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231"/>
  <workbookPr showInkAnnotation="0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E:\SW-ML\UCF\UCF_Corrosion\data\"/>
    </mc:Choice>
  </mc:AlternateContent>
  <xr:revisionPtr revIDLastSave="0" documentId="8_{13286577-BEE2-4F93-88A5-7D70C6A52C3A}" xr6:coauthVersionLast="45" xr6:coauthVersionMax="45" xr10:uidLastSave="{00000000-0000-0000-0000-000000000000}"/>
  <bookViews>
    <workbookView xWindow="-120" yWindow="-120" windowWidth="25440" windowHeight="15390" activeTab="6"/>
  </bookViews>
  <sheets>
    <sheet name="Comments" sheetId="1" r:id="rId1"/>
    <sheet name="Sensors" sheetId="2" r:id="rId2"/>
    <sheet name="Calibration data" sheetId="3" r:id="rId3"/>
    <sheet name="Calibration" sheetId="4" r:id="rId4"/>
    <sheet name="Profiles" sheetId="5" r:id="rId5"/>
    <sheet name="Sheet1" sheetId="6" r:id="rId6"/>
    <sheet name="TestData" sheetId="7" r:id="rId7"/>
  </sheets>
  <externalReferences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</externalReferences>
  <calcPr calcId="191029"/>
</workbook>
</file>

<file path=xl/calcChain.xml><?xml version="1.0" encoding="utf-8"?>
<calcChain xmlns="http://schemas.openxmlformats.org/spreadsheetml/2006/main">
  <c r="V4" i="6" l="1"/>
  <c r="V5" i="6"/>
  <c r="V6" i="6"/>
  <c r="V7" i="6"/>
  <c r="V8" i="6"/>
  <c r="V9" i="6"/>
  <c r="V10" i="6"/>
  <c r="V11" i="6"/>
  <c r="V12" i="6"/>
  <c r="V13" i="6"/>
  <c r="V14" i="6"/>
  <c r="V15" i="6"/>
  <c r="V16" i="6"/>
  <c r="V17" i="6"/>
  <c r="V18" i="6"/>
  <c r="V19" i="6"/>
  <c r="V20" i="6"/>
  <c r="V21" i="6"/>
  <c r="V22" i="6"/>
  <c r="V23" i="6"/>
  <c r="V24" i="6"/>
  <c r="V25" i="6"/>
  <c r="V26" i="6"/>
  <c r="V27" i="6"/>
  <c r="V28" i="6"/>
  <c r="V29" i="6"/>
  <c r="V30" i="6"/>
  <c r="V31" i="6"/>
  <c r="V32" i="6"/>
  <c r="V33" i="6"/>
  <c r="V34" i="6"/>
  <c r="V35" i="6"/>
  <c r="V36" i="6"/>
  <c r="V37" i="6"/>
  <c r="V38" i="6"/>
  <c r="V39" i="6"/>
  <c r="V40" i="6"/>
  <c r="V41" i="6"/>
  <c r="V42" i="6"/>
  <c r="V43" i="6"/>
  <c r="V44" i="6"/>
  <c r="V45" i="6"/>
  <c r="V46" i="6"/>
  <c r="V47" i="6"/>
  <c r="V48" i="6"/>
  <c r="V49" i="6"/>
  <c r="V50" i="6"/>
  <c r="V51" i="6"/>
  <c r="V52" i="6"/>
  <c r="V53" i="6"/>
  <c r="V54" i="6"/>
  <c r="V55" i="6"/>
  <c r="V56" i="6"/>
  <c r="V57" i="6"/>
  <c r="V58" i="6"/>
  <c r="V59" i="6"/>
  <c r="V60" i="6"/>
  <c r="V61" i="6"/>
  <c r="V62" i="6"/>
  <c r="V63" i="6"/>
  <c r="V64" i="6"/>
  <c r="V65" i="6"/>
  <c r="V3" i="6"/>
  <c r="U3" i="6"/>
  <c r="U4" i="6"/>
  <c r="U5" i="6"/>
  <c r="U6" i="6"/>
  <c r="U7" i="6"/>
  <c r="U8" i="6"/>
  <c r="U9" i="6"/>
  <c r="U10" i="6"/>
  <c r="U11" i="6"/>
  <c r="U12" i="6"/>
  <c r="U13" i="6"/>
  <c r="U14" i="6"/>
  <c r="U15" i="6"/>
  <c r="U16" i="6"/>
  <c r="U17" i="6"/>
  <c r="U18" i="6"/>
  <c r="U19" i="6"/>
  <c r="U20" i="6"/>
  <c r="U21" i="6"/>
  <c r="U22" i="6"/>
  <c r="U23" i="6"/>
  <c r="U24" i="6"/>
  <c r="U25" i="6"/>
  <c r="U26" i="6"/>
  <c r="U27" i="6"/>
  <c r="U28" i="6"/>
  <c r="U29" i="6"/>
  <c r="U30" i="6"/>
  <c r="U31" i="6"/>
  <c r="U32" i="6"/>
  <c r="U33" i="6"/>
  <c r="U34" i="6"/>
  <c r="U35" i="6"/>
  <c r="U36" i="6"/>
  <c r="U37" i="6"/>
  <c r="U38" i="6"/>
  <c r="U39" i="6"/>
  <c r="U40" i="6"/>
  <c r="U41" i="6"/>
  <c r="U42" i="6"/>
  <c r="U43" i="6"/>
  <c r="U44" i="6"/>
  <c r="U45" i="6"/>
  <c r="U46" i="6"/>
  <c r="U47" i="6"/>
  <c r="U48" i="6"/>
  <c r="U49" i="6"/>
  <c r="U50" i="6"/>
  <c r="U51" i="6"/>
  <c r="U52" i="6"/>
  <c r="U53" i="6"/>
  <c r="U54" i="6"/>
  <c r="U55" i="6"/>
  <c r="U56" i="6"/>
  <c r="U57" i="6"/>
  <c r="U58" i="6"/>
  <c r="U59" i="6"/>
  <c r="U60" i="6"/>
  <c r="U61" i="6"/>
  <c r="U62" i="6"/>
  <c r="U63" i="6"/>
  <c r="U64" i="6"/>
  <c r="U65" i="6"/>
  <c r="U2" i="6"/>
  <c r="T3" i="6"/>
  <c r="T4" i="6"/>
  <c r="T5" i="6"/>
  <c r="T6" i="6"/>
  <c r="T7" i="6"/>
  <c r="T8" i="6"/>
  <c r="T9" i="6"/>
  <c r="T10" i="6"/>
  <c r="T11" i="6"/>
  <c r="T12" i="6"/>
  <c r="T13" i="6"/>
  <c r="T14" i="6"/>
  <c r="T15" i="6"/>
  <c r="T16" i="6"/>
  <c r="T17" i="6"/>
  <c r="T18" i="6"/>
  <c r="T19" i="6"/>
  <c r="T20" i="6"/>
  <c r="T21" i="6"/>
  <c r="T22" i="6"/>
  <c r="T23" i="6"/>
  <c r="T24" i="6"/>
  <c r="T25" i="6"/>
  <c r="T26" i="6"/>
  <c r="T27" i="6"/>
  <c r="T28" i="6"/>
  <c r="T29" i="6"/>
  <c r="T30" i="6"/>
  <c r="T31" i="6"/>
  <c r="T32" i="6"/>
  <c r="T33" i="6"/>
  <c r="T34" i="6"/>
  <c r="T35" i="6"/>
  <c r="T36" i="6"/>
  <c r="T37" i="6"/>
  <c r="T38" i="6"/>
  <c r="T39" i="6"/>
  <c r="T40" i="6"/>
  <c r="T41" i="6"/>
  <c r="T42" i="6"/>
  <c r="T43" i="6"/>
  <c r="T44" i="6"/>
  <c r="T45" i="6"/>
  <c r="T46" i="6"/>
  <c r="T47" i="6"/>
  <c r="T48" i="6"/>
  <c r="T49" i="6"/>
  <c r="T50" i="6"/>
  <c r="T51" i="6"/>
  <c r="T52" i="6"/>
  <c r="T53" i="6"/>
  <c r="T54" i="6"/>
  <c r="T55" i="6"/>
  <c r="T56" i="6"/>
  <c r="T57" i="6"/>
  <c r="T58" i="6"/>
  <c r="T59" i="6"/>
  <c r="T60" i="6"/>
  <c r="T61" i="6"/>
  <c r="T62" i="6"/>
  <c r="T63" i="6"/>
  <c r="T64" i="6"/>
  <c r="T65" i="6"/>
  <c r="T2" i="6"/>
  <c r="S3" i="6"/>
  <c r="S4" i="6"/>
  <c r="S5" i="6"/>
  <c r="S6" i="6"/>
  <c r="S7" i="6"/>
  <c r="S8" i="6"/>
  <c r="S9" i="6"/>
  <c r="S10" i="6"/>
  <c r="S11" i="6"/>
  <c r="S12" i="6"/>
  <c r="S13" i="6"/>
  <c r="S14" i="6"/>
  <c r="S15" i="6"/>
  <c r="S16" i="6"/>
  <c r="S17" i="6"/>
  <c r="S18" i="6"/>
  <c r="S19" i="6"/>
  <c r="S20" i="6"/>
  <c r="S21" i="6"/>
  <c r="S22" i="6"/>
  <c r="S23" i="6"/>
  <c r="S24" i="6"/>
  <c r="S25" i="6"/>
  <c r="S26" i="6"/>
  <c r="S27" i="6"/>
  <c r="S28" i="6"/>
  <c r="S29" i="6"/>
  <c r="S30" i="6"/>
  <c r="S31" i="6"/>
  <c r="S32" i="6"/>
  <c r="S33" i="6"/>
  <c r="S34" i="6"/>
  <c r="S35" i="6"/>
  <c r="S36" i="6"/>
  <c r="S37" i="6"/>
  <c r="S38" i="6"/>
  <c r="S39" i="6"/>
  <c r="S40" i="6"/>
  <c r="S41" i="6"/>
  <c r="S42" i="6"/>
  <c r="S43" i="6"/>
  <c r="S44" i="6"/>
  <c r="S45" i="6"/>
  <c r="S46" i="6"/>
  <c r="S47" i="6"/>
  <c r="S48" i="6"/>
  <c r="S49" i="6"/>
  <c r="S50" i="6"/>
  <c r="S51" i="6"/>
  <c r="S52" i="6"/>
  <c r="S53" i="6"/>
  <c r="S54" i="6"/>
  <c r="S55" i="6"/>
  <c r="S56" i="6"/>
  <c r="S57" i="6"/>
  <c r="S58" i="6"/>
  <c r="S59" i="6"/>
  <c r="S60" i="6"/>
  <c r="S61" i="6"/>
  <c r="S62" i="6"/>
  <c r="S63" i="6"/>
  <c r="S64" i="6"/>
  <c r="S65" i="6"/>
  <c r="S2" i="6"/>
  <c r="R3" i="6"/>
  <c r="R4" i="6"/>
  <c r="R5" i="6"/>
  <c r="R6" i="6"/>
  <c r="R7" i="6"/>
  <c r="R8" i="6"/>
  <c r="R9" i="6"/>
  <c r="R10" i="6"/>
  <c r="R11" i="6"/>
  <c r="R12" i="6"/>
  <c r="R13" i="6"/>
  <c r="R14" i="6"/>
  <c r="R15" i="6"/>
  <c r="R16" i="6"/>
  <c r="R17" i="6"/>
  <c r="R18" i="6"/>
  <c r="R19" i="6"/>
  <c r="R20" i="6"/>
  <c r="R21" i="6"/>
  <c r="R22" i="6"/>
  <c r="R23" i="6"/>
  <c r="R24" i="6"/>
  <c r="R25" i="6"/>
  <c r="R26" i="6"/>
  <c r="R27" i="6"/>
  <c r="R28" i="6"/>
  <c r="R29" i="6"/>
  <c r="R30" i="6"/>
  <c r="R31" i="6"/>
  <c r="R32" i="6"/>
  <c r="R33" i="6"/>
  <c r="R34" i="6"/>
  <c r="R35" i="6"/>
  <c r="R36" i="6"/>
  <c r="R37" i="6"/>
  <c r="R38" i="6"/>
  <c r="R39" i="6"/>
  <c r="R40" i="6"/>
  <c r="R41" i="6"/>
  <c r="R42" i="6"/>
  <c r="R43" i="6"/>
  <c r="R44" i="6"/>
  <c r="R45" i="6"/>
  <c r="R46" i="6"/>
  <c r="R47" i="6"/>
  <c r="R48" i="6"/>
  <c r="R49" i="6"/>
  <c r="R50" i="6"/>
  <c r="R51" i="6"/>
  <c r="R52" i="6"/>
  <c r="R53" i="6"/>
  <c r="R54" i="6"/>
  <c r="R55" i="6"/>
  <c r="R56" i="6"/>
  <c r="R57" i="6"/>
  <c r="R58" i="6"/>
  <c r="R59" i="6"/>
  <c r="R60" i="6"/>
  <c r="R61" i="6"/>
  <c r="R62" i="6"/>
  <c r="R63" i="6"/>
  <c r="R64" i="6"/>
  <c r="R65" i="6"/>
  <c r="R2" i="6"/>
  <c r="Q3" i="6"/>
  <c r="Q4" i="6"/>
  <c r="Q5" i="6"/>
  <c r="Q6" i="6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26" i="6"/>
  <c r="Q27" i="6"/>
  <c r="Q28" i="6"/>
  <c r="Q29" i="6"/>
  <c r="Q30" i="6"/>
  <c r="Q31" i="6"/>
  <c r="Q32" i="6"/>
  <c r="Q33" i="6"/>
  <c r="Q34" i="6"/>
  <c r="Q35" i="6"/>
  <c r="Q36" i="6"/>
  <c r="Q37" i="6"/>
  <c r="Q38" i="6"/>
  <c r="Q39" i="6"/>
  <c r="Q40" i="6"/>
  <c r="Q41" i="6"/>
  <c r="Q42" i="6"/>
  <c r="Q43" i="6"/>
  <c r="Q44" i="6"/>
  <c r="Q45" i="6"/>
  <c r="Q46" i="6"/>
  <c r="Q47" i="6"/>
  <c r="Q48" i="6"/>
  <c r="Q49" i="6"/>
  <c r="Q50" i="6"/>
  <c r="Q51" i="6"/>
  <c r="Q52" i="6"/>
  <c r="Q53" i="6"/>
  <c r="Q54" i="6"/>
  <c r="Q55" i="6"/>
  <c r="Q56" i="6"/>
  <c r="Q57" i="6"/>
  <c r="Q58" i="6"/>
  <c r="Q59" i="6"/>
  <c r="Q60" i="6"/>
  <c r="Q61" i="6"/>
  <c r="Q62" i="6"/>
  <c r="Q63" i="6"/>
  <c r="Q64" i="6"/>
  <c r="Q65" i="6"/>
  <c r="Q2" i="6"/>
  <c r="P3" i="6"/>
  <c r="P4" i="6"/>
  <c r="P5" i="6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27" i="6"/>
  <c r="P28" i="6"/>
  <c r="P29" i="6"/>
  <c r="P30" i="6"/>
  <c r="P31" i="6"/>
  <c r="P32" i="6"/>
  <c r="P33" i="6"/>
  <c r="P34" i="6"/>
  <c r="P35" i="6"/>
  <c r="P36" i="6"/>
  <c r="P37" i="6"/>
  <c r="P38" i="6"/>
  <c r="P39" i="6"/>
  <c r="P40" i="6"/>
  <c r="P41" i="6"/>
  <c r="P42" i="6"/>
  <c r="P43" i="6"/>
  <c r="P44" i="6"/>
  <c r="P45" i="6"/>
  <c r="P46" i="6"/>
  <c r="P47" i="6"/>
  <c r="P48" i="6"/>
  <c r="P49" i="6"/>
  <c r="P50" i="6"/>
  <c r="P51" i="6"/>
  <c r="P52" i="6"/>
  <c r="P53" i="6"/>
  <c r="P54" i="6"/>
  <c r="P55" i="6"/>
  <c r="P56" i="6"/>
  <c r="P57" i="6"/>
  <c r="P58" i="6"/>
  <c r="P59" i="6"/>
  <c r="P60" i="6"/>
  <c r="P61" i="6"/>
  <c r="P62" i="6"/>
  <c r="P63" i="6"/>
  <c r="P64" i="6"/>
  <c r="P65" i="6"/>
  <c r="P2" i="6"/>
  <c r="O3" i="6"/>
  <c r="O4" i="6"/>
  <c r="O5" i="6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O41" i="6"/>
  <c r="O42" i="6"/>
  <c r="O43" i="6"/>
  <c r="O44" i="6"/>
  <c r="O45" i="6"/>
  <c r="O46" i="6"/>
  <c r="O47" i="6"/>
  <c r="O48" i="6"/>
  <c r="O49" i="6"/>
  <c r="O50" i="6"/>
  <c r="O51" i="6"/>
  <c r="O52" i="6"/>
  <c r="O53" i="6"/>
  <c r="O54" i="6"/>
  <c r="O55" i="6"/>
  <c r="O56" i="6"/>
  <c r="O57" i="6"/>
  <c r="O58" i="6"/>
  <c r="O59" i="6"/>
  <c r="O60" i="6"/>
  <c r="O61" i="6"/>
  <c r="O62" i="6"/>
  <c r="O63" i="6"/>
  <c r="O64" i="6"/>
  <c r="O65" i="6"/>
  <c r="O2" i="6"/>
  <c r="N3" i="6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60" i="6"/>
  <c r="N61" i="6"/>
  <c r="N62" i="6"/>
  <c r="N63" i="6"/>
  <c r="N64" i="6"/>
  <c r="N65" i="6"/>
  <c r="N2" i="6"/>
  <c r="M3" i="6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2" i="6"/>
  <c r="L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2" i="6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2" i="6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2" i="6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2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2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2" i="6"/>
  <c r="B58" i="6"/>
  <c r="B59" i="6"/>
  <c r="B60" i="6"/>
  <c r="B61" i="6"/>
  <c r="B62" i="6"/>
  <c r="B63" i="6"/>
  <c r="B64" i="6"/>
  <c r="B65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2" i="6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Q1587" i="5"/>
  <c r="Q1588" i="5"/>
  <c r="Q1589" i="5"/>
  <c r="Q1590" i="5"/>
  <c r="Q1591" i="5"/>
  <c r="Q1592" i="5"/>
  <c r="Q1593" i="5"/>
  <c r="Q1594" i="5"/>
  <c r="Q1595" i="5"/>
  <c r="Q1596" i="5"/>
  <c r="Q1597" i="5"/>
  <c r="Q1598" i="5"/>
  <c r="Q1599" i="5"/>
  <c r="Q1600" i="5"/>
  <c r="Q1601" i="5"/>
  <c r="Q1602" i="5"/>
  <c r="Q1603" i="5"/>
  <c r="Q1604" i="5"/>
  <c r="Q1605" i="5"/>
  <c r="Q1606" i="5"/>
  <c r="Q1607" i="5"/>
  <c r="Q1608" i="5"/>
  <c r="Q1609" i="5"/>
  <c r="Q1610" i="5"/>
  <c r="Q1611" i="5"/>
  <c r="Q1612" i="5"/>
  <c r="Q1613" i="5"/>
  <c r="Q1614" i="5"/>
  <c r="Q1615" i="5"/>
  <c r="Q1616" i="5"/>
  <c r="Q1617" i="5"/>
  <c r="Q1618" i="5"/>
  <c r="Q1619" i="5"/>
  <c r="Q1620" i="5"/>
  <c r="Q1621" i="5"/>
  <c r="Q1622" i="5"/>
  <c r="Q1623" i="5"/>
  <c r="Q1624" i="5"/>
  <c r="Q1625" i="5"/>
  <c r="Q1626" i="5"/>
  <c r="Q1627" i="5"/>
  <c r="Q1628" i="5"/>
  <c r="Q1629" i="5"/>
  <c r="Q1456" i="5"/>
  <c r="Q1457" i="5"/>
  <c r="Q1458" i="5"/>
  <c r="Q1459" i="5"/>
  <c r="Q1460" i="5"/>
  <c r="Q1461" i="5"/>
  <c r="Q1462" i="5"/>
  <c r="Q1463" i="5"/>
  <c r="Q1464" i="5"/>
  <c r="Q1465" i="5"/>
  <c r="Q1466" i="5"/>
  <c r="Q1467" i="5"/>
  <c r="Q1468" i="5"/>
  <c r="Q1469" i="5"/>
  <c r="Q1470" i="5"/>
  <c r="Q1471" i="5"/>
  <c r="Q1472" i="5"/>
  <c r="Q1473" i="5"/>
  <c r="Q1474" i="5"/>
  <c r="Q1475" i="5"/>
  <c r="Q1476" i="5"/>
  <c r="Q1477" i="5"/>
  <c r="Q1478" i="5"/>
  <c r="Q1479" i="5"/>
  <c r="Q1480" i="5"/>
  <c r="Q1481" i="5"/>
  <c r="Q1482" i="5"/>
  <c r="Q1483" i="5"/>
  <c r="Q1484" i="5"/>
  <c r="Q1485" i="5"/>
  <c r="Q1486" i="5"/>
  <c r="Q1487" i="5"/>
  <c r="Q1488" i="5"/>
  <c r="Q1489" i="5"/>
  <c r="Q1490" i="5"/>
  <c r="Q1491" i="5"/>
  <c r="Q1492" i="5"/>
  <c r="Q1493" i="5"/>
  <c r="Q1494" i="5"/>
  <c r="Q1495" i="5"/>
  <c r="Q1496" i="5"/>
  <c r="Q1497" i="5"/>
  <c r="Q1498" i="5"/>
  <c r="Q1499" i="5"/>
  <c r="Q1500" i="5"/>
  <c r="Q1501" i="5"/>
  <c r="Q1502" i="5"/>
  <c r="Q1503" i="5"/>
  <c r="Q1504" i="5"/>
  <c r="Q1505" i="5"/>
  <c r="Q1506" i="5"/>
  <c r="Q1507" i="5"/>
  <c r="Q1508" i="5"/>
  <c r="Q1509" i="5"/>
  <c r="Q1510" i="5"/>
  <c r="Q1511" i="5"/>
  <c r="Q1512" i="5"/>
  <c r="Q1513" i="5"/>
  <c r="Q1514" i="5"/>
  <c r="Q1515" i="5"/>
  <c r="Q1516" i="5"/>
  <c r="Q1517" i="5"/>
  <c r="Q1518" i="5"/>
  <c r="Q1519" i="5"/>
  <c r="Q1455" i="5"/>
  <c r="Q4112" i="5"/>
  <c r="Q4111" i="5" s="1"/>
  <c r="Q4110" i="5" s="1"/>
  <c r="Q4109" i="5" s="1"/>
  <c r="Q4108" i="5" s="1"/>
  <c r="Q4107" i="5" s="1"/>
  <c r="Q4106" i="5" s="1"/>
  <c r="Q4105" i="5" s="1"/>
  <c r="Q4104" i="5" s="1"/>
  <c r="Q4103" i="5" s="1"/>
  <c r="Q4102" i="5" s="1"/>
  <c r="Q4101" i="5" s="1"/>
  <c r="Q4100" i="5" s="1"/>
  <c r="Q4099" i="5" s="1"/>
  <c r="Q4098" i="5" s="1"/>
  <c r="Q4097" i="5" s="1"/>
  <c r="Q4096" i="5" s="1"/>
  <c r="Q4095" i="5" s="1"/>
  <c r="Q4113" i="5"/>
  <c r="Q4114" i="5"/>
  <c r="Q4115" i="5"/>
  <c r="Q4116" i="5"/>
  <c r="Q4117" i="5"/>
  <c r="Q4118" i="5"/>
  <c r="Q4119" i="5"/>
  <c r="Q4120" i="5"/>
  <c r="Q4121" i="5"/>
  <c r="Q4122" i="5"/>
  <c r="Q4123" i="5"/>
  <c r="Q4124" i="5"/>
  <c r="Q4125" i="5"/>
  <c r="Q4126" i="5"/>
  <c r="Q4127" i="5"/>
  <c r="Q4128" i="5"/>
  <c r="Q4129" i="5"/>
  <c r="Q4130" i="5"/>
  <c r="Q4131" i="5"/>
  <c r="Q4132" i="5"/>
  <c r="Q4133" i="5"/>
  <c r="Q4134" i="5"/>
  <c r="Q4135" i="5"/>
  <c r="Q4136" i="5"/>
  <c r="Q4137" i="5"/>
  <c r="Q4138" i="5"/>
  <c r="Q4139" i="5"/>
  <c r="Q4140" i="5"/>
  <c r="Q4141" i="5"/>
  <c r="Q4142" i="5"/>
  <c r="Q4143" i="5"/>
  <c r="Q4144" i="5"/>
  <c r="Q4145" i="5"/>
  <c r="Q4146" i="5"/>
  <c r="Q4147" i="5"/>
  <c r="Q4148" i="5"/>
  <c r="Q4149" i="5"/>
  <c r="Q4150" i="5"/>
  <c r="Q4151" i="5"/>
  <c r="Q4152" i="5"/>
  <c r="Q4153" i="5"/>
  <c r="Q4154" i="5"/>
  <c r="Q4155" i="5"/>
  <c r="Q4156" i="5"/>
  <c r="Q4157" i="5"/>
  <c r="Q4158" i="5"/>
  <c r="Q4159" i="5"/>
  <c r="Q4048" i="5"/>
  <c r="Q4047" i="5" s="1"/>
  <c r="Q4046" i="5" s="1"/>
  <c r="Q4045" i="5" s="1"/>
  <c r="Q4044" i="5" s="1"/>
  <c r="Q4043" i="5" s="1"/>
  <c r="Q4042" i="5" s="1"/>
  <c r="Q4041" i="5" s="1"/>
  <c r="Q4040" i="5" s="1"/>
  <c r="Q4039" i="5" s="1"/>
  <c r="Q4038" i="5" s="1"/>
  <c r="Q4037" i="5" s="1"/>
  <c r="Q4036" i="5" s="1"/>
  <c r="Q4035" i="5" s="1"/>
  <c r="Q4034" i="5" s="1"/>
  <c r="Q4033" i="5" s="1"/>
  <c r="Q4032" i="5" s="1"/>
  <c r="Q4031" i="5" s="1"/>
  <c r="Q4030" i="5" s="1"/>
  <c r="Q4029" i="5" s="1"/>
  <c r="Q4049" i="5"/>
  <c r="Q4050" i="5"/>
  <c r="Q4051" i="5"/>
  <c r="Q4052" i="5"/>
  <c r="Q4053" i="5"/>
  <c r="Q4054" i="5"/>
  <c r="Q4055" i="5"/>
  <c r="Q4056" i="5"/>
  <c r="Q4057" i="5"/>
  <c r="Q4058" i="5"/>
  <c r="Q4059" i="5"/>
  <c r="Q4060" i="5"/>
  <c r="Q4061" i="5"/>
  <c r="Q4062" i="5"/>
  <c r="Q4063" i="5"/>
  <c r="Q4064" i="5"/>
  <c r="Q4065" i="5"/>
  <c r="Q4066" i="5"/>
  <c r="Q4067" i="5"/>
  <c r="Q4068" i="5"/>
  <c r="Q4069" i="5"/>
  <c r="Q4070" i="5"/>
  <c r="Q4071" i="5"/>
  <c r="Q4072" i="5"/>
  <c r="Q4073" i="5"/>
  <c r="Q4074" i="5"/>
  <c r="Q4075" i="5"/>
  <c r="Q4076" i="5"/>
  <c r="Q4077" i="5"/>
  <c r="Q4078" i="5"/>
  <c r="Q4079" i="5"/>
  <c r="Q4080" i="5"/>
  <c r="Q4081" i="5"/>
  <c r="Q4082" i="5"/>
  <c r="Q4083" i="5"/>
  <c r="Q4084" i="5"/>
  <c r="Q4085" i="5"/>
  <c r="Q4086" i="5"/>
  <c r="Q4087" i="5"/>
  <c r="Q4088" i="5"/>
  <c r="Q4089" i="5"/>
  <c r="Q4090" i="5"/>
  <c r="Q4091" i="5"/>
  <c r="Q4092" i="5"/>
  <c r="Q4093" i="5"/>
  <c r="Q3964" i="5"/>
  <c r="Q3965" i="5"/>
  <c r="Q3966" i="5"/>
  <c r="Q3967" i="5"/>
  <c r="Q3968" i="5"/>
  <c r="Q3969" i="5"/>
  <c r="Q3970" i="5"/>
  <c r="Q3971" i="5"/>
  <c r="Q3972" i="5"/>
  <c r="Q3973" i="5"/>
  <c r="Q3974" i="5"/>
  <c r="Q3975" i="5"/>
  <c r="Q3976" i="5"/>
  <c r="Q3977" i="5"/>
  <c r="Q3978" i="5"/>
  <c r="Q3979" i="5"/>
  <c r="Q3980" i="5"/>
  <c r="Q3981" i="5"/>
  <c r="Q3982" i="5"/>
  <c r="Q3983" i="5"/>
  <c r="Q3984" i="5"/>
  <c r="Q3985" i="5"/>
  <c r="Q3986" i="5"/>
  <c r="Q3987" i="5"/>
  <c r="Q3988" i="5"/>
  <c r="Q3989" i="5"/>
  <c r="Q3990" i="5"/>
  <c r="Q3991" i="5"/>
  <c r="Q3992" i="5"/>
  <c r="Q3993" i="5"/>
  <c r="Q3994" i="5"/>
  <c r="Q3995" i="5"/>
  <c r="Q3996" i="5"/>
  <c r="Q3997" i="5"/>
  <c r="Q3998" i="5"/>
  <c r="Q3999" i="5"/>
  <c r="Q4000" i="5"/>
  <c r="Q4001" i="5"/>
  <c r="Q4002" i="5"/>
  <c r="Q4003" i="5"/>
  <c r="Q4004" i="5"/>
  <c r="Q4005" i="5"/>
  <c r="Q4006" i="5"/>
  <c r="Q4007" i="5"/>
  <c r="Q4008" i="5"/>
  <c r="Q4009" i="5"/>
  <c r="Q4010" i="5"/>
  <c r="Q4011" i="5"/>
  <c r="Q4012" i="5"/>
  <c r="Q4013" i="5"/>
  <c r="Q4014" i="5"/>
  <c r="Q4015" i="5"/>
  <c r="Q4016" i="5"/>
  <c r="Q4017" i="5"/>
  <c r="Q4018" i="5"/>
  <c r="Q4019" i="5"/>
  <c r="Q4020" i="5"/>
  <c r="Q4021" i="5"/>
  <c r="Q4022" i="5"/>
  <c r="Q4023" i="5"/>
  <c r="Q4024" i="5"/>
  <c r="Q4025" i="5"/>
  <c r="Q4026" i="5"/>
  <c r="Q4027" i="5"/>
  <c r="Q3963" i="5"/>
  <c r="Q3898" i="5"/>
  <c r="Q3899" i="5"/>
  <c r="Q3900" i="5"/>
  <c r="Q3901" i="5"/>
  <c r="Q3902" i="5"/>
  <c r="Q3903" i="5"/>
  <c r="Q3904" i="5"/>
  <c r="Q3905" i="5"/>
  <c r="Q3906" i="5"/>
  <c r="Q3907" i="5"/>
  <c r="Q3908" i="5"/>
  <c r="Q3909" i="5"/>
  <c r="Q3910" i="5"/>
  <c r="Q3911" i="5"/>
  <c r="Q3912" i="5"/>
  <c r="Q3913" i="5"/>
  <c r="Q3914" i="5"/>
  <c r="Q3915" i="5"/>
  <c r="Q3916" i="5"/>
  <c r="Q3917" i="5"/>
  <c r="Q3918" i="5"/>
  <c r="Q3919" i="5"/>
  <c r="Q3920" i="5"/>
  <c r="Q3921" i="5"/>
  <c r="Q3922" i="5"/>
  <c r="Q3923" i="5"/>
  <c r="Q3924" i="5"/>
  <c r="Q3925" i="5"/>
  <c r="Q3926" i="5"/>
  <c r="Q3927" i="5"/>
  <c r="Q3928" i="5"/>
  <c r="Q3929" i="5"/>
  <c r="Q3930" i="5"/>
  <c r="Q3931" i="5"/>
  <c r="Q3932" i="5"/>
  <c r="Q3933" i="5"/>
  <c r="Q3934" i="5"/>
  <c r="Q3935" i="5"/>
  <c r="Q3936" i="5"/>
  <c r="Q3937" i="5"/>
  <c r="Q3938" i="5"/>
  <c r="Q3939" i="5"/>
  <c r="Q3940" i="5"/>
  <c r="Q3941" i="5"/>
  <c r="Q3942" i="5"/>
  <c r="Q3943" i="5"/>
  <c r="Q3944" i="5"/>
  <c r="Q3945" i="5"/>
  <c r="Q3946" i="5"/>
  <c r="Q3947" i="5"/>
  <c r="Q3948" i="5"/>
  <c r="Q3949" i="5"/>
  <c r="Q3950" i="5"/>
  <c r="Q3951" i="5"/>
  <c r="Q3952" i="5"/>
  <c r="Q3953" i="5"/>
  <c r="Q3954" i="5"/>
  <c r="Q3955" i="5"/>
  <c r="Q3956" i="5"/>
  <c r="Q3957" i="5"/>
  <c r="Q3958" i="5"/>
  <c r="Q3959" i="5"/>
  <c r="Q3960" i="5"/>
  <c r="Q3961" i="5"/>
  <c r="Q3897" i="5"/>
  <c r="G4117" i="5"/>
  <c r="G4116" i="5" s="1"/>
  <c r="G4115" i="5" s="1"/>
  <c r="G4114" i="5" s="1"/>
  <c r="G4113" i="5" s="1"/>
  <c r="G4112" i="5" s="1"/>
  <c r="G4111" i="5" s="1"/>
  <c r="G4110" i="5" s="1"/>
  <c r="G4109" i="5" s="1"/>
  <c r="G4108" i="5" s="1"/>
  <c r="G4107" i="5" s="1"/>
  <c r="G4106" i="5" s="1"/>
  <c r="G4105" i="5" s="1"/>
  <c r="G4104" i="5" s="1"/>
  <c r="G4103" i="5" s="1"/>
  <c r="G4102" i="5" s="1"/>
  <c r="G4101" i="5" s="1"/>
  <c r="G4100" i="5" s="1"/>
  <c r="G4099" i="5" s="1"/>
  <c r="G4098" i="5" s="1"/>
  <c r="G4097" i="5" s="1"/>
  <c r="G4096" i="5" s="1"/>
  <c r="G4095" i="5" s="1"/>
  <c r="G4118" i="5"/>
  <c r="G4119" i="5"/>
  <c r="G4120" i="5"/>
  <c r="G4121" i="5"/>
  <c r="G4122" i="5"/>
  <c r="G4123" i="5"/>
  <c r="G4124" i="5"/>
  <c r="G4125" i="5"/>
  <c r="G4126" i="5"/>
  <c r="G4127" i="5"/>
  <c r="G4128" i="5"/>
  <c r="G4129" i="5"/>
  <c r="G4130" i="5"/>
  <c r="G4131" i="5"/>
  <c r="G4132" i="5"/>
  <c r="G4133" i="5"/>
  <c r="G4134" i="5"/>
  <c r="G4135" i="5"/>
  <c r="G4136" i="5"/>
  <c r="G4137" i="5"/>
  <c r="G4138" i="5"/>
  <c r="G4139" i="5"/>
  <c r="G4140" i="5"/>
  <c r="G4141" i="5"/>
  <c r="G4142" i="5"/>
  <c r="G4143" i="5"/>
  <c r="G4144" i="5"/>
  <c r="G4145" i="5"/>
  <c r="G4146" i="5"/>
  <c r="G4147" i="5"/>
  <c r="G4148" i="5"/>
  <c r="G4149" i="5"/>
  <c r="G4150" i="5"/>
  <c r="G4151" i="5"/>
  <c r="G4152" i="5"/>
  <c r="G4153" i="5"/>
  <c r="G4154" i="5"/>
  <c r="G4155" i="5"/>
  <c r="G4156" i="5"/>
  <c r="G4157" i="5"/>
  <c r="G4158" i="5"/>
  <c r="G4159" i="5"/>
  <c r="G4052" i="5"/>
  <c r="G4051" i="5" s="1"/>
  <c r="G4050" i="5" s="1"/>
  <c r="G4049" i="5" s="1"/>
  <c r="G4048" i="5" s="1"/>
  <c r="G4047" i="5" s="1"/>
  <c r="G4046" i="5" s="1"/>
  <c r="G4045" i="5" s="1"/>
  <c r="G4044" i="5" s="1"/>
  <c r="G4043" i="5" s="1"/>
  <c r="G4042" i="5" s="1"/>
  <c r="G4041" i="5" s="1"/>
  <c r="G4040" i="5" s="1"/>
  <c r="G4039" i="5" s="1"/>
  <c r="G4038" i="5" s="1"/>
  <c r="G4037" i="5" s="1"/>
  <c r="G4036" i="5" s="1"/>
  <c r="G4035" i="5" s="1"/>
  <c r="G4034" i="5" s="1"/>
  <c r="G4033" i="5" s="1"/>
  <c r="G4032" i="5" s="1"/>
  <c r="G4031" i="5" s="1"/>
  <c r="G4030" i="5" s="1"/>
  <c r="G4029" i="5" s="1"/>
  <c r="G4053" i="5"/>
  <c r="G4054" i="5"/>
  <c r="G4055" i="5"/>
  <c r="G4056" i="5"/>
  <c r="G4057" i="5"/>
  <c r="G4058" i="5"/>
  <c r="G4059" i="5"/>
  <c r="G4060" i="5"/>
  <c r="G4061" i="5"/>
  <c r="G4062" i="5"/>
  <c r="G4063" i="5"/>
  <c r="G4064" i="5"/>
  <c r="G4065" i="5"/>
  <c r="G4066" i="5"/>
  <c r="G4067" i="5"/>
  <c r="G4068" i="5"/>
  <c r="G4069" i="5"/>
  <c r="G4070" i="5"/>
  <c r="G4071" i="5"/>
  <c r="G4072" i="5"/>
  <c r="G4073" i="5"/>
  <c r="G4074" i="5"/>
  <c r="G4075" i="5"/>
  <c r="G4076" i="5"/>
  <c r="G4077" i="5"/>
  <c r="G4078" i="5"/>
  <c r="G4079" i="5"/>
  <c r="G4080" i="5"/>
  <c r="G4081" i="5"/>
  <c r="G4082" i="5"/>
  <c r="G4083" i="5"/>
  <c r="G4084" i="5"/>
  <c r="G4085" i="5"/>
  <c r="G4086" i="5"/>
  <c r="G4087" i="5"/>
  <c r="G4088" i="5"/>
  <c r="G4089" i="5"/>
  <c r="G4090" i="5"/>
  <c r="G4091" i="5"/>
  <c r="G4092" i="5"/>
  <c r="G4093" i="5"/>
  <c r="G3977" i="5"/>
  <c r="G3976" i="5" s="1"/>
  <c r="G3975" i="5" s="1"/>
  <c r="G3974" i="5" s="1"/>
  <c r="G3973" i="5" s="1"/>
  <c r="G3972" i="5" s="1"/>
  <c r="G3971" i="5" s="1"/>
  <c r="G3970" i="5" s="1"/>
  <c r="G3969" i="5" s="1"/>
  <c r="G3968" i="5" s="1"/>
  <c r="G3967" i="5" s="1"/>
  <c r="G3966" i="5" s="1"/>
  <c r="G3965" i="5" s="1"/>
  <c r="G3964" i="5" s="1"/>
  <c r="G3963" i="5" s="1"/>
  <c r="G3978" i="5"/>
  <c r="G3979" i="5"/>
  <c r="G3980" i="5"/>
  <c r="G3981" i="5"/>
  <c r="G3982" i="5"/>
  <c r="G3983" i="5"/>
  <c r="G3984" i="5"/>
  <c r="G3985" i="5"/>
  <c r="G3986" i="5"/>
  <c r="G3987" i="5"/>
  <c r="G3988" i="5"/>
  <c r="G3989" i="5"/>
  <c r="G3990" i="5"/>
  <c r="G3991" i="5"/>
  <c r="G3992" i="5"/>
  <c r="G3993" i="5"/>
  <c r="G3994" i="5"/>
  <c r="G3995" i="5"/>
  <c r="G3996" i="5"/>
  <c r="G3997" i="5"/>
  <c r="G3998" i="5"/>
  <c r="G3999" i="5"/>
  <c r="G4000" i="5"/>
  <c r="G4001" i="5"/>
  <c r="G4002" i="5"/>
  <c r="G4003" i="5"/>
  <c r="G4004" i="5"/>
  <c r="G4005" i="5"/>
  <c r="G4006" i="5"/>
  <c r="G4007" i="5"/>
  <c r="G4008" i="5"/>
  <c r="G4009" i="5"/>
  <c r="G4010" i="5"/>
  <c r="G4011" i="5"/>
  <c r="G4012" i="5"/>
  <c r="G4013" i="5"/>
  <c r="G4014" i="5"/>
  <c r="G4015" i="5"/>
  <c r="G4016" i="5"/>
  <c r="G4017" i="5"/>
  <c r="G4018" i="5"/>
  <c r="G4019" i="5"/>
  <c r="G4020" i="5"/>
  <c r="G4021" i="5"/>
  <c r="G4022" i="5"/>
  <c r="G4023" i="5"/>
  <c r="G4024" i="5"/>
  <c r="G4025" i="5"/>
  <c r="G4026" i="5"/>
  <c r="G4027" i="5"/>
  <c r="G3914" i="5"/>
  <c r="G3913" i="5" s="1"/>
  <c r="G3912" i="5" s="1"/>
  <c r="G3911" i="5" s="1"/>
  <c r="G3910" i="5" s="1"/>
  <c r="G3909" i="5" s="1"/>
  <c r="G3908" i="5" s="1"/>
  <c r="G3907" i="5" s="1"/>
  <c r="G3906" i="5" s="1"/>
  <c r="G3905" i="5" s="1"/>
  <c r="G3904" i="5" s="1"/>
  <c r="G3903" i="5" s="1"/>
  <c r="G3902" i="5" s="1"/>
  <c r="G3901" i="5" s="1"/>
  <c r="G3900" i="5" s="1"/>
  <c r="G3899" i="5" s="1"/>
  <c r="G3898" i="5" s="1"/>
  <c r="G3897" i="5" s="1"/>
  <c r="G3915" i="5"/>
  <c r="G3916" i="5"/>
  <c r="G3917" i="5"/>
  <c r="G3918" i="5"/>
  <c r="G3919" i="5"/>
  <c r="G3920" i="5"/>
  <c r="G3921" i="5"/>
  <c r="G3922" i="5"/>
  <c r="G3923" i="5"/>
  <c r="G3924" i="5"/>
  <c r="G3925" i="5"/>
  <c r="G3926" i="5"/>
  <c r="G3927" i="5"/>
  <c r="G3928" i="5"/>
  <c r="G3929" i="5"/>
  <c r="G3930" i="5"/>
  <c r="G3931" i="5"/>
  <c r="G3932" i="5"/>
  <c r="G3933" i="5"/>
  <c r="G3934" i="5"/>
  <c r="G3935" i="5"/>
  <c r="G3936" i="5"/>
  <c r="G3937" i="5"/>
  <c r="G3938" i="5"/>
  <c r="G3939" i="5"/>
  <c r="G3940" i="5"/>
  <c r="G3941" i="5"/>
  <c r="G3942" i="5"/>
  <c r="G3943" i="5"/>
  <c r="G3944" i="5"/>
  <c r="G3945" i="5"/>
  <c r="G3946" i="5"/>
  <c r="G3947" i="5"/>
  <c r="G3948" i="5"/>
  <c r="G3949" i="5"/>
  <c r="G3950" i="5"/>
  <c r="G3951" i="5"/>
  <c r="G3952" i="5"/>
  <c r="G3953" i="5"/>
  <c r="G3954" i="5"/>
  <c r="G3955" i="5"/>
  <c r="G3956" i="5"/>
  <c r="G3957" i="5"/>
  <c r="G3958" i="5"/>
  <c r="G3959" i="5"/>
  <c r="G3960" i="5"/>
  <c r="G3961" i="5"/>
  <c r="R3898" i="5"/>
  <c r="R3897" i="5"/>
  <c r="R3964" i="5"/>
  <c r="R3963" i="5"/>
  <c r="R4030" i="5"/>
  <c r="R4029" i="5"/>
  <c r="R4096" i="5"/>
  <c r="R4095" i="5"/>
  <c r="H4096" i="5"/>
  <c r="H4095" i="5"/>
  <c r="H4030" i="5"/>
  <c r="H4029" i="5"/>
  <c r="H3964" i="5"/>
  <c r="H3963" i="5"/>
  <c r="H3897" i="5"/>
  <c r="H3898" i="5"/>
  <c r="Q1997" i="5"/>
  <c r="Q1996" i="5" s="1"/>
  <c r="Q1995" i="5" s="1"/>
  <c r="Q1994" i="5" s="1"/>
  <c r="Q1993" i="5" s="1"/>
  <c r="Q1992" i="5" s="1"/>
  <c r="Q1991" i="5" s="1"/>
  <c r="Q1990" i="5" s="1"/>
  <c r="Q1989" i="5" s="1"/>
  <c r="Q1988" i="5" s="1"/>
  <c r="Q1987" i="5" s="1"/>
  <c r="Q1986" i="5" s="1"/>
  <c r="Q1985" i="5" s="1"/>
  <c r="Q1984" i="5" s="1"/>
  <c r="Q1983" i="5" s="1"/>
  <c r="Q1998" i="5"/>
  <c r="Q1999" i="5"/>
  <c r="Q2000" i="5"/>
  <c r="Q2001" i="5"/>
  <c r="Q2002" i="5"/>
  <c r="Q2003" i="5"/>
  <c r="Q2004" i="5"/>
  <c r="Q2005" i="5"/>
  <c r="Q2006" i="5"/>
  <c r="Q2007" i="5"/>
  <c r="Q2008" i="5"/>
  <c r="Q2009" i="5"/>
  <c r="Q2010" i="5"/>
  <c r="Q2011" i="5"/>
  <c r="Q2012" i="5"/>
  <c r="Q2013" i="5"/>
  <c r="Q2014" i="5"/>
  <c r="Q2015" i="5"/>
  <c r="Q2016" i="5"/>
  <c r="Q2017" i="5"/>
  <c r="Q2018" i="5"/>
  <c r="Q2019" i="5"/>
  <c r="Q2020" i="5"/>
  <c r="Q2021" i="5"/>
  <c r="Q2022" i="5"/>
  <c r="Q2023" i="5"/>
  <c r="Q2024" i="5"/>
  <c r="Q2025" i="5"/>
  <c r="Q2026" i="5"/>
  <c r="Q2027" i="5"/>
  <c r="Q2028" i="5"/>
  <c r="Q2029" i="5"/>
  <c r="Q2030" i="5"/>
  <c r="Q2031" i="5"/>
  <c r="Q2032" i="5"/>
  <c r="Q2033" i="5"/>
  <c r="Q2034" i="5"/>
  <c r="Q2035" i="5"/>
  <c r="Q2036" i="5"/>
  <c r="Q2037" i="5"/>
  <c r="Q2038" i="5"/>
  <c r="Q2039" i="5"/>
  <c r="Q2040" i="5"/>
  <c r="Q2041" i="5"/>
  <c r="Q2042" i="5"/>
  <c r="Q2043" i="5"/>
  <c r="Q2044" i="5"/>
  <c r="Q2045" i="5"/>
  <c r="Q2046" i="5"/>
  <c r="Q2047" i="5"/>
  <c r="Q1929" i="5"/>
  <c r="Q1928" i="5" s="1"/>
  <c r="Q1927" i="5" s="1"/>
  <c r="Q1926" i="5" s="1"/>
  <c r="Q1925" i="5" s="1"/>
  <c r="Q1924" i="5" s="1"/>
  <c r="Q1923" i="5" s="1"/>
  <c r="Q1922" i="5" s="1"/>
  <c r="Q1921" i="5" s="1"/>
  <c r="Q1920" i="5" s="1"/>
  <c r="Q1919" i="5" s="1"/>
  <c r="Q1918" i="5" s="1"/>
  <c r="Q1917" i="5" s="1"/>
  <c r="Q1930" i="5"/>
  <c r="Q1931" i="5"/>
  <c r="Q1932" i="5"/>
  <c r="Q1933" i="5"/>
  <c r="Q1934" i="5"/>
  <c r="Q1935" i="5"/>
  <c r="Q1936" i="5"/>
  <c r="Q1937" i="5"/>
  <c r="Q1938" i="5"/>
  <c r="Q1939" i="5"/>
  <c r="Q1940" i="5"/>
  <c r="Q1941" i="5"/>
  <c r="Q1942" i="5"/>
  <c r="Q1943" i="5"/>
  <c r="Q1944" i="5"/>
  <c r="Q1945" i="5"/>
  <c r="Q1946" i="5"/>
  <c r="Q1947" i="5"/>
  <c r="Q1948" i="5"/>
  <c r="Q1949" i="5"/>
  <c r="Q1950" i="5"/>
  <c r="Q1951" i="5"/>
  <c r="Q1952" i="5"/>
  <c r="Q1953" i="5"/>
  <c r="Q1954" i="5"/>
  <c r="Q1955" i="5"/>
  <c r="Q1956" i="5"/>
  <c r="Q1957" i="5"/>
  <c r="Q1958" i="5"/>
  <c r="Q1959" i="5"/>
  <c r="Q1960" i="5"/>
  <c r="Q1961" i="5"/>
  <c r="Q1962" i="5"/>
  <c r="Q1963" i="5"/>
  <c r="Q1964" i="5"/>
  <c r="Q1965" i="5"/>
  <c r="Q1966" i="5"/>
  <c r="Q1967" i="5"/>
  <c r="Q1968" i="5"/>
  <c r="Q1969" i="5"/>
  <c r="Q1970" i="5"/>
  <c r="Q1971" i="5"/>
  <c r="Q1972" i="5"/>
  <c r="Q1973" i="5"/>
  <c r="Q1974" i="5"/>
  <c r="Q1975" i="5"/>
  <c r="Q1976" i="5"/>
  <c r="Q1977" i="5"/>
  <c r="Q1978" i="5"/>
  <c r="Q1979" i="5"/>
  <c r="Q1980" i="5"/>
  <c r="Q1981" i="5"/>
  <c r="Q1860" i="5"/>
  <c r="Q1859" i="5" s="1"/>
  <c r="Q1858" i="5" s="1"/>
  <c r="Q1857" i="5" s="1"/>
  <c r="Q1856" i="5" s="1"/>
  <c r="Q1855" i="5" s="1"/>
  <c r="Q1854" i="5" s="1"/>
  <c r="Q1853" i="5" s="1"/>
  <c r="Q1852" i="5" s="1"/>
  <c r="Q1851" i="5" s="1"/>
  <c r="Q1861" i="5"/>
  <c r="Q1862" i="5"/>
  <c r="Q1863" i="5"/>
  <c r="Q1864" i="5"/>
  <c r="Q1865" i="5"/>
  <c r="Q1866" i="5"/>
  <c r="Q1867" i="5"/>
  <c r="Q1868" i="5"/>
  <c r="Q1869" i="5"/>
  <c r="Q1870" i="5"/>
  <c r="Q1871" i="5"/>
  <c r="Q1872" i="5"/>
  <c r="Q1873" i="5"/>
  <c r="Q1874" i="5"/>
  <c r="Q1875" i="5"/>
  <c r="Q1876" i="5"/>
  <c r="Q1877" i="5"/>
  <c r="Q1878" i="5"/>
  <c r="Q1879" i="5"/>
  <c r="Q1880" i="5"/>
  <c r="Q1881" i="5"/>
  <c r="Q1882" i="5"/>
  <c r="Q1883" i="5"/>
  <c r="Q1884" i="5"/>
  <c r="Q1885" i="5"/>
  <c r="Q1886" i="5"/>
  <c r="Q1887" i="5"/>
  <c r="Q1888" i="5"/>
  <c r="Q1889" i="5"/>
  <c r="Q1890" i="5"/>
  <c r="Q1891" i="5"/>
  <c r="Q1892" i="5"/>
  <c r="Q1893" i="5"/>
  <c r="Q1894" i="5"/>
  <c r="Q1895" i="5"/>
  <c r="Q1896" i="5"/>
  <c r="Q1897" i="5"/>
  <c r="Q1898" i="5"/>
  <c r="Q1899" i="5"/>
  <c r="Q1900" i="5"/>
  <c r="Q1901" i="5"/>
  <c r="Q1902" i="5"/>
  <c r="Q1903" i="5"/>
  <c r="Q1904" i="5"/>
  <c r="Q1905" i="5"/>
  <c r="Q1906" i="5"/>
  <c r="Q1907" i="5"/>
  <c r="Q1908" i="5"/>
  <c r="Q1909" i="5"/>
  <c r="Q1910" i="5"/>
  <c r="Q1911" i="5"/>
  <c r="Q1912" i="5"/>
  <c r="Q1913" i="5"/>
  <c r="Q1914" i="5"/>
  <c r="Q1915" i="5"/>
  <c r="Q1797" i="5"/>
  <c r="Q1796" i="5" s="1"/>
  <c r="Q1795" i="5" s="1"/>
  <c r="Q1794" i="5" s="1"/>
  <c r="Q1793" i="5" s="1"/>
  <c r="Q1792" i="5" s="1"/>
  <c r="Q1791" i="5" s="1"/>
  <c r="Q1790" i="5" s="1"/>
  <c r="Q1789" i="5" s="1"/>
  <c r="Q1788" i="5" s="1"/>
  <c r="Q1787" i="5" s="1"/>
  <c r="Q1786" i="5" s="1"/>
  <c r="Q1785" i="5" s="1"/>
  <c r="Q1798" i="5"/>
  <c r="Q1799" i="5"/>
  <c r="Q1800" i="5"/>
  <c r="Q1801" i="5"/>
  <c r="Q1802" i="5"/>
  <c r="Q1803" i="5"/>
  <c r="Q1804" i="5"/>
  <c r="Q1805" i="5"/>
  <c r="Q1806" i="5"/>
  <c r="Q1807" i="5"/>
  <c r="Q1808" i="5"/>
  <c r="Q1809" i="5"/>
  <c r="Q1810" i="5"/>
  <c r="Q1811" i="5"/>
  <c r="Q1812" i="5"/>
  <c r="Q1813" i="5"/>
  <c r="Q1814" i="5"/>
  <c r="Q1815" i="5"/>
  <c r="Q1816" i="5"/>
  <c r="Q1817" i="5"/>
  <c r="Q1818" i="5"/>
  <c r="Q1819" i="5"/>
  <c r="Q1820" i="5"/>
  <c r="Q1821" i="5"/>
  <c r="Q1822" i="5"/>
  <c r="Q1823" i="5"/>
  <c r="Q1824" i="5"/>
  <c r="Q1825" i="5"/>
  <c r="Q1826" i="5"/>
  <c r="Q1827" i="5"/>
  <c r="Q1828" i="5"/>
  <c r="Q1829" i="5"/>
  <c r="Q1830" i="5"/>
  <c r="Q1831" i="5"/>
  <c r="Q1832" i="5"/>
  <c r="Q1833" i="5"/>
  <c r="Q1834" i="5"/>
  <c r="Q1835" i="5"/>
  <c r="Q1836" i="5"/>
  <c r="Q1837" i="5"/>
  <c r="Q1838" i="5"/>
  <c r="Q1839" i="5"/>
  <c r="Q1840" i="5"/>
  <c r="Q1841" i="5"/>
  <c r="Q1842" i="5"/>
  <c r="Q1843" i="5"/>
  <c r="Q1844" i="5"/>
  <c r="Q1845" i="5"/>
  <c r="Q1846" i="5"/>
  <c r="Q1847" i="5"/>
  <c r="Q1848" i="5"/>
  <c r="Q1849" i="5"/>
  <c r="Q1720" i="5"/>
  <c r="Q1721" i="5"/>
  <c r="Q1722" i="5"/>
  <c r="Q1723" i="5"/>
  <c r="Q1724" i="5"/>
  <c r="Q1725" i="5"/>
  <c r="Q1726" i="5"/>
  <c r="Q1727" i="5"/>
  <c r="Q1728" i="5"/>
  <c r="Q1729" i="5"/>
  <c r="Q1730" i="5"/>
  <c r="Q1731" i="5"/>
  <c r="Q1732" i="5"/>
  <c r="Q1733" i="5"/>
  <c r="Q1734" i="5"/>
  <c r="Q1735" i="5"/>
  <c r="Q1736" i="5"/>
  <c r="Q1737" i="5"/>
  <c r="Q1738" i="5"/>
  <c r="Q1739" i="5"/>
  <c r="Q1740" i="5"/>
  <c r="Q1741" i="5"/>
  <c r="Q1742" i="5"/>
  <c r="Q1743" i="5"/>
  <c r="Q1744" i="5"/>
  <c r="Q1745" i="5"/>
  <c r="Q1746" i="5"/>
  <c r="Q1747" i="5"/>
  <c r="Q1748" i="5"/>
  <c r="Q1749" i="5"/>
  <c r="Q1750" i="5"/>
  <c r="Q1751" i="5"/>
  <c r="Q1752" i="5"/>
  <c r="Q1753" i="5"/>
  <c r="Q1754" i="5"/>
  <c r="Q1755" i="5"/>
  <c r="Q1756" i="5"/>
  <c r="Q1757" i="5"/>
  <c r="Q1758" i="5"/>
  <c r="Q1759" i="5"/>
  <c r="Q1760" i="5"/>
  <c r="Q1761" i="5"/>
  <c r="Q1762" i="5"/>
  <c r="Q1763" i="5"/>
  <c r="Q1764" i="5"/>
  <c r="Q1765" i="5"/>
  <c r="Q1766" i="5"/>
  <c r="Q1767" i="5"/>
  <c r="Q1768" i="5"/>
  <c r="Q1769" i="5"/>
  <c r="Q1770" i="5"/>
  <c r="Q1771" i="5"/>
  <c r="Q1772" i="5"/>
  <c r="Q1773" i="5"/>
  <c r="Q1774" i="5"/>
  <c r="Q1775" i="5"/>
  <c r="Q1776" i="5"/>
  <c r="Q1777" i="5"/>
  <c r="Q1778" i="5"/>
  <c r="Q1779" i="5"/>
  <c r="Q1780" i="5"/>
  <c r="Q1781" i="5"/>
  <c r="Q1782" i="5"/>
  <c r="Q1783" i="5"/>
  <c r="Q1719" i="5"/>
  <c r="Q1654" i="5"/>
  <c r="Q1655" i="5"/>
  <c r="Q1656" i="5"/>
  <c r="Q1657" i="5"/>
  <c r="Q1658" i="5"/>
  <c r="Q1659" i="5"/>
  <c r="Q1660" i="5"/>
  <c r="Q1661" i="5"/>
  <c r="Q1662" i="5"/>
  <c r="Q1663" i="5"/>
  <c r="Q1664" i="5"/>
  <c r="Q1665" i="5"/>
  <c r="Q1666" i="5"/>
  <c r="Q1667" i="5"/>
  <c r="Q1668" i="5"/>
  <c r="Q1669" i="5"/>
  <c r="Q1670" i="5"/>
  <c r="Q1671" i="5"/>
  <c r="Q1672" i="5"/>
  <c r="Q1673" i="5"/>
  <c r="Q1674" i="5"/>
  <c r="Q1675" i="5"/>
  <c r="Q1676" i="5"/>
  <c r="Q1677" i="5"/>
  <c r="Q1678" i="5"/>
  <c r="Q1679" i="5"/>
  <c r="Q1680" i="5"/>
  <c r="Q1681" i="5"/>
  <c r="Q1682" i="5"/>
  <c r="Q1683" i="5"/>
  <c r="Q1684" i="5"/>
  <c r="Q1685" i="5"/>
  <c r="Q1686" i="5"/>
  <c r="Q1687" i="5"/>
  <c r="Q1688" i="5"/>
  <c r="Q1689" i="5"/>
  <c r="Q1690" i="5"/>
  <c r="Q1691" i="5"/>
  <c r="Q1692" i="5"/>
  <c r="Q1693" i="5"/>
  <c r="Q1694" i="5"/>
  <c r="Q1695" i="5"/>
  <c r="Q1696" i="5"/>
  <c r="Q1697" i="5"/>
  <c r="Q1698" i="5"/>
  <c r="Q1699" i="5"/>
  <c r="Q1700" i="5"/>
  <c r="Q1701" i="5"/>
  <c r="Q1702" i="5"/>
  <c r="Q1703" i="5"/>
  <c r="Q1704" i="5"/>
  <c r="Q1705" i="5"/>
  <c r="Q1706" i="5"/>
  <c r="Q1707" i="5"/>
  <c r="Q1708" i="5"/>
  <c r="Q1709" i="5"/>
  <c r="Q1710" i="5"/>
  <c r="Q1711" i="5"/>
  <c r="Q1712" i="5"/>
  <c r="Q1713" i="5"/>
  <c r="Q1714" i="5"/>
  <c r="Q1715" i="5"/>
  <c r="Q1716" i="5"/>
  <c r="Q1717" i="5"/>
  <c r="Q1653" i="5"/>
  <c r="Q1630" i="5"/>
  <c r="Q1631" i="5"/>
  <c r="Q1632" i="5"/>
  <c r="Q1633" i="5"/>
  <c r="Q1634" i="5"/>
  <c r="Q1635" i="5"/>
  <c r="Q1636" i="5"/>
  <c r="Q1637" i="5"/>
  <c r="Q1638" i="5"/>
  <c r="Q1639" i="5"/>
  <c r="Q1640" i="5"/>
  <c r="Q1641" i="5"/>
  <c r="Q1642" i="5"/>
  <c r="Q1643" i="5"/>
  <c r="Q1644" i="5"/>
  <c r="Q1645" i="5"/>
  <c r="Q1646" i="5"/>
  <c r="Q1647" i="5"/>
  <c r="Q1648" i="5"/>
  <c r="Q1649" i="5"/>
  <c r="Q1650" i="5"/>
  <c r="Q1651" i="5"/>
  <c r="Q1522" i="5"/>
  <c r="Q1523" i="5"/>
  <c r="Q1524" i="5"/>
  <c r="Q1525" i="5"/>
  <c r="Q1526" i="5"/>
  <c r="Q1527" i="5"/>
  <c r="Q1528" i="5"/>
  <c r="Q1529" i="5"/>
  <c r="Q1530" i="5"/>
  <c r="Q1531" i="5"/>
  <c r="Q1532" i="5"/>
  <c r="Q1533" i="5"/>
  <c r="Q1534" i="5"/>
  <c r="Q1535" i="5"/>
  <c r="Q1536" i="5"/>
  <c r="Q1537" i="5"/>
  <c r="Q1538" i="5"/>
  <c r="Q1539" i="5"/>
  <c r="Q1540" i="5"/>
  <c r="Q1541" i="5"/>
  <c r="Q1542" i="5"/>
  <c r="Q1543" i="5"/>
  <c r="Q1544" i="5"/>
  <c r="Q1545" i="5"/>
  <c r="Q1546" i="5"/>
  <c r="Q1547" i="5"/>
  <c r="Q1548" i="5"/>
  <c r="Q1549" i="5"/>
  <c r="Q1550" i="5"/>
  <c r="Q1551" i="5"/>
  <c r="Q1552" i="5"/>
  <c r="Q1553" i="5"/>
  <c r="Q1554" i="5"/>
  <c r="Q1555" i="5"/>
  <c r="Q1556" i="5"/>
  <c r="Q1557" i="5"/>
  <c r="Q1558" i="5"/>
  <c r="Q1559" i="5"/>
  <c r="Q1560" i="5"/>
  <c r="Q1561" i="5"/>
  <c r="Q1562" i="5"/>
  <c r="Q1563" i="5"/>
  <c r="Q1564" i="5"/>
  <c r="Q1565" i="5"/>
  <c r="Q1566" i="5"/>
  <c r="Q1567" i="5"/>
  <c r="Q1568" i="5"/>
  <c r="Q1569" i="5"/>
  <c r="Q1570" i="5"/>
  <c r="Q1571" i="5"/>
  <c r="Q1572" i="5"/>
  <c r="Q1573" i="5"/>
  <c r="Q1574" i="5"/>
  <c r="Q1575" i="5"/>
  <c r="Q1576" i="5"/>
  <c r="Q1577" i="5"/>
  <c r="Q1578" i="5"/>
  <c r="Q1579" i="5"/>
  <c r="Q1580" i="5"/>
  <c r="Q1581" i="5"/>
  <c r="Q1582" i="5"/>
  <c r="Q1583" i="5"/>
  <c r="Q1584" i="5"/>
  <c r="Q1585" i="5"/>
  <c r="Q1521" i="5"/>
  <c r="Q1390" i="5"/>
  <c r="Q1391" i="5"/>
  <c r="Q1392" i="5"/>
  <c r="Q1393" i="5"/>
  <c r="Q1394" i="5"/>
  <c r="Q1395" i="5"/>
  <c r="Q1396" i="5"/>
  <c r="Q1397" i="5"/>
  <c r="Q1398" i="5"/>
  <c r="Q1399" i="5"/>
  <c r="Q1400" i="5"/>
  <c r="Q1401" i="5"/>
  <c r="Q1402" i="5"/>
  <c r="Q1403" i="5"/>
  <c r="Q1404" i="5"/>
  <c r="Q1405" i="5"/>
  <c r="Q1406" i="5"/>
  <c r="Q1407" i="5"/>
  <c r="Q1408" i="5"/>
  <c r="Q1409" i="5"/>
  <c r="Q1410" i="5"/>
  <c r="Q1411" i="5"/>
  <c r="Q1412" i="5"/>
  <c r="Q1413" i="5"/>
  <c r="Q1414" i="5"/>
  <c r="Q1415" i="5"/>
  <c r="Q1416" i="5"/>
  <c r="Q1417" i="5"/>
  <c r="Q1418" i="5"/>
  <c r="Q1419" i="5"/>
  <c r="Q1420" i="5"/>
  <c r="Q1421" i="5"/>
  <c r="Q1422" i="5"/>
  <c r="Q1423" i="5"/>
  <c r="Q1424" i="5"/>
  <c r="Q1425" i="5"/>
  <c r="Q1426" i="5"/>
  <c r="Q1427" i="5"/>
  <c r="Q1428" i="5"/>
  <c r="Q1429" i="5"/>
  <c r="Q1430" i="5"/>
  <c r="Q1431" i="5"/>
  <c r="Q1432" i="5"/>
  <c r="Q1433" i="5"/>
  <c r="Q1434" i="5"/>
  <c r="Q1435" i="5"/>
  <c r="Q1436" i="5"/>
  <c r="Q1437" i="5"/>
  <c r="Q1438" i="5"/>
  <c r="Q1439" i="5"/>
  <c r="Q1440" i="5"/>
  <c r="Q1441" i="5"/>
  <c r="Q1442" i="5"/>
  <c r="Q1443" i="5"/>
  <c r="Q1444" i="5"/>
  <c r="Q1445" i="5"/>
  <c r="Q1446" i="5"/>
  <c r="Q1447" i="5"/>
  <c r="Q1448" i="5"/>
  <c r="Q1449" i="5"/>
  <c r="Q1450" i="5"/>
  <c r="Q1451" i="5"/>
  <c r="Q1452" i="5"/>
  <c r="Q1453" i="5"/>
  <c r="Q1389" i="5"/>
  <c r="Q1324" i="5"/>
  <c r="Q1325" i="5"/>
  <c r="Q1326" i="5"/>
  <c r="Q1327" i="5"/>
  <c r="Q1328" i="5"/>
  <c r="Q1329" i="5"/>
  <c r="Q1330" i="5"/>
  <c r="Q1331" i="5"/>
  <c r="Q1332" i="5"/>
  <c r="Q1333" i="5"/>
  <c r="Q1334" i="5"/>
  <c r="Q1335" i="5"/>
  <c r="Q1336" i="5"/>
  <c r="Q1337" i="5"/>
  <c r="Q1338" i="5"/>
  <c r="Q1339" i="5"/>
  <c r="Q1340" i="5"/>
  <c r="Q1341" i="5"/>
  <c r="Q1342" i="5"/>
  <c r="Q1343" i="5"/>
  <c r="Q1344" i="5"/>
  <c r="Q1345" i="5"/>
  <c r="Q1346" i="5"/>
  <c r="Q1347" i="5"/>
  <c r="Q1348" i="5"/>
  <c r="Q1349" i="5"/>
  <c r="Q1350" i="5"/>
  <c r="Q1351" i="5"/>
  <c r="Q1352" i="5"/>
  <c r="Q1353" i="5"/>
  <c r="Q1354" i="5"/>
  <c r="Q1355" i="5"/>
  <c r="Q1356" i="5"/>
  <c r="Q1357" i="5"/>
  <c r="Q1358" i="5"/>
  <c r="Q1359" i="5"/>
  <c r="Q1360" i="5"/>
  <c r="Q1361" i="5"/>
  <c r="Q1362" i="5"/>
  <c r="Q1363" i="5"/>
  <c r="Q1364" i="5"/>
  <c r="Q1365" i="5"/>
  <c r="Q1366" i="5"/>
  <c r="Q1367" i="5"/>
  <c r="Q1368" i="5"/>
  <c r="Q1369" i="5"/>
  <c r="Q1370" i="5"/>
  <c r="Q1371" i="5"/>
  <c r="Q1372" i="5"/>
  <c r="Q1373" i="5"/>
  <c r="Q1374" i="5"/>
  <c r="Q1375" i="5"/>
  <c r="Q1376" i="5"/>
  <c r="Q1377" i="5"/>
  <c r="Q1378" i="5"/>
  <c r="Q1379" i="5"/>
  <c r="Q1380" i="5"/>
  <c r="Q1381" i="5"/>
  <c r="Q1382" i="5"/>
  <c r="Q1383" i="5"/>
  <c r="Q1384" i="5"/>
  <c r="Q1385" i="5"/>
  <c r="Q1386" i="5"/>
  <c r="Q1387" i="5"/>
  <c r="Q1323" i="5"/>
  <c r="Q1258" i="5"/>
  <c r="Q1259" i="5"/>
  <c r="Q1260" i="5"/>
  <c r="Q1261" i="5"/>
  <c r="Q1262" i="5"/>
  <c r="Q1263" i="5"/>
  <c r="Q1264" i="5"/>
  <c r="Q1265" i="5"/>
  <c r="Q1266" i="5"/>
  <c r="Q1267" i="5"/>
  <c r="Q1268" i="5"/>
  <c r="Q1269" i="5"/>
  <c r="Q1270" i="5"/>
  <c r="Q1271" i="5"/>
  <c r="Q1272" i="5"/>
  <c r="Q1273" i="5"/>
  <c r="Q1274" i="5"/>
  <c r="Q1275" i="5"/>
  <c r="Q1276" i="5"/>
  <c r="Q1277" i="5"/>
  <c r="Q1278" i="5"/>
  <c r="Q1279" i="5"/>
  <c r="Q1280" i="5"/>
  <c r="Q1281" i="5"/>
  <c r="Q1282" i="5"/>
  <c r="Q1283" i="5"/>
  <c r="Q1284" i="5"/>
  <c r="Q1285" i="5"/>
  <c r="Q1286" i="5"/>
  <c r="Q1287" i="5"/>
  <c r="Q1288" i="5"/>
  <c r="Q1289" i="5"/>
  <c r="Q1290" i="5"/>
  <c r="Q1291" i="5"/>
  <c r="Q1292" i="5"/>
  <c r="Q1293" i="5"/>
  <c r="Q1294" i="5"/>
  <c r="Q1295" i="5"/>
  <c r="Q1296" i="5"/>
  <c r="Q1297" i="5"/>
  <c r="Q1298" i="5"/>
  <c r="Q1299" i="5"/>
  <c r="Q1300" i="5"/>
  <c r="Q1301" i="5"/>
  <c r="Q1302" i="5"/>
  <c r="Q1303" i="5"/>
  <c r="Q1304" i="5"/>
  <c r="Q1305" i="5"/>
  <c r="Q1306" i="5"/>
  <c r="Q1307" i="5"/>
  <c r="Q1308" i="5"/>
  <c r="Q1309" i="5"/>
  <c r="Q1310" i="5"/>
  <c r="Q1311" i="5"/>
  <c r="Q1312" i="5"/>
  <c r="Q1313" i="5"/>
  <c r="Q1314" i="5"/>
  <c r="Q1315" i="5"/>
  <c r="Q1316" i="5"/>
  <c r="Q1317" i="5"/>
  <c r="Q1318" i="5"/>
  <c r="Q1319" i="5"/>
  <c r="Q1320" i="5"/>
  <c r="Q1321" i="5"/>
  <c r="Q1257" i="5"/>
  <c r="Q1192" i="5"/>
  <c r="Q1193" i="5"/>
  <c r="Q1194" i="5"/>
  <c r="Q1195" i="5"/>
  <c r="Q1196" i="5"/>
  <c r="Q1197" i="5"/>
  <c r="Q1198" i="5"/>
  <c r="Q1199" i="5"/>
  <c r="Q1200" i="5"/>
  <c r="Q1201" i="5"/>
  <c r="Q1202" i="5"/>
  <c r="Q1203" i="5"/>
  <c r="Q1204" i="5"/>
  <c r="Q1205" i="5"/>
  <c r="Q1206" i="5"/>
  <c r="Q1207" i="5"/>
  <c r="Q1208" i="5"/>
  <c r="Q1209" i="5"/>
  <c r="Q1210" i="5"/>
  <c r="Q1211" i="5"/>
  <c r="Q1212" i="5"/>
  <c r="Q1213" i="5"/>
  <c r="Q1214" i="5"/>
  <c r="Q1215" i="5"/>
  <c r="Q1216" i="5"/>
  <c r="Q1217" i="5"/>
  <c r="Q1218" i="5"/>
  <c r="Q1219" i="5"/>
  <c r="Q1220" i="5"/>
  <c r="Q1221" i="5"/>
  <c r="Q1222" i="5"/>
  <c r="Q1223" i="5"/>
  <c r="Q1224" i="5"/>
  <c r="Q1225" i="5"/>
  <c r="Q1226" i="5"/>
  <c r="Q1227" i="5"/>
  <c r="Q1228" i="5"/>
  <c r="Q1229" i="5"/>
  <c r="Q1230" i="5"/>
  <c r="Q1231" i="5"/>
  <c r="Q1232" i="5"/>
  <c r="Q1233" i="5"/>
  <c r="Q1234" i="5"/>
  <c r="Q1235" i="5"/>
  <c r="Q1236" i="5"/>
  <c r="Q1237" i="5"/>
  <c r="Q1238" i="5"/>
  <c r="Q1239" i="5"/>
  <c r="Q1240" i="5"/>
  <c r="Q1241" i="5"/>
  <c r="Q1242" i="5"/>
  <c r="Q1243" i="5"/>
  <c r="Q1244" i="5"/>
  <c r="Q1245" i="5"/>
  <c r="Q1246" i="5"/>
  <c r="Q1247" i="5"/>
  <c r="Q1248" i="5"/>
  <c r="Q1249" i="5"/>
  <c r="Q1250" i="5"/>
  <c r="Q1251" i="5"/>
  <c r="Q1252" i="5"/>
  <c r="Q1253" i="5"/>
  <c r="Q1254" i="5"/>
  <c r="Q1255" i="5"/>
  <c r="Q1190" i="5"/>
  <c r="Q1191" i="5"/>
  <c r="Q1126" i="5"/>
  <c r="Q1127" i="5"/>
  <c r="Q1128" i="5"/>
  <c r="Q1129" i="5"/>
  <c r="Q1130" i="5"/>
  <c r="Q1131" i="5"/>
  <c r="Q1132" i="5"/>
  <c r="Q1133" i="5"/>
  <c r="Q1134" i="5"/>
  <c r="Q1135" i="5"/>
  <c r="Q1136" i="5"/>
  <c r="Q1137" i="5"/>
  <c r="Q1138" i="5"/>
  <c r="Q1139" i="5"/>
  <c r="Q1140" i="5"/>
  <c r="Q1141" i="5"/>
  <c r="Q1142" i="5"/>
  <c r="Q1143" i="5"/>
  <c r="Q1144" i="5"/>
  <c r="Q1145" i="5"/>
  <c r="Q1146" i="5"/>
  <c r="Q1147" i="5"/>
  <c r="Q1148" i="5"/>
  <c r="Q1149" i="5"/>
  <c r="Q1150" i="5"/>
  <c r="Q1151" i="5"/>
  <c r="Q1152" i="5"/>
  <c r="Q1153" i="5"/>
  <c r="Q1154" i="5"/>
  <c r="Q1155" i="5"/>
  <c r="Q1156" i="5"/>
  <c r="Q1157" i="5"/>
  <c r="Q1158" i="5"/>
  <c r="Q1159" i="5"/>
  <c r="Q1160" i="5"/>
  <c r="Q1161" i="5"/>
  <c r="Q1162" i="5"/>
  <c r="Q1163" i="5"/>
  <c r="Q1164" i="5"/>
  <c r="Q1165" i="5"/>
  <c r="Q1166" i="5"/>
  <c r="Q1167" i="5"/>
  <c r="Q1168" i="5"/>
  <c r="Q1169" i="5"/>
  <c r="Q1170" i="5"/>
  <c r="Q1171" i="5"/>
  <c r="Q1172" i="5"/>
  <c r="Q1173" i="5"/>
  <c r="Q1174" i="5"/>
  <c r="Q1175" i="5"/>
  <c r="Q1176" i="5"/>
  <c r="Q1177" i="5"/>
  <c r="Q1178" i="5"/>
  <c r="Q1179" i="5"/>
  <c r="Q1180" i="5"/>
  <c r="Q1181" i="5"/>
  <c r="Q1182" i="5"/>
  <c r="Q1183" i="5"/>
  <c r="Q1184" i="5"/>
  <c r="Q1185" i="5"/>
  <c r="Q1186" i="5"/>
  <c r="Q1187" i="5"/>
  <c r="Q1188" i="5"/>
  <c r="Q1189" i="5"/>
  <c r="Q1125" i="5"/>
  <c r="Q1060" i="5"/>
  <c r="Q1061" i="5"/>
  <c r="Q1062" i="5"/>
  <c r="Q1063" i="5"/>
  <c r="Q1064" i="5"/>
  <c r="Q1065" i="5"/>
  <c r="Q1066" i="5"/>
  <c r="Q1067" i="5"/>
  <c r="Q1068" i="5"/>
  <c r="Q1069" i="5"/>
  <c r="Q1070" i="5"/>
  <c r="Q1071" i="5"/>
  <c r="Q1072" i="5"/>
  <c r="Q1073" i="5"/>
  <c r="Q1074" i="5"/>
  <c r="Q1075" i="5"/>
  <c r="Q1076" i="5"/>
  <c r="Q1077" i="5"/>
  <c r="Q1078" i="5"/>
  <c r="Q1079" i="5"/>
  <c r="Q1080" i="5"/>
  <c r="Q1081" i="5"/>
  <c r="Q1082" i="5"/>
  <c r="Q1083" i="5"/>
  <c r="Q1084" i="5"/>
  <c r="Q1085" i="5"/>
  <c r="Q1086" i="5"/>
  <c r="Q1087" i="5"/>
  <c r="Q1088" i="5"/>
  <c r="Q1089" i="5"/>
  <c r="Q1090" i="5"/>
  <c r="Q1091" i="5"/>
  <c r="Q1092" i="5"/>
  <c r="Q1093" i="5"/>
  <c r="Q1094" i="5"/>
  <c r="Q1095" i="5"/>
  <c r="Q1096" i="5"/>
  <c r="Q1097" i="5"/>
  <c r="Q1098" i="5"/>
  <c r="Q1099" i="5"/>
  <c r="Q1100" i="5"/>
  <c r="Q1101" i="5"/>
  <c r="Q1102" i="5"/>
  <c r="Q1103" i="5"/>
  <c r="Q1104" i="5"/>
  <c r="Q1105" i="5"/>
  <c r="Q1106" i="5"/>
  <c r="Q1107" i="5"/>
  <c r="Q1108" i="5"/>
  <c r="Q1109" i="5"/>
  <c r="Q1110" i="5"/>
  <c r="Q1111" i="5"/>
  <c r="Q1112" i="5"/>
  <c r="Q1113" i="5"/>
  <c r="Q1114" i="5"/>
  <c r="Q1115" i="5"/>
  <c r="Q1116" i="5"/>
  <c r="Q1117" i="5"/>
  <c r="Q1118" i="5"/>
  <c r="Q1119" i="5"/>
  <c r="Q1120" i="5"/>
  <c r="Q1121" i="5"/>
  <c r="Q1122" i="5"/>
  <c r="Q1123" i="5"/>
  <c r="Q1059" i="5"/>
  <c r="Q994" i="5"/>
  <c r="Q995" i="5"/>
  <c r="Q996" i="5"/>
  <c r="Q997" i="5"/>
  <c r="Q998" i="5"/>
  <c r="Q999" i="5"/>
  <c r="Q1000" i="5"/>
  <c r="Q1001" i="5"/>
  <c r="Q1002" i="5"/>
  <c r="Q1003" i="5"/>
  <c r="Q1004" i="5"/>
  <c r="Q1005" i="5"/>
  <c r="Q1006" i="5"/>
  <c r="Q1007" i="5"/>
  <c r="Q1008" i="5"/>
  <c r="Q1009" i="5"/>
  <c r="Q1010" i="5"/>
  <c r="Q1011" i="5"/>
  <c r="Q1012" i="5"/>
  <c r="Q1013" i="5"/>
  <c r="Q1014" i="5"/>
  <c r="Q1015" i="5"/>
  <c r="Q1016" i="5"/>
  <c r="Q1017" i="5"/>
  <c r="Q1018" i="5"/>
  <c r="Q1019" i="5"/>
  <c r="Q1020" i="5"/>
  <c r="Q1021" i="5"/>
  <c r="Q1022" i="5"/>
  <c r="Q1023" i="5"/>
  <c r="Q1024" i="5"/>
  <c r="Q1025" i="5"/>
  <c r="Q1026" i="5"/>
  <c r="Q1027" i="5"/>
  <c r="Q1028" i="5"/>
  <c r="Q1029" i="5"/>
  <c r="Q1030" i="5"/>
  <c r="Q1031" i="5"/>
  <c r="Q1032" i="5"/>
  <c r="Q1033" i="5"/>
  <c r="Q1034" i="5"/>
  <c r="Q1035" i="5"/>
  <c r="Q1036" i="5"/>
  <c r="Q1037" i="5"/>
  <c r="Q1038" i="5"/>
  <c r="Q1039" i="5"/>
  <c r="Q1040" i="5"/>
  <c r="Q1041" i="5"/>
  <c r="Q1042" i="5"/>
  <c r="Q1043" i="5"/>
  <c r="Q1044" i="5"/>
  <c r="Q1045" i="5"/>
  <c r="Q1046" i="5"/>
  <c r="Q1047" i="5"/>
  <c r="Q1048" i="5"/>
  <c r="Q1049" i="5"/>
  <c r="Q1050" i="5"/>
  <c r="Q1051" i="5"/>
  <c r="Q1052" i="5"/>
  <c r="Q1053" i="5"/>
  <c r="Q1054" i="5"/>
  <c r="Q1055" i="5"/>
  <c r="Q1056" i="5"/>
  <c r="Q1057" i="5"/>
  <c r="Q993" i="5"/>
  <c r="Q928" i="5"/>
  <c r="Q929" i="5"/>
  <c r="Q930" i="5"/>
  <c r="Q931" i="5"/>
  <c r="Q932" i="5"/>
  <c r="Q933" i="5"/>
  <c r="Q934" i="5"/>
  <c r="Q935" i="5"/>
  <c r="Q936" i="5"/>
  <c r="Q937" i="5"/>
  <c r="Q938" i="5"/>
  <c r="Q939" i="5"/>
  <c r="Q940" i="5"/>
  <c r="Q941" i="5"/>
  <c r="Q942" i="5"/>
  <c r="Q943" i="5"/>
  <c r="Q944" i="5"/>
  <c r="Q945" i="5"/>
  <c r="Q946" i="5"/>
  <c r="Q947" i="5"/>
  <c r="Q948" i="5"/>
  <c r="Q949" i="5"/>
  <c r="Q950" i="5"/>
  <c r="Q951" i="5"/>
  <c r="Q952" i="5"/>
  <c r="Q953" i="5"/>
  <c r="Q954" i="5"/>
  <c r="Q955" i="5"/>
  <c r="Q956" i="5"/>
  <c r="Q957" i="5"/>
  <c r="Q958" i="5"/>
  <c r="Q959" i="5"/>
  <c r="Q960" i="5"/>
  <c r="Q961" i="5"/>
  <c r="Q962" i="5"/>
  <c r="Q963" i="5"/>
  <c r="Q964" i="5"/>
  <c r="Q965" i="5"/>
  <c r="Q966" i="5"/>
  <c r="Q967" i="5"/>
  <c r="Q968" i="5"/>
  <c r="Q969" i="5"/>
  <c r="Q970" i="5"/>
  <c r="Q971" i="5"/>
  <c r="Q972" i="5"/>
  <c r="Q973" i="5"/>
  <c r="Q974" i="5"/>
  <c r="Q975" i="5"/>
  <c r="Q976" i="5"/>
  <c r="Q977" i="5"/>
  <c r="Q978" i="5"/>
  <c r="Q979" i="5"/>
  <c r="Q980" i="5"/>
  <c r="Q981" i="5"/>
  <c r="Q982" i="5"/>
  <c r="Q983" i="5"/>
  <c r="Q984" i="5"/>
  <c r="Q985" i="5"/>
  <c r="Q986" i="5"/>
  <c r="Q987" i="5"/>
  <c r="Q988" i="5"/>
  <c r="Q989" i="5"/>
  <c r="Q990" i="5"/>
  <c r="Q991" i="5"/>
  <c r="Q927" i="5"/>
  <c r="R928" i="5"/>
  <c r="R927" i="5"/>
  <c r="R994" i="5"/>
  <c r="R993" i="5"/>
  <c r="R1060" i="5"/>
  <c r="R1059" i="5"/>
  <c r="R1126" i="5"/>
  <c r="R1125" i="5"/>
  <c r="R1192" i="5"/>
  <c r="R1191" i="5"/>
  <c r="R1258" i="5"/>
  <c r="R1257" i="5"/>
  <c r="R1324" i="5"/>
  <c r="R1323" i="5"/>
  <c r="R1390" i="5"/>
  <c r="R1389" i="5"/>
  <c r="R1456" i="5"/>
  <c r="R1455" i="5"/>
  <c r="R1522" i="5"/>
  <c r="R1521" i="5"/>
  <c r="R1588" i="5"/>
  <c r="R1587" i="5"/>
  <c r="R1654" i="5"/>
  <c r="R1653" i="5"/>
  <c r="R1720" i="5"/>
  <c r="R1719" i="5"/>
  <c r="R1786" i="5"/>
  <c r="R1785" i="5"/>
  <c r="R1852" i="5"/>
  <c r="R1851" i="5"/>
  <c r="R1918" i="5"/>
  <c r="R1917" i="5"/>
  <c r="R1984" i="5"/>
  <c r="R1983" i="5"/>
  <c r="G2001" i="5"/>
  <c r="G2000" i="5" s="1"/>
  <c r="G1999" i="5" s="1"/>
  <c r="G1998" i="5" s="1"/>
  <c r="G1997" i="5" s="1"/>
  <c r="G1996" i="5" s="1"/>
  <c r="G1995" i="5" s="1"/>
  <c r="G1994" i="5" s="1"/>
  <c r="G1993" i="5" s="1"/>
  <c r="G1992" i="5" s="1"/>
  <c r="G1991" i="5" s="1"/>
  <c r="G1990" i="5" s="1"/>
  <c r="G1989" i="5" s="1"/>
  <c r="G1988" i="5" s="1"/>
  <c r="G1987" i="5" s="1"/>
  <c r="G1986" i="5" s="1"/>
  <c r="G1985" i="5" s="1"/>
  <c r="G1984" i="5" s="1"/>
  <c r="G1983" i="5" s="1"/>
  <c r="G2002" i="5"/>
  <c r="G2003" i="5"/>
  <c r="G2004" i="5"/>
  <c r="G2005" i="5"/>
  <c r="G2006" i="5"/>
  <c r="G2007" i="5"/>
  <c r="G2008" i="5"/>
  <c r="G2009" i="5"/>
  <c r="G2010" i="5"/>
  <c r="G2011" i="5"/>
  <c r="G2012" i="5"/>
  <c r="G2013" i="5"/>
  <c r="G2014" i="5"/>
  <c r="G2015" i="5"/>
  <c r="G2016" i="5"/>
  <c r="G2017" i="5"/>
  <c r="G2018" i="5"/>
  <c r="G2019" i="5"/>
  <c r="G2020" i="5"/>
  <c r="G2021" i="5"/>
  <c r="G2022" i="5"/>
  <c r="G2023" i="5"/>
  <c r="G2024" i="5"/>
  <c r="G2025" i="5"/>
  <c r="G2026" i="5"/>
  <c r="G2027" i="5"/>
  <c r="G2028" i="5"/>
  <c r="G2029" i="5"/>
  <c r="G2030" i="5"/>
  <c r="G2031" i="5"/>
  <c r="G2032" i="5"/>
  <c r="G2033" i="5"/>
  <c r="G2034" i="5"/>
  <c r="G2035" i="5"/>
  <c r="G2036" i="5"/>
  <c r="G2037" i="5"/>
  <c r="G2038" i="5"/>
  <c r="G2039" i="5"/>
  <c r="G2040" i="5"/>
  <c r="G2041" i="5"/>
  <c r="G2042" i="5"/>
  <c r="G2043" i="5"/>
  <c r="G2044" i="5"/>
  <c r="G2045" i="5"/>
  <c r="G2046" i="5"/>
  <c r="G2047" i="5"/>
  <c r="G1931" i="5"/>
  <c r="G1930" i="5" s="1"/>
  <c r="G1929" i="5" s="1"/>
  <c r="G1928" i="5" s="1"/>
  <c r="G1927" i="5" s="1"/>
  <c r="G1926" i="5" s="1"/>
  <c r="G1925" i="5" s="1"/>
  <c r="G1924" i="5" s="1"/>
  <c r="G1923" i="5" s="1"/>
  <c r="G1922" i="5" s="1"/>
  <c r="G1921" i="5" s="1"/>
  <c r="G1920" i="5" s="1"/>
  <c r="G1919" i="5" s="1"/>
  <c r="G1918" i="5" s="1"/>
  <c r="G1917" i="5" s="1"/>
  <c r="G1932" i="5"/>
  <c r="G1933" i="5"/>
  <c r="G1934" i="5"/>
  <c r="G1935" i="5"/>
  <c r="G1936" i="5"/>
  <c r="G1937" i="5"/>
  <c r="G1938" i="5"/>
  <c r="G1939" i="5"/>
  <c r="G1940" i="5"/>
  <c r="G1941" i="5"/>
  <c r="G1942" i="5"/>
  <c r="G1943" i="5"/>
  <c r="G1944" i="5"/>
  <c r="G1945" i="5"/>
  <c r="G1946" i="5"/>
  <c r="G1947" i="5"/>
  <c r="G1948" i="5"/>
  <c r="G1949" i="5"/>
  <c r="G1950" i="5"/>
  <c r="G1951" i="5"/>
  <c r="G1952" i="5"/>
  <c r="G1953" i="5"/>
  <c r="G1954" i="5"/>
  <c r="G1955" i="5"/>
  <c r="G1956" i="5"/>
  <c r="G1957" i="5"/>
  <c r="G1958" i="5"/>
  <c r="G1959" i="5"/>
  <c r="G1960" i="5"/>
  <c r="G1961" i="5"/>
  <c r="G1962" i="5"/>
  <c r="G1963" i="5"/>
  <c r="G1964" i="5"/>
  <c r="G1965" i="5"/>
  <c r="G1966" i="5"/>
  <c r="G1967" i="5"/>
  <c r="G1968" i="5"/>
  <c r="G1969" i="5"/>
  <c r="G1970" i="5"/>
  <c r="G1971" i="5"/>
  <c r="G1972" i="5"/>
  <c r="G1973" i="5"/>
  <c r="G1974" i="5"/>
  <c r="G1975" i="5"/>
  <c r="G1976" i="5"/>
  <c r="G1977" i="5"/>
  <c r="G1978" i="5"/>
  <c r="G1979" i="5"/>
  <c r="G1980" i="5"/>
  <c r="G1981" i="5"/>
  <c r="G1864" i="5"/>
  <c r="G1863" i="5" s="1"/>
  <c r="G1862" i="5" s="1"/>
  <c r="G1861" i="5" s="1"/>
  <c r="G1860" i="5" s="1"/>
  <c r="G1859" i="5" s="1"/>
  <c r="G1858" i="5" s="1"/>
  <c r="G1857" i="5" s="1"/>
  <c r="G1856" i="5" s="1"/>
  <c r="G1855" i="5" s="1"/>
  <c r="G1854" i="5" s="1"/>
  <c r="G1853" i="5" s="1"/>
  <c r="G1852" i="5" s="1"/>
  <c r="G1851" i="5" s="1"/>
  <c r="G1865" i="5"/>
  <c r="G1866" i="5"/>
  <c r="G1867" i="5"/>
  <c r="G1868" i="5"/>
  <c r="G1869" i="5"/>
  <c r="G1870" i="5"/>
  <c r="G1871" i="5"/>
  <c r="G1872" i="5"/>
  <c r="G1873" i="5"/>
  <c r="G1874" i="5"/>
  <c r="G1875" i="5"/>
  <c r="G1876" i="5"/>
  <c r="G1877" i="5"/>
  <c r="G1878" i="5"/>
  <c r="G1879" i="5"/>
  <c r="G1880" i="5"/>
  <c r="G1881" i="5"/>
  <c r="G1882" i="5"/>
  <c r="G1883" i="5"/>
  <c r="G1884" i="5"/>
  <c r="G1885" i="5"/>
  <c r="G1886" i="5"/>
  <c r="G1887" i="5"/>
  <c r="G1888" i="5"/>
  <c r="G1889" i="5"/>
  <c r="G1890" i="5"/>
  <c r="G1891" i="5"/>
  <c r="G1892" i="5"/>
  <c r="G1893" i="5"/>
  <c r="G1894" i="5"/>
  <c r="G1895" i="5"/>
  <c r="G1896" i="5"/>
  <c r="G1897" i="5"/>
  <c r="G1898" i="5"/>
  <c r="G1899" i="5"/>
  <c r="G1900" i="5"/>
  <c r="G1901" i="5"/>
  <c r="G1902" i="5"/>
  <c r="G1903" i="5"/>
  <c r="G1904" i="5"/>
  <c r="G1905" i="5"/>
  <c r="G1906" i="5"/>
  <c r="G1907" i="5"/>
  <c r="G1908" i="5"/>
  <c r="G1909" i="5"/>
  <c r="G1910" i="5"/>
  <c r="G1911" i="5"/>
  <c r="G1912" i="5"/>
  <c r="G1913" i="5"/>
  <c r="G1914" i="5"/>
  <c r="G1915" i="5"/>
  <c r="G1800" i="5"/>
  <c r="G1799" i="5" s="1"/>
  <c r="G1798" i="5" s="1"/>
  <c r="G1797" i="5" s="1"/>
  <c r="G1796" i="5" s="1"/>
  <c r="G1795" i="5" s="1"/>
  <c r="G1794" i="5" s="1"/>
  <c r="G1793" i="5" s="1"/>
  <c r="G1792" i="5" s="1"/>
  <c r="G1791" i="5" s="1"/>
  <c r="G1790" i="5" s="1"/>
  <c r="G1789" i="5" s="1"/>
  <c r="G1788" i="5" s="1"/>
  <c r="G1787" i="5" s="1"/>
  <c r="G1786" i="5" s="1"/>
  <c r="G1785" i="5" s="1"/>
  <c r="G1801" i="5"/>
  <c r="G1802" i="5"/>
  <c r="G1803" i="5"/>
  <c r="G1804" i="5"/>
  <c r="G1805" i="5"/>
  <c r="G1806" i="5"/>
  <c r="G1807" i="5"/>
  <c r="G1808" i="5"/>
  <c r="G1809" i="5"/>
  <c r="G1810" i="5"/>
  <c r="G1811" i="5"/>
  <c r="G1812" i="5"/>
  <c r="G1813" i="5"/>
  <c r="G1814" i="5"/>
  <c r="G1815" i="5"/>
  <c r="G1816" i="5"/>
  <c r="G1817" i="5"/>
  <c r="G1818" i="5"/>
  <c r="G1819" i="5"/>
  <c r="G1820" i="5"/>
  <c r="G1821" i="5"/>
  <c r="G1822" i="5"/>
  <c r="G1823" i="5"/>
  <c r="G1824" i="5"/>
  <c r="G1825" i="5"/>
  <c r="G1826" i="5"/>
  <c r="G1827" i="5"/>
  <c r="G1828" i="5"/>
  <c r="G1829" i="5"/>
  <c r="G1830" i="5"/>
  <c r="G1831" i="5"/>
  <c r="G1832" i="5"/>
  <c r="G1833" i="5"/>
  <c r="G1834" i="5"/>
  <c r="G1835" i="5"/>
  <c r="G1836" i="5"/>
  <c r="G1837" i="5"/>
  <c r="G1838" i="5"/>
  <c r="G1839" i="5"/>
  <c r="G1840" i="5"/>
  <c r="G1841" i="5"/>
  <c r="G1842" i="5"/>
  <c r="G1843" i="5"/>
  <c r="G1844" i="5"/>
  <c r="G1845" i="5"/>
  <c r="G1846" i="5"/>
  <c r="G1847" i="5"/>
  <c r="G1848" i="5"/>
  <c r="G1849" i="5"/>
  <c r="H1984" i="5"/>
  <c r="H1983" i="5"/>
  <c r="H1918" i="5"/>
  <c r="H1917" i="5"/>
  <c r="H1852" i="5"/>
  <c r="H1851" i="5"/>
  <c r="H1786" i="5"/>
  <c r="H1785" i="5"/>
  <c r="G1130" i="5"/>
  <c r="G1129" i="5" s="1"/>
  <c r="G1128" i="5" s="1"/>
  <c r="G1127" i="5" s="1"/>
  <c r="G1126" i="5" s="1"/>
  <c r="G1125" i="5" s="1"/>
  <c r="G1131" i="5"/>
  <c r="G1132" i="5"/>
  <c r="G1133" i="5"/>
  <c r="G1134" i="5"/>
  <c r="G1135" i="5"/>
  <c r="G1136" i="5"/>
  <c r="G1137" i="5"/>
  <c r="G1138" i="5"/>
  <c r="G1139" i="5"/>
  <c r="G1140" i="5"/>
  <c r="G1141" i="5"/>
  <c r="G1142" i="5"/>
  <c r="G1143" i="5"/>
  <c r="G1144" i="5"/>
  <c r="G1145" i="5"/>
  <c r="G1146" i="5"/>
  <c r="G1147" i="5"/>
  <c r="G1148" i="5"/>
  <c r="G1149" i="5"/>
  <c r="G1150" i="5"/>
  <c r="G1151" i="5"/>
  <c r="G1152" i="5"/>
  <c r="G1153" i="5"/>
  <c r="G1154" i="5"/>
  <c r="G1155" i="5"/>
  <c r="G1156" i="5"/>
  <c r="G1157" i="5"/>
  <c r="G1158" i="5"/>
  <c r="G1159" i="5"/>
  <c r="G1160" i="5"/>
  <c r="G1161" i="5"/>
  <c r="G1162" i="5"/>
  <c r="G1163" i="5"/>
  <c r="G1164" i="5"/>
  <c r="G1165" i="5"/>
  <c r="G1166" i="5"/>
  <c r="G1167" i="5"/>
  <c r="G1168" i="5"/>
  <c r="G1169" i="5"/>
  <c r="G1170" i="5"/>
  <c r="G1171" i="5"/>
  <c r="G1172" i="5"/>
  <c r="G1173" i="5"/>
  <c r="G1174" i="5"/>
  <c r="G1175" i="5"/>
  <c r="G1176" i="5"/>
  <c r="G1177" i="5"/>
  <c r="G1178" i="5"/>
  <c r="G1179" i="5"/>
  <c r="G1180" i="5"/>
  <c r="G1181" i="5"/>
  <c r="G1182" i="5"/>
  <c r="G1183" i="5"/>
  <c r="G1184" i="5"/>
  <c r="G1185" i="5"/>
  <c r="G1186" i="5"/>
  <c r="G1187" i="5"/>
  <c r="G1188" i="5"/>
  <c r="G1189" i="5"/>
  <c r="G1063" i="5"/>
  <c r="G1062" i="5" s="1"/>
  <c r="G1061" i="5" s="1"/>
  <c r="G1060" i="5" s="1"/>
  <c r="G1059" i="5" s="1"/>
  <c r="G1064" i="5"/>
  <c r="G1065" i="5"/>
  <c r="G1066" i="5"/>
  <c r="G1067" i="5"/>
  <c r="G1068" i="5"/>
  <c r="G1069" i="5"/>
  <c r="G1070" i="5"/>
  <c r="G1071" i="5"/>
  <c r="G1072" i="5"/>
  <c r="G1073" i="5"/>
  <c r="G1074" i="5"/>
  <c r="G1075" i="5"/>
  <c r="G1076" i="5"/>
  <c r="G1077" i="5"/>
  <c r="G1078" i="5"/>
  <c r="G1079" i="5"/>
  <c r="G1080" i="5"/>
  <c r="G1081" i="5"/>
  <c r="G1082" i="5"/>
  <c r="G1083" i="5"/>
  <c r="G1084" i="5"/>
  <c r="G1085" i="5"/>
  <c r="G1086" i="5"/>
  <c r="G1087" i="5"/>
  <c r="G1088" i="5"/>
  <c r="G1089" i="5"/>
  <c r="G1090" i="5"/>
  <c r="G1091" i="5"/>
  <c r="G1092" i="5"/>
  <c r="G1093" i="5"/>
  <c r="G1094" i="5"/>
  <c r="G1095" i="5"/>
  <c r="G1096" i="5"/>
  <c r="G1097" i="5"/>
  <c r="G1098" i="5"/>
  <c r="G1099" i="5"/>
  <c r="G1100" i="5"/>
  <c r="G1101" i="5"/>
  <c r="G1102" i="5"/>
  <c r="G1103" i="5"/>
  <c r="G1104" i="5"/>
  <c r="G1105" i="5"/>
  <c r="G1106" i="5"/>
  <c r="G1107" i="5"/>
  <c r="G1108" i="5"/>
  <c r="G1109" i="5"/>
  <c r="G1110" i="5"/>
  <c r="G1111" i="5"/>
  <c r="G1112" i="5"/>
  <c r="G1113" i="5"/>
  <c r="G1114" i="5"/>
  <c r="G1115" i="5"/>
  <c r="G1116" i="5"/>
  <c r="G1117" i="5"/>
  <c r="G1118" i="5"/>
  <c r="G1119" i="5"/>
  <c r="G1120" i="5"/>
  <c r="G1121" i="5"/>
  <c r="G1122" i="5"/>
  <c r="G1123" i="5"/>
  <c r="G997" i="5"/>
  <c r="G996" i="5" s="1"/>
  <c r="G995" i="5" s="1"/>
  <c r="G994" i="5" s="1"/>
  <c r="G993" i="5" s="1"/>
  <c r="G998" i="5"/>
  <c r="G999" i="5"/>
  <c r="G1000" i="5"/>
  <c r="G1001" i="5"/>
  <c r="G1002" i="5"/>
  <c r="G1003" i="5"/>
  <c r="G1004" i="5"/>
  <c r="G1005" i="5"/>
  <c r="G1006" i="5"/>
  <c r="G1007" i="5"/>
  <c r="G1008" i="5"/>
  <c r="G1009" i="5"/>
  <c r="G1010" i="5"/>
  <c r="G1011" i="5"/>
  <c r="G1012" i="5"/>
  <c r="G1013" i="5"/>
  <c r="G1014" i="5"/>
  <c r="G1015" i="5"/>
  <c r="G1016" i="5"/>
  <c r="G1017" i="5"/>
  <c r="G1018" i="5"/>
  <c r="G1019" i="5"/>
  <c r="G1020" i="5"/>
  <c r="G1021" i="5"/>
  <c r="G1022" i="5"/>
  <c r="G1023" i="5"/>
  <c r="G1024" i="5"/>
  <c r="G1025" i="5"/>
  <c r="G1026" i="5"/>
  <c r="G1027" i="5"/>
  <c r="G1028" i="5"/>
  <c r="G1029" i="5"/>
  <c r="G1030" i="5"/>
  <c r="G1031" i="5"/>
  <c r="G1032" i="5"/>
  <c r="G1033" i="5"/>
  <c r="G1034" i="5"/>
  <c r="G1035" i="5"/>
  <c r="G1036" i="5"/>
  <c r="G1037" i="5"/>
  <c r="G1038" i="5"/>
  <c r="G1039" i="5"/>
  <c r="G1040" i="5"/>
  <c r="G1041" i="5"/>
  <c r="G1042" i="5"/>
  <c r="G1043" i="5"/>
  <c r="G1044" i="5"/>
  <c r="G1045" i="5"/>
  <c r="G1046" i="5"/>
  <c r="G1047" i="5"/>
  <c r="G1048" i="5"/>
  <c r="G1049" i="5"/>
  <c r="G1050" i="5"/>
  <c r="G1051" i="5"/>
  <c r="G1052" i="5"/>
  <c r="G1053" i="5"/>
  <c r="G1054" i="5"/>
  <c r="G1055" i="5"/>
  <c r="G1056" i="5"/>
  <c r="G1057" i="5"/>
  <c r="G933" i="5"/>
  <c r="G932" i="5" s="1"/>
  <c r="G931" i="5" s="1"/>
  <c r="G930" i="5" s="1"/>
  <c r="G929" i="5" s="1"/>
  <c r="G928" i="5" s="1"/>
  <c r="G927" i="5" s="1"/>
  <c r="G934" i="5"/>
  <c r="G935" i="5"/>
  <c r="G936" i="5"/>
  <c r="G937" i="5"/>
  <c r="G938" i="5"/>
  <c r="G939" i="5"/>
  <c r="G940" i="5"/>
  <c r="G941" i="5"/>
  <c r="G942" i="5"/>
  <c r="G943" i="5"/>
  <c r="G944" i="5"/>
  <c r="G945" i="5"/>
  <c r="G946" i="5"/>
  <c r="G947" i="5"/>
  <c r="G948" i="5"/>
  <c r="G949" i="5"/>
  <c r="G950" i="5"/>
  <c r="G951" i="5"/>
  <c r="G952" i="5"/>
  <c r="G953" i="5"/>
  <c r="G954" i="5"/>
  <c r="G955" i="5"/>
  <c r="G956" i="5"/>
  <c r="G957" i="5"/>
  <c r="G958" i="5"/>
  <c r="G959" i="5"/>
  <c r="G960" i="5"/>
  <c r="G961" i="5"/>
  <c r="G962" i="5"/>
  <c r="G963" i="5"/>
  <c r="G964" i="5"/>
  <c r="G965" i="5"/>
  <c r="G966" i="5"/>
  <c r="G967" i="5"/>
  <c r="G968" i="5"/>
  <c r="G969" i="5"/>
  <c r="G970" i="5"/>
  <c r="G971" i="5"/>
  <c r="G972" i="5"/>
  <c r="G973" i="5"/>
  <c r="G974" i="5"/>
  <c r="G975" i="5"/>
  <c r="G976" i="5"/>
  <c r="G977" i="5"/>
  <c r="G978" i="5"/>
  <c r="G979" i="5"/>
  <c r="G980" i="5"/>
  <c r="G981" i="5"/>
  <c r="G982" i="5"/>
  <c r="G983" i="5"/>
  <c r="G984" i="5"/>
  <c r="G985" i="5"/>
  <c r="G986" i="5"/>
  <c r="G987" i="5"/>
  <c r="G988" i="5"/>
  <c r="G989" i="5"/>
  <c r="G990" i="5"/>
  <c r="G991" i="5"/>
  <c r="H1189" i="5"/>
  <c r="H1126" i="5"/>
  <c r="H1125" i="5"/>
  <c r="H1060" i="5"/>
  <c r="H1059" i="5"/>
  <c r="H994" i="5"/>
  <c r="H993" i="5"/>
  <c r="H928" i="5"/>
  <c r="H927" i="5"/>
  <c r="G1261" i="5"/>
  <c r="G1260" i="5" s="1"/>
  <c r="G1259" i="5" s="1"/>
  <c r="G1258" i="5" s="1"/>
  <c r="G1257" i="5" s="1"/>
  <c r="G1262" i="5"/>
  <c r="G1263" i="5"/>
  <c r="G1264" i="5"/>
  <c r="G1265" i="5"/>
  <c r="G1266" i="5"/>
  <c r="G1267" i="5"/>
  <c r="G1268" i="5"/>
  <c r="G1269" i="5"/>
  <c r="G1270" i="5"/>
  <c r="G1271" i="5"/>
  <c r="G1272" i="5"/>
  <c r="G1273" i="5"/>
  <c r="G1274" i="5"/>
  <c r="G1275" i="5"/>
  <c r="G1276" i="5"/>
  <c r="G1277" i="5"/>
  <c r="G1278" i="5"/>
  <c r="G1279" i="5"/>
  <c r="G1280" i="5"/>
  <c r="G1281" i="5"/>
  <c r="G1282" i="5"/>
  <c r="G1283" i="5"/>
  <c r="G1284" i="5"/>
  <c r="G1285" i="5"/>
  <c r="G1286" i="5"/>
  <c r="G1287" i="5"/>
  <c r="G1288" i="5"/>
  <c r="G1289" i="5"/>
  <c r="G1290" i="5"/>
  <c r="G1291" i="5"/>
  <c r="G1292" i="5"/>
  <c r="G1293" i="5"/>
  <c r="G1294" i="5"/>
  <c r="G1295" i="5"/>
  <c r="G1296" i="5"/>
  <c r="G1297" i="5"/>
  <c r="G1298" i="5"/>
  <c r="G1299" i="5"/>
  <c r="G1300" i="5"/>
  <c r="G1301" i="5"/>
  <c r="G1302" i="5"/>
  <c r="G1303" i="5"/>
  <c r="G1304" i="5"/>
  <c r="G1305" i="5"/>
  <c r="G1306" i="5"/>
  <c r="G1307" i="5"/>
  <c r="G1308" i="5"/>
  <c r="G1309" i="5"/>
  <c r="G1310" i="5"/>
  <c r="G1311" i="5"/>
  <c r="G1312" i="5"/>
  <c r="G1313" i="5"/>
  <c r="G1314" i="5"/>
  <c r="G1315" i="5"/>
  <c r="G1316" i="5"/>
  <c r="G1317" i="5"/>
  <c r="G1318" i="5"/>
  <c r="G1319" i="5"/>
  <c r="G1320" i="5"/>
  <c r="G1321" i="5"/>
  <c r="G1329" i="5"/>
  <c r="G1328" i="5" s="1"/>
  <c r="G1327" i="5" s="1"/>
  <c r="G1326" i="5" s="1"/>
  <c r="G1325" i="5" s="1"/>
  <c r="G1324" i="5" s="1"/>
  <c r="G1323" i="5" s="1"/>
  <c r="G1330" i="5"/>
  <c r="G1331" i="5"/>
  <c r="G1332" i="5"/>
  <c r="G1333" i="5"/>
  <c r="G1334" i="5"/>
  <c r="G1335" i="5"/>
  <c r="G1336" i="5"/>
  <c r="G1337" i="5"/>
  <c r="G1338" i="5"/>
  <c r="G1339" i="5"/>
  <c r="G1340" i="5"/>
  <c r="G1341" i="5"/>
  <c r="G1342" i="5"/>
  <c r="G1343" i="5"/>
  <c r="G1344" i="5"/>
  <c r="G1345" i="5"/>
  <c r="G1346" i="5"/>
  <c r="G1347" i="5"/>
  <c r="G1348" i="5"/>
  <c r="G1349" i="5"/>
  <c r="G1350" i="5"/>
  <c r="G1351" i="5"/>
  <c r="G1352" i="5"/>
  <c r="G1353" i="5"/>
  <c r="G1354" i="5"/>
  <c r="G1355" i="5"/>
  <c r="G1356" i="5"/>
  <c r="G1357" i="5"/>
  <c r="G1358" i="5"/>
  <c r="G1359" i="5"/>
  <c r="G1360" i="5"/>
  <c r="G1361" i="5"/>
  <c r="G1362" i="5"/>
  <c r="G1363" i="5"/>
  <c r="G1364" i="5"/>
  <c r="G1365" i="5"/>
  <c r="G1366" i="5"/>
  <c r="G1367" i="5"/>
  <c r="G1368" i="5"/>
  <c r="G1369" i="5"/>
  <c r="G1370" i="5"/>
  <c r="G1371" i="5"/>
  <c r="G1372" i="5"/>
  <c r="G1373" i="5"/>
  <c r="G1374" i="5"/>
  <c r="G1375" i="5"/>
  <c r="G1376" i="5"/>
  <c r="G1377" i="5"/>
  <c r="G1378" i="5"/>
  <c r="G1379" i="5"/>
  <c r="G1380" i="5"/>
  <c r="G1381" i="5"/>
  <c r="G1382" i="5"/>
  <c r="G1383" i="5"/>
  <c r="G1384" i="5"/>
  <c r="G1385" i="5"/>
  <c r="G1386" i="5"/>
  <c r="G1387" i="5"/>
  <c r="G1470" i="5"/>
  <c r="C17" i="6" s="1"/>
  <c r="G1471" i="5"/>
  <c r="C18" i="6" s="1"/>
  <c r="G1472" i="5"/>
  <c r="C19" i="6" s="1"/>
  <c r="G1473" i="5"/>
  <c r="C20" i="6" s="1"/>
  <c r="G1474" i="5"/>
  <c r="C21" i="6" s="1"/>
  <c r="G1475" i="5"/>
  <c r="C22" i="6" s="1"/>
  <c r="G1476" i="5"/>
  <c r="C23" i="6" s="1"/>
  <c r="G1477" i="5"/>
  <c r="C24" i="6" s="1"/>
  <c r="G1478" i="5"/>
  <c r="C25" i="6" s="1"/>
  <c r="G1479" i="5"/>
  <c r="C26" i="6" s="1"/>
  <c r="G1480" i="5"/>
  <c r="C27" i="6" s="1"/>
  <c r="G1481" i="5"/>
  <c r="C28" i="6" s="1"/>
  <c r="G1482" i="5"/>
  <c r="C29" i="6" s="1"/>
  <c r="G1483" i="5"/>
  <c r="C30" i="6" s="1"/>
  <c r="G1484" i="5"/>
  <c r="C31" i="6" s="1"/>
  <c r="G1485" i="5"/>
  <c r="C32" i="6" s="1"/>
  <c r="G1486" i="5"/>
  <c r="C33" i="6" s="1"/>
  <c r="G1487" i="5"/>
  <c r="C34" i="6" s="1"/>
  <c r="G1488" i="5"/>
  <c r="C35" i="6" s="1"/>
  <c r="G1489" i="5"/>
  <c r="C36" i="6" s="1"/>
  <c r="G1490" i="5"/>
  <c r="C37" i="6" s="1"/>
  <c r="G1491" i="5"/>
  <c r="C38" i="6" s="1"/>
  <c r="G1492" i="5"/>
  <c r="C39" i="6" s="1"/>
  <c r="G1493" i="5"/>
  <c r="C40" i="6" s="1"/>
  <c r="G1494" i="5"/>
  <c r="C41" i="6" s="1"/>
  <c r="G1495" i="5"/>
  <c r="C42" i="6" s="1"/>
  <c r="G1496" i="5"/>
  <c r="C43" i="6" s="1"/>
  <c r="G1497" i="5"/>
  <c r="C44" i="6" s="1"/>
  <c r="G1498" i="5"/>
  <c r="C45" i="6" s="1"/>
  <c r="G1499" i="5"/>
  <c r="C46" i="6" s="1"/>
  <c r="G1500" i="5"/>
  <c r="C47" i="6" s="1"/>
  <c r="G1501" i="5"/>
  <c r="C48" i="6" s="1"/>
  <c r="G1502" i="5"/>
  <c r="C49" i="6" s="1"/>
  <c r="G1503" i="5"/>
  <c r="C50" i="6" s="1"/>
  <c r="G1504" i="5"/>
  <c r="C51" i="6" s="1"/>
  <c r="G1505" i="5"/>
  <c r="C52" i="6" s="1"/>
  <c r="G1506" i="5"/>
  <c r="C53" i="6" s="1"/>
  <c r="G1507" i="5"/>
  <c r="C54" i="6" s="1"/>
  <c r="G1508" i="5"/>
  <c r="C55" i="6" s="1"/>
  <c r="G1509" i="5"/>
  <c r="C56" i="6" s="1"/>
  <c r="G1510" i="5"/>
  <c r="C57" i="6" s="1"/>
  <c r="G1511" i="5"/>
  <c r="C58" i="6" s="1"/>
  <c r="G1512" i="5"/>
  <c r="C59" i="6" s="1"/>
  <c r="G1513" i="5"/>
  <c r="C60" i="6" s="1"/>
  <c r="G1514" i="5"/>
  <c r="C61" i="6" s="1"/>
  <c r="G1515" i="5"/>
  <c r="C62" i="6" s="1"/>
  <c r="G1516" i="5"/>
  <c r="C63" i="6" s="1"/>
  <c r="G1517" i="5"/>
  <c r="C64" i="6" s="1"/>
  <c r="G1518" i="5"/>
  <c r="C65" i="6" s="1"/>
  <c r="G1519" i="5"/>
  <c r="G1538" i="5"/>
  <c r="G1537" i="5" s="1"/>
  <c r="G1536" i="5" s="1"/>
  <c r="G1535" i="5" s="1"/>
  <c r="G1534" i="5" s="1"/>
  <c r="G1533" i="5" s="1"/>
  <c r="G1532" i="5" s="1"/>
  <c r="G1531" i="5" s="1"/>
  <c r="G1530" i="5" s="1"/>
  <c r="G1529" i="5" s="1"/>
  <c r="G1528" i="5" s="1"/>
  <c r="G1527" i="5" s="1"/>
  <c r="G1526" i="5" s="1"/>
  <c r="G1525" i="5" s="1"/>
  <c r="G1524" i="5" s="1"/>
  <c r="G1523" i="5" s="1"/>
  <c r="G1522" i="5" s="1"/>
  <c r="G1521" i="5" s="1"/>
  <c r="G1539" i="5"/>
  <c r="G1540" i="5"/>
  <c r="G1541" i="5"/>
  <c r="G1542" i="5"/>
  <c r="G1543" i="5"/>
  <c r="G1544" i="5"/>
  <c r="G1545" i="5"/>
  <c r="G1546" i="5"/>
  <c r="G1547" i="5"/>
  <c r="G1548" i="5"/>
  <c r="G1549" i="5"/>
  <c r="G1550" i="5"/>
  <c r="G1551" i="5"/>
  <c r="G1552" i="5"/>
  <c r="G1553" i="5"/>
  <c r="G1554" i="5"/>
  <c r="G1555" i="5"/>
  <c r="G1556" i="5"/>
  <c r="G1557" i="5"/>
  <c r="G1558" i="5"/>
  <c r="G1559" i="5"/>
  <c r="G1560" i="5"/>
  <c r="G1561" i="5"/>
  <c r="G1562" i="5"/>
  <c r="G1563" i="5"/>
  <c r="G1564" i="5"/>
  <c r="G1565" i="5"/>
  <c r="G1566" i="5"/>
  <c r="G1567" i="5"/>
  <c r="G1568" i="5"/>
  <c r="G1569" i="5"/>
  <c r="G1570" i="5"/>
  <c r="G1571" i="5"/>
  <c r="G1572" i="5"/>
  <c r="G1573" i="5"/>
  <c r="G1574" i="5"/>
  <c r="G1575" i="5"/>
  <c r="G1576" i="5"/>
  <c r="G1577" i="5"/>
  <c r="G1578" i="5"/>
  <c r="G1579" i="5"/>
  <c r="G1580" i="5"/>
  <c r="G1581" i="5"/>
  <c r="G1582" i="5"/>
  <c r="G1583" i="5"/>
  <c r="G1584" i="5"/>
  <c r="G1585" i="5"/>
  <c r="G1591" i="5"/>
  <c r="G1590" i="5" s="1"/>
  <c r="G1589" i="5" s="1"/>
  <c r="G1588" i="5" s="1"/>
  <c r="G1587" i="5" s="1"/>
  <c r="G1592" i="5"/>
  <c r="G1593" i="5"/>
  <c r="G1594" i="5"/>
  <c r="G1595" i="5"/>
  <c r="G1596" i="5"/>
  <c r="G1597" i="5"/>
  <c r="G1598" i="5"/>
  <c r="G1599" i="5"/>
  <c r="G1600" i="5"/>
  <c r="G1601" i="5"/>
  <c r="G1602" i="5"/>
  <c r="G1603" i="5"/>
  <c r="G1604" i="5"/>
  <c r="G1605" i="5"/>
  <c r="G1606" i="5"/>
  <c r="G1607" i="5"/>
  <c r="G1608" i="5"/>
  <c r="G1609" i="5"/>
  <c r="G1610" i="5"/>
  <c r="G1611" i="5"/>
  <c r="G1612" i="5"/>
  <c r="G1613" i="5"/>
  <c r="G1614" i="5"/>
  <c r="G1615" i="5"/>
  <c r="G1616" i="5"/>
  <c r="G1617" i="5"/>
  <c r="G1618" i="5"/>
  <c r="G1619" i="5"/>
  <c r="G1620" i="5"/>
  <c r="G1621" i="5"/>
  <c r="G1622" i="5"/>
  <c r="G1623" i="5"/>
  <c r="G1624" i="5"/>
  <c r="G1625" i="5"/>
  <c r="G1626" i="5"/>
  <c r="G1627" i="5"/>
  <c r="G1628" i="5"/>
  <c r="G1629" i="5"/>
  <c r="G1630" i="5"/>
  <c r="G1631" i="5"/>
  <c r="G1632" i="5"/>
  <c r="G1633" i="5"/>
  <c r="G1634" i="5"/>
  <c r="G1635" i="5"/>
  <c r="G1636" i="5"/>
  <c r="G1637" i="5"/>
  <c r="G1638" i="5"/>
  <c r="G1639" i="5"/>
  <c r="G1640" i="5"/>
  <c r="G1641" i="5"/>
  <c r="G1642" i="5"/>
  <c r="G1643" i="5"/>
  <c r="G1644" i="5"/>
  <c r="G1645" i="5"/>
  <c r="G1646" i="5"/>
  <c r="G1647" i="5"/>
  <c r="G1648" i="5"/>
  <c r="G1649" i="5"/>
  <c r="G1650" i="5"/>
  <c r="G1651" i="5"/>
  <c r="G1671" i="5"/>
  <c r="G1670" i="5" s="1"/>
  <c r="G1669" i="5" s="1"/>
  <c r="G1668" i="5" s="1"/>
  <c r="G1667" i="5" s="1"/>
  <c r="G1666" i="5" s="1"/>
  <c r="G1665" i="5" s="1"/>
  <c r="G1664" i="5" s="1"/>
  <c r="G1663" i="5" s="1"/>
  <c r="G1662" i="5" s="1"/>
  <c r="G1661" i="5" s="1"/>
  <c r="G1660" i="5" s="1"/>
  <c r="G1659" i="5" s="1"/>
  <c r="G1658" i="5" s="1"/>
  <c r="G1657" i="5" s="1"/>
  <c r="G1656" i="5" s="1"/>
  <c r="G1655" i="5" s="1"/>
  <c r="G1654" i="5" s="1"/>
  <c r="G1653" i="5" s="1"/>
  <c r="G1672" i="5"/>
  <c r="G1673" i="5"/>
  <c r="G1674" i="5"/>
  <c r="G1675" i="5"/>
  <c r="G1676" i="5"/>
  <c r="G1677" i="5"/>
  <c r="G1678" i="5"/>
  <c r="G1679" i="5"/>
  <c r="G1680" i="5"/>
  <c r="G1681" i="5"/>
  <c r="G1682" i="5"/>
  <c r="G1683" i="5"/>
  <c r="G1684" i="5"/>
  <c r="G1685" i="5"/>
  <c r="G1686" i="5"/>
  <c r="G1687" i="5"/>
  <c r="G1688" i="5"/>
  <c r="G1689" i="5"/>
  <c r="G1690" i="5"/>
  <c r="G1691" i="5"/>
  <c r="G1692" i="5"/>
  <c r="G1693" i="5"/>
  <c r="G1694" i="5"/>
  <c r="G1695" i="5"/>
  <c r="G1696" i="5"/>
  <c r="G1697" i="5"/>
  <c r="G1698" i="5"/>
  <c r="G1699" i="5"/>
  <c r="G1700" i="5"/>
  <c r="G1701" i="5"/>
  <c r="G1702" i="5"/>
  <c r="G1703" i="5"/>
  <c r="G1704" i="5"/>
  <c r="G1705" i="5"/>
  <c r="G1706" i="5"/>
  <c r="G1707" i="5"/>
  <c r="G1708" i="5"/>
  <c r="G1709" i="5"/>
  <c r="G1710" i="5"/>
  <c r="G1711" i="5"/>
  <c r="G1712" i="5"/>
  <c r="G1713" i="5"/>
  <c r="G1714" i="5"/>
  <c r="G1715" i="5"/>
  <c r="G1716" i="5"/>
  <c r="G1717" i="5"/>
  <c r="G1736" i="5"/>
  <c r="G1735" i="5" s="1"/>
  <c r="G1734" i="5" s="1"/>
  <c r="G1733" i="5" s="1"/>
  <c r="G1732" i="5" s="1"/>
  <c r="G1731" i="5" s="1"/>
  <c r="G1730" i="5" s="1"/>
  <c r="G1729" i="5" s="1"/>
  <c r="G1728" i="5" s="1"/>
  <c r="G1727" i="5" s="1"/>
  <c r="G1726" i="5" s="1"/>
  <c r="G1725" i="5" s="1"/>
  <c r="G1724" i="5" s="1"/>
  <c r="G1723" i="5" s="1"/>
  <c r="G1722" i="5" s="1"/>
  <c r="G1721" i="5" s="1"/>
  <c r="G1720" i="5" s="1"/>
  <c r="G1719" i="5" s="1"/>
  <c r="G1737" i="5"/>
  <c r="G1738" i="5"/>
  <c r="G1739" i="5"/>
  <c r="G1740" i="5"/>
  <c r="G1741" i="5"/>
  <c r="G1742" i="5"/>
  <c r="G1743" i="5"/>
  <c r="G1744" i="5"/>
  <c r="G1745" i="5"/>
  <c r="G1746" i="5"/>
  <c r="G1747" i="5"/>
  <c r="G1748" i="5"/>
  <c r="G1749" i="5"/>
  <c r="G1750" i="5"/>
  <c r="G1751" i="5"/>
  <c r="G1752" i="5"/>
  <c r="G1753" i="5"/>
  <c r="G1754" i="5"/>
  <c r="G1755" i="5"/>
  <c r="G1756" i="5"/>
  <c r="G1757" i="5"/>
  <c r="G1758" i="5"/>
  <c r="G1759" i="5"/>
  <c r="G1760" i="5"/>
  <c r="G1761" i="5"/>
  <c r="G1762" i="5"/>
  <c r="G1763" i="5"/>
  <c r="G1764" i="5"/>
  <c r="G1765" i="5"/>
  <c r="G1766" i="5"/>
  <c r="G1767" i="5"/>
  <c r="G1768" i="5"/>
  <c r="G1769" i="5"/>
  <c r="G1770" i="5"/>
  <c r="G1771" i="5"/>
  <c r="G1772" i="5"/>
  <c r="G1773" i="5"/>
  <c r="G1774" i="5"/>
  <c r="G1775" i="5"/>
  <c r="G1776" i="5"/>
  <c r="G1777" i="5"/>
  <c r="G1778" i="5"/>
  <c r="G1779" i="5"/>
  <c r="G1780" i="5"/>
  <c r="G1781" i="5"/>
  <c r="G1782" i="5"/>
  <c r="G1783" i="5"/>
  <c r="H1390" i="5"/>
  <c r="H1389" i="5"/>
  <c r="H1324" i="5"/>
  <c r="H1323" i="5"/>
  <c r="H1258" i="5"/>
  <c r="H1257" i="5"/>
  <c r="H1192" i="5"/>
  <c r="H1191" i="5"/>
  <c r="H1720" i="5"/>
  <c r="H1719" i="5"/>
  <c r="H1654" i="5"/>
  <c r="H1653" i="5"/>
  <c r="H1588" i="5"/>
  <c r="H1587" i="5"/>
  <c r="H1522" i="5"/>
  <c r="H1521" i="5"/>
  <c r="H1456" i="5"/>
  <c r="H1455" i="5"/>
  <c r="G1403" i="5"/>
  <c r="G1402" i="5" s="1"/>
  <c r="G1401" i="5" s="1"/>
  <c r="G1400" i="5" s="1"/>
  <c r="G1399" i="5" s="1"/>
  <c r="G1398" i="5" s="1"/>
  <c r="G1397" i="5" s="1"/>
  <c r="G1396" i="5" s="1"/>
  <c r="G1395" i="5" s="1"/>
  <c r="G1394" i="5" s="1"/>
  <c r="G1393" i="5" s="1"/>
  <c r="G1392" i="5" s="1"/>
  <c r="G1391" i="5" s="1"/>
  <c r="G1390" i="5" s="1"/>
  <c r="G1389" i="5" s="1"/>
  <c r="G1404" i="5"/>
  <c r="G1405" i="5"/>
  <c r="G1406" i="5"/>
  <c r="G1407" i="5"/>
  <c r="G1408" i="5"/>
  <c r="G1409" i="5"/>
  <c r="G1410" i="5"/>
  <c r="G1411" i="5"/>
  <c r="G1412" i="5"/>
  <c r="G1413" i="5"/>
  <c r="G1414" i="5"/>
  <c r="G1415" i="5"/>
  <c r="G1416" i="5"/>
  <c r="G1417" i="5"/>
  <c r="G1418" i="5"/>
  <c r="G1419" i="5"/>
  <c r="G1420" i="5"/>
  <c r="G1421" i="5"/>
  <c r="G1422" i="5"/>
  <c r="G1423" i="5"/>
  <c r="G1424" i="5"/>
  <c r="G1425" i="5"/>
  <c r="G1426" i="5"/>
  <c r="G1427" i="5"/>
  <c r="G1428" i="5"/>
  <c r="G1429" i="5"/>
  <c r="G1430" i="5"/>
  <c r="G1431" i="5"/>
  <c r="G1432" i="5"/>
  <c r="G1433" i="5"/>
  <c r="G1434" i="5"/>
  <c r="G1435" i="5"/>
  <c r="G1436" i="5"/>
  <c r="G1437" i="5"/>
  <c r="G1438" i="5"/>
  <c r="G1439" i="5"/>
  <c r="G1440" i="5"/>
  <c r="G1441" i="5"/>
  <c r="G1442" i="5"/>
  <c r="G1443" i="5"/>
  <c r="G1444" i="5"/>
  <c r="G1445" i="5"/>
  <c r="G1446" i="5"/>
  <c r="G1447" i="5"/>
  <c r="G1448" i="5"/>
  <c r="G1449" i="5"/>
  <c r="G1450" i="5"/>
  <c r="G1451" i="5"/>
  <c r="G1452" i="5"/>
  <c r="G1453" i="5"/>
  <c r="G1202" i="5"/>
  <c r="G1201" i="5" s="1"/>
  <c r="G1200" i="5" s="1"/>
  <c r="G1199" i="5" s="1"/>
  <c r="G1198" i="5" s="1"/>
  <c r="G1197" i="5" s="1"/>
  <c r="G1196" i="5" s="1"/>
  <c r="G1195" i="5" s="1"/>
  <c r="G1194" i="5" s="1"/>
  <c r="G1193" i="5" s="1"/>
  <c r="G1192" i="5" s="1"/>
  <c r="G1191" i="5" s="1"/>
  <c r="G1203" i="5"/>
  <c r="G1204" i="5"/>
  <c r="G1205" i="5"/>
  <c r="G1206" i="5"/>
  <c r="G1207" i="5"/>
  <c r="G1208" i="5"/>
  <c r="G1209" i="5"/>
  <c r="G1210" i="5"/>
  <c r="G1211" i="5"/>
  <c r="G1212" i="5"/>
  <c r="G1213" i="5"/>
  <c r="G1214" i="5"/>
  <c r="G1215" i="5"/>
  <c r="G1216" i="5"/>
  <c r="G1217" i="5"/>
  <c r="G1218" i="5"/>
  <c r="G1219" i="5"/>
  <c r="G1220" i="5"/>
  <c r="G1221" i="5"/>
  <c r="G1222" i="5"/>
  <c r="G1223" i="5"/>
  <c r="G1224" i="5"/>
  <c r="G1225" i="5"/>
  <c r="G1226" i="5"/>
  <c r="G1227" i="5"/>
  <c r="G1228" i="5"/>
  <c r="G1229" i="5"/>
  <c r="G1230" i="5"/>
  <c r="G1231" i="5"/>
  <c r="G1232" i="5"/>
  <c r="G1233" i="5"/>
  <c r="G1234" i="5"/>
  <c r="G1235" i="5"/>
  <c r="G1236" i="5"/>
  <c r="G1237" i="5"/>
  <c r="G1238" i="5"/>
  <c r="G1239" i="5"/>
  <c r="G1240" i="5"/>
  <c r="G1241" i="5"/>
  <c r="G1242" i="5"/>
  <c r="G1243" i="5"/>
  <c r="G1244" i="5"/>
  <c r="G1245" i="5"/>
  <c r="G1246" i="5"/>
  <c r="G1247" i="5"/>
  <c r="G1248" i="5"/>
  <c r="G1249" i="5"/>
  <c r="G1250" i="5"/>
  <c r="G1251" i="5"/>
  <c r="G1252" i="5"/>
  <c r="G1253" i="5"/>
  <c r="G1254" i="5"/>
  <c r="G1255" i="5"/>
  <c r="H1783" i="5"/>
  <c r="G850" i="5"/>
  <c r="G849" i="5"/>
  <c r="G848" i="5"/>
  <c r="G847" i="5"/>
  <c r="G846" i="5"/>
  <c r="G845" i="5"/>
  <c r="G844" i="5"/>
  <c r="G843" i="5"/>
  <c r="G842" i="5"/>
  <c r="G841" i="5"/>
  <c r="G840" i="5"/>
  <c r="G839" i="5"/>
  <c r="G838" i="5"/>
  <c r="G837" i="5"/>
  <c r="G836" i="5"/>
  <c r="G835" i="5"/>
  <c r="G834" i="5"/>
  <c r="G833" i="5"/>
  <c r="G832" i="5"/>
  <c r="G831" i="5"/>
  <c r="G830" i="5"/>
  <c r="G829" i="5"/>
  <c r="G828" i="5"/>
  <c r="G827" i="5"/>
  <c r="G826" i="5"/>
  <c r="G825" i="5"/>
  <c r="G824" i="5"/>
  <c r="G823" i="5"/>
  <c r="G822" i="5"/>
  <c r="G821" i="5"/>
  <c r="G820" i="5"/>
  <c r="G819" i="5"/>
  <c r="G818" i="5"/>
  <c r="G817" i="5"/>
  <c r="G816" i="5"/>
  <c r="G815" i="5"/>
  <c r="G814" i="5"/>
  <c r="G813" i="5"/>
  <c r="G812" i="5"/>
  <c r="G811" i="5"/>
  <c r="G810" i="5"/>
  <c r="G809" i="5"/>
  <c r="G808" i="5"/>
  <c r="G807" i="5"/>
  <c r="G806" i="5"/>
  <c r="G805" i="5"/>
  <c r="G804" i="5"/>
  <c r="G803" i="5"/>
  <c r="G802" i="5"/>
  <c r="G801" i="5"/>
  <c r="G800" i="5" s="1"/>
  <c r="G799" i="5" s="1"/>
  <c r="G798" i="5" s="1"/>
  <c r="G797" i="5" s="1"/>
  <c r="G796" i="5" s="1"/>
  <c r="G795" i="5" s="1"/>
  <c r="G784" i="5"/>
  <c r="G783" i="5"/>
  <c r="G782" i="5"/>
  <c r="G781" i="5"/>
  <c r="G780" i="5"/>
  <c r="G779" i="5"/>
  <c r="G778" i="5"/>
  <c r="G777" i="5"/>
  <c r="G776" i="5"/>
  <c r="G775" i="5"/>
  <c r="G774" i="5"/>
  <c r="G773" i="5"/>
  <c r="G772" i="5"/>
  <c r="G771" i="5"/>
  <c r="G770" i="5"/>
  <c r="G769" i="5"/>
  <c r="G768" i="5"/>
  <c r="G767" i="5"/>
  <c r="G766" i="5"/>
  <c r="G765" i="5"/>
  <c r="G764" i="5"/>
  <c r="G763" i="5"/>
  <c r="G762" i="5"/>
  <c r="G761" i="5"/>
  <c r="G760" i="5"/>
  <c r="G759" i="5"/>
  <c r="G758" i="5"/>
  <c r="G757" i="5"/>
  <c r="G756" i="5"/>
  <c r="G755" i="5"/>
  <c r="G754" i="5"/>
  <c r="G753" i="5"/>
  <c r="G752" i="5"/>
  <c r="G751" i="5"/>
  <c r="G750" i="5"/>
  <c r="G749" i="5"/>
  <c r="G748" i="5"/>
  <c r="G747" i="5"/>
  <c r="G746" i="5"/>
  <c r="G745" i="5"/>
  <c r="G744" i="5"/>
  <c r="G743" i="5"/>
  <c r="G742" i="5"/>
  <c r="G741" i="5"/>
  <c r="G740" i="5"/>
  <c r="G739" i="5"/>
  <c r="G738" i="5"/>
  <c r="G737" i="5"/>
  <c r="G736" i="5"/>
  <c r="G735" i="5"/>
  <c r="G734" i="5" s="1"/>
  <c r="G733" i="5" s="1"/>
  <c r="G732" i="5" s="1"/>
  <c r="G731" i="5" s="1"/>
  <c r="G730" i="5" s="1"/>
  <c r="G729" i="5" s="1"/>
  <c r="G718" i="5"/>
  <c r="G717" i="5"/>
  <c r="G716" i="5"/>
  <c r="G715" i="5"/>
  <c r="G714" i="5"/>
  <c r="G713" i="5"/>
  <c r="G712" i="5"/>
  <c r="G711" i="5"/>
  <c r="G710" i="5"/>
  <c r="G709" i="5"/>
  <c r="G708" i="5"/>
  <c r="G707" i="5"/>
  <c r="G706" i="5"/>
  <c r="G705" i="5"/>
  <c r="G704" i="5"/>
  <c r="G703" i="5"/>
  <c r="G702" i="5"/>
  <c r="G701" i="5"/>
  <c r="G700" i="5"/>
  <c r="G699" i="5"/>
  <c r="G698" i="5"/>
  <c r="G697" i="5"/>
  <c r="G696" i="5"/>
  <c r="G695" i="5"/>
  <c r="G694" i="5"/>
  <c r="G693" i="5"/>
  <c r="G692" i="5"/>
  <c r="G691" i="5"/>
  <c r="G690" i="5"/>
  <c r="G689" i="5"/>
  <c r="G688" i="5"/>
  <c r="G687" i="5"/>
  <c r="G686" i="5"/>
  <c r="G685" i="5"/>
  <c r="G684" i="5"/>
  <c r="G683" i="5"/>
  <c r="G682" i="5"/>
  <c r="G681" i="5"/>
  <c r="G680" i="5"/>
  <c r="G679" i="5"/>
  <c r="G678" i="5"/>
  <c r="G677" i="5"/>
  <c r="G676" i="5"/>
  <c r="G675" i="5"/>
  <c r="G674" i="5"/>
  <c r="G673" i="5"/>
  <c r="G672" i="5"/>
  <c r="G671" i="5"/>
  <c r="G670" i="5"/>
  <c r="G669" i="5"/>
  <c r="G668" i="5" s="1"/>
  <c r="G667" i="5" s="1"/>
  <c r="G666" i="5" s="1"/>
  <c r="G665" i="5" s="1"/>
  <c r="G664" i="5" s="1"/>
  <c r="G663" i="5" s="1"/>
  <c r="G652" i="5"/>
  <c r="G651" i="5"/>
  <c r="G650" i="5"/>
  <c r="G649" i="5"/>
  <c r="G648" i="5"/>
  <c r="G647" i="5"/>
  <c r="G646" i="5"/>
  <c r="G645" i="5"/>
  <c r="G644" i="5"/>
  <c r="G643" i="5"/>
  <c r="G642" i="5"/>
  <c r="G641" i="5"/>
  <c r="G640" i="5"/>
  <c r="G639" i="5"/>
  <c r="G638" i="5"/>
  <c r="G637" i="5"/>
  <c r="G636" i="5"/>
  <c r="G635" i="5"/>
  <c r="G634" i="5"/>
  <c r="G633" i="5"/>
  <c r="G632" i="5"/>
  <c r="G631" i="5"/>
  <c r="G630" i="5"/>
  <c r="G629" i="5"/>
  <c r="G628" i="5"/>
  <c r="G627" i="5"/>
  <c r="G626" i="5"/>
  <c r="G625" i="5"/>
  <c r="G624" i="5"/>
  <c r="G623" i="5"/>
  <c r="G622" i="5"/>
  <c r="G621" i="5"/>
  <c r="G620" i="5"/>
  <c r="G619" i="5"/>
  <c r="G618" i="5"/>
  <c r="G617" i="5"/>
  <c r="G616" i="5"/>
  <c r="G615" i="5"/>
  <c r="G614" i="5"/>
  <c r="G613" i="5"/>
  <c r="G612" i="5"/>
  <c r="G611" i="5"/>
  <c r="G610" i="5"/>
  <c r="G609" i="5"/>
  <c r="G608" i="5"/>
  <c r="G607" i="5"/>
  <c r="G606" i="5"/>
  <c r="G605" i="5"/>
  <c r="G604" i="5"/>
  <c r="G603" i="5"/>
  <c r="G602" i="5" s="1"/>
  <c r="G601" i="5" s="1"/>
  <c r="G600" i="5" s="1"/>
  <c r="G599" i="5" s="1"/>
  <c r="G598" i="5" s="1"/>
  <c r="G597" i="5" s="1"/>
  <c r="J38" i="3"/>
  <c r="J37" i="3"/>
  <c r="E21" i="3"/>
  <c r="D21" i="3"/>
  <c r="D22" i="3"/>
  <c r="E22" i="3" s="1"/>
  <c r="D20" i="3"/>
  <c r="E20" i="3" s="1"/>
  <c r="G867" i="5"/>
  <c r="B8" i="6" s="1"/>
  <c r="G868" i="5"/>
  <c r="B9" i="6" s="1"/>
  <c r="G869" i="5"/>
  <c r="B10" i="6" s="1"/>
  <c r="G870" i="5"/>
  <c r="B11" i="6" s="1"/>
  <c r="G871" i="5"/>
  <c r="B12" i="6" s="1"/>
  <c r="G872" i="5"/>
  <c r="B13" i="6" s="1"/>
  <c r="G873" i="5"/>
  <c r="B14" i="6" s="1"/>
  <c r="G874" i="5"/>
  <c r="B15" i="6" s="1"/>
  <c r="G875" i="5"/>
  <c r="B16" i="6" s="1"/>
  <c r="G876" i="5"/>
  <c r="B17" i="6" s="1"/>
  <c r="G877" i="5"/>
  <c r="B18" i="6" s="1"/>
  <c r="G878" i="5"/>
  <c r="B19" i="6" s="1"/>
  <c r="G879" i="5"/>
  <c r="B20" i="6" s="1"/>
  <c r="G880" i="5"/>
  <c r="B21" i="6" s="1"/>
  <c r="G881" i="5"/>
  <c r="B22" i="6" s="1"/>
  <c r="G882" i="5"/>
  <c r="B23" i="6" s="1"/>
  <c r="G883" i="5"/>
  <c r="B24" i="6" s="1"/>
  <c r="G884" i="5"/>
  <c r="B25" i="6" s="1"/>
  <c r="G885" i="5"/>
  <c r="B26" i="6" s="1"/>
  <c r="G886" i="5"/>
  <c r="B27" i="6" s="1"/>
  <c r="G887" i="5"/>
  <c r="B28" i="6" s="1"/>
  <c r="G888" i="5"/>
  <c r="B29" i="6" s="1"/>
  <c r="G889" i="5"/>
  <c r="B30" i="6" s="1"/>
  <c r="G890" i="5"/>
  <c r="B31" i="6" s="1"/>
  <c r="G891" i="5"/>
  <c r="B32" i="6" s="1"/>
  <c r="G892" i="5"/>
  <c r="B33" i="6" s="1"/>
  <c r="G893" i="5"/>
  <c r="B34" i="6" s="1"/>
  <c r="G894" i="5"/>
  <c r="B35" i="6" s="1"/>
  <c r="G895" i="5"/>
  <c r="B36" i="6" s="1"/>
  <c r="G896" i="5"/>
  <c r="B37" i="6" s="1"/>
  <c r="G897" i="5"/>
  <c r="B38" i="6" s="1"/>
  <c r="G898" i="5"/>
  <c r="B39" i="6" s="1"/>
  <c r="G899" i="5"/>
  <c r="B40" i="6" s="1"/>
  <c r="G900" i="5"/>
  <c r="B41" i="6" s="1"/>
  <c r="G901" i="5"/>
  <c r="B42" i="6" s="1"/>
  <c r="G902" i="5"/>
  <c r="B43" i="6" s="1"/>
  <c r="G903" i="5"/>
  <c r="B44" i="6" s="1"/>
  <c r="G904" i="5"/>
  <c r="B45" i="6" s="1"/>
  <c r="G905" i="5"/>
  <c r="B46" i="6" s="1"/>
  <c r="G906" i="5"/>
  <c r="B47" i="6" s="1"/>
  <c r="G907" i="5"/>
  <c r="B48" i="6" s="1"/>
  <c r="G908" i="5"/>
  <c r="B49" i="6" s="1"/>
  <c r="G909" i="5"/>
  <c r="B50" i="6" s="1"/>
  <c r="G910" i="5"/>
  <c r="B51" i="6" s="1"/>
  <c r="G911" i="5"/>
  <c r="B52" i="6" s="1"/>
  <c r="G912" i="5"/>
  <c r="B53" i="6" s="1"/>
  <c r="G913" i="5"/>
  <c r="B54" i="6" s="1"/>
  <c r="G914" i="5"/>
  <c r="B55" i="6" s="1"/>
  <c r="G915" i="5"/>
  <c r="B56" i="6" s="1"/>
  <c r="G916" i="5"/>
  <c r="B57" i="6" s="1"/>
  <c r="G2068" i="5"/>
  <c r="D21" i="6" s="1"/>
  <c r="G2069" i="5"/>
  <c r="D22" i="6" s="1"/>
  <c r="G2070" i="5"/>
  <c r="D23" i="6" s="1"/>
  <c r="G2071" i="5"/>
  <c r="D24" i="6" s="1"/>
  <c r="G2072" i="5"/>
  <c r="D25" i="6" s="1"/>
  <c r="G2073" i="5"/>
  <c r="D26" i="6" s="1"/>
  <c r="G2074" i="5"/>
  <c r="D27" i="6" s="1"/>
  <c r="G2075" i="5"/>
  <c r="D28" i="6" s="1"/>
  <c r="G2076" i="5"/>
  <c r="D29" i="6" s="1"/>
  <c r="G2077" i="5"/>
  <c r="D30" i="6" s="1"/>
  <c r="G2078" i="5"/>
  <c r="D31" i="6" s="1"/>
  <c r="G2079" i="5"/>
  <c r="D32" i="6" s="1"/>
  <c r="G2080" i="5"/>
  <c r="D33" i="6" s="1"/>
  <c r="G2081" i="5"/>
  <c r="D34" i="6" s="1"/>
  <c r="G2082" i="5"/>
  <c r="D35" i="6" s="1"/>
  <c r="G2083" i="5"/>
  <c r="D36" i="6" s="1"/>
  <c r="G2084" i="5"/>
  <c r="D37" i="6" s="1"/>
  <c r="G2085" i="5"/>
  <c r="D38" i="6" s="1"/>
  <c r="G2086" i="5"/>
  <c r="D39" i="6" s="1"/>
  <c r="G2087" i="5"/>
  <c r="D40" i="6" s="1"/>
  <c r="G2088" i="5"/>
  <c r="D41" i="6" s="1"/>
  <c r="G2089" i="5"/>
  <c r="D42" i="6" s="1"/>
  <c r="G2090" i="5"/>
  <c r="D43" i="6" s="1"/>
  <c r="G2091" i="5"/>
  <c r="D44" i="6" s="1"/>
  <c r="G2092" i="5"/>
  <c r="D45" i="6" s="1"/>
  <c r="G2093" i="5"/>
  <c r="D46" i="6" s="1"/>
  <c r="G2094" i="5"/>
  <c r="D47" i="6" s="1"/>
  <c r="G2095" i="5"/>
  <c r="D48" i="6" s="1"/>
  <c r="G2096" i="5"/>
  <c r="D49" i="6" s="1"/>
  <c r="G2097" i="5"/>
  <c r="D50" i="6" s="1"/>
  <c r="G2098" i="5"/>
  <c r="D51" i="6" s="1"/>
  <c r="G2099" i="5"/>
  <c r="D52" i="6" s="1"/>
  <c r="G2100" i="5"/>
  <c r="D53" i="6" s="1"/>
  <c r="G2101" i="5"/>
  <c r="D54" i="6" s="1"/>
  <c r="G2102" i="5"/>
  <c r="D55" i="6" s="1"/>
  <c r="G2103" i="5"/>
  <c r="D56" i="6" s="1"/>
  <c r="G2104" i="5"/>
  <c r="D57" i="6" s="1"/>
  <c r="G2105" i="5"/>
  <c r="D58" i="6" s="1"/>
  <c r="G2106" i="5"/>
  <c r="D59" i="6" s="1"/>
  <c r="G2107" i="5"/>
  <c r="D60" i="6" s="1"/>
  <c r="G2108" i="5"/>
  <c r="D61" i="6" s="1"/>
  <c r="G2109" i="5"/>
  <c r="D62" i="6" s="1"/>
  <c r="G2110" i="5"/>
  <c r="D63" i="6" s="1"/>
  <c r="G2111" i="5"/>
  <c r="D64" i="6" s="1"/>
  <c r="G2112" i="5"/>
  <c r="D65" i="6" s="1"/>
  <c r="G2113" i="5"/>
  <c r="G2067" i="5"/>
  <c r="D20" i="6" s="1"/>
  <c r="Q2707" i="5"/>
  <c r="Q2706" i="5"/>
  <c r="Q2705" i="5"/>
  <c r="Q2704" i="5"/>
  <c r="Q2703" i="5"/>
  <c r="Q2702" i="5"/>
  <c r="Q2701" i="5"/>
  <c r="Q2700" i="5"/>
  <c r="Q2699" i="5"/>
  <c r="Q2698" i="5"/>
  <c r="Q2697" i="5"/>
  <c r="Q2696" i="5"/>
  <c r="Q2695" i="5"/>
  <c r="Q2694" i="5"/>
  <c r="Q2693" i="5"/>
  <c r="Q2692" i="5"/>
  <c r="Q2691" i="5"/>
  <c r="Q2690" i="5"/>
  <c r="Q2689" i="5"/>
  <c r="Q2688" i="5"/>
  <c r="Q2687" i="5"/>
  <c r="Q2686" i="5"/>
  <c r="Q2685" i="5"/>
  <c r="Q2684" i="5"/>
  <c r="Q2683" i="5"/>
  <c r="Q2682" i="5"/>
  <c r="Q2681" i="5"/>
  <c r="Q2680" i="5"/>
  <c r="Q2679" i="5"/>
  <c r="Q2678" i="5"/>
  <c r="Q2677" i="5"/>
  <c r="Q2676" i="5"/>
  <c r="Q2675" i="5"/>
  <c r="Q2674" i="5"/>
  <c r="Q2673" i="5"/>
  <c r="Q2672" i="5"/>
  <c r="Q2671" i="5"/>
  <c r="Q2670" i="5"/>
  <c r="Q2669" i="5"/>
  <c r="Q2668" i="5"/>
  <c r="Q2667" i="5"/>
  <c r="Q2666" i="5"/>
  <c r="Q2665" i="5"/>
  <c r="Q2664" i="5"/>
  <c r="Q2663" i="5"/>
  <c r="Q2662" i="5"/>
  <c r="Q2661" i="5"/>
  <c r="Q2660" i="5"/>
  <c r="Q2659" i="5"/>
  <c r="Q2658" i="5"/>
  <c r="Q2657" i="5"/>
  <c r="Q2656" i="5"/>
  <c r="Q2655" i="5"/>
  <c r="Q2654" i="5"/>
  <c r="Q2653" i="5"/>
  <c r="Q2652" i="5"/>
  <c r="Q2651" i="5"/>
  <c r="Q2650" i="5"/>
  <c r="Q2649" i="5"/>
  <c r="Q2648" i="5"/>
  <c r="Q2647" i="5"/>
  <c r="Q2646" i="5"/>
  <c r="Q2645" i="5"/>
  <c r="Q2644" i="5"/>
  <c r="Q2643" i="5"/>
  <c r="Q2113" i="5"/>
  <c r="Q2112" i="5"/>
  <c r="Q2111" i="5"/>
  <c r="Q2110" i="5"/>
  <c r="Q2109" i="5"/>
  <c r="Q2108" i="5"/>
  <c r="Q2107" i="5"/>
  <c r="Q2106" i="5"/>
  <c r="Q2105" i="5"/>
  <c r="Q2104" i="5"/>
  <c r="Q2103" i="5"/>
  <c r="Q2102" i="5"/>
  <c r="Q2101" i="5"/>
  <c r="Q2100" i="5"/>
  <c r="Q2099" i="5"/>
  <c r="Q2098" i="5"/>
  <c r="Q2097" i="5"/>
  <c r="Q2096" i="5"/>
  <c r="Q2095" i="5"/>
  <c r="Q2094" i="5"/>
  <c r="Q2093" i="5"/>
  <c r="Q2092" i="5"/>
  <c r="Q2091" i="5"/>
  <c r="Q2090" i="5"/>
  <c r="Q2089" i="5"/>
  <c r="Q2088" i="5"/>
  <c r="Q2087" i="5"/>
  <c r="Q2086" i="5"/>
  <c r="Q2085" i="5"/>
  <c r="Q2084" i="5"/>
  <c r="Q2083" i="5"/>
  <c r="Q2082" i="5"/>
  <c r="Q2081" i="5"/>
  <c r="Q2080" i="5"/>
  <c r="Q2079" i="5"/>
  <c r="Q2078" i="5"/>
  <c r="Q2077" i="5"/>
  <c r="Q2076" i="5"/>
  <c r="Q2075" i="5"/>
  <c r="Q2074" i="5"/>
  <c r="Q2073" i="5"/>
  <c r="Q2072" i="5"/>
  <c r="Q2071" i="5"/>
  <c r="Q2070" i="5"/>
  <c r="Q2069" i="5"/>
  <c r="Q2068" i="5"/>
  <c r="Q2067" i="5"/>
  <c r="Q2066" i="5"/>
  <c r="Q2065" i="5"/>
  <c r="Q2064" i="5"/>
  <c r="Q2063" i="5"/>
  <c r="Q2062" i="5"/>
  <c r="Q2061" i="5"/>
  <c r="Q2060" i="5"/>
  <c r="Q2059" i="5"/>
  <c r="Q2058" i="5"/>
  <c r="Q2057" i="5"/>
  <c r="Q2056" i="5"/>
  <c r="Q2055" i="5"/>
  <c r="Q2054" i="5"/>
  <c r="Q2053" i="5"/>
  <c r="Q2052" i="5"/>
  <c r="Q2051" i="5"/>
  <c r="Q2050" i="5"/>
  <c r="Q2049" i="5"/>
  <c r="Q862" i="5"/>
  <c r="Q863" i="5"/>
  <c r="Q864" i="5"/>
  <c r="Q865" i="5"/>
  <c r="Q866" i="5"/>
  <c r="Q867" i="5"/>
  <c r="Q868" i="5"/>
  <c r="Q869" i="5"/>
  <c r="Q870" i="5"/>
  <c r="Q871" i="5"/>
  <c r="Q872" i="5"/>
  <c r="Q873" i="5"/>
  <c r="Q874" i="5"/>
  <c r="Q875" i="5"/>
  <c r="Q876" i="5"/>
  <c r="Q877" i="5"/>
  <c r="Q878" i="5"/>
  <c r="Q879" i="5"/>
  <c r="Q880" i="5"/>
  <c r="Q881" i="5"/>
  <c r="Q882" i="5"/>
  <c r="Q883" i="5"/>
  <c r="Q884" i="5"/>
  <c r="Q885" i="5"/>
  <c r="Q886" i="5"/>
  <c r="Q887" i="5"/>
  <c r="Q888" i="5"/>
  <c r="Q889" i="5"/>
  <c r="Q890" i="5"/>
  <c r="Q891" i="5"/>
  <c r="Q892" i="5"/>
  <c r="Q893" i="5"/>
  <c r="Q894" i="5"/>
  <c r="Q895" i="5"/>
  <c r="Q896" i="5"/>
  <c r="Q897" i="5"/>
  <c r="Q898" i="5"/>
  <c r="Q899" i="5"/>
  <c r="Q900" i="5"/>
  <c r="Q901" i="5"/>
  <c r="Q902" i="5"/>
  <c r="Q903" i="5"/>
  <c r="Q904" i="5"/>
  <c r="Q905" i="5"/>
  <c r="Q906" i="5"/>
  <c r="Q907" i="5"/>
  <c r="Q908" i="5"/>
  <c r="Q909" i="5"/>
  <c r="Q910" i="5"/>
  <c r="Q911" i="5"/>
  <c r="Q912" i="5"/>
  <c r="Q913" i="5"/>
  <c r="Q914" i="5"/>
  <c r="Q915" i="5"/>
  <c r="Q916" i="5"/>
  <c r="Q917" i="5"/>
  <c r="Q918" i="5"/>
  <c r="Q919" i="5"/>
  <c r="Q920" i="5"/>
  <c r="Q921" i="5"/>
  <c r="Q922" i="5"/>
  <c r="Q923" i="5"/>
  <c r="Q924" i="5"/>
  <c r="Q925" i="5"/>
  <c r="Q861" i="5"/>
  <c r="E10" i="3"/>
  <c r="E6" i="3"/>
  <c r="E7" i="3"/>
  <c r="E8" i="3"/>
  <c r="E9" i="3"/>
  <c r="E5" i="3"/>
  <c r="E2" i="3"/>
  <c r="E3" i="3"/>
  <c r="E4" i="3"/>
  <c r="Q4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Q33" i="5"/>
  <c r="Q34" i="5"/>
  <c r="Q35" i="5"/>
  <c r="Q36" i="5"/>
  <c r="Q37" i="5"/>
  <c r="Q38" i="5"/>
  <c r="Q39" i="5"/>
  <c r="Q40" i="5"/>
  <c r="Q41" i="5"/>
  <c r="Q42" i="5"/>
  <c r="Q43" i="5"/>
  <c r="Q44" i="5"/>
  <c r="Q45" i="5"/>
  <c r="Q46" i="5"/>
  <c r="Q47" i="5"/>
  <c r="Q48" i="5"/>
  <c r="Q49" i="5"/>
  <c r="Q50" i="5"/>
  <c r="Q51" i="5"/>
  <c r="Q52" i="5"/>
  <c r="Q53" i="5"/>
  <c r="Q54" i="5"/>
  <c r="Q55" i="5"/>
  <c r="Q56" i="5"/>
  <c r="Q57" i="5"/>
  <c r="Q58" i="5"/>
  <c r="Q59" i="5"/>
  <c r="Q60" i="5"/>
  <c r="Q61" i="5"/>
  <c r="Q62" i="5"/>
  <c r="Q63" i="5"/>
  <c r="Q64" i="5"/>
  <c r="Q65" i="5"/>
  <c r="Q66" i="5"/>
  <c r="Q67" i="5"/>
  <c r="Q3" i="5"/>
  <c r="G1469" i="5" l="1"/>
  <c r="G866" i="5"/>
  <c r="G2066" i="5"/>
  <c r="B7" i="6" l="1"/>
  <c r="G865" i="5"/>
  <c r="G2065" i="5"/>
  <c r="D19" i="6"/>
  <c r="C16" i="6"/>
  <c r="G1468" i="5"/>
  <c r="G2064" i="5" l="1"/>
  <c r="D18" i="6"/>
  <c r="B6" i="6"/>
  <c r="G864" i="5"/>
  <c r="G1467" i="5"/>
  <c r="C15" i="6"/>
  <c r="B5" i="6" l="1"/>
  <c r="G863" i="5"/>
  <c r="G1466" i="5"/>
  <c r="C14" i="6"/>
  <c r="G2063" i="5"/>
  <c r="D17" i="6"/>
  <c r="D16" i="6" l="1"/>
  <c r="G2062" i="5"/>
  <c r="C13" i="6"/>
  <c r="G1465" i="5"/>
  <c r="B4" i="6"/>
  <c r="G862" i="5"/>
  <c r="G861" i="5" l="1"/>
  <c r="B2" i="6" s="1"/>
  <c r="B3" i="6"/>
  <c r="C12" i="6"/>
  <c r="G1464" i="5"/>
  <c r="D15" i="6"/>
  <c r="G2061" i="5"/>
  <c r="D14" i="6" l="1"/>
  <c r="G2060" i="5"/>
  <c r="G1463" i="5"/>
  <c r="C11" i="6"/>
  <c r="G2059" i="5" l="1"/>
  <c r="D13" i="6"/>
  <c r="G1462" i="5"/>
  <c r="C10" i="6"/>
  <c r="C9" i="6" l="1"/>
  <c r="G1461" i="5"/>
  <c r="D12" i="6"/>
  <c r="G2058" i="5"/>
  <c r="C8" i="6" l="1"/>
  <c r="G1460" i="5"/>
  <c r="G2057" i="5"/>
  <c r="D11" i="6"/>
  <c r="G2056" i="5" l="1"/>
  <c r="D10" i="6"/>
  <c r="G1459" i="5"/>
  <c r="C7" i="6"/>
  <c r="G1458" i="5" l="1"/>
  <c r="C6" i="6"/>
  <c r="G2055" i="5"/>
  <c r="D9" i="6"/>
  <c r="D8" i="6" l="1"/>
  <c r="G2054" i="5"/>
  <c r="C5" i="6"/>
  <c r="G1457" i="5"/>
  <c r="C4" i="6" l="1"/>
  <c r="G1456" i="5"/>
  <c r="D7" i="6"/>
  <c r="G2053" i="5"/>
  <c r="D6" i="6" l="1"/>
  <c r="G2052" i="5"/>
  <c r="G1455" i="5"/>
  <c r="C2" i="6" s="1"/>
  <c r="C3" i="6"/>
  <c r="G2051" i="5" l="1"/>
  <c r="D5" i="6"/>
  <c r="D4" i="6" l="1"/>
  <c r="G2050" i="5"/>
  <c r="G2049" i="5" l="1"/>
  <c r="D2" i="6" s="1"/>
  <c r="D3" i="6"/>
</calcChain>
</file>

<file path=xl/sharedStrings.xml><?xml version="1.0" encoding="utf-8"?>
<sst xmlns="http://schemas.openxmlformats.org/spreadsheetml/2006/main" count="4222" uniqueCount="71">
  <si>
    <t>X</t>
  </si>
  <si>
    <t>Y</t>
  </si>
  <si>
    <t>Z</t>
  </si>
  <si>
    <t>DO</t>
  </si>
  <si>
    <t>O2</t>
  </si>
  <si>
    <t>OK</t>
  </si>
  <si>
    <t>pH</t>
  </si>
  <si>
    <t>r2</t>
  </si>
  <si>
    <t>NAN</t>
  </si>
  <si>
    <t>Date</t>
  </si>
  <si>
    <t>Name</t>
  </si>
  <si>
    <t>Time</t>
  </si>
  <si>
    <t>Type</t>
  </si>
  <si>
    <t>Unit</t>
  </si>
  <si>
    <t>Motor</t>
  </si>
  <si>
    <t>Sensor</t>
  </si>
  <si>
    <t>X (µm)</t>
  </si>
  <si>
    <t>Y (µm)</t>
  </si>
  <si>
    <t>use it</t>
  </si>
  <si>
    <t>µmol/l</t>
  </si>
  <si>
    <t>Comment</t>
  </si>
  <si>
    <t>COM port</t>
  </si>
  <si>
    <t>Detected</t>
  </si>
  <si>
    <t>Sensor 1</t>
  </si>
  <si>
    <t>Sensor 2</t>
  </si>
  <si>
    <t>Sensor 3</t>
  </si>
  <si>
    <t>pH Units</t>
  </si>
  <si>
    <t>Depth (µm)</t>
  </si>
  <si>
    <t>Instrument</t>
  </si>
  <si>
    <t>Signal (mV)</t>
  </si>
  <si>
    <t>Motor Serial</t>
  </si>
  <si>
    <t>Free chlorine</t>
  </si>
  <si>
    <t>Range (+/- V)</t>
  </si>
  <si>
    <t>Intercept (mV)</t>
  </si>
  <si>
    <t>Velocity (µm/s)</t>
  </si>
  <si>
    <t>Slope (mV/µmol/l)</t>
  </si>
  <si>
    <t>never use (fault)</t>
  </si>
  <si>
    <t>MultiMeter S/N 5140</t>
  </si>
  <si>
    <t>Slope (mV/pH Units)</t>
  </si>
  <si>
    <t>Concentration (µmol/l)</t>
  </si>
  <si>
    <t>General experiment description</t>
  </si>
  <si>
    <t>SensorTrace PRO 3.0.2 - 1-19-2012-(2)_Free chlorine.xls</t>
  </si>
  <si>
    <t>1hours</t>
  </si>
  <si>
    <t>2 hours</t>
  </si>
  <si>
    <t>3 hours</t>
  </si>
  <si>
    <t>10 mg Cl2/L</t>
  </si>
  <si>
    <t>done</t>
  </si>
  <si>
    <r>
      <t>Z (</t>
    </r>
    <r>
      <rPr>
        <sz val="10"/>
        <rFont val="Calibri"/>
        <family val="2"/>
      </rPr>
      <t>µ</t>
    </r>
    <r>
      <rPr>
        <sz val="8.5"/>
        <rFont val="Arial"/>
        <family val="2"/>
      </rPr>
      <t>m)</t>
    </r>
  </si>
  <si>
    <t>1 hours</t>
  </si>
  <si>
    <t>6 hours</t>
  </si>
  <si>
    <t>12 hours</t>
  </si>
  <si>
    <t>1 days</t>
  </si>
  <si>
    <t>2 days</t>
  </si>
  <si>
    <t>3 days</t>
  </si>
  <si>
    <t>4 days</t>
  </si>
  <si>
    <t>5 days</t>
  </si>
  <si>
    <t>6 days</t>
  </si>
  <si>
    <t>7 days</t>
  </si>
  <si>
    <t>8 days</t>
  </si>
  <si>
    <t>9 days</t>
  </si>
  <si>
    <t>10 days</t>
  </si>
  <si>
    <t>11 days</t>
  </si>
  <si>
    <t>12 days</t>
  </si>
  <si>
    <t>13 days</t>
  </si>
  <si>
    <t>14 days</t>
  </si>
  <si>
    <t>15 days</t>
  </si>
  <si>
    <t>16 days</t>
  </si>
  <si>
    <t>1hour</t>
  </si>
  <si>
    <t>7days</t>
  </si>
  <si>
    <t>Z (µm)</t>
  </si>
  <si>
    <t>Concentration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</si>
</sst>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m/d/yyyy\ hh:mm:ss"/>
    <numFmt numFmtId="173" formatCode="0.0"/>
  </numFmts>
  <fonts count="7" x14ac:knownFonts="1">
    <font>
      <sz val="10"/>
      <name val="Arial"/>
    </font>
    <font>
      <b/>
      <sz val="8.25"/>
      <color indexed="8"/>
      <name val="Tahoma"/>
      <family val="2"/>
    </font>
    <font>
      <sz val="8.25"/>
      <color indexed="8"/>
      <name val="Tahoma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Calibri"/>
      <family val="2"/>
    </font>
    <font>
      <sz val="8.5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1" xfId="0" applyNumberFormat="1" applyFont="1" applyFill="1" applyBorder="1" applyAlignment="1" applyProtection="1">
      <alignment horizontal="left" vertical="top"/>
    </xf>
    <xf numFmtId="0" fontId="2" fillId="0" borderId="1" xfId="0" applyNumberFormat="1" applyFont="1" applyFill="1" applyBorder="1" applyAlignment="1" applyProtection="1">
      <alignment horizontal="left" vertical="top"/>
    </xf>
    <xf numFmtId="172" fontId="2" fillId="0" borderId="1" xfId="0" applyNumberFormat="1" applyFont="1" applyFill="1" applyBorder="1" applyAlignment="1" applyProtection="1">
      <alignment horizontal="left" vertical="top"/>
    </xf>
    <xf numFmtId="173" fontId="1" fillId="0" borderId="1" xfId="0" applyNumberFormat="1" applyFont="1" applyFill="1" applyBorder="1" applyAlignment="1" applyProtection="1">
      <alignment horizontal="left" vertical="top"/>
    </xf>
    <xf numFmtId="173" fontId="2" fillId="0" borderId="1" xfId="0" applyNumberFormat="1" applyFont="1" applyFill="1" applyBorder="1" applyAlignment="1" applyProtection="1">
      <alignment horizontal="left" vertical="top"/>
    </xf>
    <xf numFmtId="173" fontId="0" fillId="0" borderId="0" xfId="0" applyNumberFormat="1"/>
    <xf numFmtId="172" fontId="2" fillId="2" borderId="1" xfId="0" applyNumberFormat="1" applyFont="1" applyFill="1" applyBorder="1" applyAlignment="1" applyProtection="1">
      <alignment horizontal="left" vertical="top"/>
    </xf>
    <xf numFmtId="0" fontId="2" fillId="2" borderId="1" xfId="0" applyNumberFormat="1" applyFont="1" applyFill="1" applyBorder="1" applyAlignment="1" applyProtection="1">
      <alignment horizontal="left" vertical="top"/>
    </xf>
    <xf numFmtId="0" fontId="4" fillId="0" borderId="0" xfId="0" applyFont="1"/>
    <xf numFmtId="173" fontId="2" fillId="2" borderId="1" xfId="0" applyNumberFormat="1" applyFont="1" applyFill="1" applyBorder="1" applyAlignment="1" applyProtection="1">
      <alignment horizontal="left" vertical="top"/>
    </xf>
    <xf numFmtId="0" fontId="0" fillId="2" borderId="0" xfId="0" applyFill="1"/>
    <xf numFmtId="172" fontId="2" fillId="3" borderId="1" xfId="0" applyNumberFormat="1" applyFont="1" applyFill="1" applyBorder="1" applyAlignment="1" applyProtection="1">
      <alignment horizontal="left" vertical="top"/>
    </xf>
    <xf numFmtId="0" fontId="2" fillId="3" borderId="1" xfId="0" applyNumberFormat="1" applyFont="1" applyFill="1" applyBorder="1" applyAlignment="1" applyProtection="1">
      <alignment horizontal="left" vertical="top"/>
    </xf>
    <xf numFmtId="0" fontId="0" fillId="3" borderId="0" xfId="0" applyFill="1"/>
    <xf numFmtId="173" fontId="0" fillId="2" borderId="0" xfId="0" applyNumberFormat="1" applyFill="1"/>
    <xf numFmtId="0" fontId="3" fillId="4" borderId="0" xfId="0" applyFont="1" applyFill="1"/>
    <xf numFmtId="0" fontId="0" fillId="4" borderId="0" xfId="0" applyFill="1"/>
    <xf numFmtId="173" fontId="0" fillId="4" borderId="0" xfId="0" applyNumberFormat="1" applyFill="1"/>
    <xf numFmtId="172" fontId="2" fillId="4" borderId="1" xfId="0" applyNumberFormat="1" applyFont="1" applyFill="1" applyBorder="1" applyAlignment="1" applyProtection="1">
      <alignment horizontal="left" vertical="top"/>
    </xf>
    <xf numFmtId="0" fontId="2" fillId="4" borderId="1" xfId="0" applyNumberFormat="1" applyFont="1" applyFill="1" applyBorder="1" applyAlignment="1" applyProtection="1">
      <alignment horizontal="left" vertical="top"/>
    </xf>
    <xf numFmtId="173" fontId="0" fillId="0" borderId="0" xfId="0" applyNumberFormat="1" applyFill="1"/>
    <xf numFmtId="0" fontId="3" fillId="0" borderId="0" xfId="0" applyFont="1"/>
    <xf numFmtId="0" fontId="0" fillId="0" borderId="0" xfId="0" applyAlignment="1">
      <alignment horizontal="center" vertical="center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externalLink" Target="externalLinks/externalLink6.xml"/><Relationship Id="rId18" Type="http://schemas.openxmlformats.org/officeDocument/2006/relationships/externalLink" Target="externalLinks/externalLink11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4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5.xml"/><Relationship Id="rId17" Type="http://schemas.openxmlformats.org/officeDocument/2006/relationships/externalLink" Target="externalLinks/externalLink10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9.xml"/><Relationship Id="rId20" Type="http://schemas.openxmlformats.org/officeDocument/2006/relationships/externalLink" Target="externalLinks/externalLink1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24" Type="http://schemas.openxmlformats.org/officeDocument/2006/relationships/externalLink" Target="externalLinks/externalLink17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8.xml"/><Relationship Id="rId23" Type="http://schemas.openxmlformats.org/officeDocument/2006/relationships/externalLink" Target="externalLinks/externalLink16.xml"/><Relationship Id="rId28" Type="http://schemas.openxmlformats.org/officeDocument/2006/relationships/calcChain" Target="calcChain.xml"/><Relationship Id="rId10" Type="http://schemas.openxmlformats.org/officeDocument/2006/relationships/externalLink" Target="externalLinks/externalLink3.xml"/><Relationship Id="rId19" Type="http://schemas.openxmlformats.org/officeDocument/2006/relationships/externalLink" Target="externalLinks/externalLink1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externalLink" Target="externalLinks/externalLink7.xml"/><Relationship Id="rId22" Type="http://schemas.openxmlformats.org/officeDocument/2006/relationships/externalLink" Target="externalLinks/externalLink15.xml"/><Relationship Id="rId2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2095605861767279"/>
                  <c:y val="-0.20619604841061534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'Calibration data'!$D$25:$D$26</c:f>
              <c:numCache>
                <c:formatCode>General</c:formatCode>
                <c:ptCount val="2"/>
                <c:pt idx="0">
                  <c:v>0.9</c:v>
                </c:pt>
                <c:pt idx="1">
                  <c:v>182</c:v>
                </c:pt>
              </c:numCache>
            </c:numRef>
          </c:xVal>
          <c:yVal>
            <c:numRef>
              <c:f>'Calibration data'!$E$25:$E$26</c:f>
              <c:numCache>
                <c:formatCode>0.0</c:formatCode>
                <c:ptCount val="2"/>
                <c:pt idx="0">
                  <c:v>0</c:v>
                </c:pt>
                <c:pt idx="1">
                  <c:v>8.3000000000000007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1BB-4397-A40F-B2ACD53AAC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0948032"/>
        <c:axId val="1"/>
      </c:scatterChart>
      <c:valAx>
        <c:axId val="460948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numFmt formatCode="0.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60948032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47211749474711889"/>
                  <c:y val="-0.10434419655876349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'Calibration data'!$D$18:$D$19</c:f>
              <c:numCache>
                <c:formatCode>General</c:formatCode>
                <c:ptCount val="2"/>
                <c:pt idx="0">
                  <c:v>0.6</c:v>
                </c:pt>
                <c:pt idx="1">
                  <c:v>-44.3</c:v>
                </c:pt>
              </c:numCache>
            </c:numRef>
          </c:xVal>
          <c:yVal>
            <c:numRef>
              <c:f>'Calibration data'!$E$18:$E$19</c:f>
              <c:numCache>
                <c:formatCode>0.0</c:formatCode>
                <c:ptCount val="2"/>
                <c:pt idx="0">
                  <c:v>0</c:v>
                </c:pt>
                <c:pt idx="1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9E-4A16-9039-38D5FAC837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0943768"/>
        <c:axId val="1"/>
      </c:scatterChart>
      <c:valAx>
        <c:axId val="460943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numFmt formatCode="0.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60943768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752571934668522"/>
          <c:y val="4.1997437562573181E-2"/>
          <c:w val="0.83130958924234954"/>
          <c:h val="0.81142817701079362"/>
        </c:manualLayout>
      </c:layout>
      <c:scatterChart>
        <c:scatterStyle val="lineMarker"/>
        <c:varyColors val="0"/>
        <c:ser>
          <c:idx val="1"/>
          <c:order val="0"/>
          <c:tx>
            <c:v>(0,0)</c:v>
          </c:tx>
          <c:spPr>
            <a:ln w="38100">
              <a:solidFill>
                <a:srgbClr val="C00000"/>
              </a:solidFill>
            </a:ln>
          </c:spPr>
          <c:marker>
            <c:spPr>
              <a:noFill/>
              <a:ln w="25400">
                <a:solidFill>
                  <a:srgbClr val="C00000"/>
                </a:solidFill>
              </a:ln>
            </c:spPr>
          </c:marker>
          <c:xVal>
            <c:numRef>
              <c:f>Profiles!$D$597:$D$661</c:f>
              <c:numCache>
                <c:formatCode>General</c:formatCode>
                <c:ptCount val="65"/>
                <c:pt idx="0">
                  <c:v>-3200</c:v>
                </c:pt>
                <c:pt idx="1">
                  <c:v>-3150</c:v>
                </c:pt>
                <c:pt idx="2">
                  <c:v>-3100</c:v>
                </c:pt>
                <c:pt idx="3">
                  <c:v>-3050</c:v>
                </c:pt>
                <c:pt idx="4">
                  <c:v>-3000</c:v>
                </c:pt>
                <c:pt idx="5">
                  <c:v>-2950</c:v>
                </c:pt>
                <c:pt idx="6">
                  <c:v>-2900</c:v>
                </c:pt>
                <c:pt idx="7">
                  <c:v>-2850</c:v>
                </c:pt>
                <c:pt idx="8">
                  <c:v>-2800</c:v>
                </c:pt>
                <c:pt idx="9">
                  <c:v>-2750</c:v>
                </c:pt>
                <c:pt idx="10">
                  <c:v>-2700</c:v>
                </c:pt>
                <c:pt idx="11">
                  <c:v>-2650</c:v>
                </c:pt>
                <c:pt idx="12">
                  <c:v>-2600</c:v>
                </c:pt>
                <c:pt idx="13">
                  <c:v>-2550</c:v>
                </c:pt>
                <c:pt idx="14">
                  <c:v>-2500</c:v>
                </c:pt>
                <c:pt idx="15">
                  <c:v>-2450</c:v>
                </c:pt>
                <c:pt idx="16">
                  <c:v>-2400</c:v>
                </c:pt>
                <c:pt idx="17">
                  <c:v>-2350</c:v>
                </c:pt>
                <c:pt idx="18">
                  <c:v>-2300</c:v>
                </c:pt>
                <c:pt idx="19">
                  <c:v>-2250</c:v>
                </c:pt>
                <c:pt idx="20">
                  <c:v>-2200</c:v>
                </c:pt>
                <c:pt idx="21">
                  <c:v>-2150</c:v>
                </c:pt>
                <c:pt idx="22">
                  <c:v>-2100</c:v>
                </c:pt>
                <c:pt idx="23">
                  <c:v>-2050</c:v>
                </c:pt>
                <c:pt idx="24">
                  <c:v>-2000</c:v>
                </c:pt>
                <c:pt idx="25">
                  <c:v>-1950</c:v>
                </c:pt>
                <c:pt idx="26">
                  <c:v>-1900</c:v>
                </c:pt>
                <c:pt idx="27">
                  <c:v>-1850</c:v>
                </c:pt>
                <c:pt idx="28">
                  <c:v>-1800</c:v>
                </c:pt>
                <c:pt idx="29">
                  <c:v>-1750</c:v>
                </c:pt>
                <c:pt idx="30">
                  <c:v>-1700</c:v>
                </c:pt>
                <c:pt idx="31">
                  <c:v>-1650</c:v>
                </c:pt>
                <c:pt idx="32">
                  <c:v>-1600</c:v>
                </c:pt>
                <c:pt idx="33">
                  <c:v>-1550</c:v>
                </c:pt>
                <c:pt idx="34">
                  <c:v>-1500</c:v>
                </c:pt>
                <c:pt idx="35">
                  <c:v>-1450</c:v>
                </c:pt>
                <c:pt idx="36">
                  <c:v>-1400</c:v>
                </c:pt>
                <c:pt idx="37">
                  <c:v>-1350</c:v>
                </c:pt>
                <c:pt idx="38">
                  <c:v>-1300</c:v>
                </c:pt>
                <c:pt idx="39">
                  <c:v>-1250</c:v>
                </c:pt>
                <c:pt idx="40">
                  <c:v>-1200</c:v>
                </c:pt>
                <c:pt idx="41">
                  <c:v>-1150</c:v>
                </c:pt>
                <c:pt idx="42">
                  <c:v>-1100</c:v>
                </c:pt>
                <c:pt idx="43">
                  <c:v>-1050</c:v>
                </c:pt>
                <c:pt idx="44">
                  <c:v>-1000</c:v>
                </c:pt>
                <c:pt idx="45">
                  <c:v>-950</c:v>
                </c:pt>
                <c:pt idx="46">
                  <c:v>-900</c:v>
                </c:pt>
                <c:pt idx="47">
                  <c:v>-850</c:v>
                </c:pt>
                <c:pt idx="48">
                  <c:v>-800</c:v>
                </c:pt>
                <c:pt idx="49">
                  <c:v>-750</c:v>
                </c:pt>
                <c:pt idx="50">
                  <c:v>-700</c:v>
                </c:pt>
                <c:pt idx="51">
                  <c:v>-650</c:v>
                </c:pt>
                <c:pt idx="52">
                  <c:v>-600</c:v>
                </c:pt>
                <c:pt idx="53">
                  <c:v>-550</c:v>
                </c:pt>
                <c:pt idx="54">
                  <c:v>-500</c:v>
                </c:pt>
                <c:pt idx="55">
                  <c:v>-450</c:v>
                </c:pt>
                <c:pt idx="56">
                  <c:v>-400</c:v>
                </c:pt>
                <c:pt idx="57">
                  <c:v>-350</c:v>
                </c:pt>
                <c:pt idx="58">
                  <c:v>-300</c:v>
                </c:pt>
                <c:pt idx="59">
                  <c:v>-250</c:v>
                </c:pt>
                <c:pt idx="60">
                  <c:v>-200</c:v>
                </c:pt>
                <c:pt idx="61">
                  <c:v>-150</c:v>
                </c:pt>
                <c:pt idx="62">
                  <c:v>-100</c:v>
                </c:pt>
                <c:pt idx="63">
                  <c:v>-50</c:v>
                </c:pt>
                <c:pt idx="64">
                  <c:v>0</c:v>
                </c:pt>
              </c:numCache>
            </c:numRef>
          </c:xVal>
          <c:yVal>
            <c:numRef>
              <c:f>Profiles!$G$597:$G$661</c:f>
              <c:numCache>
                <c:formatCode>0.0</c:formatCode>
                <c:ptCount val="65"/>
                <c:pt idx="0">
                  <c:v>9.580189794921921</c:v>
                </c:pt>
                <c:pt idx="1">
                  <c:v>9.580189794921921</c:v>
                </c:pt>
                <c:pt idx="2">
                  <c:v>9.580189794921921</c:v>
                </c:pt>
                <c:pt idx="3">
                  <c:v>9.580189794921921</c:v>
                </c:pt>
                <c:pt idx="4">
                  <c:v>9.580189794921921</c:v>
                </c:pt>
                <c:pt idx="5">
                  <c:v>9.580189794921921</c:v>
                </c:pt>
                <c:pt idx="6">
                  <c:v>9.580189794921921</c:v>
                </c:pt>
                <c:pt idx="7">
                  <c:v>9.5494678100586281</c:v>
                </c:pt>
                <c:pt idx="8">
                  <c:v>9.5627350830078353</c:v>
                </c:pt>
                <c:pt idx="9">
                  <c:v>9.3929041198730445</c:v>
                </c:pt>
                <c:pt idx="10">
                  <c:v>9.2394563354492156</c:v>
                </c:pt>
                <c:pt idx="11">
                  <c:v>7.7460069335937494</c:v>
                </c:pt>
                <c:pt idx="12">
                  <c:v>8.0153424438476577</c:v>
                </c:pt>
                <c:pt idx="13">
                  <c:v>8.1898613647460916</c:v>
                </c:pt>
                <c:pt idx="14">
                  <c:v>8.2646783508300796</c:v>
                </c:pt>
                <c:pt idx="15">
                  <c:v>8.4303359741210908</c:v>
                </c:pt>
                <c:pt idx="16">
                  <c:v>8.335752020263671</c:v>
                </c:pt>
                <c:pt idx="17">
                  <c:v>8.1880496276855457</c:v>
                </c:pt>
                <c:pt idx="18">
                  <c:v>7.8197382873535117</c:v>
                </c:pt>
                <c:pt idx="19">
                  <c:v>7.228244909667966</c:v>
                </c:pt>
                <c:pt idx="20">
                  <c:v>6.3452733520507838</c:v>
                </c:pt>
                <c:pt idx="21">
                  <c:v>5.2566449645996123</c:v>
                </c:pt>
                <c:pt idx="22">
                  <c:v>4.0918460754394541</c:v>
                </c:pt>
                <c:pt idx="23">
                  <c:v>2.9718753417968751</c:v>
                </c:pt>
                <c:pt idx="24">
                  <c:v>2.0978919738769544</c:v>
                </c:pt>
                <c:pt idx="25">
                  <c:v>1.5623086608886707</c:v>
                </c:pt>
                <c:pt idx="26">
                  <c:v>1.3132688354492166</c:v>
                </c:pt>
                <c:pt idx="27">
                  <c:v>1.1894785522460916</c:v>
                </c:pt>
                <c:pt idx="28">
                  <c:v>1.0304334167480467</c:v>
                </c:pt>
                <c:pt idx="29">
                  <c:v>0.92822183837890582</c:v>
                </c:pt>
                <c:pt idx="30">
                  <c:v>0.87692923583984328</c:v>
                </c:pt>
                <c:pt idx="31">
                  <c:v>0.76128824462890576</c:v>
                </c:pt>
                <c:pt idx="32">
                  <c:v>0.68712686767578179</c:v>
                </c:pt>
                <c:pt idx="33">
                  <c:v>0.5081244262695308</c:v>
                </c:pt>
                <c:pt idx="34">
                  <c:v>0.41224335327148409</c:v>
                </c:pt>
                <c:pt idx="35">
                  <c:v>0.32086694946289085</c:v>
                </c:pt>
                <c:pt idx="36">
                  <c:v>0.26528821411132808</c:v>
                </c:pt>
                <c:pt idx="37">
                  <c:v>0.16390143432617194</c:v>
                </c:pt>
                <c:pt idx="38">
                  <c:v>0.133665869140625</c:v>
                </c:pt>
                <c:pt idx="39">
                  <c:v>9.4146032714843758E-2</c:v>
                </c:pt>
                <c:pt idx="40">
                  <c:v>9.1784429931640682E-2</c:v>
                </c:pt>
                <c:pt idx="41">
                  <c:v>6.1210485839843287E-2</c:v>
                </c:pt>
                <c:pt idx="42">
                  <c:v>5.3618109130859154E-2</c:v>
                </c:pt>
                <c:pt idx="43">
                  <c:v>6.8097906494140867E-2</c:v>
                </c:pt>
                <c:pt idx="44">
                  <c:v>4.5962286376953376E-2</c:v>
                </c:pt>
                <c:pt idx="45">
                  <c:v>5.615595092773415E-2</c:v>
                </c:pt>
                <c:pt idx="46">
                  <c:v>-5.1681762695307831E-3</c:v>
                </c:pt>
                <c:pt idx="47">
                  <c:v>2.1845153808591755E-3</c:v>
                </c:pt>
                <c:pt idx="48">
                  <c:v>-4.0613952636716077E-3</c:v>
                </c:pt>
                <c:pt idx="49">
                  <c:v>1.8560644531250003E-2</c:v>
                </c:pt>
                <c:pt idx="50">
                  <c:v>2.1725897216796658E-2</c:v>
                </c:pt>
                <c:pt idx="51">
                  <c:v>-2.3201538085932949E-3</c:v>
                </c:pt>
                <c:pt idx="52">
                  <c:v>-1.7773376464841339E-3</c:v>
                </c:pt>
                <c:pt idx="53">
                  <c:v>-3.4627685546920195E-4</c:v>
                </c:pt>
                <c:pt idx="54">
                  <c:v>1.1899414062502278E-4</c:v>
                </c:pt>
                <c:pt idx="55">
                  <c:v>-1.8407250976562484E-2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DF-4003-8908-C211667646DF}"/>
            </c:ext>
          </c:extLst>
        </c:ser>
        <c:ser>
          <c:idx val="0"/>
          <c:order val="1"/>
          <c:tx>
            <c:v>(200,0)</c:v>
          </c:tx>
          <c:xVal>
            <c:numRef>
              <c:f>Profiles!$D$663:$D$727</c:f>
              <c:numCache>
                <c:formatCode>General</c:formatCode>
                <c:ptCount val="65"/>
                <c:pt idx="0">
                  <c:v>-3200</c:v>
                </c:pt>
                <c:pt idx="1">
                  <c:v>-3150</c:v>
                </c:pt>
                <c:pt idx="2">
                  <c:v>-3100</c:v>
                </c:pt>
                <c:pt idx="3">
                  <c:v>-3050</c:v>
                </c:pt>
                <c:pt idx="4">
                  <c:v>-3000</c:v>
                </c:pt>
                <c:pt idx="5">
                  <c:v>-2950</c:v>
                </c:pt>
                <c:pt idx="6">
                  <c:v>-2900</c:v>
                </c:pt>
                <c:pt idx="7">
                  <c:v>-2850</c:v>
                </c:pt>
                <c:pt idx="8">
                  <c:v>-2800</c:v>
                </c:pt>
                <c:pt idx="9">
                  <c:v>-2750</c:v>
                </c:pt>
                <c:pt idx="10">
                  <c:v>-2700</c:v>
                </c:pt>
                <c:pt idx="11">
                  <c:v>-2650</c:v>
                </c:pt>
                <c:pt idx="12">
                  <c:v>-2600</c:v>
                </c:pt>
                <c:pt idx="13">
                  <c:v>-2550</c:v>
                </c:pt>
                <c:pt idx="14">
                  <c:v>-2500</c:v>
                </c:pt>
                <c:pt idx="15">
                  <c:v>-2450</c:v>
                </c:pt>
                <c:pt idx="16">
                  <c:v>-2400</c:v>
                </c:pt>
                <c:pt idx="17">
                  <c:v>-2350</c:v>
                </c:pt>
                <c:pt idx="18">
                  <c:v>-2300</c:v>
                </c:pt>
                <c:pt idx="19">
                  <c:v>-2250</c:v>
                </c:pt>
                <c:pt idx="20">
                  <c:v>-2200</c:v>
                </c:pt>
                <c:pt idx="21">
                  <c:v>-2150</c:v>
                </c:pt>
                <c:pt idx="22">
                  <c:v>-2100</c:v>
                </c:pt>
                <c:pt idx="23">
                  <c:v>-2050</c:v>
                </c:pt>
                <c:pt idx="24">
                  <c:v>-2000</c:v>
                </c:pt>
                <c:pt idx="25">
                  <c:v>-1950</c:v>
                </c:pt>
                <c:pt idx="26">
                  <c:v>-1900</c:v>
                </c:pt>
                <c:pt idx="27">
                  <c:v>-1850</c:v>
                </c:pt>
                <c:pt idx="28">
                  <c:v>-1800</c:v>
                </c:pt>
                <c:pt idx="29">
                  <c:v>-1750</c:v>
                </c:pt>
                <c:pt idx="30">
                  <c:v>-1700</c:v>
                </c:pt>
                <c:pt idx="31">
                  <c:v>-1650</c:v>
                </c:pt>
                <c:pt idx="32">
                  <c:v>-1600</c:v>
                </c:pt>
                <c:pt idx="33">
                  <c:v>-1550</c:v>
                </c:pt>
                <c:pt idx="34">
                  <c:v>-1500</c:v>
                </c:pt>
                <c:pt idx="35">
                  <c:v>-1450</c:v>
                </c:pt>
                <c:pt idx="36">
                  <c:v>-1400</c:v>
                </c:pt>
                <c:pt idx="37">
                  <c:v>-1350</c:v>
                </c:pt>
                <c:pt idx="38">
                  <c:v>-1300</c:v>
                </c:pt>
                <c:pt idx="39">
                  <c:v>-1250</c:v>
                </c:pt>
                <c:pt idx="40">
                  <c:v>-1200</c:v>
                </c:pt>
                <c:pt idx="41">
                  <c:v>-1150</c:v>
                </c:pt>
                <c:pt idx="42">
                  <c:v>-1100</c:v>
                </c:pt>
                <c:pt idx="43">
                  <c:v>-1050</c:v>
                </c:pt>
                <c:pt idx="44">
                  <c:v>-1000</c:v>
                </c:pt>
                <c:pt idx="45">
                  <c:v>-950</c:v>
                </c:pt>
                <c:pt idx="46">
                  <c:v>-900</c:v>
                </c:pt>
                <c:pt idx="47">
                  <c:v>-850</c:v>
                </c:pt>
                <c:pt idx="48">
                  <c:v>-800</c:v>
                </c:pt>
                <c:pt idx="49">
                  <c:v>-750</c:v>
                </c:pt>
                <c:pt idx="50">
                  <c:v>-700</c:v>
                </c:pt>
                <c:pt idx="51">
                  <c:v>-650</c:v>
                </c:pt>
                <c:pt idx="52">
                  <c:v>-600</c:v>
                </c:pt>
                <c:pt idx="53">
                  <c:v>-550</c:v>
                </c:pt>
                <c:pt idx="54">
                  <c:v>-500</c:v>
                </c:pt>
                <c:pt idx="55">
                  <c:v>-450</c:v>
                </c:pt>
                <c:pt idx="56">
                  <c:v>-400</c:v>
                </c:pt>
                <c:pt idx="57">
                  <c:v>-350</c:v>
                </c:pt>
                <c:pt idx="58">
                  <c:v>-300</c:v>
                </c:pt>
                <c:pt idx="59">
                  <c:v>-250</c:v>
                </c:pt>
                <c:pt idx="60">
                  <c:v>-200</c:v>
                </c:pt>
                <c:pt idx="61">
                  <c:v>-150</c:v>
                </c:pt>
                <c:pt idx="62">
                  <c:v>-100</c:v>
                </c:pt>
                <c:pt idx="63">
                  <c:v>-50</c:v>
                </c:pt>
                <c:pt idx="64">
                  <c:v>0</c:v>
                </c:pt>
              </c:numCache>
            </c:numRef>
          </c:xVal>
          <c:yVal>
            <c:numRef>
              <c:f>Profiles!$G$663:$G$727</c:f>
              <c:numCache>
                <c:formatCode>0.0</c:formatCode>
                <c:ptCount val="65"/>
                <c:pt idx="0">
                  <c:v>9.7118614868163711</c:v>
                </c:pt>
                <c:pt idx="1">
                  <c:v>9.7118614868163711</c:v>
                </c:pt>
                <c:pt idx="2">
                  <c:v>9.7118614868163711</c:v>
                </c:pt>
                <c:pt idx="3">
                  <c:v>9.7118614868163711</c:v>
                </c:pt>
                <c:pt idx="4">
                  <c:v>9.7118614868163711</c:v>
                </c:pt>
                <c:pt idx="5">
                  <c:v>9.7118614868163711</c:v>
                </c:pt>
                <c:pt idx="6">
                  <c:v>9.7118614868163711</c:v>
                </c:pt>
                <c:pt idx="7">
                  <c:v>9.6282466491699381</c:v>
                </c:pt>
                <c:pt idx="8">
                  <c:v>9.5927380126953352</c:v>
                </c:pt>
                <c:pt idx="9">
                  <c:v>9.5442652343750005</c:v>
                </c:pt>
                <c:pt idx="10">
                  <c:v>9.4853238586425608</c:v>
                </c:pt>
                <c:pt idx="11">
                  <c:v>9.4518172973632932</c:v>
                </c:pt>
                <c:pt idx="12">
                  <c:v>9.3688510192871135</c:v>
                </c:pt>
                <c:pt idx="13">
                  <c:v>9.2022487548828078</c:v>
                </c:pt>
                <c:pt idx="14">
                  <c:v>9.09968469848633</c:v>
                </c:pt>
                <c:pt idx="15">
                  <c:v>9.0727201293945328</c:v>
                </c:pt>
                <c:pt idx="16">
                  <c:v>8.9534133666992162</c:v>
                </c:pt>
                <c:pt idx="17">
                  <c:v>8.6601868957519539</c:v>
                </c:pt>
                <c:pt idx="18">
                  <c:v>8.095376104736328</c:v>
                </c:pt>
                <c:pt idx="19">
                  <c:v>7.2153019165039085</c:v>
                </c:pt>
                <c:pt idx="20">
                  <c:v>6.0133447937011706</c:v>
                </c:pt>
                <c:pt idx="21">
                  <c:v>4.7949269470214873</c:v>
                </c:pt>
                <c:pt idx="22">
                  <c:v>3.5838547424316372</c:v>
                </c:pt>
                <c:pt idx="23">
                  <c:v>2.5711924194335913</c:v>
                </c:pt>
                <c:pt idx="24">
                  <c:v>1.802980657958988</c:v>
                </c:pt>
                <c:pt idx="25">
                  <c:v>1.2810946411132835</c:v>
                </c:pt>
                <c:pt idx="26">
                  <c:v>1.0332814392089842</c:v>
                </c:pt>
                <c:pt idx="27">
                  <c:v>0.97030066528320336</c:v>
                </c:pt>
                <c:pt idx="28">
                  <c:v>0.89880402221679656</c:v>
                </c:pt>
                <c:pt idx="29">
                  <c:v>0.84749027099609431</c:v>
                </c:pt>
                <c:pt idx="30">
                  <c:v>0.70056333007812488</c:v>
                </c:pt>
                <c:pt idx="31">
                  <c:v>0.56433762207031246</c:v>
                </c:pt>
                <c:pt idx="32">
                  <c:v>0.41731903686523414</c:v>
                </c:pt>
                <c:pt idx="33">
                  <c:v>0.32322150268554661</c:v>
                </c:pt>
                <c:pt idx="34">
                  <c:v>0.30209396972656249</c:v>
                </c:pt>
                <c:pt idx="35">
                  <c:v>0.224238623046875</c:v>
                </c:pt>
                <c:pt idx="36">
                  <c:v>0.1396932434082031</c:v>
                </c:pt>
                <c:pt idx="37">
                  <c:v>9.8939733886718756E-2</c:v>
                </c:pt>
                <c:pt idx="38">
                  <c:v>6.8154302978515865E-2</c:v>
                </c:pt>
                <c:pt idx="39">
                  <c:v>5.3096441650390874E-2</c:v>
                </c:pt>
                <c:pt idx="40">
                  <c:v>6.9775701904296661E-2</c:v>
                </c:pt>
                <c:pt idx="41">
                  <c:v>3.01078247070308E-2</c:v>
                </c:pt>
                <c:pt idx="42">
                  <c:v>8.0166754150390859E-2</c:v>
                </c:pt>
                <c:pt idx="43">
                  <c:v>5.141864624023415E-2</c:v>
                </c:pt>
                <c:pt idx="44">
                  <c:v>2.2205267333984174E-2</c:v>
                </c:pt>
                <c:pt idx="45">
                  <c:v>-1.1963952636719177E-2</c:v>
                </c:pt>
                <c:pt idx="46">
                  <c:v>2.6505499267578364E-2</c:v>
                </c:pt>
                <c:pt idx="47">
                  <c:v>3.6600469970703375E-2</c:v>
                </c:pt>
                <c:pt idx="48">
                  <c:v>1.0439550781250001E-2</c:v>
                </c:pt>
                <c:pt idx="49">
                  <c:v>-3.3493896484374786E-3</c:v>
                </c:pt>
                <c:pt idx="50">
                  <c:v>-9.1018310546874814E-3</c:v>
                </c:pt>
                <c:pt idx="51">
                  <c:v>-1.8830810546874854E-3</c:v>
                </c:pt>
                <c:pt idx="52">
                  <c:v>5.0395874023432818E-3</c:v>
                </c:pt>
                <c:pt idx="53">
                  <c:v>5.3215698242192466E-3</c:v>
                </c:pt>
                <c:pt idx="54">
                  <c:v>-7.1914001464841171E-3</c:v>
                </c:pt>
                <c:pt idx="55">
                  <c:v>8.2682861328125246E-3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DF-4003-8908-C211667646DF}"/>
            </c:ext>
          </c:extLst>
        </c:ser>
        <c:ser>
          <c:idx val="2"/>
          <c:order val="2"/>
          <c:tx>
            <c:v>(400,0)</c:v>
          </c:tx>
          <c:xVal>
            <c:numRef>
              <c:f>Profiles!$D$729:$D$793</c:f>
              <c:numCache>
                <c:formatCode>General</c:formatCode>
                <c:ptCount val="65"/>
                <c:pt idx="0">
                  <c:v>-3200</c:v>
                </c:pt>
                <c:pt idx="1">
                  <c:v>-3150</c:v>
                </c:pt>
                <c:pt idx="2">
                  <c:v>-3100</c:v>
                </c:pt>
                <c:pt idx="3">
                  <c:v>-3050</c:v>
                </c:pt>
                <c:pt idx="4">
                  <c:v>-3000</c:v>
                </c:pt>
                <c:pt idx="5">
                  <c:v>-2950</c:v>
                </c:pt>
                <c:pt idx="6">
                  <c:v>-2900</c:v>
                </c:pt>
                <c:pt idx="7">
                  <c:v>-2850</c:v>
                </c:pt>
                <c:pt idx="8">
                  <c:v>-2800</c:v>
                </c:pt>
                <c:pt idx="9">
                  <c:v>-2750</c:v>
                </c:pt>
                <c:pt idx="10">
                  <c:v>-2700</c:v>
                </c:pt>
                <c:pt idx="11">
                  <c:v>-2650</c:v>
                </c:pt>
                <c:pt idx="12">
                  <c:v>-2600</c:v>
                </c:pt>
                <c:pt idx="13">
                  <c:v>-2550</c:v>
                </c:pt>
                <c:pt idx="14">
                  <c:v>-2500</c:v>
                </c:pt>
                <c:pt idx="15">
                  <c:v>-2450</c:v>
                </c:pt>
                <c:pt idx="16">
                  <c:v>-2400</c:v>
                </c:pt>
                <c:pt idx="17">
                  <c:v>-2350</c:v>
                </c:pt>
                <c:pt idx="18">
                  <c:v>-2300</c:v>
                </c:pt>
                <c:pt idx="19">
                  <c:v>-2250</c:v>
                </c:pt>
                <c:pt idx="20">
                  <c:v>-2200</c:v>
                </c:pt>
                <c:pt idx="21">
                  <c:v>-2150</c:v>
                </c:pt>
                <c:pt idx="22">
                  <c:v>-2100</c:v>
                </c:pt>
                <c:pt idx="23">
                  <c:v>-2050</c:v>
                </c:pt>
                <c:pt idx="24">
                  <c:v>-2000</c:v>
                </c:pt>
                <c:pt idx="25">
                  <c:v>-1950</c:v>
                </c:pt>
                <c:pt idx="26">
                  <c:v>-1900</c:v>
                </c:pt>
                <c:pt idx="27">
                  <c:v>-1850</c:v>
                </c:pt>
                <c:pt idx="28">
                  <c:v>-1800</c:v>
                </c:pt>
                <c:pt idx="29">
                  <c:v>-1750</c:v>
                </c:pt>
                <c:pt idx="30">
                  <c:v>-1700</c:v>
                </c:pt>
                <c:pt idx="31">
                  <c:v>-1650</c:v>
                </c:pt>
                <c:pt idx="32">
                  <c:v>-1600</c:v>
                </c:pt>
                <c:pt idx="33">
                  <c:v>-1550</c:v>
                </c:pt>
                <c:pt idx="34">
                  <c:v>-1500</c:v>
                </c:pt>
                <c:pt idx="35">
                  <c:v>-1450</c:v>
                </c:pt>
                <c:pt idx="36">
                  <c:v>-1400</c:v>
                </c:pt>
                <c:pt idx="37">
                  <c:v>-1350</c:v>
                </c:pt>
                <c:pt idx="38">
                  <c:v>-1300</c:v>
                </c:pt>
                <c:pt idx="39">
                  <c:v>-1250</c:v>
                </c:pt>
                <c:pt idx="40">
                  <c:v>-1200</c:v>
                </c:pt>
                <c:pt idx="41">
                  <c:v>-1150</c:v>
                </c:pt>
                <c:pt idx="42">
                  <c:v>-1100</c:v>
                </c:pt>
                <c:pt idx="43">
                  <c:v>-1050</c:v>
                </c:pt>
                <c:pt idx="44">
                  <c:v>-1000</c:v>
                </c:pt>
                <c:pt idx="45">
                  <c:v>-950</c:v>
                </c:pt>
                <c:pt idx="46">
                  <c:v>-900</c:v>
                </c:pt>
                <c:pt idx="47">
                  <c:v>-850</c:v>
                </c:pt>
                <c:pt idx="48">
                  <c:v>-800</c:v>
                </c:pt>
                <c:pt idx="49">
                  <c:v>-750</c:v>
                </c:pt>
                <c:pt idx="50">
                  <c:v>-700</c:v>
                </c:pt>
                <c:pt idx="51">
                  <c:v>-650</c:v>
                </c:pt>
                <c:pt idx="52">
                  <c:v>-600</c:v>
                </c:pt>
                <c:pt idx="53">
                  <c:v>-550</c:v>
                </c:pt>
                <c:pt idx="54">
                  <c:v>-500</c:v>
                </c:pt>
                <c:pt idx="55">
                  <c:v>-450</c:v>
                </c:pt>
                <c:pt idx="56">
                  <c:v>-400</c:v>
                </c:pt>
                <c:pt idx="57">
                  <c:v>-350</c:v>
                </c:pt>
                <c:pt idx="58">
                  <c:v>-300</c:v>
                </c:pt>
                <c:pt idx="59">
                  <c:v>-250</c:v>
                </c:pt>
                <c:pt idx="60">
                  <c:v>-200</c:v>
                </c:pt>
                <c:pt idx="61">
                  <c:v>-150</c:v>
                </c:pt>
                <c:pt idx="62">
                  <c:v>-100</c:v>
                </c:pt>
                <c:pt idx="63">
                  <c:v>-50</c:v>
                </c:pt>
                <c:pt idx="64">
                  <c:v>0</c:v>
                </c:pt>
              </c:numCache>
            </c:numRef>
          </c:xVal>
          <c:yVal>
            <c:numRef>
              <c:f>Profiles!$G$729:$G$793</c:f>
              <c:numCache>
                <c:formatCode>0.0</c:formatCode>
                <c:ptCount val="65"/>
                <c:pt idx="0">
                  <c:v>9.4658036254882933</c:v>
                </c:pt>
                <c:pt idx="1">
                  <c:v>9.4658036254882933</c:v>
                </c:pt>
                <c:pt idx="2">
                  <c:v>9.4658036254882933</c:v>
                </c:pt>
                <c:pt idx="3">
                  <c:v>9.4658036254882933</c:v>
                </c:pt>
                <c:pt idx="4">
                  <c:v>9.4658036254882933</c:v>
                </c:pt>
                <c:pt idx="5">
                  <c:v>9.4658036254882933</c:v>
                </c:pt>
                <c:pt idx="6">
                  <c:v>9.4658036254882933</c:v>
                </c:pt>
                <c:pt idx="7">
                  <c:v>9.5338107360840247</c:v>
                </c:pt>
                <c:pt idx="8">
                  <c:v>9.4781333068847253</c:v>
                </c:pt>
                <c:pt idx="9">
                  <c:v>9.4160125793457041</c:v>
                </c:pt>
                <c:pt idx="10">
                  <c:v>9.158795263671875</c:v>
                </c:pt>
                <c:pt idx="11">
                  <c:v>9.0329676574707047</c:v>
                </c:pt>
                <c:pt idx="12">
                  <c:v>8.987899816894533</c:v>
                </c:pt>
                <c:pt idx="13">
                  <c:v>9.0363584960937491</c:v>
                </c:pt>
                <c:pt idx="14">
                  <c:v>9.1479530395507833</c:v>
                </c:pt>
                <c:pt idx="15">
                  <c:v>9.2800054077148406</c:v>
                </c:pt>
                <c:pt idx="16">
                  <c:v>9.2498544372558626</c:v>
                </c:pt>
                <c:pt idx="17">
                  <c:v>9.0315013488769544</c:v>
                </c:pt>
                <c:pt idx="18">
                  <c:v>8.4351437744140672</c:v>
                </c:pt>
                <c:pt idx="19">
                  <c:v>7.4858992980957044</c:v>
                </c:pt>
                <c:pt idx="20">
                  <c:v>6.250738745117193</c:v>
                </c:pt>
                <c:pt idx="21">
                  <c:v>4.885788732910159</c:v>
                </c:pt>
                <c:pt idx="22">
                  <c:v>3.5897904724121124</c:v>
                </c:pt>
                <c:pt idx="23">
                  <c:v>2.5699023498535118</c:v>
                </c:pt>
                <c:pt idx="24">
                  <c:v>1.7960509399414086</c:v>
                </c:pt>
                <c:pt idx="25">
                  <c:v>1.2450008911132835</c:v>
                </c:pt>
                <c:pt idx="26">
                  <c:v>0.9842305969238283</c:v>
                </c:pt>
                <c:pt idx="27">
                  <c:v>0.80015247192382843</c:v>
                </c:pt>
                <c:pt idx="28">
                  <c:v>0.72950177612304667</c:v>
                </c:pt>
                <c:pt idx="29">
                  <c:v>0.65968292846679666</c:v>
                </c:pt>
                <c:pt idx="30">
                  <c:v>0.57675189819335904</c:v>
                </c:pt>
                <c:pt idx="31">
                  <c:v>0.50932285156250001</c:v>
                </c:pt>
                <c:pt idx="32">
                  <c:v>0.48168857421875</c:v>
                </c:pt>
                <c:pt idx="33">
                  <c:v>0.40933188476562499</c:v>
                </c:pt>
                <c:pt idx="34">
                  <c:v>0.30200232543945338</c:v>
                </c:pt>
                <c:pt idx="35">
                  <c:v>0.21145072021484376</c:v>
                </c:pt>
                <c:pt idx="36">
                  <c:v>0.12087796630859377</c:v>
                </c:pt>
                <c:pt idx="37">
                  <c:v>0.12870297851562501</c:v>
                </c:pt>
                <c:pt idx="38">
                  <c:v>0.11223520507812501</c:v>
                </c:pt>
                <c:pt idx="39">
                  <c:v>8.4840612792968284E-2</c:v>
                </c:pt>
                <c:pt idx="40">
                  <c:v>3.5437292480469229E-2</c:v>
                </c:pt>
                <c:pt idx="41">
                  <c:v>5.6726965332031726E-2</c:v>
                </c:pt>
                <c:pt idx="42">
                  <c:v>4.1774847412109156E-2</c:v>
                </c:pt>
                <c:pt idx="43">
                  <c:v>2.9896337890625013E-2</c:v>
                </c:pt>
                <c:pt idx="44">
                  <c:v>3.5331549072265878E-2</c:v>
                </c:pt>
                <c:pt idx="45">
                  <c:v>5.3448919677734158E-2</c:v>
                </c:pt>
                <c:pt idx="46">
                  <c:v>4.4693365478515851E-2</c:v>
                </c:pt>
                <c:pt idx="47">
                  <c:v>2.6096624755859166E-2</c:v>
                </c:pt>
                <c:pt idx="48">
                  <c:v>7.0410766601586294E-4</c:v>
                </c:pt>
                <c:pt idx="49">
                  <c:v>2.0851751708984151E-2</c:v>
                </c:pt>
                <c:pt idx="50">
                  <c:v>4.3769873046875019E-2</c:v>
                </c:pt>
                <c:pt idx="51">
                  <c:v>4.2818182373046659E-2</c:v>
                </c:pt>
                <c:pt idx="52">
                  <c:v>4.8351501464841684E-3</c:v>
                </c:pt>
                <c:pt idx="53">
                  <c:v>-2.0303582763671613E-2</c:v>
                </c:pt>
                <c:pt idx="54">
                  <c:v>-1.1801812744140855E-2</c:v>
                </c:pt>
                <c:pt idx="55">
                  <c:v>2.3403692626953354E-2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1DF-4003-8908-C211667646DF}"/>
            </c:ext>
          </c:extLst>
        </c:ser>
        <c:ser>
          <c:idx val="3"/>
          <c:order val="3"/>
          <c:tx>
            <c:v>(0,200)</c:v>
          </c:tx>
          <c:xVal>
            <c:numRef>
              <c:f>Profiles!$D$795:$D$859</c:f>
              <c:numCache>
                <c:formatCode>General</c:formatCode>
                <c:ptCount val="65"/>
                <c:pt idx="0">
                  <c:v>-3200</c:v>
                </c:pt>
                <c:pt idx="1">
                  <c:v>-3150</c:v>
                </c:pt>
                <c:pt idx="2">
                  <c:v>-3100</c:v>
                </c:pt>
                <c:pt idx="3">
                  <c:v>-3050</c:v>
                </c:pt>
                <c:pt idx="4">
                  <c:v>-3000</c:v>
                </c:pt>
                <c:pt idx="5">
                  <c:v>-2950</c:v>
                </c:pt>
                <c:pt idx="6">
                  <c:v>-2900</c:v>
                </c:pt>
                <c:pt idx="7">
                  <c:v>-2850</c:v>
                </c:pt>
                <c:pt idx="8">
                  <c:v>-2800</c:v>
                </c:pt>
                <c:pt idx="9">
                  <c:v>-2750</c:v>
                </c:pt>
                <c:pt idx="10">
                  <c:v>-2700</c:v>
                </c:pt>
                <c:pt idx="11">
                  <c:v>-2650</c:v>
                </c:pt>
                <c:pt idx="12">
                  <c:v>-2600</c:v>
                </c:pt>
                <c:pt idx="13">
                  <c:v>-2550</c:v>
                </c:pt>
                <c:pt idx="14">
                  <c:v>-2500</c:v>
                </c:pt>
                <c:pt idx="15">
                  <c:v>-2450</c:v>
                </c:pt>
                <c:pt idx="16">
                  <c:v>-2400</c:v>
                </c:pt>
                <c:pt idx="17">
                  <c:v>-2350</c:v>
                </c:pt>
                <c:pt idx="18">
                  <c:v>-2300</c:v>
                </c:pt>
                <c:pt idx="19">
                  <c:v>-2250</c:v>
                </c:pt>
                <c:pt idx="20">
                  <c:v>-2200</c:v>
                </c:pt>
                <c:pt idx="21">
                  <c:v>-2150</c:v>
                </c:pt>
                <c:pt idx="22">
                  <c:v>-2100</c:v>
                </c:pt>
                <c:pt idx="23">
                  <c:v>-2050</c:v>
                </c:pt>
                <c:pt idx="24">
                  <c:v>-2000</c:v>
                </c:pt>
                <c:pt idx="25">
                  <c:v>-1950</c:v>
                </c:pt>
                <c:pt idx="26">
                  <c:v>-1900</c:v>
                </c:pt>
                <c:pt idx="27">
                  <c:v>-1850</c:v>
                </c:pt>
                <c:pt idx="28">
                  <c:v>-1800</c:v>
                </c:pt>
                <c:pt idx="29">
                  <c:v>-1750</c:v>
                </c:pt>
                <c:pt idx="30">
                  <c:v>-1700</c:v>
                </c:pt>
                <c:pt idx="31">
                  <c:v>-1650</c:v>
                </c:pt>
                <c:pt idx="32">
                  <c:v>-1600</c:v>
                </c:pt>
                <c:pt idx="33">
                  <c:v>-1550</c:v>
                </c:pt>
                <c:pt idx="34">
                  <c:v>-1500</c:v>
                </c:pt>
                <c:pt idx="35">
                  <c:v>-1450</c:v>
                </c:pt>
                <c:pt idx="36">
                  <c:v>-1400</c:v>
                </c:pt>
                <c:pt idx="37">
                  <c:v>-1350</c:v>
                </c:pt>
                <c:pt idx="38">
                  <c:v>-1300</c:v>
                </c:pt>
                <c:pt idx="39">
                  <c:v>-1250</c:v>
                </c:pt>
                <c:pt idx="40">
                  <c:v>-1200</c:v>
                </c:pt>
                <c:pt idx="41">
                  <c:v>-1150</c:v>
                </c:pt>
                <c:pt idx="42">
                  <c:v>-1100</c:v>
                </c:pt>
                <c:pt idx="43">
                  <c:v>-1050</c:v>
                </c:pt>
                <c:pt idx="44">
                  <c:v>-1000</c:v>
                </c:pt>
                <c:pt idx="45">
                  <c:v>-950</c:v>
                </c:pt>
                <c:pt idx="46">
                  <c:v>-900</c:v>
                </c:pt>
                <c:pt idx="47">
                  <c:v>-850</c:v>
                </c:pt>
                <c:pt idx="48">
                  <c:v>-800</c:v>
                </c:pt>
                <c:pt idx="49">
                  <c:v>-750</c:v>
                </c:pt>
                <c:pt idx="50">
                  <c:v>-700</c:v>
                </c:pt>
                <c:pt idx="51">
                  <c:v>-650</c:v>
                </c:pt>
                <c:pt idx="52">
                  <c:v>-600</c:v>
                </c:pt>
                <c:pt idx="53">
                  <c:v>-550</c:v>
                </c:pt>
                <c:pt idx="54">
                  <c:v>-500</c:v>
                </c:pt>
                <c:pt idx="55">
                  <c:v>-450</c:v>
                </c:pt>
                <c:pt idx="56">
                  <c:v>-400</c:v>
                </c:pt>
                <c:pt idx="57">
                  <c:v>-350</c:v>
                </c:pt>
                <c:pt idx="58">
                  <c:v>-300</c:v>
                </c:pt>
                <c:pt idx="59">
                  <c:v>-250</c:v>
                </c:pt>
                <c:pt idx="60">
                  <c:v>-200</c:v>
                </c:pt>
                <c:pt idx="61">
                  <c:v>-150</c:v>
                </c:pt>
                <c:pt idx="62">
                  <c:v>-100</c:v>
                </c:pt>
                <c:pt idx="63">
                  <c:v>-50</c:v>
                </c:pt>
                <c:pt idx="64">
                  <c:v>0</c:v>
                </c:pt>
              </c:numCache>
            </c:numRef>
          </c:xVal>
          <c:yVal>
            <c:numRef>
              <c:f>Profiles!$G$795:$G$859</c:f>
              <c:numCache>
                <c:formatCode>0.0</c:formatCode>
                <c:ptCount val="65"/>
                <c:pt idx="0">
                  <c:v>9.488453863525395</c:v>
                </c:pt>
                <c:pt idx="1">
                  <c:v>9.488453863525395</c:v>
                </c:pt>
                <c:pt idx="2">
                  <c:v>9.488453863525395</c:v>
                </c:pt>
                <c:pt idx="3">
                  <c:v>9.488453863525395</c:v>
                </c:pt>
                <c:pt idx="4">
                  <c:v>9.488453863525395</c:v>
                </c:pt>
                <c:pt idx="5">
                  <c:v>9.488453863525395</c:v>
                </c:pt>
                <c:pt idx="6">
                  <c:v>9.488453863525395</c:v>
                </c:pt>
                <c:pt idx="7">
                  <c:v>9.482341894531249</c:v>
                </c:pt>
                <c:pt idx="8">
                  <c:v>9.5998087219238109</c:v>
                </c:pt>
                <c:pt idx="9">
                  <c:v>9.7799038452148768</c:v>
                </c:pt>
                <c:pt idx="10">
                  <c:v>9.9364322875976221</c:v>
                </c:pt>
                <c:pt idx="11">
                  <c:v>10.107264288330061</c:v>
                </c:pt>
                <c:pt idx="12">
                  <c:v>10.215390447998018</c:v>
                </c:pt>
                <c:pt idx="13">
                  <c:v>10.299385961914085</c:v>
                </c:pt>
                <c:pt idx="14">
                  <c:v>10.382810461425793</c:v>
                </c:pt>
                <c:pt idx="15">
                  <c:v>10.477013739013689</c:v>
                </c:pt>
                <c:pt idx="16">
                  <c:v>10.46549475708006</c:v>
                </c:pt>
                <c:pt idx="17">
                  <c:v>10.315557653808627</c:v>
                </c:pt>
                <c:pt idx="18">
                  <c:v>9.9514478515625004</c:v>
                </c:pt>
                <c:pt idx="19">
                  <c:v>9.1589926513671927</c:v>
                </c:pt>
                <c:pt idx="20">
                  <c:v>7.9159154418945334</c:v>
                </c:pt>
                <c:pt idx="21">
                  <c:v>6.4088392395019547</c:v>
                </c:pt>
                <c:pt idx="22">
                  <c:v>4.7507684997558624</c:v>
                </c:pt>
                <c:pt idx="23">
                  <c:v>3.3983455566406251</c:v>
                </c:pt>
                <c:pt idx="24">
                  <c:v>2.2980289978027382</c:v>
                </c:pt>
                <c:pt idx="25">
                  <c:v>1.6643933471679664</c:v>
                </c:pt>
                <c:pt idx="26">
                  <c:v>1.2285824645996128</c:v>
                </c:pt>
                <c:pt idx="27">
                  <c:v>0.96155216064453075</c:v>
                </c:pt>
                <c:pt idx="28">
                  <c:v>0.82252072753906247</c:v>
                </c:pt>
                <c:pt idx="29">
                  <c:v>0.72398197021484334</c:v>
                </c:pt>
                <c:pt idx="30">
                  <c:v>0.61615189208984322</c:v>
                </c:pt>
                <c:pt idx="31">
                  <c:v>0.55977655639648405</c:v>
                </c:pt>
                <c:pt idx="32">
                  <c:v>0.48925275268554663</c:v>
                </c:pt>
                <c:pt idx="33">
                  <c:v>0.48254862060546921</c:v>
                </c:pt>
                <c:pt idx="34">
                  <c:v>0.42274719848632836</c:v>
                </c:pt>
                <c:pt idx="35">
                  <c:v>0.34382031860351586</c:v>
                </c:pt>
                <c:pt idx="36">
                  <c:v>0.27795627441406251</c:v>
                </c:pt>
                <c:pt idx="37">
                  <c:v>0.21886685791015625</c:v>
                </c:pt>
                <c:pt idx="38">
                  <c:v>0.17487760009765627</c:v>
                </c:pt>
                <c:pt idx="39">
                  <c:v>0.14594620361328126</c:v>
                </c:pt>
                <c:pt idx="40">
                  <c:v>9.1051275634765588E-2</c:v>
                </c:pt>
                <c:pt idx="41">
                  <c:v>9.7811804199218755E-2</c:v>
                </c:pt>
                <c:pt idx="42">
                  <c:v>0.10606683959960944</c:v>
                </c:pt>
                <c:pt idx="43">
                  <c:v>6.8027410888671661E-2</c:v>
                </c:pt>
                <c:pt idx="44">
                  <c:v>3.5980108642578362E-2</c:v>
                </c:pt>
                <c:pt idx="45">
                  <c:v>4.3621832275390876E-2</c:v>
                </c:pt>
                <c:pt idx="46">
                  <c:v>9.8213629150390586E-2</c:v>
                </c:pt>
                <c:pt idx="47">
                  <c:v>6.0456182861328367E-2</c:v>
                </c:pt>
                <c:pt idx="48">
                  <c:v>3.9476690673828363E-2</c:v>
                </c:pt>
                <c:pt idx="49">
                  <c:v>-1.6532067871093292E-2</c:v>
                </c:pt>
                <c:pt idx="50">
                  <c:v>3.5063665771484176E-2</c:v>
                </c:pt>
                <c:pt idx="51">
                  <c:v>3.8849279785156732E-2</c:v>
                </c:pt>
                <c:pt idx="52">
                  <c:v>3.1009582519533618E-3</c:v>
                </c:pt>
                <c:pt idx="53">
                  <c:v>2.1676550292969249E-2</c:v>
                </c:pt>
                <c:pt idx="54">
                  <c:v>2.4397680664062504E-2</c:v>
                </c:pt>
                <c:pt idx="55">
                  <c:v>3.3033392333984168E-2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1DF-4003-8908-C211667646DF}"/>
            </c:ext>
          </c:extLst>
        </c:ser>
        <c:ser>
          <c:idx val="4"/>
          <c:order val="4"/>
          <c:tx>
            <c:v>-200,200</c:v>
          </c:tx>
          <c:xVal>
            <c:numRef>
              <c:f>Profiles!$D$861:$D$925</c:f>
              <c:numCache>
                <c:formatCode>General</c:formatCode>
                <c:ptCount val="65"/>
                <c:pt idx="0">
                  <c:v>-3200</c:v>
                </c:pt>
                <c:pt idx="1">
                  <c:v>-3150</c:v>
                </c:pt>
                <c:pt idx="2">
                  <c:v>-3100</c:v>
                </c:pt>
                <c:pt idx="3">
                  <c:v>-3050</c:v>
                </c:pt>
                <c:pt idx="4">
                  <c:v>-3000</c:v>
                </c:pt>
                <c:pt idx="5">
                  <c:v>-2950</c:v>
                </c:pt>
                <c:pt idx="6">
                  <c:v>-2900</c:v>
                </c:pt>
                <c:pt idx="7">
                  <c:v>-2850</c:v>
                </c:pt>
                <c:pt idx="8">
                  <c:v>-2800</c:v>
                </c:pt>
                <c:pt idx="9">
                  <c:v>-2750</c:v>
                </c:pt>
                <c:pt idx="10">
                  <c:v>-2700</c:v>
                </c:pt>
                <c:pt idx="11">
                  <c:v>-2650</c:v>
                </c:pt>
                <c:pt idx="12">
                  <c:v>-2600</c:v>
                </c:pt>
                <c:pt idx="13">
                  <c:v>-2550</c:v>
                </c:pt>
                <c:pt idx="14">
                  <c:v>-2500</c:v>
                </c:pt>
                <c:pt idx="15">
                  <c:v>-2450</c:v>
                </c:pt>
                <c:pt idx="16">
                  <c:v>-2400</c:v>
                </c:pt>
                <c:pt idx="17">
                  <c:v>-2350</c:v>
                </c:pt>
                <c:pt idx="18">
                  <c:v>-2300</c:v>
                </c:pt>
                <c:pt idx="19">
                  <c:v>-2250</c:v>
                </c:pt>
                <c:pt idx="20">
                  <c:v>-2200</c:v>
                </c:pt>
                <c:pt idx="21">
                  <c:v>-2150</c:v>
                </c:pt>
                <c:pt idx="22">
                  <c:v>-2100</c:v>
                </c:pt>
                <c:pt idx="23">
                  <c:v>-2050</c:v>
                </c:pt>
                <c:pt idx="24">
                  <c:v>-2000</c:v>
                </c:pt>
                <c:pt idx="25">
                  <c:v>-1950</c:v>
                </c:pt>
                <c:pt idx="26">
                  <c:v>-1900</c:v>
                </c:pt>
                <c:pt idx="27">
                  <c:v>-1850</c:v>
                </c:pt>
                <c:pt idx="28">
                  <c:v>-1800</c:v>
                </c:pt>
                <c:pt idx="29">
                  <c:v>-1750</c:v>
                </c:pt>
                <c:pt idx="30">
                  <c:v>-1700</c:v>
                </c:pt>
                <c:pt idx="31">
                  <c:v>-1650</c:v>
                </c:pt>
                <c:pt idx="32">
                  <c:v>-1600</c:v>
                </c:pt>
                <c:pt idx="33">
                  <c:v>-1550</c:v>
                </c:pt>
                <c:pt idx="34">
                  <c:v>-1500</c:v>
                </c:pt>
                <c:pt idx="35">
                  <c:v>-1450</c:v>
                </c:pt>
                <c:pt idx="36">
                  <c:v>-1400</c:v>
                </c:pt>
                <c:pt idx="37">
                  <c:v>-1350</c:v>
                </c:pt>
                <c:pt idx="38">
                  <c:v>-1300</c:v>
                </c:pt>
                <c:pt idx="39">
                  <c:v>-1250</c:v>
                </c:pt>
                <c:pt idx="40">
                  <c:v>-1200</c:v>
                </c:pt>
                <c:pt idx="41">
                  <c:v>-1150</c:v>
                </c:pt>
                <c:pt idx="42">
                  <c:v>-1100</c:v>
                </c:pt>
                <c:pt idx="43">
                  <c:v>-1050</c:v>
                </c:pt>
                <c:pt idx="44">
                  <c:v>-1000</c:v>
                </c:pt>
                <c:pt idx="45">
                  <c:v>-950</c:v>
                </c:pt>
                <c:pt idx="46">
                  <c:v>-900</c:v>
                </c:pt>
                <c:pt idx="47">
                  <c:v>-850</c:v>
                </c:pt>
                <c:pt idx="48">
                  <c:v>-800</c:v>
                </c:pt>
                <c:pt idx="49">
                  <c:v>-750</c:v>
                </c:pt>
                <c:pt idx="50">
                  <c:v>-700</c:v>
                </c:pt>
                <c:pt idx="51">
                  <c:v>-650</c:v>
                </c:pt>
                <c:pt idx="52">
                  <c:v>-600</c:v>
                </c:pt>
                <c:pt idx="53">
                  <c:v>-550</c:v>
                </c:pt>
                <c:pt idx="54">
                  <c:v>-500</c:v>
                </c:pt>
                <c:pt idx="55">
                  <c:v>-450</c:v>
                </c:pt>
                <c:pt idx="56">
                  <c:v>-400</c:v>
                </c:pt>
                <c:pt idx="57">
                  <c:v>-350</c:v>
                </c:pt>
                <c:pt idx="58">
                  <c:v>-300</c:v>
                </c:pt>
                <c:pt idx="59">
                  <c:v>-250</c:v>
                </c:pt>
                <c:pt idx="60">
                  <c:v>-200</c:v>
                </c:pt>
                <c:pt idx="61">
                  <c:v>-150</c:v>
                </c:pt>
                <c:pt idx="62">
                  <c:v>-100</c:v>
                </c:pt>
                <c:pt idx="63">
                  <c:v>-50</c:v>
                </c:pt>
                <c:pt idx="64">
                  <c:v>0</c:v>
                </c:pt>
              </c:numCache>
            </c:numRef>
          </c:xVal>
          <c:yVal>
            <c:numRef>
              <c:f>Profiles!$G$861:$G$925</c:f>
              <c:numCache>
                <c:formatCode>0.0</c:formatCode>
                <c:ptCount val="65"/>
                <c:pt idx="0">
                  <c:v>10.001330541992164</c:v>
                </c:pt>
                <c:pt idx="1">
                  <c:v>10.001330541992164</c:v>
                </c:pt>
                <c:pt idx="2">
                  <c:v>10.001330541992164</c:v>
                </c:pt>
                <c:pt idx="3">
                  <c:v>10.001330541992164</c:v>
                </c:pt>
                <c:pt idx="4">
                  <c:v>10.001330541992164</c:v>
                </c:pt>
                <c:pt idx="5">
                  <c:v>10.001330541992164</c:v>
                </c:pt>
                <c:pt idx="6">
                  <c:v>10.001330541992164</c:v>
                </c:pt>
                <c:pt idx="7">
                  <c:v>9.9610282043457321</c:v>
                </c:pt>
                <c:pt idx="8">
                  <c:v>9.6748512939453359</c:v>
                </c:pt>
                <c:pt idx="9">
                  <c:v>9.6867721008300602</c:v>
                </c:pt>
                <c:pt idx="10">
                  <c:v>9.515707464599604</c:v>
                </c:pt>
                <c:pt idx="11">
                  <c:v>9.3886743835449202</c:v>
                </c:pt>
                <c:pt idx="12">
                  <c:v>9.2491494812011705</c:v>
                </c:pt>
                <c:pt idx="13">
                  <c:v>9.084788977050783</c:v>
                </c:pt>
                <c:pt idx="14">
                  <c:v>8.9799972595214879</c:v>
                </c:pt>
                <c:pt idx="15">
                  <c:v>8.8206912902832038</c:v>
                </c:pt>
                <c:pt idx="16">
                  <c:v>8.3861775268554659</c:v>
                </c:pt>
                <c:pt idx="17">
                  <c:v>7.6180997070312495</c:v>
                </c:pt>
                <c:pt idx="18">
                  <c:v>6.4974381164550792</c:v>
                </c:pt>
                <c:pt idx="19">
                  <c:v>5.4441491760253875</c:v>
                </c:pt>
                <c:pt idx="20">
                  <c:v>4.1392191223144543</c:v>
                </c:pt>
                <c:pt idx="21">
                  <c:v>3.275936987304692</c:v>
                </c:pt>
                <c:pt idx="22">
                  <c:v>2.8360091613769542</c:v>
                </c:pt>
                <c:pt idx="23">
                  <c:v>2.3730715698242166</c:v>
                </c:pt>
                <c:pt idx="24">
                  <c:v>1.955801031494137</c:v>
                </c:pt>
                <c:pt idx="25">
                  <c:v>1.4861311096191372</c:v>
                </c:pt>
                <c:pt idx="26">
                  <c:v>1.1451368164062499</c:v>
                </c:pt>
                <c:pt idx="27">
                  <c:v>0.86750397338867158</c:v>
                </c:pt>
                <c:pt idx="28">
                  <c:v>0.62325784912109428</c:v>
                </c:pt>
                <c:pt idx="29">
                  <c:v>0.57832395019531246</c:v>
                </c:pt>
                <c:pt idx="30">
                  <c:v>0.51989719238281251</c:v>
                </c:pt>
                <c:pt idx="31">
                  <c:v>0.45169269409179663</c:v>
                </c:pt>
                <c:pt idx="32">
                  <c:v>0.39547949829101586</c:v>
                </c:pt>
                <c:pt idx="33">
                  <c:v>0.34578009643554664</c:v>
                </c:pt>
                <c:pt idx="34">
                  <c:v>0.32391940917968753</c:v>
                </c:pt>
                <c:pt idx="35">
                  <c:v>0.27338815917968751</c:v>
                </c:pt>
                <c:pt idx="36">
                  <c:v>0.22681876220703126</c:v>
                </c:pt>
                <c:pt idx="37">
                  <c:v>0.22736862792968751</c:v>
                </c:pt>
                <c:pt idx="38">
                  <c:v>0.17229041137695317</c:v>
                </c:pt>
                <c:pt idx="39">
                  <c:v>0.11504093017578126</c:v>
                </c:pt>
                <c:pt idx="40">
                  <c:v>0.12141373291015625</c:v>
                </c:pt>
                <c:pt idx="41">
                  <c:v>0.11024722900390627</c:v>
                </c:pt>
                <c:pt idx="42">
                  <c:v>0.12490326538085933</c:v>
                </c:pt>
                <c:pt idx="43">
                  <c:v>0.12316907348632808</c:v>
                </c:pt>
                <c:pt idx="44">
                  <c:v>7.2743566894531736E-2</c:v>
                </c:pt>
                <c:pt idx="45">
                  <c:v>3.2716162109375002E-2</c:v>
                </c:pt>
                <c:pt idx="46">
                  <c:v>5.9053320312500018E-2</c:v>
                </c:pt>
                <c:pt idx="47">
                  <c:v>8.350119628906251E-2</c:v>
                </c:pt>
                <c:pt idx="48">
                  <c:v>5.208130493164087E-2</c:v>
                </c:pt>
                <c:pt idx="49">
                  <c:v>2.9487463378906731E-2</c:v>
                </c:pt>
                <c:pt idx="50">
                  <c:v>3.4401007080078372E-2</c:v>
                </c:pt>
                <c:pt idx="51">
                  <c:v>5.3604010009765862E-2</c:v>
                </c:pt>
                <c:pt idx="52">
                  <c:v>2.064731445312501E-2</c:v>
                </c:pt>
                <c:pt idx="53">
                  <c:v>1.3069036865234168E-2</c:v>
                </c:pt>
                <c:pt idx="54">
                  <c:v>3.5105963134765855E-2</c:v>
                </c:pt>
                <c:pt idx="55">
                  <c:v>4.957871093750002E-2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1DF-4003-8908-C211667646DF}"/>
            </c:ext>
          </c:extLst>
        </c:ser>
        <c:ser>
          <c:idx val="5"/>
          <c:order val="5"/>
          <c:tx>
            <c:v>-400,200</c:v>
          </c:tx>
          <c:xVal>
            <c:numRef>
              <c:f>Profiles!$D$927:$D$991</c:f>
              <c:numCache>
                <c:formatCode>General</c:formatCode>
                <c:ptCount val="65"/>
                <c:pt idx="0">
                  <c:v>-3200</c:v>
                </c:pt>
                <c:pt idx="1">
                  <c:v>-3150</c:v>
                </c:pt>
                <c:pt idx="2">
                  <c:v>-3100</c:v>
                </c:pt>
                <c:pt idx="3">
                  <c:v>-3050</c:v>
                </c:pt>
                <c:pt idx="4">
                  <c:v>-3000</c:v>
                </c:pt>
                <c:pt idx="5">
                  <c:v>-2950</c:v>
                </c:pt>
                <c:pt idx="6">
                  <c:v>-2900</c:v>
                </c:pt>
                <c:pt idx="7">
                  <c:v>-2850</c:v>
                </c:pt>
                <c:pt idx="8">
                  <c:v>-2800</c:v>
                </c:pt>
                <c:pt idx="9">
                  <c:v>-2750</c:v>
                </c:pt>
                <c:pt idx="10">
                  <c:v>-2700</c:v>
                </c:pt>
                <c:pt idx="11">
                  <c:v>-2650</c:v>
                </c:pt>
                <c:pt idx="12">
                  <c:v>-2600</c:v>
                </c:pt>
                <c:pt idx="13">
                  <c:v>-2550</c:v>
                </c:pt>
                <c:pt idx="14">
                  <c:v>-2500</c:v>
                </c:pt>
                <c:pt idx="15">
                  <c:v>-2450</c:v>
                </c:pt>
                <c:pt idx="16">
                  <c:v>-2400</c:v>
                </c:pt>
                <c:pt idx="17">
                  <c:v>-2350</c:v>
                </c:pt>
                <c:pt idx="18">
                  <c:v>-2300</c:v>
                </c:pt>
                <c:pt idx="19">
                  <c:v>-2250</c:v>
                </c:pt>
                <c:pt idx="20">
                  <c:v>-2200</c:v>
                </c:pt>
                <c:pt idx="21">
                  <c:v>-2150</c:v>
                </c:pt>
                <c:pt idx="22">
                  <c:v>-2100</c:v>
                </c:pt>
                <c:pt idx="23">
                  <c:v>-2050</c:v>
                </c:pt>
                <c:pt idx="24">
                  <c:v>-2000</c:v>
                </c:pt>
                <c:pt idx="25">
                  <c:v>-1950</c:v>
                </c:pt>
                <c:pt idx="26">
                  <c:v>-1900</c:v>
                </c:pt>
                <c:pt idx="27">
                  <c:v>-1850</c:v>
                </c:pt>
                <c:pt idx="28">
                  <c:v>-1800</c:v>
                </c:pt>
                <c:pt idx="29">
                  <c:v>-1750</c:v>
                </c:pt>
                <c:pt idx="30">
                  <c:v>-1700</c:v>
                </c:pt>
                <c:pt idx="31">
                  <c:v>-1650</c:v>
                </c:pt>
                <c:pt idx="32">
                  <c:v>-1600</c:v>
                </c:pt>
                <c:pt idx="33">
                  <c:v>-1550</c:v>
                </c:pt>
                <c:pt idx="34">
                  <c:v>-1500</c:v>
                </c:pt>
                <c:pt idx="35">
                  <c:v>-1450</c:v>
                </c:pt>
                <c:pt idx="36">
                  <c:v>-1400</c:v>
                </c:pt>
                <c:pt idx="37">
                  <c:v>-1350</c:v>
                </c:pt>
                <c:pt idx="38">
                  <c:v>-1300</c:v>
                </c:pt>
                <c:pt idx="39">
                  <c:v>-1250</c:v>
                </c:pt>
                <c:pt idx="40">
                  <c:v>-1200</c:v>
                </c:pt>
                <c:pt idx="41">
                  <c:v>-1150</c:v>
                </c:pt>
                <c:pt idx="42">
                  <c:v>-1100</c:v>
                </c:pt>
                <c:pt idx="43">
                  <c:v>-1050</c:v>
                </c:pt>
                <c:pt idx="44">
                  <c:v>-1000</c:v>
                </c:pt>
                <c:pt idx="45">
                  <c:v>-950</c:v>
                </c:pt>
                <c:pt idx="46">
                  <c:v>-900</c:v>
                </c:pt>
                <c:pt idx="47">
                  <c:v>-850</c:v>
                </c:pt>
                <c:pt idx="48">
                  <c:v>-800</c:v>
                </c:pt>
                <c:pt idx="49">
                  <c:v>-750</c:v>
                </c:pt>
                <c:pt idx="50">
                  <c:v>-700</c:v>
                </c:pt>
                <c:pt idx="51">
                  <c:v>-650</c:v>
                </c:pt>
                <c:pt idx="52">
                  <c:v>-600</c:v>
                </c:pt>
                <c:pt idx="53">
                  <c:v>-550</c:v>
                </c:pt>
                <c:pt idx="54">
                  <c:v>-500</c:v>
                </c:pt>
                <c:pt idx="55">
                  <c:v>-450</c:v>
                </c:pt>
                <c:pt idx="56">
                  <c:v>-400</c:v>
                </c:pt>
                <c:pt idx="57">
                  <c:v>-350</c:v>
                </c:pt>
                <c:pt idx="58">
                  <c:v>-300</c:v>
                </c:pt>
                <c:pt idx="59">
                  <c:v>-250</c:v>
                </c:pt>
                <c:pt idx="60">
                  <c:v>-200</c:v>
                </c:pt>
                <c:pt idx="61">
                  <c:v>-150</c:v>
                </c:pt>
                <c:pt idx="62">
                  <c:v>-100</c:v>
                </c:pt>
                <c:pt idx="63">
                  <c:v>-50</c:v>
                </c:pt>
                <c:pt idx="64">
                  <c:v>0</c:v>
                </c:pt>
              </c:numCache>
            </c:numRef>
          </c:xVal>
          <c:yVal>
            <c:numRef>
              <c:f>Profiles!$G$927:$G$991</c:f>
              <c:numCache>
                <c:formatCode>0.0</c:formatCode>
                <c:ptCount val="65"/>
                <c:pt idx="0">
                  <c:v>9.9612685806274577</c:v>
                </c:pt>
                <c:pt idx="1">
                  <c:v>9.9612685806274577</c:v>
                </c:pt>
                <c:pt idx="2">
                  <c:v>9.9612685806274577</c:v>
                </c:pt>
                <c:pt idx="3">
                  <c:v>9.9612685806274577</c:v>
                </c:pt>
                <c:pt idx="4">
                  <c:v>9.9612685806274577</c:v>
                </c:pt>
                <c:pt idx="5">
                  <c:v>9.9612685806274577</c:v>
                </c:pt>
                <c:pt idx="6">
                  <c:v>9.9612685806274577</c:v>
                </c:pt>
                <c:pt idx="7">
                  <c:v>10.002429660034144</c:v>
                </c:pt>
                <c:pt idx="8">
                  <c:v>9.9369556686400937</c:v>
                </c:pt>
                <c:pt idx="9">
                  <c:v>9.8383283645630293</c:v>
                </c:pt>
                <c:pt idx="10">
                  <c:v>9.7795733673096041</c:v>
                </c:pt>
                <c:pt idx="11">
                  <c:v>9.65066714782715</c:v>
                </c:pt>
                <c:pt idx="12">
                  <c:v>9.5242443496704077</c:v>
                </c:pt>
                <c:pt idx="13">
                  <c:v>9.3153473464965852</c:v>
                </c:pt>
                <c:pt idx="14">
                  <c:v>9.1552282135009726</c:v>
                </c:pt>
                <c:pt idx="15">
                  <c:v>9.1081952545165983</c:v>
                </c:pt>
                <c:pt idx="16">
                  <c:v>9.1062982971191353</c:v>
                </c:pt>
                <c:pt idx="17">
                  <c:v>9.0398685867309609</c:v>
                </c:pt>
                <c:pt idx="18">
                  <c:v>8.7944298126220666</c:v>
                </c:pt>
                <c:pt idx="19">
                  <c:v>8.2870299102783171</c:v>
                </c:pt>
                <c:pt idx="20">
                  <c:v>7.5264296371459976</c:v>
                </c:pt>
                <c:pt idx="21">
                  <c:v>6.5364061233520552</c:v>
                </c:pt>
                <c:pt idx="22">
                  <c:v>5.394003352355961</c:v>
                </c:pt>
                <c:pt idx="23">
                  <c:v>4.279692927551273</c:v>
                </c:pt>
                <c:pt idx="24">
                  <c:v>3.2400589096069345</c:v>
                </c:pt>
                <c:pt idx="25">
                  <c:v>2.3463240844726561</c:v>
                </c:pt>
                <c:pt idx="26">
                  <c:v>1.602094119262693</c:v>
                </c:pt>
                <c:pt idx="27">
                  <c:v>1.1250817367553712</c:v>
                </c:pt>
                <c:pt idx="28">
                  <c:v>0.80124504394531249</c:v>
                </c:pt>
                <c:pt idx="29">
                  <c:v>0.61962947387695311</c:v>
                </c:pt>
                <c:pt idx="30">
                  <c:v>0.46087875671386763</c:v>
                </c:pt>
                <c:pt idx="31">
                  <c:v>0.34432448120117187</c:v>
                </c:pt>
                <c:pt idx="32">
                  <c:v>0.26788144226074218</c:v>
                </c:pt>
                <c:pt idx="33">
                  <c:v>0.27388364715576174</c:v>
                </c:pt>
                <c:pt idx="34">
                  <c:v>0.22593841094970696</c:v>
                </c:pt>
                <c:pt idx="35">
                  <c:v>0.18135267181396478</c:v>
                </c:pt>
                <c:pt idx="36">
                  <c:v>0.14691782684326177</c:v>
                </c:pt>
                <c:pt idx="37">
                  <c:v>0.13214762420654291</c:v>
                </c:pt>
                <c:pt idx="38">
                  <c:v>0.14825004119873042</c:v>
                </c:pt>
                <c:pt idx="39">
                  <c:v>0.13013482208251947</c:v>
                </c:pt>
                <c:pt idx="40">
                  <c:v>0.11365590972900395</c:v>
                </c:pt>
                <c:pt idx="41">
                  <c:v>8.7887698364257319E-2</c:v>
                </c:pt>
                <c:pt idx="42">
                  <c:v>0.1101226455688476</c:v>
                </c:pt>
                <c:pt idx="43">
                  <c:v>8.237783355712866E-2</c:v>
                </c:pt>
                <c:pt idx="44">
                  <c:v>7.9575839233398907E-2</c:v>
                </c:pt>
                <c:pt idx="45">
                  <c:v>8.4904696655273906E-2</c:v>
                </c:pt>
                <c:pt idx="46">
                  <c:v>8.4694728088378662E-2</c:v>
                </c:pt>
                <c:pt idx="47">
                  <c:v>9.5671015930175546E-2</c:v>
                </c:pt>
                <c:pt idx="48">
                  <c:v>6.1866076660156227E-2</c:v>
                </c:pt>
                <c:pt idx="49">
                  <c:v>3.0950015258789543E-2</c:v>
                </c:pt>
                <c:pt idx="50">
                  <c:v>2.9371630859374998E-2</c:v>
                </c:pt>
                <c:pt idx="51">
                  <c:v>8.6931979370117665E-2</c:v>
                </c:pt>
                <c:pt idx="52">
                  <c:v>6.4769435119628654E-2</c:v>
                </c:pt>
                <c:pt idx="53">
                  <c:v>3.6742251586914548E-2</c:v>
                </c:pt>
                <c:pt idx="54">
                  <c:v>2.2131335449218748E-2</c:v>
                </c:pt>
                <c:pt idx="55">
                  <c:v>7.8156741333007318E-2</c:v>
                </c:pt>
                <c:pt idx="56">
                  <c:v>4.9615496826171862E-2</c:v>
                </c:pt>
                <c:pt idx="57">
                  <c:v>6.1641627502441176E-2</c:v>
                </c:pt>
                <c:pt idx="58">
                  <c:v>1.8931124877930167E-2</c:v>
                </c:pt>
                <c:pt idx="59">
                  <c:v>3.7120239257812382E-3</c:v>
                </c:pt>
                <c:pt idx="60">
                  <c:v>2.9617800903319808E-2</c:v>
                </c:pt>
                <c:pt idx="61">
                  <c:v>7.2235671997067652E-3</c:v>
                </c:pt>
                <c:pt idx="62">
                  <c:v>-3.202458190918217E-3</c:v>
                </c:pt>
                <c:pt idx="63">
                  <c:v>7.1004821777343741E-3</c:v>
                </c:pt>
                <c:pt idx="64">
                  <c:v>2.6620318603515603E-2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1DF-4003-8908-C211667646DF}"/>
            </c:ext>
          </c:extLst>
        </c:ser>
        <c:ser>
          <c:idx val="6"/>
          <c:order val="6"/>
          <c:tx>
            <c:v>(0,400)</c:v>
          </c:tx>
          <c:xVal>
            <c:numRef>
              <c:f>Profiles!$D$993:$D$1057</c:f>
              <c:numCache>
                <c:formatCode>General</c:formatCode>
                <c:ptCount val="65"/>
                <c:pt idx="0">
                  <c:v>-3200</c:v>
                </c:pt>
                <c:pt idx="1">
                  <c:v>-3150</c:v>
                </c:pt>
                <c:pt idx="2">
                  <c:v>-3100</c:v>
                </c:pt>
                <c:pt idx="3">
                  <c:v>-3050</c:v>
                </c:pt>
                <c:pt idx="4">
                  <c:v>-3000</c:v>
                </c:pt>
                <c:pt idx="5">
                  <c:v>-2950</c:v>
                </c:pt>
                <c:pt idx="6">
                  <c:v>-2900</c:v>
                </c:pt>
                <c:pt idx="7">
                  <c:v>-2850</c:v>
                </c:pt>
                <c:pt idx="8">
                  <c:v>-2800</c:v>
                </c:pt>
                <c:pt idx="9">
                  <c:v>-2750</c:v>
                </c:pt>
                <c:pt idx="10">
                  <c:v>-2700</c:v>
                </c:pt>
                <c:pt idx="11">
                  <c:v>-2650</c:v>
                </c:pt>
                <c:pt idx="12">
                  <c:v>-2600</c:v>
                </c:pt>
                <c:pt idx="13">
                  <c:v>-2550</c:v>
                </c:pt>
                <c:pt idx="14">
                  <c:v>-2500</c:v>
                </c:pt>
                <c:pt idx="15">
                  <c:v>-2450</c:v>
                </c:pt>
                <c:pt idx="16">
                  <c:v>-2400</c:v>
                </c:pt>
                <c:pt idx="17">
                  <c:v>-2350</c:v>
                </c:pt>
                <c:pt idx="18">
                  <c:v>-2300</c:v>
                </c:pt>
                <c:pt idx="19">
                  <c:v>-2250</c:v>
                </c:pt>
                <c:pt idx="20">
                  <c:v>-2200</c:v>
                </c:pt>
                <c:pt idx="21">
                  <c:v>-2150</c:v>
                </c:pt>
                <c:pt idx="22">
                  <c:v>-2100</c:v>
                </c:pt>
                <c:pt idx="23">
                  <c:v>-2050</c:v>
                </c:pt>
                <c:pt idx="24">
                  <c:v>-2000</c:v>
                </c:pt>
                <c:pt idx="25">
                  <c:v>-1950</c:v>
                </c:pt>
                <c:pt idx="26">
                  <c:v>-1900</c:v>
                </c:pt>
                <c:pt idx="27">
                  <c:v>-1850</c:v>
                </c:pt>
                <c:pt idx="28">
                  <c:v>-1800</c:v>
                </c:pt>
                <c:pt idx="29">
                  <c:v>-1750</c:v>
                </c:pt>
                <c:pt idx="30">
                  <c:v>-1700</c:v>
                </c:pt>
                <c:pt idx="31">
                  <c:v>-1650</c:v>
                </c:pt>
                <c:pt idx="32">
                  <c:v>-1600</c:v>
                </c:pt>
                <c:pt idx="33">
                  <c:v>-1550</c:v>
                </c:pt>
                <c:pt idx="34">
                  <c:v>-1500</c:v>
                </c:pt>
                <c:pt idx="35">
                  <c:v>-1450</c:v>
                </c:pt>
                <c:pt idx="36">
                  <c:v>-1400</c:v>
                </c:pt>
                <c:pt idx="37">
                  <c:v>-1350</c:v>
                </c:pt>
                <c:pt idx="38">
                  <c:v>-1300</c:v>
                </c:pt>
                <c:pt idx="39">
                  <c:v>-1250</c:v>
                </c:pt>
                <c:pt idx="40">
                  <c:v>-1200</c:v>
                </c:pt>
                <c:pt idx="41">
                  <c:v>-1150</c:v>
                </c:pt>
                <c:pt idx="42">
                  <c:v>-1100</c:v>
                </c:pt>
                <c:pt idx="43">
                  <c:v>-1050</c:v>
                </c:pt>
                <c:pt idx="44">
                  <c:v>-1000</c:v>
                </c:pt>
                <c:pt idx="45">
                  <c:v>-950</c:v>
                </c:pt>
                <c:pt idx="46">
                  <c:v>-900</c:v>
                </c:pt>
                <c:pt idx="47">
                  <c:v>-850</c:v>
                </c:pt>
                <c:pt idx="48">
                  <c:v>-800</c:v>
                </c:pt>
                <c:pt idx="49">
                  <c:v>-750</c:v>
                </c:pt>
                <c:pt idx="50">
                  <c:v>-700</c:v>
                </c:pt>
                <c:pt idx="51">
                  <c:v>-650</c:v>
                </c:pt>
                <c:pt idx="52">
                  <c:v>-600</c:v>
                </c:pt>
                <c:pt idx="53">
                  <c:v>-550</c:v>
                </c:pt>
                <c:pt idx="54">
                  <c:v>-500</c:v>
                </c:pt>
                <c:pt idx="55">
                  <c:v>-450</c:v>
                </c:pt>
                <c:pt idx="56">
                  <c:v>-400</c:v>
                </c:pt>
                <c:pt idx="57">
                  <c:v>-350</c:v>
                </c:pt>
                <c:pt idx="58">
                  <c:v>-300</c:v>
                </c:pt>
                <c:pt idx="59">
                  <c:v>-250</c:v>
                </c:pt>
                <c:pt idx="60">
                  <c:v>-200</c:v>
                </c:pt>
                <c:pt idx="61">
                  <c:v>-150</c:v>
                </c:pt>
                <c:pt idx="62">
                  <c:v>-100</c:v>
                </c:pt>
                <c:pt idx="63">
                  <c:v>-50</c:v>
                </c:pt>
                <c:pt idx="64">
                  <c:v>0</c:v>
                </c:pt>
              </c:numCache>
            </c:numRef>
          </c:xVal>
          <c:yVal>
            <c:numRef>
              <c:f>Profiles!$G$993:$G$1057</c:f>
              <c:numCache>
                <c:formatCode>0.0</c:formatCode>
                <c:ptCount val="65"/>
                <c:pt idx="0">
                  <c:v>9.9620794937133965</c:v>
                </c:pt>
                <c:pt idx="1">
                  <c:v>9.9620794937133965</c:v>
                </c:pt>
                <c:pt idx="2">
                  <c:v>9.9620794937133965</c:v>
                </c:pt>
                <c:pt idx="3">
                  <c:v>9.9620794937133965</c:v>
                </c:pt>
                <c:pt idx="4">
                  <c:v>9.9620794937133965</c:v>
                </c:pt>
                <c:pt idx="5">
                  <c:v>9.9620794937133965</c:v>
                </c:pt>
                <c:pt idx="6">
                  <c:v>9.8546479904174848</c:v>
                </c:pt>
                <c:pt idx="7">
                  <c:v>9.8479145156860053</c:v>
                </c:pt>
                <c:pt idx="8">
                  <c:v>9.7949227935790883</c:v>
                </c:pt>
                <c:pt idx="9">
                  <c:v>9.6463084899902398</c:v>
                </c:pt>
                <c:pt idx="10">
                  <c:v>9.5194512741088815</c:v>
                </c:pt>
                <c:pt idx="11">
                  <c:v>9.3212916290283161</c:v>
                </c:pt>
                <c:pt idx="12">
                  <c:v>9.1566473114013682</c:v>
                </c:pt>
                <c:pt idx="13">
                  <c:v>9.1057625152587853</c:v>
                </c:pt>
                <c:pt idx="14">
                  <c:v>9.2088353607177762</c:v>
                </c:pt>
                <c:pt idx="15">
                  <c:v>9.3991537658691353</c:v>
                </c:pt>
                <c:pt idx="16">
                  <c:v>9.5868511840820307</c:v>
                </c:pt>
                <c:pt idx="17">
                  <c:v>9.6443753311157199</c:v>
                </c:pt>
                <c:pt idx="18">
                  <c:v>9.5212323867797828</c:v>
                </c:pt>
                <c:pt idx="19">
                  <c:v>9.1038076354980522</c:v>
                </c:pt>
                <c:pt idx="20">
                  <c:v>8.382985545349122</c:v>
                </c:pt>
                <c:pt idx="21">
                  <c:v>7.4047347518920912</c:v>
                </c:pt>
                <c:pt idx="22">
                  <c:v>6.1924486495971651</c:v>
                </c:pt>
                <c:pt idx="23">
                  <c:v>4.8360082656860337</c:v>
                </c:pt>
                <c:pt idx="24">
                  <c:v>3.5156390335083039</c:v>
                </c:pt>
                <c:pt idx="25">
                  <c:v>2.3043665725708045</c:v>
                </c:pt>
                <c:pt idx="26">
                  <c:v>1.536526004028318</c:v>
                </c:pt>
                <c:pt idx="27">
                  <c:v>1.1668944427490258</c:v>
                </c:pt>
                <c:pt idx="28">
                  <c:v>0.90648997802734366</c:v>
                </c:pt>
                <c:pt idx="29">
                  <c:v>0.67931846923828121</c:v>
                </c:pt>
                <c:pt idx="30">
                  <c:v>0.53351340026855421</c:v>
                </c:pt>
                <c:pt idx="31">
                  <c:v>0.4086327850341801</c:v>
                </c:pt>
                <c:pt idx="32">
                  <c:v>0.31917169494628855</c:v>
                </c:pt>
                <c:pt idx="33">
                  <c:v>0.2762439834594726</c:v>
                </c:pt>
                <c:pt idx="34">
                  <c:v>0.2971177551269531</c:v>
                </c:pt>
                <c:pt idx="35">
                  <c:v>0.25072194213867188</c:v>
                </c:pt>
                <c:pt idx="36">
                  <c:v>0.19108362884521482</c:v>
                </c:pt>
                <c:pt idx="37">
                  <c:v>0.18984553833007811</c:v>
                </c:pt>
                <c:pt idx="38">
                  <c:v>0.18406778259277343</c:v>
                </c:pt>
                <c:pt idx="39">
                  <c:v>0.11797112579345707</c:v>
                </c:pt>
                <c:pt idx="40">
                  <c:v>9.525831909179687E-2</c:v>
                </c:pt>
                <c:pt idx="41">
                  <c:v>0.11475643463134759</c:v>
                </c:pt>
                <c:pt idx="42">
                  <c:v>0.10496755523681635</c:v>
                </c:pt>
                <c:pt idx="43">
                  <c:v>9.0255274963378665E-2</c:v>
                </c:pt>
                <c:pt idx="44">
                  <c:v>7.8366709899902562E-2</c:v>
                </c:pt>
                <c:pt idx="45">
                  <c:v>6.3734072875976072E-2</c:v>
                </c:pt>
                <c:pt idx="46">
                  <c:v>6.8932604980468742E-2</c:v>
                </c:pt>
                <c:pt idx="47">
                  <c:v>0.10103607482910107</c:v>
                </c:pt>
                <c:pt idx="48">
                  <c:v>8.7359156799316162E-2</c:v>
                </c:pt>
                <c:pt idx="49">
                  <c:v>4.6704898071289525E-2</c:v>
                </c:pt>
                <c:pt idx="50">
                  <c:v>5.0636378479003652E-2</c:v>
                </c:pt>
                <c:pt idx="51">
                  <c:v>4.6487689208984356E-2</c:v>
                </c:pt>
                <c:pt idx="52">
                  <c:v>6.1996401977539528E-2</c:v>
                </c:pt>
                <c:pt idx="53">
                  <c:v>6.8034808349609371E-2</c:v>
                </c:pt>
                <c:pt idx="54">
                  <c:v>5.0259883117675541E-2</c:v>
                </c:pt>
                <c:pt idx="55">
                  <c:v>3.8885379028319816E-2</c:v>
                </c:pt>
                <c:pt idx="56">
                  <c:v>3.3809931945800537E-2</c:v>
                </c:pt>
                <c:pt idx="57">
                  <c:v>7.2090866088869721E-3</c:v>
                </c:pt>
                <c:pt idx="58">
                  <c:v>3.2941096496581779E-2</c:v>
                </c:pt>
                <c:pt idx="59">
                  <c:v>2.686648864746044E-2</c:v>
                </c:pt>
                <c:pt idx="60">
                  <c:v>2.5889048767090056E-2</c:v>
                </c:pt>
                <c:pt idx="61">
                  <c:v>3.5960299682617658E-2</c:v>
                </c:pt>
                <c:pt idx="62">
                  <c:v>3.8233752441406255E-2</c:v>
                </c:pt>
                <c:pt idx="63">
                  <c:v>1.0250010681152555E-2</c:v>
                </c:pt>
                <c:pt idx="64">
                  <c:v>4.4612452697753657E-2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1DF-4003-8908-C211667646DF}"/>
            </c:ext>
          </c:extLst>
        </c:ser>
        <c:ser>
          <c:idx val="7"/>
          <c:order val="7"/>
          <c:tx>
            <c:v>-200,400</c:v>
          </c:tx>
          <c:xVal>
            <c:numRef>
              <c:f>Profiles!$D$1059:$D$1123</c:f>
              <c:numCache>
                <c:formatCode>General</c:formatCode>
                <c:ptCount val="65"/>
                <c:pt idx="0">
                  <c:v>-3200</c:v>
                </c:pt>
                <c:pt idx="1">
                  <c:v>-3150</c:v>
                </c:pt>
                <c:pt idx="2">
                  <c:v>-3100</c:v>
                </c:pt>
                <c:pt idx="3">
                  <c:v>-3050</c:v>
                </c:pt>
                <c:pt idx="4">
                  <c:v>-3000</c:v>
                </c:pt>
                <c:pt idx="5">
                  <c:v>-2950</c:v>
                </c:pt>
                <c:pt idx="6">
                  <c:v>-2900</c:v>
                </c:pt>
                <c:pt idx="7">
                  <c:v>-2850</c:v>
                </c:pt>
                <c:pt idx="8">
                  <c:v>-2800</c:v>
                </c:pt>
                <c:pt idx="9">
                  <c:v>-2750</c:v>
                </c:pt>
                <c:pt idx="10">
                  <c:v>-2700</c:v>
                </c:pt>
                <c:pt idx="11">
                  <c:v>-2650</c:v>
                </c:pt>
                <c:pt idx="12">
                  <c:v>-2600</c:v>
                </c:pt>
                <c:pt idx="13">
                  <c:v>-2550</c:v>
                </c:pt>
                <c:pt idx="14">
                  <c:v>-2500</c:v>
                </c:pt>
                <c:pt idx="15">
                  <c:v>-2450</c:v>
                </c:pt>
                <c:pt idx="16">
                  <c:v>-2400</c:v>
                </c:pt>
                <c:pt idx="17">
                  <c:v>-2350</c:v>
                </c:pt>
                <c:pt idx="18">
                  <c:v>-2300</c:v>
                </c:pt>
                <c:pt idx="19">
                  <c:v>-2250</c:v>
                </c:pt>
                <c:pt idx="20">
                  <c:v>-2200</c:v>
                </c:pt>
                <c:pt idx="21">
                  <c:v>-2150</c:v>
                </c:pt>
                <c:pt idx="22">
                  <c:v>-2100</c:v>
                </c:pt>
                <c:pt idx="23">
                  <c:v>-2050</c:v>
                </c:pt>
                <c:pt idx="24">
                  <c:v>-2000</c:v>
                </c:pt>
                <c:pt idx="25">
                  <c:v>-1950</c:v>
                </c:pt>
                <c:pt idx="26">
                  <c:v>-1900</c:v>
                </c:pt>
                <c:pt idx="27">
                  <c:v>-1850</c:v>
                </c:pt>
                <c:pt idx="28">
                  <c:v>-1800</c:v>
                </c:pt>
                <c:pt idx="29">
                  <c:v>-1750</c:v>
                </c:pt>
                <c:pt idx="30">
                  <c:v>-1700</c:v>
                </c:pt>
                <c:pt idx="31">
                  <c:v>-1650</c:v>
                </c:pt>
                <c:pt idx="32">
                  <c:v>-1600</c:v>
                </c:pt>
                <c:pt idx="33">
                  <c:v>-1550</c:v>
                </c:pt>
                <c:pt idx="34">
                  <c:v>-1500</c:v>
                </c:pt>
                <c:pt idx="35">
                  <c:v>-1450</c:v>
                </c:pt>
                <c:pt idx="36">
                  <c:v>-1400</c:v>
                </c:pt>
                <c:pt idx="37">
                  <c:v>-1350</c:v>
                </c:pt>
                <c:pt idx="38">
                  <c:v>-1300</c:v>
                </c:pt>
                <c:pt idx="39">
                  <c:v>-1250</c:v>
                </c:pt>
                <c:pt idx="40">
                  <c:v>-1200</c:v>
                </c:pt>
                <c:pt idx="41">
                  <c:v>-1150</c:v>
                </c:pt>
                <c:pt idx="42">
                  <c:v>-1100</c:v>
                </c:pt>
                <c:pt idx="43">
                  <c:v>-1050</c:v>
                </c:pt>
                <c:pt idx="44">
                  <c:v>-1000</c:v>
                </c:pt>
                <c:pt idx="45">
                  <c:v>-950</c:v>
                </c:pt>
                <c:pt idx="46">
                  <c:v>-900</c:v>
                </c:pt>
                <c:pt idx="47">
                  <c:v>-850</c:v>
                </c:pt>
                <c:pt idx="48">
                  <c:v>-800</c:v>
                </c:pt>
                <c:pt idx="49">
                  <c:v>-750</c:v>
                </c:pt>
                <c:pt idx="50">
                  <c:v>-700</c:v>
                </c:pt>
                <c:pt idx="51">
                  <c:v>-650</c:v>
                </c:pt>
                <c:pt idx="52">
                  <c:v>-600</c:v>
                </c:pt>
                <c:pt idx="53">
                  <c:v>-550</c:v>
                </c:pt>
                <c:pt idx="54">
                  <c:v>-500</c:v>
                </c:pt>
                <c:pt idx="55">
                  <c:v>-450</c:v>
                </c:pt>
                <c:pt idx="56">
                  <c:v>-400</c:v>
                </c:pt>
                <c:pt idx="57">
                  <c:v>-350</c:v>
                </c:pt>
                <c:pt idx="58">
                  <c:v>-300</c:v>
                </c:pt>
                <c:pt idx="59">
                  <c:v>-250</c:v>
                </c:pt>
                <c:pt idx="60">
                  <c:v>-200</c:v>
                </c:pt>
                <c:pt idx="61">
                  <c:v>-150</c:v>
                </c:pt>
                <c:pt idx="62">
                  <c:v>-100</c:v>
                </c:pt>
                <c:pt idx="63">
                  <c:v>-50</c:v>
                </c:pt>
                <c:pt idx="64">
                  <c:v>0</c:v>
                </c:pt>
              </c:numCache>
            </c:numRef>
          </c:xVal>
          <c:yVal>
            <c:numRef>
              <c:f>Profiles!$G$1059:$G$1123</c:f>
              <c:numCache>
                <c:formatCode>0.0</c:formatCode>
                <c:ptCount val="65"/>
                <c:pt idx="0">
                  <c:v>10.000887477111833</c:v>
                </c:pt>
                <c:pt idx="1">
                  <c:v>10.000887477111833</c:v>
                </c:pt>
                <c:pt idx="2">
                  <c:v>10.000887477111833</c:v>
                </c:pt>
                <c:pt idx="3">
                  <c:v>10.000887477111833</c:v>
                </c:pt>
                <c:pt idx="4">
                  <c:v>10.000887477111833</c:v>
                </c:pt>
                <c:pt idx="5">
                  <c:v>10.039854747009306</c:v>
                </c:pt>
                <c:pt idx="6">
                  <c:v>10.037878146362269</c:v>
                </c:pt>
                <c:pt idx="7">
                  <c:v>10.000337214660638</c:v>
                </c:pt>
                <c:pt idx="8">
                  <c:v>9.733358561706547</c:v>
                </c:pt>
                <c:pt idx="9">
                  <c:v>9.6128076431274394</c:v>
                </c:pt>
                <c:pt idx="10">
                  <c:v>9.4987874710083045</c:v>
                </c:pt>
                <c:pt idx="11">
                  <c:v>9.3961852447509724</c:v>
                </c:pt>
                <c:pt idx="12">
                  <c:v>9.2464921371459958</c:v>
                </c:pt>
                <c:pt idx="13">
                  <c:v>9.2775023223876918</c:v>
                </c:pt>
                <c:pt idx="14">
                  <c:v>9.2935830184936528</c:v>
                </c:pt>
                <c:pt idx="15">
                  <c:v>9.3569066421508769</c:v>
                </c:pt>
                <c:pt idx="16">
                  <c:v>9.5057309143066337</c:v>
                </c:pt>
                <c:pt idx="17">
                  <c:v>9.5260616638183642</c:v>
                </c:pt>
                <c:pt idx="18">
                  <c:v>9.3017500717163095</c:v>
                </c:pt>
                <c:pt idx="19">
                  <c:v>8.7863713638305647</c:v>
                </c:pt>
                <c:pt idx="20">
                  <c:v>8.0424092895507808</c:v>
                </c:pt>
                <c:pt idx="21">
                  <c:v>7.0881093933105523</c:v>
                </c:pt>
                <c:pt idx="22">
                  <c:v>6.0057359115600599</c:v>
                </c:pt>
                <c:pt idx="23">
                  <c:v>4.9399789077758776</c:v>
                </c:pt>
                <c:pt idx="24">
                  <c:v>3.9219426910400359</c:v>
                </c:pt>
                <c:pt idx="25">
                  <c:v>3.0392999984741222</c:v>
                </c:pt>
                <c:pt idx="26">
                  <c:v>2.3163492614746044</c:v>
                </c:pt>
                <c:pt idx="27">
                  <c:v>1.7490576354980516</c:v>
                </c:pt>
                <c:pt idx="28">
                  <c:v>1.2444886886596644</c:v>
                </c:pt>
                <c:pt idx="29">
                  <c:v>0.8802873489379881</c:v>
                </c:pt>
                <c:pt idx="30">
                  <c:v>0.62207669372558638</c:v>
                </c:pt>
                <c:pt idx="31">
                  <c:v>0.41438157958984373</c:v>
                </c:pt>
                <c:pt idx="32">
                  <c:v>0.29911607666015622</c:v>
                </c:pt>
                <c:pt idx="33">
                  <c:v>0.21549066467285155</c:v>
                </c:pt>
                <c:pt idx="34">
                  <c:v>0.20928573150634761</c:v>
                </c:pt>
                <c:pt idx="35">
                  <c:v>0.20512256164550779</c:v>
                </c:pt>
                <c:pt idx="36">
                  <c:v>0.20204543609619138</c:v>
                </c:pt>
                <c:pt idx="37">
                  <c:v>0.1674657852172852</c:v>
                </c:pt>
                <c:pt idx="38">
                  <c:v>0.12211981506347655</c:v>
                </c:pt>
                <c:pt idx="39">
                  <c:v>0.12801341552734374</c:v>
                </c:pt>
                <c:pt idx="40">
                  <c:v>0.13441383666992185</c:v>
                </c:pt>
                <c:pt idx="41">
                  <c:v>0.1202083770751953</c:v>
                </c:pt>
                <c:pt idx="42">
                  <c:v>0.12633366699218751</c:v>
                </c:pt>
                <c:pt idx="43">
                  <c:v>0.11851414794921875</c:v>
                </c:pt>
                <c:pt idx="44">
                  <c:v>9.7915507507324445E-2</c:v>
                </c:pt>
                <c:pt idx="45">
                  <c:v>9.7958949279784921E-2</c:v>
                </c:pt>
                <c:pt idx="46">
                  <c:v>7.796125335693381E-2</c:v>
                </c:pt>
                <c:pt idx="47">
                  <c:v>9.3050028991699438E-2</c:v>
                </c:pt>
                <c:pt idx="48">
                  <c:v>0.10765370483398437</c:v>
                </c:pt>
                <c:pt idx="49">
                  <c:v>9.2130511474609364E-2</c:v>
                </c:pt>
                <c:pt idx="50">
                  <c:v>6.815789337158179E-2</c:v>
                </c:pt>
                <c:pt idx="51">
                  <c:v>2.9856730651855679E-2</c:v>
                </c:pt>
                <c:pt idx="52">
                  <c:v>4.7798182678222417E-2</c:v>
                </c:pt>
                <c:pt idx="53">
                  <c:v>5.5813189697265619E-2</c:v>
                </c:pt>
                <c:pt idx="54">
                  <c:v>5.8340052795409908E-2</c:v>
                </c:pt>
                <c:pt idx="55">
                  <c:v>1.9162814331055156E-2</c:v>
                </c:pt>
                <c:pt idx="56">
                  <c:v>3.6336795043944825E-2</c:v>
                </c:pt>
                <c:pt idx="57">
                  <c:v>6.0975520324706795E-2</c:v>
                </c:pt>
                <c:pt idx="58">
                  <c:v>2.2848124694824445E-2</c:v>
                </c:pt>
                <c:pt idx="59">
                  <c:v>8.4254562377931996E-3</c:v>
                </c:pt>
                <c:pt idx="60">
                  <c:v>2.0893244934081789E-2</c:v>
                </c:pt>
                <c:pt idx="61">
                  <c:v>3.8718852233886936E-2</c:v>
                </c:pt>
                <c:pt idx="62">
                  <c:v>3.3795451354980688E-2</c:v>
                </c:pt>
                <c:pt idx="63">
                  <c:v>2.3210139465331792E-2</c:v>
                </c:pt>
                <c:pt idx="64">
                  <c:v>-2.0506764221191159E-2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1DF-4003-8908-C211667646DF}"/>
            </c:ext>
          </c:extLst>
        </c:ser>
        <c:ser>
          <c:idx val="8"/>
          <c:order val="8"/>
          <c:tx>
            <c:v>-400,400</c:v>
          </c:tx>
          <c:xVal>
            <c:numRef>
              <c:f>Profiles!$D$1125:$D$1189</c:f>
              <c:numCache>
                <c:formatCode>General</c:formatCode>
                <c:ptCount val="65"/>
                <c:pt idx="0">
                  <c:v>-3200</c:v>
                </c:pt>
                <c:pt idx="1">
                  <c:v>-3150</c:v>
                </c:pt>
                <c:pt idx="2">
                  <c:v>-3100</c:v>
                </c:pt>
                <c:pt idx="3">
                  <c:v>-3050</c:v>
                </c:pt>
                <c:pt idx="4">
                  <c:v>-3000</c:v>
                </c:pt>
                <c:pt idx="5">
                  <c:v>-2950</c:v>
                </c:pt>
                <c:pt idx="6">
                  <c:v>-2900</c:v>
                </c:pt>
                <c:pt idx="7">
                  <c:v>-2850</c:v>
                </c:pt>
                <c:pt idx="8">
                  <c:v>-2800</c:v>
                </c:pt>
                <c:pt idx="9">
                  <c:v>-2750</c:v>
                </c:pt>
                <c:pt idx="10">
                  <c:v>-2700</c:v>
                </c:pt>
                <c:pt idx="11">
                  <c:v>-2650</c:v>
                </c:pt>
                <c:pt idx="12">
                  <c:v>-2600</c:v>
                </c:pt>
                <c:pt idx="13">
                  <c:v>-2550</c:v>
                </c:pt>
                <c:pt idx="14">
                  <c:v>-2500</c:v>
                </c:pt>
                <c:pt idx="15">
                  <c:v>-2450</c:v>
                </c:pt>
                <c:pt idx="16">
                  <c:v>-2400</c:v>
                </c:pt>
                <c:pt idx="17">
                  <c:v>-2350</c:v>
                </c:pt>
                <c:pt idx="18">
                  <c:v>-2300</c:v>
                </c:pt>
                <c:pt idx="19">
                  <c:v>-2250</c:v>
                </c:pt>
                <c:pt idx="20">
                  <c:v>-2200</c:v>
                </c:pt>
                <c:pt idx="21">
                  <c:v>-2150</c:v>
                </c:pt>
                <c:pt idx="22">
                  <c:v>-2100</c:v>
                </c:pt>
                <c:pt idx="23">
                  <c:v>-2050</c:v>
                </c:pt>
                <c:pt idx="24">
                  <c:v>-2000</c:v>
                </c:pt>
                <c:pt idx="25">
                  <c:v>-1950</c:v>
                </c:pt>
                <c:pt idx="26">
                  <c:v>-1900</c:v>
                </c:pt>
                <c:pt idx="27">
                  <c:v>-1850</c:v>
                </c:pt>
                <c:pt idx="28">
                  <c:v>-1800</c:v>
                </c:pt>
                <c:pt idx="29">
                  <c:v>-1750</c:v>
                </c:pt>
                <c:pt idx="30">
                  <c:v>-1700</c:v>
                </c:pt>
                <c:pt idx="31">
                  <c:v>-1650</c:v>
                </c:pt>
                <c:pt idx="32">
                  <c:v>-1600</c:v>
                </c:pt>
                <c:pt idx="33">
                  <c:v>-1550</c:v>
                </c:pt>
                <c:pt idx="34">
                  <c:v>-1500</c:v>
                </c:pt>
                <c:pt idx="35">
                  <c:v>-1450</c:v>
                </c:pt>
                <c:pt idx="36">
                  <c:v>-1400</c:v>
                </c:pt>
                <c:pt idx="37">
                  <c:v>-1350</c:v>
                </c:pt>
                <c:pt idx="38">
                  <c:v>-1300</c:v>
                </c:pt>
                <c:pt idx="39">
                  <c:v>-1250</c:v>
                </c:pt>
                <c:pt idx="40">
                  <c:v>-1200</c:v>
                </c:pt>
                <c:pt idx="41">
                  <c:v>-1150</c:v>
                </c:pt>
                <c:pt idx="42">
                  <c:v>-1100</c:v>
                </c:pt>
                <c:pt idx="43">
                  <c:v>-1050</c:v>
                </c:pt>
                <c:pt idx="44">
                  <c:v>-1000</c:v>
                </c:pt>
                <c:pt idx="45">
                  <c:v>-950</c:v>
                </c:pt>
                <c:pt idx="46">
                  <c:v>-900</c:v>
                </c:pt>
                <c:pt idx="47">
                  <c:v>-850</c:v>
                </c:pt>
                <c:pt idx="48">
                  <c:v>-800</c:v>
                </c:pt>
                <c:pt idx="49">
                  <c:v>-750</c:v>
                </c:pt>
                <c:pt idx="50">
                  <c:v>-700</c:v>
                </c:pt>
                <c:pt idx="51">
                  <c:v>-650</c:v>
                </c:pt>
                <c:pt idx="52">
                  <c:v>-600</c:v>
                </c:pt>
                <c:pt idx="53">
                  <c:v>-550</c:v>
                </c:pt>
                <c:pt idx="54">
                  <c:v>-500</c:v>
                </c:pt>
                <c:pt idx="55">
                  <c:v>-450</c:v>
                </c:pt>
                <c:pt idx="56">
                  <c:v>-400</c:v>
                </c:pt>
                <c:pt idx="57">
                  <c:v>-350</c:v>
                </c:pt>
                <c:pt idx="58">
                  <c:v>-300</c:v>
                </c:pt>
                <c:pt idx="59">
                  <c:v>-250</c:v>
                </c:pt>
                <c:pt idx="60">
                  <c:v>-200</c:v>
                </c:pt>
                <c:pt idx="61">
                  <c:v>-150</c:v>
                </c:pt>
                <c:pt idx="62">
                  <c:v>-100</c:v>
                </c:pt>
                <c:pt idx="63">
                  <c:v>-50</c:v>
                </c:pt>
                <c:pt idx="64">
                  <c:v>0</c:v>
                </c:pt>
              </c:numCache>
            </c:numRef>
          </c:xVal>
          <c:yVal>
            <c:numRef>
              <c:f>Profiles!$G$1125:$G$1189</c:f>
              <c:numCache>
                <c:formatCode>0.0</c:formatCode>
                <c:ptCount val="65"/>
                <c:pt idx="0">
                  <c:v>9.9993130249023903</c:v>
                </c:pt>
                <c:pt idx="1">
                  <c:v>9.9993130249023903</c:v>
                </c:pt>
                <c:pt idx="2">
                  <c:v>9.9993130249023903</c:v>
                </c:pt>
                <c:pt idx="3">
                  <c:v>9.9993130249023903</c:v>
                </c:pt>
                <c:pt idx="4">
                  <c:v>9.9993130249023903</c:v>
                </c:pt>
                <c:pt idx="5">
                  <c:v>9.9993130249023903</c:v>
                </c:pt>
                <c:pt idx="6">
                  <c:v>9.9993130249023903</c:v>
                </c:pt>
                <c:pt idx="7">
                  <c:v>9.9993130249023903</c:v>
                </c:pt>
                <c:pt idx="8">
                  <c:v>9.9824442810058827</c:v>
                </c:pt>
                <c:pt idx="9">
                  <c:v>9.9332059768676935</c:v>
                </c:pt>
                <c:pt idx="10">
                  <c:v>9.8749521087646137</c:v>
                </c:pt>
                <c:pt idx="11">
                  <c:v>9.7558573593139233</c:v>
                </c:pt>
                <c:pt idx="12">
                  <c:v>9.5875101303100632</c:v>
                </c:pt>
                <c:pt idx="13">
                  <c:v>9.494852529907261</c:v>
                </c:pt>
                <c:pt idx="14">
                  <c:v>9.5003384155273896</c:v>
                </c:pt>
                <c:pt idx="15">
                  <c:v>9.5153501800536766</c:v>
                </c:pt>
                <c:pt idx="16">
                  <c:v>9.4824844802856152</c:v>
                </c:pt>
                <c:pt idx="17">
                  <c:v>9.3968720611572234</c:v>
                </c:pt>
                <c:pt idx="18">
                  <c:v>9.3178795608520488</c:v>
                </c:pt>
                <c:pt idx="19">
                  <c:v>9.1298001541137683</c:v>
                </c:pt>
                <c:pt idx="20">
                  <c:v>8.6508057922363335</c:v>
                </c:pt>
                <c:pt idx="21">
                  <c:v>7.9897069610595679</c:v>
                </c:pt>
                <c:pt idx="22">
                  <c:v>7.0663346008300731</c:v>
                </c:pt>
                <c:pt idx="23">
                  <c:v>6.0159788726806616</c:v>
                </c:pt>
                <c:pt idx="24">
                  <c:v>4.9339481796264613</c:v>
                </c:pt>
                <c:pt idx="25">
                  <c:v>3.8400668395996047</c:v>
                </c:pt>
                <c:pt idx="26">
                  <c:v>2.8998115600585939</c:v>
                </c:pt>
                <c:pt idx="27">
                  <c:v>2.1516685928344761</c:v>
                </c:pt>
                <c:pt idx="28">
                  <c:v>1.520763395690919</c:v>
                </c:pt>
                <c:pt idx="29">
                  <c:v>1.0295356506347657</c:v>
                </c:pt>
                <c:pt idx="30">
                  <c:v>0.66746011199951194</c:v>
                </c:pt>
                <c:pt idx="31">
                  <c:v>0.41654109039306619</c:v>
                </c:pt>
                <c:pt idx="32">
                  <c:v>0.25345294036865229</c:v>
                </c:pt>
                <c:pt idx="33">
                  <c:v>0.21106844940185543</c:v>
                </c:pt>
                <c:pt idx="34">
                  <c:v>0.15370763244628907</c:v>
                </c:pt>
                <c:pt idx="35">
                  <c:v>0.13730667724609374</c:v>
                </c:pt>
                <c:pt idx="36">
                  <c:v>0.15194279327392574</c:v>
                </c:pt>
                <c:pt idx="37">
                  <c:v>0.14479129638671875</c:v>
                </c:pt>
                <c:pt idx="38">
                  <c:v>0.12325175323486334</c:v>
                </c:pt>
                <c:pt idx="39">
                  <c:v>9.194534912109377E-2</c:v>
                </c:pt>
                <c:pt idx="40">
                  <c:v>0.10476701202392574</c:v>
                </c:pt>
                <c:pt idx="41">
                  <c:v>9.9224424743652312E-2</c:v>
                </c:pt>
                <c:pt idx="42">
                  <c:v>9.6878393554687511E-2</c:v>
                </c:pt>
                <c:pt idx="43">
                  <c:v>9.809747924804689E-2</c:v>
                </c:pt>
                <c:pt idx="44">
                  <c:v>9.9678038024902299E-2</c:v>
                </c:pt>
                <c:pt idx="45">
                  <c:v>9.5297834777831991E-2</c:v>
                </c:pt>
                <c:pt idx="46">
                  <c:v>6.3856764221191187E-2</c:v>
                </c:pt>
                <c:pt idx="47">
                  <c:v>4.8065351867675576E-2</c:v>
                </c:pt>
                <c:pt idx="48">
                  <c:v>5.9660841369628681E-2</c:v>
                </c:pt>
                <c:pt idx="49">
                  <c:v>9.9642599487304695E-2</c:v>
                </c:pt>
                <c:pt idx="50">
                  <c:v>7.8882704162597447E-2</c:v>
                </c:pt>
                <c:pt idx="51">
                  <c:v>6.265894165039064E-2</c:v>
                </c:pt>
                <c:pt idx="52">
                  <c:v>3.7816526794433841E-2</c:v>
                </c:pt>
                <c:pt idx="53">
                  <c:v>7.4332395935058831E-2</c:v>
                </c:pt>
                <c:pt idx="54">
                  <c:v>5.7116354370117667E-2</c:v>
                </c:pt>
                <c:pt idx="55">
                  <c:v>3.66328796386719E-2</c:v>
                </c:pt>
                <c:pt idx="56">
                  <c:v>1.9409750366211426E-2</c:v>
                </c:pt>
                <c:pt idx="57">
                  <c:v>3.0820959472656256E-2</c:v>
                </c:pt>
                <c:pt idx="58">
                  <c:v>4.8483526611328154E-2</c:v>
                </c:pt>
                <c:pt idx="59">
                  <c:v>2.8517454528808828E-2</c:v>
                </c:pt>
                <c:pt idx="60">
                  <c:v>3.3464674377441189E-2</c:v>
                </c:pt>
                <c:pt idx="61">
                  <c:v>2.1795333862307253E-3</c:v>
                </c:pt>
                <c:pt idx="62">
                  <c:v>4.8355947875976107E-2</c:v>
                </c:pt>
                <c:pt idx="63">
                  <c:v>2.6780966186523925E-2</c:v>
                </c:pt>
                <c:pt idx="64">
                  <c:v>1.2371656799316205E-2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1DF-4003-8908-C211667646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0947704"/>
        <c:axId val="1"/>
      </c:scatterChart>
      <c:valAx>
        <c:axId val="460947704"/>
        <c:scaling>
          <c:orientation val="minMax"/>
          <c:max val="0"/>
          <c:min val="-4000"/>
        </c:scaling>
        <c:delete val="0"/>
        <c:axPos val="b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20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Distance (μm)</a:t>
                </a:r>
              </a:p>
            </c:rich>
          </c:tx>
          <c:layout>
            <c:manualLayout>
              <c:xMode val="edge"/>
              <c:yMode val="edge"/>
              <c:x val="0.47770540779176796"/>
              <c:y val="0.93849025429198407"/>
            </c:manualLayout>
          </c:layout>
          <c:overlay val="0"/>
        </c:title>
        <c:numFmt formatCode="#,##0" sourceLinked="0"/>
        <c:majorTickMark val="cross"/>
        <c:minorTickMark val="none"/>
        <c:tickLblPos val="nextTo"/>
        <c:spPr>
          <a:ln w="38100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2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-10"/>
        <c:crossBetween val="midCat"/>
        <c:majorUnit val="500"/>
      </c:valAx>
      <c:valAx>
        <c:axId val="1"/>
        <c:scaling>
          <c:orientation val="minMax"/>
          <c:max val="11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20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Free Chlorine  (mg Cl</a:t>
                </a:r>
                <a:r>
                  <a:rPr lang="en-US" sz="20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2</a:t>
                </a:r>
                <a:r>
                  <a:rPr lang="en-US" sz="20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/L)</a:t>
                </a:r>
              </a:p>
            </c:rich>
          </c:tx>
          <c:layout>
            <c:manualLayout>
              <c:xMode val="edge"/>
              <c:yMode val="edge"/>
              <c:x val="1.7041256939656739E-2"/>
              <c:y val="0.19825411987435998"/>
            </c:manualLayout>
          </c:layout>
          <c:overlay val="0"/>
        </c:title>
        <c:numFmt formatCode="#,##0" sourceLinked="0"/>
        <c:majorTickMark val="cross"/>
        <c:minorTickMark val="none"/>
        <c:tickLblPos val="nextTo"/>
        <c:spPr>
          <a:ln w="38100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2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60947704"/>
        <c:crossesAt val="-5000"/>
        <c:crossBetween val="midCat"/>
      </c:valAx>
      <c:spPr>
        <a:ln w="38100"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14671045151614112"/>
          <c:y val="0.3335949399767652"/>
          <c:w val="0.1288827606226641"/>
          <c:h val="0.50093627640807203"/>
        </c:manualLayout>
      </c:layout>
      <c:overlay val="0"/>
      <c:spPr>
        <a:ln w="38100">
          <a:solidFill>
            <a:schemeClr val="tx1"/>
          </a:solidFill>
        </a:ln>
      </c:spPr>
      <c:txPr>
        <a:bodyPr/>
        <a:lstStyle/>
        <a:p>
          <a:pPr>
            <a:defRPr sz="12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2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Profiles!$N$1587:$N$1651</c:f>
              <c:numCache>
                <c:formatCode>General</c:formatCode>
                <c:ptCount val="65"/>
                <c:pt idx="0">
                  <c:v>-3200</c:v>
                </c:pt>
                <c:pt idx="1">
                  <c:v>-3150</c:v>
                </c:pt>
                <c:pt idx="2">
                  <c:v>-3100</c:v>
                </c:pt>
                <c:pt idx="3">
                  <c:v>-3050</c:v>
                </c:pt>
                <c:pt idx="4">
                  <c:v>-3000</c:v>
                </c:pt>
                <c:pt idx="5">
                  <c:v>-2950</c:v>
                </c:pt>
                <c:pt idx="6">
                  <c:v>-2900</c:v>
                </c:pt>
                <c:pt idx="7">
                  <c:v>-2850</c:v>
                </c:pt>
                <c:pt idx="8">
                  <c:v>-2800</c:v>
                </c:pt>
                <c:pt idx="9">
                  <c:v>-2750</c:v>
                </c:pt>
                <c:pt idx="10">
                  <c:v>-2700</c:v>
                </c:pt>
                <c:pt idx="11">
                  <c:v>-2650</c:v>
                </c:pt>
                <c:pt idx="12">
                  <c:v>-2600</c:v>
                </c:pt>
                <c:pt idx="13">
                  <c:v>-2550</c:v>
                </c:pt>
                <c:pt idx="14">
                  <c:v>-2500</c:v>
                </c:pt>
                <c:pt idx="15">
                  <c:v>-2450</c:v>
                </c:pt>
                <c:pt idx="16">
                  <c:v>-2400</c:v>
                </c:pt>
                <c:pt idx="17">
                  <c:v>-2350</c:v>
                </c:pt>
                <c:pt idx="18">
                  <c:v>-2300</c:v>
                </c:pt>
                <c:pt idx="19">
                  <c:v>-2250</c:v>
                </c:pt>
                <c:pt idx="20">
                  <c:v>-2200</c:v>
                </c:pt>
                <c:pt idx="21">
                  <c:v>-2150</c:v>
                </c:pt>
                <c:pt idx="22">
                  <c:v>-2100</c:v>
                </c:pt>
                <c:pt idx="23">
                  <c:v>-2050</c:v>
                </c:pt>
                <c:pt idx="24">
                  <c:v>-2000</c:v>
                </c:pt>
                <c:pt idx="25">
                  <c:v>-1950</c:v>
                </c:pt>
                <c:pt idx="26">
                  <c:v>-1900</c:v>
                </c:pt>
                <c:pt idx="27">
                  <c:v>-1850</c:v>
                </c:pt>
                <c:pt idx="28">
                  <c:v>-1800</c:v>
                </c:pt>
                <c:pt idx="29">
                  <c:v>-1750</c:v>
                </c:pt>
                <c:pt idx="30">
                  <c:v>-1700</c:v>
                </c:pt>
                <c:pt idx="31">
                  <c:v>-1650</c:v>
                </c:pt>
                <c:pt idx="32">
                  <c:v>-1600</c:v>
                </c:pt>
                <c:pt idx="33">
                  <c:v>-1550</c:v>
                </c:pt>
                <c:pt idx="34">
                  <c:v>-1500</c:v>
                </c:pt>
                <c:pt idx="35">
                  <c:v>-1450</c:v>
                </c:pt>
                <c:pt idx="36">
                  <c:v>-1400</c:v>
                </c:pt>
                <c:pt idx="37">
                  <c:v>-1350</c:v>
                </c:pt>
                <c:pt idx="38">
                  <c:v>-1300</c:v>
                </c:pt>
                <c:pt idx="39">
                  <c:v>-1250</c:v>
                </c:pt>
                <c:pt idx="40">
                  <c:v>-1200</c:v>
                </c:pt>
                <c:pt idx="41">
                  <c:v>-1150</c:v>
                </c:pt>
                <c:pt idx="42">
                  <c:v>-1100</c:v>
                </c:pt>
                <c:pt idx="43">
                  <c:v>-1050</c:v>
                </c:pt>
                <c:pt idx="44">
                  <c:v>-1000</c:v>
                </c:pt>
                <c:pt idx="45">
                  <c:v>-950</c:v>
                </c:pt>
                <c:pt idx="46">
                  <c:v>-900</c:v>
                </c:pt>
                <c:pt idx="47">
                  <c:v>-850</c:v>
                </c:pt>
                <c:pt idx="48">
                  <c:v>-800</c:v>
                </c:pt>
                <c:pt idx="49">
                  <c:v>-750</c:v>
                </c:pt>
                <c:pt idx="50">
                  <c:v>-700</c:v>
                </c:pt>
                <c:pt idx="51">
                  <c:v>-650</c:v>
                </c:pt>
                <c:pt idx="52">
                  <c:v>-600</c:v>
                </c:pt>
                <c:pt idx="53">
                  <c:v>-550</c:v>
                </c:pt>
                <c:pt idx="54">
                  <c:v>-500</c:v>
                </c:pt>
                <c:pt idx="55">
                  <c:v>-450</c:v>
                </c:pt>
                <c:pt idx="56">
                  <c:v>-400</c:v>
                </c:pt>
                <c:pt idx="57">
                  <c:v>-350</c:v>
                </c:pt>
                <c:pt idx="58">
                  <c:v>-300</c:v>
                </c:pt>
                <c:pt idx="59">
                  <c:v>-250</c:v>
                </c:pt>
                <c:pt idx="60">
                  <c:v>-200</c:v>
                </c:pt>
                <c:pt idx="61">
                  <c:v>-150</c:v>
                </c:pt>
                <c:pt idx="62">
                  <c:v>-100</c:v>
                </c:pt>
                <c:pt idx="63">
                  <c:v>-50</c:v>
                </c:pt>
                <c:pt idx="64">
                  <c:v>0</c:v>
                </c:pt>
              </c:numCache>
            </c:numRef>
          </c:xVal>
          <c:yVal>
            <c:numRef>
              <c:f>Profiles!$Q$1587:$Q$1651</c:f>
              <c:numCache>
                <c:formatCode>0.0</c:formatCode>
                <c:ptCount val="65"/>
                <c:pt idx="0">
                  <c:v>8.3075562728881636</c:v>
                </c:pt>
                <c:pt idx="1">
                  <c:v>8.2922638992309654</c:v>
                </c:pt>
                <c:pt idx="2">
                  <c:v>8.2470841049194128</c:v>
                </c:pt>
                <c:pt idx="3">
                  <c:v>8.1993102554321471</c:v>
                </c:pt>
                <c:pt idx="4">
                  <c:v>8.2080128921508972</c:v>
                </c:pt>
                <c:pt idx="5">
                  <c:v>8.2086788391113163</c:v>
                </c:pt>
                <c:pt idx="6">
                  <c:v>8.1798443817138722</c:v>
                </c:pt>
                <c:pt idx="7">
                  <c:v>8.1394029220580961</c:v>
                </c:pt>
                <c:pt idx="8">
                  <c:v>8.0909770721435592</c:v>
                </c:pt>
                <c:pt idx="9">
                  <c:v>8.0501032699584769</c:v>
                </c:pt>
                <c:pt idx="10">
                  <c:v>8.0112029022216849</c:v>
                </c:pt>
                <c:pt idx="11">
                  <c:v>7.9905132202148668</c:v>
                </c:pt>
                <c:pt idx="12">
                  <c:v>7.9639311279296869</c:v>
                </c:pt>
                <c:pt idx="13">
                  <c:v>7.92165221252443</c:v>
                </c:pt>
                <c:pt idx="14">
                  <c:v>7.8854365524292129</c:v>
                </c:pt>
                <c:pt idx="15">
                  <c:v>7.8729369720458813</c:v>
                </c:pt>
                <c:pt idx="16">
                  <c:v>7.8944076599121207</c:v>
                </c:pt>
                <c:pt idx="17">
                  <c:v>7.9194451736450278</c:v>
                </c:pt>
                <c:pt idx="18">
                  <c:v>7.8922389739990058</c:v>
                </c:pt>
                <c:pt idx="19">
                  <c:v>7.8187756103515618</c:v>
                </c:pt>
                <c:pt idx="20">
                  <c:v>7.7136396697998091</c:v>
                </c:pt>
                <c:pt idx="21">
                  <c:v>7.5782641586303514</c:v>
                </c:pt>
                <c:pt idx="22">
                  <c:v>7.4263550323486269</c:v>
                </c:pt>
                <c:pt idx="23">
                  <c:v>7.2607190307616944</c:v>
                </c:pt>
                <c:pt idx="24">
                  <c:v>7.1157204116821475</c:v>
                </c:pt>
                <c:pt idx="25">
                  <c:v>6.9503215011596584</c:v>
                </c:pt>
                <c:pt idx="26">
                  <c:v>6.7959961380004739</c:v>
                </c:pt>
                <c:pt idx="27">
                  <c:v>6.6283378890991012</c:v>
                </c:pt>
                <c:pt idx="28">
                  <c:v>6.4639779953002838</c:v>
                </c:pt>
                <c:pt idx="29">
                  <c:v>6.2860376647949332</c:v>
                </c:pt>
                <c:pt idx="30">
                  <c:v>6.0604699234008983</c:v>
                </c:pt>
                <c:pt idx="31">
                  <c:v>5.8857617019653405</c:v>
                </c:pt>
                <c:pt idx="32">
                  <c:v>5.7228452743530296</c:v>
                </c:pt>
                <c:pt idx="33">
                  <c:v>5.567428594970691</c:v>
                </c:pt>
                <c:pt idx="34">
                  <c:v>5.3986825164794974</c:v>
                </c:pt>
                <c:pt idx="35">
                  <c:v>5.2309266418456914</c:v>
                </c:pt>
                <c:pt idx="36">
                  <c:v>5.0666783203124997</c:v>
                </c:pt>
                <c:pt idx="37">
                  <c:v>4.9056028350830019</c:v>
                </c:pt>
                <c:pt idx="38">
                  <c:v>4.7152431167602735</c:v>
                </c:pt>
                <c:pt idx="39">
                  <c:v>4.5428500198364112</c:v>
                </c:pt>
                <c:pt idx="40">
                  <c:v>4.4013798736572252</c:v>
                </c:pt>
                <c:pt idx="41">
                  <c:v>4.2384634460449186</c:v>
                </c:pt>
                <c:pt idx="42">
                  <c:v>4.0736921295165995</c:v>
                </c:pt>
                <c:pt idx="43">
                  <c:v>3.915796453857419</c:v>
                </c:pt>
                <c:pt idx="44">
                  <c:v>3.7772376464843749</c:v>
                </c:pt>
                <c:pt idx="45">
                  <c:v>3.6645008453369123</c:v>
                </c:pt>
                <c:pt idx="46">
                  <c:v>3.5748211502075184</c:v>
                </c:pt>
                <c:pt idx="47">
                  <c:v>3.4651037734985368</c:v>
                </c:pt>
                <c:pt idx="48">
                  <c:v>3.3847543090820311</c:v>
                </c:pt>
                <c:pt idx="49">
                  <c:v>3.3120510314941378</c:v>
                </c:pt>
                <c:pt idx="50">
                  <c:v>3.2471926788330063</c:v>
                </c:pt>
                <c:pt idx="51">
                  <c:v>3.1787430938720687</c:v>
                </c:pt>
                <c:pt idx="52">
                  <c:v>3.1014095672607431</c:v>
                </c:pt>
                <c:pt idx="53">
                  <c:v>3.0615224822998055</c:v>
                </c:pt>
                <c:pt idx="54">
                  <c:v>3.0275068878173812</c:v>
                </c:pt>
                <c:pt idx="55">
                  <c:v>2.9805070709228501</c:v>
                </c:pt>
                <c:pt idx="56">
                  <c:v>2.9358432983398433</c:v>
                </c:pt>
                <c:pt idx="57">
                  <c:v>2.8940420516967751</c:v>
                </c:pt>
                <c:pt idx="58">
                  <c:v>2.8295707153320309</c:v>
                </c:pt>
                <c:pt idx="59">
                  <c:v>2.8100455688476558</c:v>
                </c:pt>
                <c:pt idx="60">
                  <c:v>2.7676376480102554</c:v>
                </c:pt>
                <c:pt idx="61">
                  <c:v>2.755413511657713</c:v>
                </c:pt>
                <c:pt idx="62">
                  <c:v>2.7326946090698248</c:v>
                </c:pt>
                <c:pt idx="63">
                  <c:v>2.6523102783203121</c:v>
                </c:pt>
                <c:pt idx="64">
                  <c:v>2.6660720199584942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76-4FF0-9D12-DB8032C050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0955248"/>
        <c:axId val="1"/>
      </c:scatterChart>
      <c:valAx>
        <c:axId val="460955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60955248"/>
        <c:crosses val="autoZero"/>
        <c:crossBetween val="midCat"/>
      </c:valAx>
    </c:plotArea>
    <c:legend>
      <c:legendPos val="r"/>
      <c:overlay val="0"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Profiles!$N$993:$N$1057</c:f>
              <c:numCache>
                <c:formatCode>General</c:formatCode>
                <c:ptCount val="65"/>
                <c:pt idx="0">
                  <c:v>-3200</c:v>
                </c:pt>
                <c:pt idx="1">
                  <c:v>-3150</c:v>
                </c:pt>
                <c:pt idx="2">
                  <c:v>-3100</c:v>
                </c:pt>
                <c:pt idx="3">
                  <c:v>-3050</c:v>
                </c:pt>
                <c:pt idx="4">
                  <c:v>-3000</c:v>
                </c:pt>
                <c:pt idx="5">
                  <c:v>-2950</c:v>
                </c:pt>
                <c:pt idx="6">
                  <c:v>-2900</c:v>
                </c:pt>
                <c:pt idx="7">
                  <c:v>-2850</c:v>
                </c:pt>
                <c:pt idx="8">
                  <c:v>-2800</c:v>
                </c:pt>
                <c:pt idx="9">
                  <c:v>-2750</c:v>
                </c:pt>
                <c:pt idx="10">
                  <c:v>-2700</c:v>
                </c:pt>
                <c:pt idx="11">
                  <c:v>-2650</c:v>
                </c:pt>
                <c:pt idx="12">
                  <c:v>-2600</c:v>
                </c:pt>
                <c:pt idx="13">
                  <c:v>-2550</c:v>
                </c:pt>
                <c:pt idx="14">
                  <c:v>-2500</c:v>
                </c:pt>
                <c:pt idx="15">
                  <c:v>-2450</c:v>
                </c:pt>
                <c:pt idx="16">
                  <c:v>-2400</c:v>
                </c:pt>
                <c:pt idx="17">
                  <c:v>-2350</c:v>
                </c:pt>
                <c:pt idx="18">
                  <c:v>-2300</c:v>
                </c:pt>
                <c:pt idx="19">
                  <c:v>-2250</c:v>
                </c:pt>
                <c:pt idx="20">
                  <c:v>-2200</c:v>
                </c:pt>
                <c:pt idx="21">
                  <c:v>-2150</c:v>
                </c:pt>
                <c:pt idx="22">
                  <c:v>-2100</c:v>
                </c:pt>
                <c:pt idx="23">
                  <c:v>-2050</c:v>
                </c:pt>
                <c:pt idx="24">
                  <c:v>-2000</c:v>
                </c:pt>
                <c:pt idx="25">
                  <c:v>-1950</c:v>
                </c:pt>
                <c:pt idx="26">
                  <c:v>-1900</c:v>
                </c:pt>
                <c:pt idx="27">
                  <c:v>-1850</c:v>
                </c:pt>
                <c:pt idx="28">
                  <c:v>-1800</c:v>
                </c:pt>
                <c:pt idx="29">
                  <c:v>-1750</c:v>
                </c:pt>
                <c:pt idx="30">
                  <c:v>-1700</c:v>
                </c:pt>
                <c:pt idx="31">
                  <c:v>-1650</c:v>
                </c:pt>
                <c:pt idx="32">
                  <c:v>-1600</c:v>
                </c:pt>
                <c:pt idx="33">
                  <c:v>-1550</c:v>
                </c:pt>
                <c:pt idx="34">
                  <c:v>-1500</c:v>
                </c:pt>
                <c:pt idx="35">
                  <c:v>-1450</c:v>
                </c:pt>
                <c:pt idx="36">
                  <c:v>-1400</c:v>
                </c:pt>
                <c:pt idx="37">
                  <c:v>-1350</c:v>
                </c:pt>
                <c:pt idx="38">
                  <c:v>-1300</c:v>
                </c:pt>
                <c:pt idx="39">
                  <c:v>-1250</c:v>
                </c:pt>
                <c:pt idx="40">
                  <c:v>-1200</c:v>
                </c:pt>
                <c:pt idx="41">
                  <c:v>-1150</c:v>
                </c:pt>
                <c:pt idx="42">
                  <c:v>-1100</c:v>
                </c:pt>
                <c:pt idx="43">
                  <c:v>-1050</c:v>
                </c:pt>
                <c:pt idx="44">
                  <c:v>-1000</c:v>
                </c:pt>
                <c:pt idx="45">
                  <c:v>-950</c:v>
                </c:pt>
                <c:pt idx="46">
                  <c:v>-900</c:v>
                </c:pt>
                <c:pt idx="47">
                  <c:v>-850</c:v>
                </c:pt>
                <c:pt idx="48">
                  <c:v>-800</c:v>
                </c:pt>
                <c:pt idx="49">
                  <c:v>-750</c:v>
                </c:pt>
                <c:pt idx="50">
                  <c:v>-700</c:v>
                </c:pt>
                <c:pt idx="51">
                  <c:v>-650</c:v>
                </c:pt>
                <c:pt idx="52">
                  <c:v>-600</c:v>
                </c:pt>
                <c:pt idx="53">
                  <c:v>-550</c:v>
                </c:pt>
                <c:pt idx="54">
                  <c:v>-500</c:v>
                </c:pt>
                <c:pt idx="55">
                  <c:v>-450</c:v>
                </c:pt>
                <c:pt idx="56">
                  <c:v>-400</c:v>
                </c:pt>
                <c:pt idx="57">
                  <c:v>-350</c:v>
                </c:pt>
                <c:pt idx="58">
                  <c:v>-300</c:v>
                </c:pt>
                <c:pt idx="59">
                  <c:v>-250</c:v>
                </c:pt>
                <c:pt idx="60">
                  <c:v>-200</c:v>
                </c:pt>
                <c:pt idx="61">
                  <c:v>-150</c:v>
                </c:pt>
                <c:pt idx="62">
                  <c:v>-100</c:v>
                </c:pt>
                <c:pt idx="63">
                  <c:v>-50</c:v>
                </c:pt>
                <c:pt idx="64">
                  <c:v>0</c:v>
                </c:pt>
              </c:numCache>
            </c:numRef>
          </c:xVal>
          <c:yVal>
            <c:numRef>
              <c:f>Profiles!$Q$993:$Q$1057</c:f>
              <c:numCache>
                <c:formatCode>0.0</c:formatCode>
                <c:ptCount val="65"/>
                <c:pt idx="0">
                  <c:v>8.3003503616332921</c:v>
                </c:pt>
                <c:pt idx="1">
                  <c:v>8.2685516098022429</c:v>
                </c:pt>
                <c:pt idx="2">
                  <c:v>8.2466330078125001</c:v>
                </c:pt>
                <c:pt idx="3">
                  <c:v>8.2492646530151461</c:v>
                </c:pt>
                <c:pt idx="4">
                  <c:v>8.2178650634765624</c:v>
                </c:pt>
                <c:pt idx="5">
                  <c:v>8.1907184951782028</c:v>
                </c:pt>
                <c:pt idx="6">
                  <c:v>8.1325679672241176</c:v>
                </c:pt>
                <c:pt idx="7">
                  <c:v>8.0920406311035276</c:v>
                </c:pt>
                <c:pt idx="8">
                  <c:v>8.0730256698608596</c:v>
                </c:pt>
                <c:pt idx="9">
                  <c:v>8.0446250961303676</c:v>
                </c:pt>
                <c:pt idx="10">
                  <c:v>8.0138966644287279</c:v>
                </c:pt>
                <c:pt idx="11">
                  <c:v>7.9846483123779253</c:v>
                </c:pt>
                <c:pt idx="12">
                  <c:v>7.9661314208984377</c:v>
                </c:pt>
                <c:pt idx="13">
                  <c:v>7.9751390655517644</c:v>
                </c:pt>
                <c:pt idx="14">
                  <c:v>8.0008938644409024</c:v>
                </c:pt>
                <c:pt idx="15">
                  <c:v>8.0319578750610159</c:v>
                </c:pt>
                <c:pt idx="16">
                  <c:v>8.0438303039550902</c:v>
                </c:pt>
                <c:pt idx="17">
                  <c:v>8.0268676727294874</c:v>
                </c:pt>
                <c:pt idx="18">
                  <c:v>7.9703809097290064</c:v>
                </c:pt>
                <c:pt idx="19">
                  <c:v>7.8588380096435495</c:v>
                </c:pt>
                <c:pt idx="20">
                  <c:v>7.6907023742675902</c:v>
                </c:pt>
                <c:pt idx="21">
                  <c:v>7.462614682006854</c:v>
                </c:pt>
                <c:pt idx="22">
                  <c:v>7.1996020553588966</c:v>
                </c:pt>
                <c:pt idx="23">
                  <c:v>6.8952920272827347</c:v>
                </c:pt>
                <c:pt idx="24">
                  <c:v>6.5913423049926667</c:v>
                </c:pt>
                <c:pt idx="25">
                  <c:v>6.2884099166870211</c:v>
                </c:pt>
                <c:pt idx="26">
                  <c:v>5.9952093170165845</c:v>
                </c:pt>
                <c:pt idx="27">
                  <c:v>5.729837040710458</c:v>
                </c:pt>
                <c:pt idx="28">
                  <c:v>5.4419597824096542</c:v>
                </c:pt>
                <c:pt idx="29">
                  <c:v>5.0459625289917085</c:v>
                </c:pt>
                <c:pt idx="30">
                  <c:v>4.7485724914550902</c:v>
                </c:pt>
                <c:pt idx="31">
                  <c:v>4.4461558349609378</c:v>
                </c:pt>
                <c:pt idx="32">
                  <c:v>4.1301605957031251</c:v>
                </c:pt>
                <c:pt idx="33">
                  <c:v>3.7562974212646472</c:v>
                </c:pt>
                <c:pt idx="34">
                  <c:v>3.4205807388305645</c:v>
                </c:pt>
                <c:pt idx="35">
                  <c:v>3.1251017349243142</c:v>
                </c:pt>
                <c:pt idx="36">
                  <c:v>2.8042141082763656</c:v>
                </c:pt>
                <c:pt idx="37">
                  <c:v>2.5114444625854486</c:v>
                </c:pt>
                <c:pt idx="38">
                  <c:v>2.268902149963377</c:v>
                </c:pt>
                <c:pt idx="39">
                  <c:v>1.9313980682373033</c:v>
                </c:pt>
                <c:pt idx="40">
                  <c:v>1.6683395202636695</c:v>
                </c:pt>
                <c:pt idx="41">
                  <c:v>1.4193929489135735</c:v>
                </c:pt>
                <c:pt idx="42">
                  <c:v>1.1186541870117186</c:v>
                </c:pt>
                <c:pt idx="43">
                  <c:v>0.89935866241455154</c:v>
                </c:pt>
                <c:pt idx="44">
                  <c:v>0.68736462860107372</c:v>
                </c:pt>
                <c:pt idx="45">
                  <c:v>0.52702502136230356</c:v>
                </c:pt>
                <c:pt idx="46">
                  <c:v>0.40609297637939462</c:v>
                </c:pt>
                <c:pt idx="47">
                  <c:v>0.28943867950439467</c:v>
                </c:pt>
                <c:pt idx="48">
                  <c:v>0.2297939422607424</c:v>
                </c:pt>
                <c:pt idx="49">
                  <c:v>0.17845036773681655</c:v>
                </c:pt>
                <c:pt idx="50">
                  <c:v>0.14186520080566384</c:v>
                </c:pt>
                <c:pt idx="51">
                  <c:v>0.12047999267578126</c:v>
                </c:pt>
                <c:pt idx="52">
                  <c:v>0.10443932037353527</c:v>
                </c:pt>
                <c:pt idx="53">
                  <c:v>9.0970242309570085E-2</c:v>
                </c:pt>
                <c:pt idx="54">
                  <c:v>8.4887432861328119E-2</c:v>
                </c:pt>
                <c:pt idx="55">
                  <c:v>7.6473233032226792E-2</c:v>
                </c:pt>
                <c:pt idx="56">
                  <c:v>6.4222836303710715E-2</c:v>
                </c:pt>
                <c:pt idx="57">
                  <c:v>5.5688534545898213E-2</c:v>
                </c:pt>
                <c:pt idx="58">
                  <c:v>4.7627575683593756E-2</c:v>
                </c:pt>
                <c:pt idx="59">
                  <c:v>4.1979252624511604E-2</c:v>
                </c:pt>
                <c:pt idx="60">
                  <c:v>3.6193165588379025E-2</c:v>
                </c:pt>
                <c:pt idx="61">
                  <c:v>3.1406750488281246E-2</c:v>
                </c:pt>
                <c:pt idx="62">
                  <c:v>2.9184864807129021E-2</c:v>
                </c:pt>
                <c:pt idx="63">
                  <c:v>2.6553219604492417E-2</c:v>
                </c:pt>
                <c:pt idx="64">
                  <c:v>2.4426708984375003E-2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F9-4305-9296-7D768948D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0959512"/>
        <c:axId val="1"/>
      </c:scatterChart>
      <c:valAx>
        <c:axId val="460959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60959512"/>
        <c:crosses val="autoZero"/>
        <c:crossBetween val="midCat"/>
      </c:valAx>
    </c:plotArea>
    <c:legend>
      <c:legendPos val="r"/>
      <c:overlay val="0"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752571934668416"/>
          <c:y val="4.1997437562573181E-2"/>
          <c:w val="0.83130958924234555"/>
          <c:h val="0.81142817701079362"/>
        </c:manualLayout>
      </c:layout>
      <c:scatterChart>
        <c:scatterStyle val="lineMarker"/>
        <c:varyColors val="0"/>
        <c:ser>
          <c:idx val="1"/>
          <c:order val="0"/>
          <c:tx>
            <c:v>1 hour</c:v>
          </c:tx>
          <c:spPr>
            <a:ln w="38100">
              <a:solidFill>
                <a:srgbClr val="C00000"/>
              </a:solidFill>
            </a:ln>
          </c:spPr>
          <c:marker>
            <c:spPr>
              <a:noFill/>
              <a:ln w="25400">
                <a:solidFill>
                  <a:srgbClr val="C00000"/>
                </a:solidFill>
              </a:ln>
            </c:spPr>
          </c:marker>
          <c:xVal>
            <c:numRef>
              <c:f>Sheet1!$A$2:$A$65</c:f>
              <c:numCache>
                <c:formatCode>General</c:formatCode>
                <c:ptCount val="64"/>
                <c:pt idx="0">
                  <c:v>-3150</c:v>
                </c:pt>
                <c:pt idx="1">
                  <c:v>-3100</c:v>
                </c:pt>
                <c:pt idx="2">
                  <c:v>-3050</c:v>
                </c:pt>
                <c:pt idx="3">
                  <c:v>-3000</c:v>
                </c:pt>
                <c:pt idx="4">
                  <c:v>-2950</c:v>
                </c:pt>
                <c:pt idx="5">
                  <c:v>-2900</c:v>
                </c:pt>
                <c:pt idx="6">
                  <c:v>-2850</c:v>
                </c:pt>
                <c:pt idx="7">
                  <c:v>-2800</c:v>
                </c:pt>
                <c:pt idx="8">
                  <c:v>-2750</c:v>
                </c:pt>
                <c:pt idx="9">
                  <c:v>-2700</c:v>
                </c:pt>
                <c:pt idx="10">
                  <c:v>-2650</c:v>
                </c:pt>
                <c:pt idx="11">
                  <c:v>-2600</c:v>
                </c:pt>
                <c:pt idx="12">
                  <c:v>-2550</c:v>
                </c:pt>
                <c:pt idx="13">
                  <c:v>-2500</c:v>
                </c:pt>
                <c:pt idx="14">
                  <c:v>-2450</c:v>
                </c:pt>
                <c:pt idx="15">
                  <c:v>-2400</c:v>
                </c:pt>
                <c:pt idx="16">
                  <c:v>-2350</c:v>
                </c:pt>
                <c:pt idx="17">
                  <c:v>-2300</c:v>
                </c:pt>
                <c:pt idx="18">
                  <c:v>-2250</c:v>
                </c:pt>
                <c:pt idx="19">
                  <c:v>-2200</c:v>
                </c:pt>
                <c:pt idx="20">
                  <c:v>-2150</c:v>
                </c:pt>
                <c:pt idx="21">
                  <c:v>-2100</c:v>
                </c:pt>
                <c:pt idx="22">
                  <c:v>-2050</c:v>
                </c:pt>
                <c:pt idx="23">
                  <c:v>-2000</c:v>
                </c:pt>
                <c:pt idx="24">
                  <c:v>-1950</c:v>
                </c:pt>
                <c:pt idx="25">
                  <c:v>-1900</c:v>
                </c:pt>
                <c:pt idx="26">
                  <c:v>-1850</c:v>
                </c:pt>
                <c:pt idx="27">
                  <c:v>-1800</c:v>
                </c:pt>
                <c:pt idx="28">
                  <c:v>-1750</c:v>
                </c:pt>
                <c:pt idx="29">
                  <c:v>-1700</c:v>
                </c:pt>
                <c:pt idx="30">
                  <c:v>-1650</c:v>
                </c:pt>
                <c:pt idx="31">
                  <c:v>-1600</c:v>
                </c:pt>
                <c:pt idx="32">
                  <c:v>-1550</c:v>
                </c:pt>
                <c:pt idx="33">
                  <c:v>-1500</c:v>
                </c:pt>
                <c:pt idx="34">
                  <c:v>-1450</c:v>
                </c:pt>
                <c:pt idx="35">
                  <c:v>-1400</c:v>
                </c:pt>
                <c:pt idx="36">
                  <c:v>-1350</c:v>
                </c:pt>
                <c:pt idx="37">
                  <c:v>-1300</c:v>
                </c:pt>
                <c:pt idx="38">
                  <c:v>-1250</c:v>
                </c:pt>
                <c:pt idx="39">
                  <c:v>-1200</c:v>
                </c:pt>
                <c:pt idx="40">
                  <c:v>-1150</c:v>
                </c:pt>
                <c:pt idx="41">
                  <c:v>-1100</c:v>
                </c:pt>
                <c:pt idx="42">
                  <c:v>-1050</c:v>
                </c:pt>
                <c:pt idx="43">
                  <c:v>-1000</c:v>
                </c:pt>
                <c:pt idx="44">
                  <c:v>-950</c:v>
                </c:pt>
                <c:pt idx="45">
                  <c:v>-900</c:v>
                </c:pt>
                <c:pt idx="46">
                  <c:v>-850</c:v>
                </c:pt>
                <c:pt idx="47">
                  <c:v>-800</c:v>
                </c:pt>
                <c:pt idx="48">
                  <c:v>-750</c:v>
                </c:pt>
                <c:pt idx="49">
                  <c:v>-700</c:v>
                </c:pt>
                <c:pt idx="50">
                  <c:v>-650</c:v>
                </c:pt>
                <c:pt idx="51">
                  <c:v>-600</c:v>
                </c:pt>
                <c:pt idx="52">
                  <c:v>-550</c:v>
                </c:pt>
                <c:pt idx="53">
                  <c:v>-500</c:v>
                </c:pt>
                <c:pt idx="54">
                  <c:v>-450</c:v>
                </c:pt>
                <c:pt idx="55">
                  <c:v>-400</c:v>
                </c:pt>
                <c:pt idx="56">
                  <c:v>-350</c:v>
                </c:pt>
                <c:pt idx="57">
                  <c:v>-300</c:v>
                </c:pt>
                <c:pt idx="58">
                  <c:v>-250</c:v>
                </c:pt>
                <c:pt idx="59">
                  <c:v>-200</c:v>
                </c:pt>
                <c:pt idx="60">
                  <c:v>-150</c:v>
                </c:pt>
                <c:pt idx="61">
                  <c:v>-100</c:v>
                </c:pt>
                <c:pt idx="62">
                  <c:v>-50</c:v>
                </c:pt>
                <c:pt idx="63">
                  <c:v>0</c:v>
                </c:pt>
              </c:numCache>
            </c:numRef>
          </c:xVal>
          <c:yVal>
            <c:numRef>
              <c:f>Sheet1!$B$2:$B$65</c:f>
              <c:numCache>
                <c:formatCode>0.0</c:formatCode>
                <c:ptCount val="64"/>
                <c:pt idx="0">
                  <c:v>10.001330541992164</c:v>
                </c:pt>
                <c:pt idx="1">
                  <c:v>10.001330541992164</c:v>
                </c:pt>
                <c:pt idx="2">
                  <c:v>10.001330541992164</c:v>
                </c:pt>
                <c:pt idx="3">
                  <c:v>10.001330541992164</c:v>
                </c:pt>
                <c:pt idx="4">
                  <c:v>10.001330541992164</c:v>
                </c:pt>
                <c:pt idx="5">
                  <c:v>10.001330541992164</c:v>
                </c:pt>
                <c:pt idx="6">
                  <c:v>10.001330541992164</c:v>
                </c:pt>
                <c:pt idx="7">
                  <c:v>9.9610282043457321</c:v>
                </c:pt>
                <c:pt idx="8">
                  <c:v>9.6748512939453359</c:v>
                </c:pt>
                <c:pt idx="9">
                  <c:v>9.6867721008300602</c:v>
                </c:pt>
                <c:pt idx="10">
                  <c:v>9.515707464599604</c:v>
                </c:pt>
                <c:pt idx="11">
                  <c:v>9.3886743835449202</c:v>
                </c:pt>
                <c:pt idx="12">
                  <c:v>9.2491494812011705</c:v>
                </c:pt>
                <c:pt idx="13">
                  <c:v>9.084788977050783</c:v>
                </c:pt>
                <c:pt idx="14">
                  <c:v>8.9799972595214879</c:v>
                </c:pt>
                <c:pt idx="15">
                  <c:v>8.8206912902832038</c:v>
                </c:pt>
                <c:pt idx="16">
                  <c:v>8.3861775268554659</c:v>
                </c:pt>
                <c:pt idx="17">
                  <c:v>7.6180997070312495</c:v>
                </c:pt>
                <c:pt idx="18">
                  <c:v>6.4974381164550792</c:v>
                </c:pt>
                <c:pt idx="19">
                  <c:v>5.4441491760253875</c:v>
                </c:pt>
                <c:pt idx="20">
                  <c:v>4.1392191223144543</c:v>
                </c:pt>
                <c:pt idx="21">
                  <c:v>3.275936987304692</c:v>
                </c:pt>
                <c:pt idx="22">
                  <c:v>2.8360091613769542</c:v>
                </c:pt>
                <c:pt idx="23">
                  <c:v>2.3730715698242166</c:v>
                </c:pt>
                <c:pt idx="24">
                  <c:v>1.955801031494137</c:v>
                </c:pt>
                <c:pt idx="25">
                  <c:v>1.4861311096191372</c:v>
                </c:pt>
                <c:pt idx="26">
                  <c:v>1.1451368164062499</c:v>
                </c:pt>
                <c:pt idx="27">
                  <c:v>0.86750397338867158</c:v>
                </c:pt>
                <c:pt idx="28">
                  <c:v>0.62325784912109428</c:v>
                </c:pt>
                <c:pt idx="29">
                  <c:v>0.57832395019531246</c:v>
                </c:pt>
                <c:pt idx="30">
                  <c:v>0.51989719238281251</c:v>
                </c:pt>
                <c:pt idx="31">
                  <c:v>0.45169269409179663</c:v>
                </c:pt>
                <c:pt idx="32">
                  <c:v>0.39547949829101586</c:v>
                </c:pt>
                <c:pt idx="33">
                  <c:v>0.34578009643554664</c:v>
                </c:pt>
                <c:pt idx="34">
                  <c:v>0.32391940917968753</c:v>
                </c:pt>
                <c:pt idx="35">
                  <c:v>0.27338815917968751</c:v>
                </c:pt>
                <c:pt idx="36">
                  <c:v>0.22681876220703126</c:v>
                </c:pt>
                <c:pt idx="37">
                  <c:v>0.22736862792968751</c:v>
                </c:pt>
                <c:pt idx="38">
                  <c:v>0.17229041137695317</c:v>
                </c:pt>
                <c:pt idx="39">
                  <c:v>0.11504093017578126</c:v>
                </c:pt>
                <c:pt idx="40">
                  <c:v>0.12141373291015625</c:v>
                </c:pt>
                <c:pt idx="41">
                  <c:v>0.11024722900390627</c:v>
                </c:pt>
                <c:pt idx="42">
                  <c:v>0.12490326538085933</c:v>
                </c:pt>
                <c:pt idx="43">
                  <c:v>0.12316907348632808</c:v>
                </c:pt>
                <c:pt idx="44">
                  <c:v>7.2743566894531736E-2</c:v>
                </c:pt>
                <c:pt idx="45">
                  <c:v>3.2716162109375002E-2</c:v>
                </c:pt>
                <c:pt idx="46">
                  <c:v>5.9053320312500018E-2</c:v>
                </c:pt>
                <c:pt idx="47">
                  <c:v>8.350119628906251E-2</c:v>
                </c:pt>
                <c:pt idx="48">
                  <c:v>5.208130493164087E-2</c:v>
                </c:pt>
                <c:pt idx="49">
                  <c:v>2.9487463378906731E-2</c:v>
                </c:pt>
                <c:pt idx="50">
                  <c:v>3.4401007080078372E-2</c:v>
                </c:pt>
                <c:pt idx="51">
                  <c:v>5.3604010009765862E-2</c:v>
                </c:pt>
                <c:pt idx="52">
                  <c:v>2.064731445312501E-2</c:v>
                </c:pt>
                <c:pt idx="53">
                  <c:v>1.3069036865234168E-2</c:v>
                </c:pt>
                <c:pt idx="54">
                  <c:v>3.5105963134765855E-2</c:v>
                </c:pt>
                <c:pt idx="55">
                  <c:v>4.957871093750002E-2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2F-406C-BAA8-C2FB409474C2}"/>
            </c:ext>
          </c:extLst>
        </c:ser>
        <c:ser>
          <c:idx val="2"/>
          <c:order val="1"/>
          <c:tx>
            <c:v>2 hours</c:v>
          </c:tx>
          <c:spPr>
            <a:ln w="38100">
              <a:solidFill>
                <a:srgbClr val="C00000"/>
              </a:solidFill>
            </a:ln>
          </c:spPr>
          <c:marker>
            <c:symbol val="square"/>
            <c:size val="9"/>
            <c:spPr>
              <a:solidFill>
                <a:srgbClr val="C00000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Sheet1!$A$2:$A$65</c:f>
              <c:numCache>
                <c:formatCode>General</c:formatCode>
                <c:ptCount val="64"/>
                <c:pt idx="0">
                  <c:v>-3150</c:v>
                </c:pt>
                <c:pt idx="1">
                  <c:v>-3100</c:v>
                </c:pt>
                <c:pt idx="2">
                  <c:v>-3050</c:v>
                </c:pt>
                <c:pt idx="3">
                  <c:v>-3000</c:v>
                </c:pt>
                <c:pt idx="4">
                  <c:v>-2950</c:v>
                </c:pt>
                <c:pt idx="5">
                  <c:v>-2900</c:v>
                </c:pt>
                <c:pt idx="6">
                  <c:v>-2850</c:v>
                </c:pt>
                <c:pt idx="7">
                  <c:v>-2800</c:v>
                </c:pt>
                <c:pt idx="8">
                  <c:v>-2750</c:v>
                </c:pt>
                <c:pt idx="9">
                  <c:v>-2700</c:v>
                </c:pt>
                <c:pt idx="10">
                  <c:v>-2650</c:v>
                </c:pt>
                <c:pt idx="11">
                  <c:v>-2600</c:v>
                </c:pt>
                <c:pt idx="12">
                  <c:v>-2550</c:v>
                </c:pt>
                <c:pt idx="13">
                  <c:v>-2500</c:v>
                </c:pt>
                <c:pt idx="14">
                  <c:v>-2450</c:v>
                </c:pt>
                <c:pt idx="15">
                  <c:v>-2400</c:v>
                </c:pt>
                <c:pt idx="16">
                  <c:v>-2350</c:v>
                </c:pt>
                <c:pt idx="17">
                  <c:v>-2300</c:v>
                </c:pt>
                <c:pt idx="18">
                  <c:v>-2250</c:v>
                </c:pt>
                <c:pt idx="19">
                  <c:v>-2200</c:v>
                </c:pt>
                <c:pt idx="20">
                  <c:v>-2150</c:v>
                </c:pt>
                <c:pt idx="21">
                  <c:v>-2100</c:v>
                </c:pt>
                <c:pt idx="22">
                  <c:v>-2050</c:v>
                </c:pt>
                <c:pt idx="23">
                  <c:v>-2000</c:v>
                </c:pt>
                <c:pt idx="24">
                  <c:v>-1950</c:v>
                </c:pt>
                <c:pt idx="25">
                  <c:v>-1900</c:v>
                </c:pt>
                <c:pt idx="26">
                  <c:v>-1850</c:v>
                </c:pt>
                <c:pt idx="27">
                  <c:v>-1800</c:v>
                </c:pt>
                <c:pt idx="28">
                  <c:v>-1750</c:v>
                </c:pt>
                <c:pt idx="29">
                  <c:v>-1700</c:v>
                </c:pt>
                <c:pt idx="30">
                  <c:v>-1650</c:v>
                </c:pt>
                <c:pt idx="31">
                  <c:v>-1600</c:v>
                </c:pt>
                <c:pt idx="32">
                  <c:v>-1550</c:v>
                </c:pt>
                <c:pt idx="33">
                  <c:v>-1500</c:v>
                </c:pt>
                <c:pt idx="34">
                  <c:v>-1450</c:v>
                </c:pt>
                <c:pt idx="35">
                  <c:v>-1400</c:v>
                </c:pt>
                <c:pt idx="36">
                  <c:v>-1350</c:v>
                </c:pt>
                <c:pt idx="37">
                  <c:v>-1300</c:v>
                </c:pt>
                <c:pt idx="38">
                  <c:v>-1250</c:v>
                </c:pt>
                <c:pt idx="39">
                  <c:v>-1200</c:v>
                </c:pt>
                <c:pt idx="40">
                  <c:v>-1150</c:v>
                </c:pt>
                <c:pt idx="41">
                  <c:v>-1100</c:v>
                </c:pt>
                <c:pt idx="42">
                  <c:v>-1050</c:v>
                </c:pt>
                <c:pt idx="43">
                  <c:v>-1000</c:v>
                </c:pt>
                <c:pt idx="44">
                  <c:v>-950</c:v>
                </c:pt>
                <c:pt idx="45">
                  <c:v>-900</c:v>
                </c:pt>
                <c:pt idx="46">
                  <c:v>-850</c:v>
                </c:pt>
                <c:pt idx="47">
                  <c:v>-800</c:v>
                </c:pt>
                <c:pt idx="48">
                  <c:v>-750</c:v>
                </c:pt>
                <c:pt idx="49">
                  <c:v>-700</c:v>
                </c:pt>
                <c:pt idx="50">
                  <c:v>-650</c:v>
                </c:pt>
                <c:pt idx="51">
                  <c:v>-600</c:v>
                </c:pt>
                <c:pt idx="52">
                  <c:v>-550</c:v>
                </c:pt>
                <c:pt idx="53">
                  <c:v>-500</c:v>
                </c:pt>
                <c:pt idx="54">
                  <c:v>-450</c:v>
                </c:pt>
                <c:pt idx="55">
                  <c:v>-400</c:v>
                </c:pt>
                <c:pt idx="56">
                  <c:v>-350</c:v>
                </c:pt>
                <c:pt idx="57">
                  <c:v>-300</c:v>
                </c:pt>
                <c:pt idx="58">
                  <c:v>-250</c:v>
                </c:pt>
                <c:pt idx="59">
                  <c:v>-200</c:v>
                </c:pt>
                <c:pt idx="60">
                  <c:v>-150</c:v>
                </c:pt>
                <c:pt idx="61">
                  <c:v>-100</c:v>
                </c:pt>
                <c:pt idx="62">
                  <c:v>-50</c:v>
                </c:pt>
                <c:pt idx="63">
                  <c:v>0</c:v>
                </c:pt>
              </c:numCache>
            </c:numRef>
          </c:xVal>
          <c:yVal>
            <c:numRef>
              <c:f>Sheet1!$C$2:$C$65</c:f>
              <c:numCache>
                <c:formatCode>0.0</c:formatCode>
                <c:ptCount val="64"/>
                <c:pt idx="0">
                  <c:v>10.00287995605472</c:v>
                </c:pt>
                <c:pt idx="1">
                  <c:v>10.00287995605472</c:v>
                </c:pt>
                <c:pt idx="2">
                  <c:v>10.00287995605472</c:v>
                </c:pt>
                <c:pt idx="3">
                  <c:v>10.00287995605472</c:v>
                </c:pt>
                <c:pt idx="4">
                  <c:v>10.00287995605472</c:v>
                </c:pt>
                <c:pt idx="5">
                  <c:v>10.00287995605472</c:v>
                </c:pt>
                <c:pt idx="6">
                  <c:v>10.00287995605472</c:v>
                </c:pt>
                <c:pt idx="7">
                  <c:v>10.00287995605472</c:v>
                </c:pt>
                <c:pt idx="8">
                  <c:v>10.00287995605472</c:v>
                </c:pt>
                <c:pt idx="9">
                  <c:v>10.00287995605472</c:v>
                </c:pt>
                <c:pt idx="10">
                  <c:v>10.00287995605472</c:v>
                </c:pt>
                <c:pt idx="11">
                  <c:v>10.00287995605472</c:v>
                </c:pt>
                <c:pt idx="12">
                  <c:v>10.00287995605472</c:v>
                </c:pt>
                <c:pt idx="13">
                  <c:v>10.00287995605472</c:v>
                </c:pt>
                <c:pt idx="14">
                  <c:v>10.00287995605472</c:v>
                </c:pt>
                <c:pt idx="15">
                  <c:v>10.00287995605472</c:v>
                </c:pt>
                <c:pt idx="16">
                  <c:v>10.00287995605472</c:v>
                </c:pt>
                <c:pt idx="17">
                  <c:v>9.9067034423827796</c:v>
                </c:pt>
                <c:pt idx="18">
                  <c:v>9.6700222290038909</c:v>
                </c:pt>
                <c:pt idx="19">
                  <c:v>9.2262390258788898</c:v>
                </c:pt>
                <c:pt idx="20">
                  <c:v>8.5170828979492228</c:v>
                </c:pt>
                <c:pt idx="21">
                  <c:v>7.6198419311523429</c:v>
                </c:pt>
                <c:pt idx="22">
                  <c:v>6.6420541503906305</c:v>
                </c:pt>
                <c:pt idx="23">
                  <c:v>5.8848504150390655</c:v>
                </c:pt>
                <c:pt idx="24">
                  <c:v>4.8430194824218704</c:v>
                </c:pt>
                <c:pt idx="25">
                  <c:v>3.8772503784179717</c:v>
                </c:pt>
                <c:pt idx="26">
                  <c:v>3.0897086303710926</c:v>
                </c:pt>
                <c:pt idx="27">
                  <c:v>2.5769636962890647</c:v>
                </c:pt>
                <c:pt idx="28">
                  <c:v>1.8875496337890649</c:v>
                </c:pt>
                <c:pt idx="29">
                  <c:v>1.3315401733398429</c:v>
                </c:pt>
                <c:pt idx="30">
                  <c:v>0.86134162597656205</c:v>
                </c:pt>
                <c:pt idx="31">
                  <c:v>0.56016334228515652</c:v>
                </c:pt>
                <c:pt idx="32">
                  <c:v>0.4145706909179685</c:v>
                </c:pt>
                <c:pt idx="33">
                  <c:v>0.26899836425781298</c:v>
                </c:pt>
                <c:pt idx="34">
                  <c:v>0.1862903564453125</c:v>
                </c:pt>
                <c:pt idx="35">
                  <c:v>0.16430579833984379</c:v>
                </c:pt>
                <c:pt idx="36">
                  <c:v>0.148283154296875</c:v>
                </c:pt>
                <c:pt idx="37">
                  <c:v>0.11190192871093749</c:v>
                </c:pt>
                <c:pt idx="38">
                  <c:v>8.3765759277343782E-2</c:v>
                </c:pt>
                <c:pt idx="39">
                  <c:v>6.7024975585937493E-2</c:v>
                </c:pt>
                <c:pt idx="40">
                  <c:v>8.2275280761718694E-2</c:v>
                </c:pt>
                <c:pt idx="41">
                  <c:v>9.354194335937499E-2</c:v>
                </c:pt>
                <c:pt idx="42">
                  <c:v>7.7702221679687489E-2</c:v>
                </c:pt>
                <c:pt idx="43">
                  <c:v>5.859699707031249E-2</c:v>
                </c:pt>
                <c:pt idx="44">
                  <c:v>4.0453808593749987E-2</c:v>
                </c:pt>
                <c:pt idx="45">
                  <c:v>6.6848828124999982E-2</c:v>
                </c:pt>
                <c:pt idx="46">
                  <c:v>4.2391430664062493E-2</c:v>
                </c:pt>
                <c:pt idx="47">
                  <c:v>3.5535229492187487E-2</c:v>
                </c:pt>
                <c:pt idx="48">
                  <c:v>3.4146374511718522E-2</c:v>
                </c:pt>
                <c:pt idx="49">
                  <c:v>4.1835888671874988E-2</c:v>
                </c:pt>
                <c:pt idx="50">
                  <c:v>3.6531140136718793E-2</c:v>
                </c:pt>
                <c:pt idx="51">
                  <c:v>3.4945812988281463E-2</c:v>
                </c:pt>
                <c:pt idx="52">
                  <c:v>1.1138806152343528E-2</c:v>
                </c:pt>
                <c:pt idx="53">
                  <c:v>4.2493054199218686E-2</c:v>
                </c:pt>
                <c:pt idx="54">
                  <c:v>4.180878906249999E-2</c:v>
                </c:pt>
                <c:pt idx="55">
                  <c:v>3.5325207519531457E-2</c:v>
                </c:pt>
                <c:pt idx="56">
                  <c:v>1.1504650878906453E-2</c:v>
                </c:pt>
                <c:pt idx="57">
                  <c:v>9.5263793945314507E-3</c:v>
                </c:pt>
                <c:pt idx="58">
                  <c:v>1.8957043457031461E-2</c:v>
                </c:pt>
                <c:pt idx="59">
                  <c:v>1.6958447265624996E-2</c:v>
                </c:pt>
                <c:pt idx="60">
                  <c:v>2.9634289550781456E-2</c:v>
                </c:pt>
                <c:pt idx="61">
                  <c:v>1.569831542968704E-2</c:v>
                </c:pt>
                <c:pt idx="62">
                  <c:v>1.1098156738281462E-2</c:v>
                </c:pt>
                <c:pt idx="63">
                  <c:v>1.6572277832031454E-2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E2F-406C-BAA8-C2FB409474C2}"/>
            </c:ext>
          </c:extLst>
        </c:ser>
        <c:ser>
          <c:idx val="3"/>
          <c:order val="2"/>
          <c:tx>
            <c:v>3 hours</c:v>
          </c:tx>
          <c:spPr>
            <a:ln w="38100">
              <a:solidFill>
                <a:schemeClr val="accent6">
                  <a:lumMod val="50000"/>
                </a:schemeClr>
              </a:solidFill>
            </a:ln>
          </c:spPr>
          <c:marker>
            <c:symbol val="circle"/>
            <c:size val="9"/>
            <c:spPr>
              <a:noFill/>
              <a:ln w="25400">
                <a:solidFill>
                  <a:srgbClr val="F79646">
                    <a:lumMod val="50000"/>
                  </a:srgbClr>
                </a:solidFill>
              </a:ln>
            </c:spPr>
          </c:marker>
          <c:xVal>
            <c:numRef>
              <c:f>Sheet1!$A$2:$A$65</c:f>
              <c:numCache>
                <c:formatCode>General</c:formatCode>
                <c:ptCount val="64"/>
                <c:pt idx="0">
                  <c:v>-3150</c:v>
                </c:pt>
                <c:pt idx="1">
                  <c:v>-3100</c:v>
                </c:pt>
                <c:pt idx="2">
                  <c:v>-3050</c:v>
                </c:pt>
                <c:pt idx="3">
                  <c:v>-3000</c:v>
                </c:pt>
                <c:pt idx="4">
                  <c:v>-2950</c:v>
                </c:pt>
                <c:pt idx="5">
                  <c:v>-2900</c:v>
                </c:pt>
                <c:pt idx="6">
                  <c:v>-2850</c:v>
                </c:pt>
                <c:pt idx="7">
                  <c:v>-2800</c:v>
                </c:pt>
                <c:pt idx="8">
                  <c:v>-2750</c:v>
                </c:pt>
                <c:pt idx="9">
                  <c:v>-2700</c:v>
                </c:pt>
                <c:pt idx="10">
                  <c:v>-2650</c:v>
                </c:pt>
                <c:pt idx="11">
                  <c:v>-2600</c:v>
                </c:pt>
                <c:pt idx="12">
                  <c:v>-2550</c:v>
                </c:pt>
                <c:pt idx="13">
                  <c:v>-2500</c:v>
                </c:pt>
                <c:pt idx="14">
                  <c:v>-2450</c:v>
                </c:pt>
                <c:pt idx="15">
                  <c:v>-2400</c:v>
                </c:pt>
                <c:pt idx="16">
                  <c:v>-2350</c:v>
                </c:pt>
                <c:pt idx="17">
                  <c:v>-2300</c:v>
                </c:pt>
                <c:pt idx="18">
                  <c:v>-2250</c:v>
                </c:pt>
                <c:pt idx="19">
                  <c:v>-2200</c:v>
                </c:pt>
                <c:pt idx="20">
                  <c:v>-2150</c:v>
                </c:pt>
                <c:pt idx="21">
                  <c:v>-2100</c:v>
                </c:pt>
                <c:pt idx="22">
                  <c:v>-2050</c:v>
                </c:pt>
                <c:pt idx="23">
                  <c:v>-2000</c:v>
                </c:pt>
                <c:pt idx="24">
                  <c:v>-1950</c:v>
                </c:pt>
                <c:pt idx="25">
                  <c:v>-1900</c:v>
                </c:pt>
                <c:pt idx="26">
                  <c:v>-1850</c:v>
                </c:pt>
                <c:pt idx="27">
                  <c:v>-1800</c:v>
                </c:pt>
                <c:pt idx="28">
                  <c:v>-1750</c:v>
                </c:pt>
                <c:pt idx="29">
                  <c:v>-1700</c:v>
                </c:pt>
                <c:pt idx="30">
                  <c:v>-1650</c:v>
                </c:pt>
                <c:pt idx="31">
                  <c:v>-1600</c:v>
                </c:pt>
                <c:pt idx="32">
                  <c:v>-1550</c:v>
                </c:pt>
                <c:pt idx="33">
                  <c:v>-1500</c:v>
                </c:pt>
                <c:pt idx="34">
                  <c:v>-1450</c:v>
                </c:pt>
                <c:pt idx="35">
                  <c:v>-1400</c:v>
                </c:pt>
                <c:pt idx="36">
                  <c:v>-1350</c:v>
                </c:pt>
                <c:pt idx="37">
                  <c:v>-1300</c:v>
                </c:pt>
                <c:pt idx="38">
                  <c:v>-1250</c:v>
                </c:pt>
                <c:pt idx="39">
                  <c:v>-1200</c:v>
                </c:pt>
                <c:pt idx="40">
                  <c:v>-1150</c:v>
                </c:pt>
                <c:pt idx="41">
                  <c:v>-1100</c:v>
                </c:pt>
                <c:pt idx="42">
                  <c:v>-1050</c:v>
                </c:pt>
                <c:pt idx="43">
                  <c:v>-1000</c:v>
                </c:pt>
                <c:pt idx="44">
                  <c:v>-950</c:v>
                </c:pt>
                <c:pt idx="45">
                  <c:v>-900</c:v>
                </c:pt>
                <c:pt idx="46">
                  <c:v>-850</c:v>
                </c:pt>
                <c:pt idx="47">
                  <c:v>-800</c:v>
                </c:pt>
                <c:pt idx="48">
                  <c:v>-750</c:v>
                </c:pt>
                <c:pt idx="49">
                  <c:v>-700</c:v>
                </c:pt>
                <c:pt idx="50">
                  <c:v>-650</c:v>
                </c:pt>
                <c:pt idx="51">
                  <c:v>-600</c:v>
                </c:pt>
                <c:pt idx="52">
                  <c:v>-550</c:v>
                </c:pt>
                <c:pt idx="53">
                  <c:v>-500</c:v>
                </c:pt>
                <c:pt idx="54">
                  <c:v>-450</c:v>
                </c:pt>
                <c:pt idx="55">
                  <c:v>-400</c:v>
                </c:pt>
                <c:pt idx="56">
                  <c:v>-350</c:v>
                </c:pt>
                <c:pt idx="57">
                  <c:v>-300</c:v>
                </c:pt>
                <c:pt idx="58">
                  <c:v>-250</c:v>
                </c:pt>
                <c:pt idx="59">
                  <c:v>-200</c:v>
                </c:pt>
                <c:pt idx="60">
                  <c:v>-150</c:v>
                </c:pt>
                <c:pt idx="61">
                  <c:v>-100</c:v>
                </c:pt>
                <c:pt idx="62">
                  <c:v>-50</c:v>
                </c:pt>
                <c:pt idx="63">
                  <c:v>0</c:v>
                </c:pt>
              </c:numCache>
            </c:numRef>
          </c:xVal>
          <c:yVal>
            <c:numRef>
              <c:f>Sheet1!$D$2:$D$65</c:f>
              <c:numCache>
                <c:formatCode>0.0</c:formatCode>
                <c:ptCount val="64"/>
                <c:pt idx="0">
                  <c:v>10.004433464050294</c:v>
                </c:pt>
                <c:pt idx="1">
                  <c:v>10.004433464050294</c:v>
                </c:pt>
                <c:pt idx="2">
                  <c:v>10.004433464050294</c:v>
                </c:pt>
                <c:pt idx="3">
                  <c:v>10.004433464050294</c:v>
                </c:pt>
                <c:pt idx="4">
                  <c:v>10.004433464050294</c:v>
                </c:pt>
                <c:pt idx="5">
                  <c:v>10.004433464050294</c:v>
                </c:pt>
                <c:pt idx="6">
                  <c:v>10.004433464050294</c:v>
                </c:pt>
                <c:pt idx="7">
                  <c:v>10.004433464050294</c:v>
                </c:pt>
                <c:pt idx="8">
                  <c:v>10.004433464050294</c:v>
                </c:pt>
                <c:pt idx="9">
                  <c:v>10.004433464050294</c:v>
                </c:pt>
                <c:pt idx="10">
                  <c:v>10.004433464050294</c:v>
                </c:pt>
                <c:pt idx="11">
                  <c:v>10.004433464050294</c:v>
                </c:pt>
                <c:pt idx="12">
                  <c:v>10.004433464050294</c:v>
                </c:pt>
                <c:pt idx="13">
                  <c:v>10.004433464050294</c:v>
                </c:pt>
                <c:pt idx="14">
                  <c:v>10.004433464050294</c:v>
                </c:pt>
                <c:pt idx="15">
                  <c:v>10.004433464050294</c:v>
                </c:pt>
                <c:pt idx="16">
                  <c:v>10.004433464050294</c:v>
                </c:pt>
                <c:pt idx="17">
                  <c:v>10.004433464050294</c:v>
                </c:pt>
                <c:pt idx="18">
                  <c:v>10.004433464050294</c:v>
                </c:pt>
                <c:pt idx="19">
                  <c:v>10.004433464050294</c:v>
                </c:pt>
                <c:pt idx="20">
                  <c:v>9.9089630279540977</c:v>
                </c:pt>
                <c:pt idx="21">
                  <c:v>9.7052377777099625</c:v>
                </c:pt>
                <c:pt idx="22">
                  <c:v>9.2690644302368188</c:v>
                </c:pt>
                <c:pt idx="23">
                  <c:v>8.6042156753540073</c:v>
                </c:pt>
                <c:pt idx="24">
                  <c:v>7.7853663330078122</c:v>
                </c:pt>
                <c:pt idx="25">
                  <c:v>6.8279126434326196</c:v>
                </c:pt>
                <c:pt idx="26">
                  <c:v>5.758981315612794</c:v>
                </c:pt>
                <c:pt idx="27">
                  <c:v>4.7017880935668934</c:v>
                </c:pt>
                <c:pt idx="28">
                  <c:v>3.747725242614742</c:v>
                </c:pt>
                <c:pt idx="29">
                  <c:v>2.8935775756835933</c:v>
                </c:pt>
                <c:pt idx="30">
                  <c:v>2.3910843124389607</c:v>
                </c:pt>
                <c:pt idx="31">
                  <c:v>1.8355442810058642</c:v>
                </c:pt>
                <c:pt idx="32">
                  <c:v>1.1566204910278306</c:v>
                </c:pt>
                <c:pt idx="33">
                  <c:v>0.66413172912597607</c:v>
                </c:pt>
                <c:pt idx="34">
                  <c:v>0.44122991180419946</c:v>
                </c:pt>
                <c:pt idx="35">
                  <c:v>0.29310219573974633</c:v>
                </c:pt>
                <c:pt idx="36">
                  <c:v>0.2189466934204099</c:v>
                </c:pt>
                <c:pt idx="37">
                  <c:v>0.13464158630371093</c:v>
                </c:pt>
                <c:pt idx="38">
                  <c:v>0.11601488494873041</c:v>
                </c:pt>
                <c:pt idx="39">
                  <c:v>9.0339210510253856E-2</c:v>
                </c:pt>
                <c:pt idx="40">
                  <c:v>7.0849525451660109E-2</c:v>
                </c:pt>
                <c:pt idx="41">
                  <c:v>5.674394226074219E-2</c:v>
                </c:pt>
                <c:pt idx="42">
                  <c:v>9.1912437438964795E-2</c:v>
                </c:pt>
                <c:pt idx="43">
                  <c:v>9.6334274291992178E-2</c:v>
                </c:pt>
                <c:pt idx="44">
                  <c:v>6.7328857421874999E-2</c:v>
                </c:pt>
                <c:pt idx="45">
                  <c:v>4.3012573242187505E-2</c:v>
                </c:pt>
                <c:pt idx="46">
                  <c:v>4.1897567749023437E-2</c:v>
                </c:pt>
                <c:pt idx="47">
                  <c:v>6.0768653869628958E-2</c:v>
                </c:pt>
                <c:pt idx="48">
                  <c:v>5.4101531982421874E-2</c:v>
                </c:pt>
                <c:pt idx="49">
                  <c:v>5.6163528442382815E-2</c:v>
                </c:pt>
                <c:pt idx="50">
                  <c:v>3.5100616455078129E-2</c:v>
                </c:pt>
                <c:pt idx="51">
                  <c:v>3.1083541870117189E-2</c:v>
                </c:pt>
                <c:pt idx="52">
                  <c:v>2.8494590759277398E-2</c:v>
                </c:pt>
                <c:pt idx="53">
                  <c:v>1.7726387023925837E-2</c:v>
                </c:pt>
                <c:pt idx="54">
                  <c:v>3.0327476501464896E-2</c:v>
                </c:pt>
                <c:pt idx="55">
                  <c:v>4.2829284667968752E-2</c:v>
                </c:pt>
                <c:pt idx="56">
                  <c:v>4.3150039672851567E-2</c:v>
                </c:pt>
                <c:pt idx="57">
                  <c:v>3.4375152587890687E-3</c:v>
                </c:pt>
                <c:pt idx="58">
                  <c:v>-2.6446159362793015E-2</c:v>
                </c:pt>
                <c:pt idx="59">
                  <c:v>3.0319839477539065E-2</c:v>
                </c:pt>
                <c:pt idx="60">
                  <c:v>5.9401626586914065E-2</c:v>
                </c:pt>
                <c:pt idx="61">
                  <c:v>2.3950561523437504E-2</c:v>
                </c:pt>
                <c:pt idx="62">
                  <c:v>-6.2156829833984323E-3</c:v>
                </c:pt>
                <c:pt idx="63">
                  <c:v>-1.473096466064458E-2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E2F-406C-BAA8-C2FB409474C2}"/>
            </c:ext>
          </c:extLst>
        </c:ser>
        <c:ser>
          <c:idx val="4"/>
          <c:order val="3"/>
          <c:tx>
            <c:v>6 hours</c:v>
          </c:tx>
          <c:spPr>
            <a:ln w="38100">
              <a:solidFill>
                <a:schemeClr val="accent6">
                  <a:lumMod val="50000"/>
                </a:schemeClr>
              </a:solidFill>
            </a:ln>
          </c:spPr>
          <c:marker>
            <c:symbol val="circle"/>
            <c:size val="9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accent6">
                    <a:lumMod val="50000"/>
                  </a:schemeClr>
                </a:solidFill>
              </a:ln>
            </c:spPr>
          </c:marker>
          <c:xVal>
            <c:numRef>
              <c:f>Sheet1!$A$2:$A$65</c:f>
              <c:numCache>
                <c:formatCode>General</c:formatCode>
                <c:ptCount val="64"/>
                <c:pt idx="0">
                  <c:v>-3150</c:v>
                </c:pt>
                <c:pt idx="1">
                  <c:v>-3100</c:v>
                </c:pt>
                <c:pt idx="2">
                  <c:v>-3050</c:v>
                </c:pt>
                <c:pt idx="3">
                  <c:v>-3000</c:v>
                </c:pt>
                <c:pt idx="4">
                  <c:v>-2950</c:v>
                </c:pt>
                <c:pt idx="5">
                  <c:v>-2900</c:v>
                </c:pt>
                <c:pt idx="6">
                  <c:v>-2850</c:v>
                </c:pt>
                <c:pt idx="7">
                  <c:v>-2800</c:v>
                </c:pt>
                <c:pt idx="8">
                  <c:v>-2750</c:v>
                </c:pt>
                <c:pt idx="9">
                  <c:v>-2700</c:v>
                </c:pt>
                <c:pt idx="10">
                  <c:v>-2650</c:v>
                </c:pt>
                <c:pt idx="11">
                  <c:v>-2600</c:v>
                </c:pt>
                <c:pt idx="12">
                  <c:v>-2550</c:v>
                </c:pt>
                <c:pt idx="13">
                  <c:v>-2500</c:v>
                </c:pt>
                <c:pt idx="14">
                  <c:v>-2450</c:v>
                </c:pt>
                <c:pt idx="15">
                  <c:v>-2400</c:v>
                </c:pt>
                <c:pt idx="16">
                  <c:v>-2350</c:v>
                </c:pt>
                <c:pt idx="17">
                  <c:v>-2300</c:v>
                </c:pt>
                <c:pt idx="18">
                  <c:v>-2250</c:v>
                </c:pt>
                <c:pt idx="19">
                  <c:v>-2200</c:v>
                </c:pt>
                <c:pt idx="20">
                  <c:v>-2150</c:v>
                </c:pt>
                <c:pt idx="21">
                  <c:v>-2100</c:v>
                </c:pt>
                <c:pt idx="22">
                  <c:v>-2050</c:v>
                </c:pt>
                <c:pt idx="23">
                  <c:v>-2000</c:v>
                </c:pt>
                <c:pt idx="24">
                  <c:v>-1950</c:v>
                </c:pt>
                <c:pt idx="25">
                  <c:v>-1900</c:v>
                </c:pt>
                <c:pt idx="26">
                  <c:v>-1850</c:v>
                </c:pt>
                <c:pt idx="27">
                  <c:v>-1800</c:v>
                </c:pt>
                <c:pt idx="28">
                  <c:v>-1750</c:v>
                </c:pt>
                <c:pt idx="29">
                  <c:v>-1700</c:v>
                </c:pt>
                <c:pt idx="30">
                  <c:v>-1650</c:v>
                </c:pt>
                <c:pt idx="31">
                  <c:v>-1600</c:v>
                </c:pt>
                <c:pt idx="32">
                  <c:v>-1550</c:v>
                </c:pt>
                <c:pt idx="33">
                  <c:v>-1500</c:v>
                </c:pt>
                <c:pt idx="34">
                  <c:v>-1450</c:v>
                </c:pt>
                <c:pt idx="35">
                  <c:v>-1400</c:v>
                </c:pt>
                <c:pt idx="36">
                  <c:v>-1350</c:v>
                </c:pt>
                <c:pt idx="37">
                  <c:v>-1300</c:v>
                </c:pt>
                <c:pt idx="38">
                  <c:v>-1250</c:v>
                </c:pt>
                <c:pt idx="39">
                  <c:v>-1200</c:v>
                </c:pt>
                <c:pt idx="40">
                  <c:v>-1150</c:v>
                </c:pt>
                <c:pt idx="41">
                  <c:v>-1100</c:v>
                </c:pt>
                <c:pt idx="42">
                  <c:v>-1050</c:v>
                </c:pt>
                <c:pt idx="43">
                  <c:v>-1000</c:v>
                </c:pt>
                <c:pt idx="44">
                  <c:v>-950</c:v>
                </c:pt>
                <c:pt idx="45">
                  <c:v>-900</c:v>
                </c:pt>
                <c:pt idx="46">
                  <c:v>-850</c:v>
                </c:pt>
                <c:pt idx="47">
                  <c:v>-800</c:v>
                </c:pt>
                <c:pt idx="48">
                  <c:v>-750</c:v>
                </c:pt>
                <c:pt idx="49">
                  <c:v>-700</c:v>
                </c:pt>
                <c:pt idx="50">
                  <c:v>-650</c:v>
                </c:pt>
                <c:pt idx="51">
                  <c:v>-600</c:v>
                </c:pt>
                <c:pt idx="52">
                  <c:v>-550</c:v>
                </c:pt>
                <c:pt idx="53">
                  <c:v>-500</c:v>
                </c:pt>
                <c:pt idx="54">
                  <c:v>-450</c:v>
                </c:pt>
                <c:pt idx="55">
                  <c:v>-400</c:v>
                </c:pt>
                <c:pt idx="56">
                  <c:v>-350</c:v>
                </c:pt>
                <c:pt idx="57">
                  <c:v>-300</c:v>
                </c:pt>
                <c:pt idx="58">
                  <c:v>-250</c:v>
                </c:pt>
                <c:pt idx="59">
                  <c:v>-200</c:v>
                </c:pt>
                <c:pt idx="60">
                  <c:v>-150</c:v>
                </c:pt>
                <c:pt idx="61">
                  <c:v>-100</c:v>
                </c:pt>
                <c:pt idx="62">
                  <c:v>-50</c:v>
                </c:pt>
                <c:pt idx="63">
                  <c:v>0</c:v>
                </c:pt>
              </c:numCache>
            </c:numRef>
          </c:xVal>
          <c:yVal>
            <c:numRef>
              <c:f>Sheet1!$E$2:$E$65</c:f>
              <c:numCache>
                <c:formatCode>0.0</c:formatCode>
                <c:ptCount val="64"/>
                <c:pt idx="0">
                  <c:v>10.002266259765577</c:v>
                </c:pt>
                <c:pt idx="1">
                  <c:v>10.002266259765577</c:v>
                </c:pt>
                <c:pt idx="2">
                  <c:v>10.002266259765577</c:v>
                </c:pt>
                <c:pt idx="3">
                  <c:v>10.002266259765577</c:v>
                </c:pt>
                <c:pt idx="4">
                  <c:v>10.002266259765577</c:v>
                </c:pt>
                <c:pt idx="5">
                  <c:v>10.002266259765577</c:v>
                </c:pt>
                <c:pt idx="6">
                  <c:v>10.002266259765577</c:v>
                </c:pt>
                <c:pt idx="7">
                  <c:v>10.002266259765577</c:v>
                </c:pt>
                <c:pt idx="8">
                  <c:v>10.002266259765577</c:v>
                </c:pt>
                <c:pt idx="9">
                  <c:v>10.002266259765577</c:v>
                </c:pt>
                <c:pt idx="10">
                  <c:v>10.002266259765577</c:v>
                </c:pt>
                <c:pt idx="11">
                  <c:v>10.002266259765577</c:v>
                </c:pt>
                <c:pt idx="12">
                  <c:v>10.002266259765577</c:v>
                </c:pt>
                <c:pt idx="13">
                  <c:v>10.002266259765577</c:v>
                </c:pt>
                <c:pt idx="14">
                  <c:v>10.002266259765577</c:v>
                </c:pt>
                <c:pt idx="15">
                  <c:v>10.002266259765577</c:v>
                </c:pt>
                <c:pt idx="16">
                  <c:v>10.002266259765577</c:v>
                </c:pt>
                <c:pt idx="17">
                  <c:v>10.002266259765577</c:v>
                </c:pt>
                <c:pt idx="18">
                  <c:v>10.002266259765577</c:v>
                </c:pt>
                <c:pt idx="19">
                  <c:v>10.002266259765577</c:v>
                </c:pt>
                <c:pt idx="20">
                  <c:v>10.002266259765577</c:v>
                </c:pt>
                <c:pt idx="21">
                  <c:v>10.002266259765577</c:v>
                </c:pt>
                <c:pt idx="22">
                  <c:v>10.002266259765577</c:v>
                </c:pt>
                <c:pt idx="23">
                  <c:v>10.035893273925744</c:v>
                </c:pt>
                <c:pt idx="24">
                  <c:v>10.040473901367161</c:v>
                </c:pt>
                <c:pt idx="25">
                  <c:v>9.9890605712890874</c:v>
                </c:pt>
                <c:pt idx="26">
                  <c:v>9.8154256835937517</c:v>
                </c:pt>
                <c:pt idx="27">
                  <c:v>9.4308444763183594</c:v>
                </c:pt>
                <c:pt idx="28">
                  <c:v>8.7749185424804672</c:v>
                </c:pt>
                <c:pt idx="29">
                  <c:v>7.927211389160159</c:v>
                </c:pt>
                <c:pt idx="30">
                  <c:v>6.9772827087402334</c:v>
                </c:pt>
                <c:pt idx="31">
                  <c:v>5.8759865051269493</c:v>
                </c:pt>
                <c:pt idx="32">
                  <c:v>4.7898109680175747</c:v>
                </c:pt>
                <c:pt idx="33">
                  <c:v>3.776603753662108</c:v>
                </c:pt>
                <c:pt idx="34">
                  <c:v>2.8573377014160171</c:v>
                </c:pt>
                <c:pt idx="35">
                  <c:v>2.0498374267578177</c:v>
                </c:pt>
                <c:pt idx="36">
                  <c:v>1.5121881958007839</c:v>
                </c:pt>
                <c:pt idx="37">
                  <c:v>1.077549462890625</c:v>
                </c:pt>
                <c:pt idx="38">
                  <c:v>0.66496361694335926</c:v>
                </c:pt>
                <c:pt idx="39">
                  <c:v>0.4599307495117182</c:v>
                </c:pt>
                <c:pt idx="40">
                  <c:v>0.28588222656250001</c:v>
                </c:pt>
                <c:pt idx="41">
                  <c:v>0.17802300415039091</c:v>
                </c:pt>
                <c:pt idx="42">
                  <c:v>0.12921404418945337</c:v>
                </c:pt>
                <c:pt idx="43">
                  <c:v>0.11426955566406249</c:v>
                </c:pt>
                <c:pt idx="44">
                  <c:v>7.2400476074218234E-2</c:v>
                </c:pt>
                <c:pt idx="45">
                  <c:v>5.4307763671874981E-2</c:v>
                </c:pt>
                <c:pt idx="46">
                  <c:v>4.1730187988281736E-2</c:v>
                </c:pt>
                <c:pt idx="47">
                  <c:v>7.4667810058594242E-2</c:v>
                </c:pt>
                <c:pt idx="48">
                  <c:v>6.9122033691405738E-2</c:v>
                </c:pt>
                <c:pt idx="49">
                  <c:v>5.0814843750000005E-2</c:v>
                </c:pt>
                <c:pt idx="50">
                  <c:v>2.5881829833984099E-2</c:v>
                </c:pt>
                <c:pt idx="51">
                  <c:v>2.5077539062499987E-2</c:v>
                </c:pt>
                <c:pt idx="52">
                  <c:v>4.9413079833984103E-2</c:v>
                </c:pt>
                <c:pt idx="53">
                  <c:v>5.3442193603515875E-2</c:v>
                </c:pt>
                <c:pt idx="54">
                  <c:v>1.6735894775390892E-2</c:v>
                </c:pt>
                <c:pt idx="55">
                  <c:v>2.3951531982421614E-2</c:v>
                </c:pt>
                <c:pt idx="56">
                  <c:v>4.2641717529296602E-2</c:v>
                </c:pt>
                <c:pt idx="57">
                  <c:v>2.1232263183594224E-2</c:v>
                </c:pt>
                <c:pt idx="58">
                  <c:v>-2.3985656738283734E-3</c:v>
                </c:pt>
                <c:pt idx="59">
                  <c:v>-2.7126220703125037E-3</c:v>
                </c:pt>
                <c:pt idx="60">
                  <c:v>3.6544427490234094E-2</c:v>
                </c:pt>
                <c:pt idx="61">
                  <c:v>3.9309655761718243E-2</c:v>
                </c:pt>
                <c:pt idx="62">
                  <c:v>-3.3804931640574187E-4</c:v>
                </c:pt>
                <c:pt idx="63">
                  <c:v>-1.8852056884765878E-2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E2F-406C-BAA8-C2FB409474C2}"/>
            </c:ext>
          </c:extLst>
        </c:ser>
        <c:ser>
          <c:idx val="5"/>
          <c:order val="4"/>
          <c:tx>
            <c:v>12 hours</c:v>
          </c:tx>
          <c:spPr>
            <a:ln w="38100">
              <a:solidFill>
                <a:srgbClr val="FFC000"/>
              </a:solidFill>
            </a:ln>
          </c:spPr>
          <c:marker>
            <c:symbol val="triangle"/>
            <c:size val="11"/>
            <c:spPr>
              <a:noFill/>
              <a:ln w="25400">
                <a:solidFill>
                  <a:srgbClr val="FFC000"/>
                </a:solidFill>
              </a:ln>
            </c:spPr>
          </c:marker>
          <c:xVal>
            <c:numRef>
              <c:f>Sheet1!$A$2:$A$65</c:f>
              <c:numCache>
                <c:formatCode>General</c:formatCode>
                <c:ptCount val="64"/>
                <c:pt idx="0">
                  <c:v>-3150</c:v>
                </c:pt>
                <c:pt idx="1">
                  <c:v>-3100</c:v>
                </c:pt>
                <c:pt idx="2">
                  <c:v>-3050</c:v>
                </c:pt>
                <c:pt idx="3">
                  <c:v>-3000</c:v>
                </c:pt>
                <c:pt idx="4">
                  <c:v>-2950</c:v>
                </c:pt>
                <c:pt idx="5">
                  <c:v>-2900</c:v>
                </c:pt>
                <c:pt idx="6">
                  <c:v>-2850</c:v>
                </c:pt>
                <c:pt idx="7">
                  <c:v>-2800</c:v>
                </c:pt>
                <c:pt idx="8">
                  <c:v>-2750</c:v>
                </c:pt>
                <c:pt idx="9">
                  <c:v>-2700</c:v>
                </c:pt>
                <c:pt idx="10">
                  <c:v>-2650</c:v>
                </c:pt>
                <c:pt idx="11">
                  <c:v>-2600</c:v>
                </c:pt>
                <c:pt idx="12">
                  <c:v>-2550</c:v>
                </c:pt>
                <c:pt idx="13">
                  <c:v>-2500</c:v>
                </c:pt>
                <c:pt idx="14">
                  <c:v>-2450</c:v>
                </c:pt>
                <c:pt idx="15">
                  <c:v>-2400</c:v>
                </c:pt>
                <c:pt idx="16">
                  <c:v>-2350</c:v>
                </c:pt>
                <c:pt idx="17">
                  <c:v>-2300</c:v>
                </c:pt>
                <c:pt idx="18">
                  <c:v>-2250</c:v>
                </c:pt>
                <c:pt idx="19">
                  <c:v>-2200</c:v>
                </c:pt>
                <c:pt idx="20">
                  <c:v>-2150</c:v>
                </c:pt>
                <c:pt idx="21">
                  <c:v>-2100</c:v>
                </c:pt>
                <c:pt idx="22">
                  <c:v>-2050</c:v>
                </c:pt>
                <c:pt idx="23">
                  <c:v>-2000</c:v>
                </c:pt>
                <c:pt idx="24">
                  <c:v>-1950</c:v>
                </c:pt>
                <c:pt idx="25">
                  <c:v>-1900</c:v>
                </c:pt>
                <c:pt idx="26">
                  <c:v>-1850</c:v>
                </c:pt>
                <c:pt idx="27">
                  <c:v>-1800</c:v>
                </c:pt>
                <c:pt idx="28">
                  <c:v>-1750</c:v>
                </c:pt>
                <c:pt idx="29">
                  <c:v>-1700</c:v>
                </c:pt>
                <c:pt idx="30">
                  <c:v>-1650</c:v>
                </c:pt>
                <c:pt idx="31">
                  <c:v>-1600</c:v>
                </c:pt>
                <c:pt idx="32">
                  <c:v>-1550</c:v>
                </c:pt>
                <c:pt idx="33">
                  <c:v>-1500</c:v>
                </c:pt>
                <c:pt idx="34">
                  <c:v>-1450</c:v>
                </c:pt>
                <c:pt idx="35">
                  <c:v>-1400</c:v>
                </c:pt>
                <c:pt idx="36">
                  <c:v>-1350</c:v>
                </c:pt>
                <c:pt idx="37">
                  <c:v>-1300</c:v>
                </c:pt>
                <c:pt idx="38">
                  <c:v>-1250</c:v>
                </c:pt>
                <c:pt idx="39">
                  <c:v>-1200</c:v>
                </c:pt>
                <c:pt idx="40">
                  <c:v>-1150</c:v>
                </c:pt>
                <c:pt idx="41">
                  <c:v>-1100</c:v>
                </c:pt>
                <c:pt idx="42">
                  <c:v>-1050</c:v>
                </c:pt>
                <c:pt idx="43">
                  <c:v>-1000</c:v>
                </c:pt>
                <c:pt idx="44">
                  <c:v>-950</c:v>
                </c:pt>
                <c:pt idx="45">
                  <c:v>-900</c:v>
                </c:pt>
                <c:pt idx="46">
                  <c:v>-850</c:v>
                </c:pt>
                <c:pt idx="47">
                  <c:v>-800</c:v>
                </c:pt>
                <c:pt idx="48">
                  <c:v>-750</c:v>
                </c:pt>
                <c:pt idx="49">
                  <c:v>-700</c:v>
                </c:pt>
                <c:pt idx="50">
                  <c:v>-650</c:v>
                </c:pt>
                <c:pt idx="51">
                  <c:v>-600</c:v>
                </c:pt>
                <c:pt idx="52">
                  <c:v>-550</c:v>
                </c:pt>
                <c:pt idx="53">
                  <c:v>-500</c:v>
                </c:pt>
                <c:pt idx="54">
                  <c:v>-450</c:v>
                </c:pt>
                <c:pt idx="55">
                  <c:v>-400</c:v>
                </c:pt>
                <c:pt idx="56">
                  <c:v>-350</c:v>
                </c:pt>
                <c:pt idx="57">
                  <c:v>-300</c:v>
                </c:pt>
                <c:pt idx="58">
                  <c:v>-250</c:v>
                </c:pt>
                <c:pt idx="59">
                  <c:v>-200</c:v>
                </c:pt>
                <c:pt idx="60">
                  <c:v>-150</c:v>
                </c:pt>
                <c:pt idx="61">
                  <c:v>-100</c:v>
                </c:pt>
                <c:pt idx="62">
                  <c:v>-50</c:v>
                </c:pt>
                <c:pt idx="63">
                  <c:v>0</c:v>
                </c:pt>
              </c:numCache>
            </c:numRef>
          </c:xVal>
          <c:yVal>
            <c:numRef>
              <c:f>Sheet1!$F$2:$F$65</c:f>
              <c:numCache>
                <c:formatCode>0.0</c:formatCode>
                <c:ptCount val="64"/>
                <c:pt idx="0">
                  <c:v>10.001504602050831</c:v>
                </c:pt>
                <c:pt idx="1">
                  <c:v>10.001504602050831</c:v>
                </c:pt>
                <c:pt idx="2">
                  <c:v>10.001504602050831</c:v>
                </c:pt>
                <c:pt idx="3">
                  <c:v>10.001504602050831</c:v>
                </c:pt>
                <c:pt idx="4">
                  <c:v>10.001504602050831</c:v>
                </c:pt>
                <c:pt idx="5">
                  <c:v>10.001504602050831</c:v>
                </c:pt>
                <c:pt idx="6">
                  <c:v>10.001504602050831</c:v>
                </c:pt>
                <c:pt idx="7">
                  <c:v>10.001504602050831</c:v>
                </c:pt>
                <c:pt idx="8">
                  <c:v>10.001504602050831</c:v>
                </c:pt>
                <c:pt idx="9">
                  <c:v>10.001504602050831</c:v>
                </c:pt>
                <c:pt idx="10">
                  <c:v>10.001504602050831</c:v>
                </c:pt>
                <c:pt idx="11">
                  <c:v>10.001504602050831</c:v>
                </c:pt>
                <c:pt idx="12">
                  <c:v>10.001504602050831</c:v>
                </c:pt>
                <c:pt idx="13">
                  <c:v>10.001504602050831</c:v>
                </c:pt>
                <c:pt idx="14">
                  <c:v>10.001504602050831</c:v>
                </c:pt>
                <c:pt idx="15">
                  <c:v>10.001504602050831</c:v>
                </c:pt>
                <c:pt idx="16">
                  <c:v>10.001504602050831</c:v>
                </c:pt>
                <c:pt idx="17">
                  <c:v>10.001504602050831</c:v>
                </c:pt>
                <c:pt idx="18">
                  <c:v>10.001504602050831</c:v>
                </c:pt>
                <c:pt idx="19">
                  <c:v>10.001504602050831</c:v>
                </c:pt>
                <c:pt idx="20">
                  <c:v>10.001504602050831</c:v>
                </c:pt>
                <c:pt idx="21">
                  <c:v>10.001504602050831</c:v>
                </c:pt>
                <c:pt idx="22">
                  <c:v>10.001504602050831</c:v>
                </c:pt>
                <c:pt idx="23">
                  <c:v>10.001504602050831</c:v>
                </c:pt>
                <c:pt idx="24">
                  <c:v>10.001504602050831</c:v>
                </c:pt>
                <c:pt idx="25">
                  <c:v>10.024862474060077</c:v>
                </c:pt>
                <c:pt idx="26">
                  <c:v>9.9384909454345358</c:v>
                </c:pt>
                <c:pt idx="27">
                  <c:v>9.7705409561157541</c:v>
                </c:pt>
                <c:pt idx="28">
                  <c:v>9.5217088714599498</c:v>
                </c:pt>
                <c:pt idx="29">
                  <c:v>9.2073814025878864</c:v>
                </c:pt>
                <c:pt idx="30">
                  <c:v>8.7187403503418039</c:v>
                </c:pt>
                <c:pt idx="31">
                  <c:v>8.0631938568115213</c:v>
                </c:pt>
                <c:pt idx="32">
                  <c:v>7.2988587966918903</c:v>
                </c:pt>
                <c:pt idx="33">
                  <c:v>6.4844595123291047</c:v>
                </c:pt>
                <c:pt idx="34">
                  <c:v>5.6268929840087916</c:v>
                </c:pt>
                <c:pt idx="35">
                  <c:v>4.7437535491943335</c:v>
                </c:pt>
                <c:pt idx="36">
                  <c:v>3.8936099792480521</c:v>
                </c:pt>
                <c:pt idx="37">
                  <c:v>3.0868855300903286</c:v>
                </c:pt>
                <c:pt idx="38">
                  <c:v>2.4005211654663072</c:v>
                </c:pt>
                <c:pt idx="39">
                  <c:v>1.8005801864624009</c:v>
                </c:pt>
                <c:pt idx="40">
                  <c:v>1.2721796356201149</c:v>
                </c:pt>
                <c:pt idx="41">
                  <c:v>0.90902510223389044</c:v>
                </c:pt>
                <c:pt idx="42">
                  <c:v>0.66514906463623036</c:v>
                </c:pt>
                <c:pt idx="43">
                  <c:v>0.43625969848632812</c:v>
                </c:pt>
                <c:pt idx="44">
                  <c:v>0.26613912353515629</c:v>
                </c:pt>
                <c:pt idx="45">
                  <c:v>0.14468263397216774</c:v>
                </c:pt>
                <c:pt idx="46">
                  <c:v>0.10057455596923853</c:v>
                </c:pt>
                <c:pt idx="47">
                  <c:v>8.9114160156250011E-2</c:v>
                </c:pt>
                <c:pt idx="48">
                  <c:v>6.5911859130859396E-2</c:v>
                </c:pt>
                <c:pt idx="49">
                  <c:v>5.3169854736328126E-2</c:v>
                </c:pt>
                <c:pt idx="50">
                  <c:v>3.9657403564453131E-2</c:v>
                </c:pt>
                <c:pt idx="51">
                  <c:v>3.6131127929687534E-2</c:v>
                </c:pt>
                <c:pt idx="52">
                  <c:v>2.8182191467285456E-2</c:v>
                </c:pt>
                <c:pt idx="53">
                  <c:v>2.0277703857421892E-2</c:v>
                </c:pt>
                <c:pt idx="54">
                  <c:v>2.2011209106445773E-2</c:v>
                </c:pt>
                <c:pt idx="55">
                  <c:v>4.0553788757323961E-2</c:v>
                </c:pt>
                <c:pt idx="56">
                  <c:v>3.8183183288573952E-2</c:v>
                </c:pt>
                <c:pt idx="57">
                  <c:v>8.143167114258304E-3</c:v>
                </c:pt>
                <c:pt idx="58">
                  <c:v>-6.9546264648437384E-3</c:v>
                </c:pt>
                <c:pt idx="59">
                  <c:v>9.4173675537114199E-3</c:v>
                </c:pt>
                <c:pt idx="60">
                  <c:v>3.7071961975097933E-2</c:v>
                </c:pt>
                <c:pt idx="61">
                  <c:v>2.9582330322265649E-2</c:v>
                </c:pt>
                <c:pt idx="62">
                  <c:v>1.0980485534667739E-2</c:v>
                </c:pt>
                <c:pt idx="63">
                  <c:v>-8.3029083251957847E-3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E2F-406C-BAA8-C2FB409474C2}"/>
            </c:ext>
          </c:extLst>
        </c:ser>
        <c:ser>
          <c:idx val="0"/>
          <c:order val="5"/>
          <c:tx>
            <c:v>1 day</c:v>
          </c:tx>
          <c:spPr>
            <a:ln w="38100">
              <a:solidFill>
                <a:srgbClr val="FFC000"/>
              </a:solidFill>
            </a:ln>
          </c:spPr>
          <c:marker>
            <c:symbol val="triangle"/>
            <c:size val="9"/>
            <c:spPr>
              <a:solidFill>
                <a:srgbClr val="FFC000"/>
              </a:solidFill>
              <a:ln w="25400">
                <a:solidFill>
                  <a:srgbClr val="FFC000"/>
                </a:solidFill>
              </a:ln>
            </c:spPr>
          </c:marker>
          <c:xVal>
            <c:numRef>
              <c:f>Sheet1!$A$2:$A$65</c:f>
              <c:numCache>
                <c:formatCode>General</c:formatCode>
                <c:ptCount val="64"/>
                <c:pt idx="0">
                  <c:v>-3150</c:v>
                </c:pt>
                <c:pt idx="1">
                  <c:v>-3100</c:v>
                </c:pt>
                <c:pt idx="2">
                  <c:v>-3050</c:v>
                </c:pt>
                <c:pt idx="3">
                  <c:v>-3000</c:v>
                </c:pt>
                <c:pt idx="4">
                  <c:v>-2950</c:v>
                </c:pt>
                <c:pt idx="5">
                  <c:v>-2900</c:v>
                </c:pt>
                <c:pt idx="6">
                  <c:v>-2850</c:v>
                </c:pt>
                <c:pt idx="7">
                  <c:v>-2800</c:v>
                </c:pt>
                <c:pt idx="8">
                  <c:v>-2750</c:v>
                </c:pt>
                <c:pt idx="9">
                  <c:v>-2700</c:v>
                </c:pt>
                <c:pt idx="10">
                  <c:v>-2650</c:v>
                </c:pt>
                <c:pt idx="11">
                  <c:v>-2600</c:v>
                </c:pt>
                <c:pt idx="12">
                  <c:v>-2550</c:v>
                </c:pt>
                <c:pt idx="13">
                  <c:v>-2500</c:v>
                </c:pt>
                <c:pt idx="14">
                  <c:v>-2450</c:v>
                </c:pt>
                <c:pt idx="15">
                  <c:v>-2400</c:v>
                </c:pt>
                <c:pt idx="16">
                  <c:v>-2350</c:v>
                </c:pt>
                <c:pt idx="17">
                  <c:v>-2300</c:v>
                </c:pt>
                <c:pt idx="18">
                  <c:v>-2250</c:v>
                </c:pt>
                <c:pt idx="19">
                  <c:v>-2200</c:v>
                </c:pt>
                <c:pt idx="20">
                  <c:v>-2150</c:v>
                </c:pt>
                <c:pt idx="21">
                  <c:v>-2100</c:v>
                </c:pt>
                <c:pt idx="22">
                  <c:v>-2050</c:v>
                </c:pt>
                <c:pt idx="23">
                  <c:v>-2000</c:v>
                </c:pt>
                <c:pt idx="24">
                  <c:v>-1950</c:v>
                </c:pt>
                <c:pt idx="25">
                  <c:v>-1900</c:v>
                </c:pt>
                <c:pt idx="26">
                  <c:v>-1850</c:v>
                </c:pt>
                <c:pt idx="27">
                  <c:v>-1800</c:v>
                </c:pt>
                <c:pt idx="28">
                  <c:v>-1750</c:v>
                </c:pt>
                <c:pt idx="29">
                  <c:v>-1700</c:v>
                </c:pt>
                <c:pt idx="30">
                  <c:v>-1650</c:v>
                </c:pt>
                <c:pt idx="31">
                  <c:v>-1600</c:v>
                </c:pt>
                <c:pt idx="32">
                  <c:v>-1550</c:v>
                </c:pt>
                <c:pt idx="33">
                  <c:v>-1500</c:v>
                </c:pt>
                <c:pt idx="34">
                  <c:v>-1450</c:v>
                </c:pt>
                <c:pt idx="35">
                  <c:v>-1400</c:v>
                </c:pt>
                <c:pt idx="36">
                  <c:v>-1350</c:v>
                </c:pt>
                <c:pt idx="37">
                  <c:v>-1300</c:v>
                </c:pt>
                <c:pt idx="38">
                  <c:v>-1250</c:v>
                </c:pt>
                <c:pt idx="39">
                  <c:v>-1200</c:v>
                </c:pt>
                <c:pt idx="40">
                  <c:v>-1150</c:v>
                </c:pt>
                <c:pt idx="41">
                  <c:v>-1100</c:v>
                </c:pt>
                <c:pt idx="42">
                  <c:v>-1050</c:v>
                </c:pt>
                <c:pt idx="43">
                  <c:v>-1000</c:v>
                </c:pt>
                <c:pt idx="44">
                  <c:v>-950</c:v>
                </c:pt>
                <c:pt idx="45">
                  <c:v>-900</c:v>
                </c:pt>
                <c:pt idx="46">
                  <c:v>-850</c:v>
                </c:pt>
                <c:pt idx="47">
                  <c:v>-800</c:v>
                </c:pt>
                <c:pt idx="48">
                  <c:v>-750</c:v>
                </c:pt>
                <c:pt idx="49">
                  <c:v>-700</c:v>
                </c:pt>
                <c:pt idx="50">
                  <c:v>-650</c:v>
                </c:pt>
                <c:pt idx="51">
                  <c:v>-600</c:v>
                </c:pt>
                <c:pt idx="52">
                  <c:v>-550</c:v>
                </c:pt>
                <c:pt idx="53">
                  <c:v>-500</c:v>
                </c:pt>
                <c:pt idx="54">
                  <c:v>-450</c:v>
                </c:pt>
                <c:pt idx="55">
                  <c:v>-400</c:v>
                </c:pt>
                <c:pt idx="56">
                  <c:v>-350</c:v>
                </c:pt>
                <c:pt idx="57">
                  <c:v>-300</c:v>
                </c:pt>
                <c:pt idx="58">
                  <c:v>-250</c:v>
                </c:pt>
                <c:pt idx="59">
                  <c:v>-200</c:v>
                </c:pt>
                <c:pt idx="60">
                  <c:v>-150</c:v>
                </c:pt>
                <c:pt idx="61">
                  <c:v>-100</c:v>
                </c:pt>
                <c:pt idx="62">
                  <c:v>-50</c:v>
                </c:pt>
                <c:pt idx="63">
                  <c:v>0</c:v>
                </c:pt>
              </c:numCache>
            </c:numRef>
          </c:xVal>
          <c:yVal>
            <c:numRef>
              <c:f>Sheet1!$G$2:$G$65</c:f>
              <c:numCache>
                <c:formatCode>0.0</c:formatCode>
                <c:ptCount val="64"/>
                <c:pt idx="0">
                  <c:v>9.9605298416137416</c:v>
                </c:pt>
                <c:pt idx="1">
                  <c:v>9.9605298416137416</c:v>
                </c:pt>
                <c:pt idx="2">
                  <c:v>9.9605298416137416</c:v>
                </c:pt>
                <c:pt idx="3">
                  <c:v>9.9605298416137416</c:v>
                </c:pt>
                <c:pt idx="4">
                  <c:v>9.9605298416137416</c:v>
                </c:pt>
                <c:pt idx="5">
                  <c:v>9.9605298416137416</c:v>
                </c:pt>
                <c:pt idx="6">
                  <c:v>9.9605298416137416</c:v>
                </c:pt>
                <c:pt idx="7">
                  <c:v>9.9605298416137416</c:v>
                </c:pt>
                <c:pt idx="8">
                  <c:v>9.9605298416137416</c:v>
                </c:pt>
                <c:pt idx="9">
                  <c:v>9.9605298416137416</c:v>
                </c:pt>
                <c:pt idx="10">
                  <c:v>9.9605298416137416</c:v>
                </c:pt>
                <c:pt idx="11">
                  <c:v>9.9605298416137416</c:v>
                </c:pt>
                <c:pt idx="12">
                  <c:v>9.9605298416137416</c:v>
                </c:pt>
                <c:pt idx="13">
                  <c:v>9.9605298416137416</c:v>
                </c:pt>
                <c:pt idx="14">
                  <c:v>9.9605298416137416</c:v>
                </c:pt>
                <c:pt idx="15">
                  <c:v>9.9605298416137416</c:v>
                </c:pt>
                <c:pt idx="16">
                  <c:v>9.9605298416137416</c:v>
                </c:pt>
                <c:pt idx="17">
                  <c:v>9.9605298416137416</c:v>
                </c:pt>
                <c:pt idx="18">
                  <c:v>9.9605298416137416</c:v>
                </c:pt>
                <c:pt idx="19">
                  <c:v>9.9605298416137416</c:v>
                </c:pt>
                <c:pt idx="20">
                  <c:v>9.9605298416137416</c:v>
                </c:pt>
                <c:pt idx="21">
                  <c:v>9.9605298416137416</c:v>
                </c:pt>
                <c:pt idx="22">
                  <c:v>9.9605298416137416</c:v>
                </c:pt>
                <c:pt idx="23">
                  <c:v>9.9781041442871334</c:v>
                </c:pt>
                <c:pt idx="24">
                  <c:v>9.9826875335693028</c:v>
                </c:pt>
                <c:pt idx="25">
                  <c:v>9.995114230346692</c:v>
                </c:pt>
                <c:pt idx="26">
                  <c:v>9.9939300720215076</c:v>
                </c:pt>
                <c:pt idx="27">
                  <c:v>9.95882326049807</c:v>
                </c:pt>
                <c:pt idx="28">
                  <c:v>9.8470944396972424</c:v>
                </c:pt>
                <c:pt idx="29">
                  <c:v>9.6710867187500007</c:v>
                </c:pt>
                <c:pt idx="30">
                  <c:v>9.4617623550414987</c:v>
                </c:pt>
                <c:pt idx="31">
                  <c:v>9.1722635070800553</c:v>
                </c:pt>
                <c:pt idx="32">
                  <c:v>8.7477775756835943</c:v>
                </c:pt>
                <c:pt idx="33">
                  <c:v>8.2112215072631791</c:v>
                </c:pt>
                <c:pt idx="34">
                  <c:v>7.6077395965576207</c:v>
                </c:pt>
                <c:pt idx="35">
                  <c:v>6.9273570510864255</c:v>
                </c:pt>
                <c:pt idx="36">
                  <c:v>6.134256564331058</c:v>
                </c:pt>
                <c:pt idx="37">
                  <c:v>5.2540229217529326</c:v>
                </c:pt>
                <c:pt idx="38">
                  <c:v>4.3777875549316461</c:v>
                </c:pt>
                <c:pt idx="39">
                  <c:v>3.5783831665039063</c:v>
                </c:pt>
                <c:pt idx="40">
                  <c:v>2.8743801452636766</c:v>
                </c:pt>
                <c:pt idx="41">
                  <c:v>2.233186274719237</c:v>
                </c:pt>
                <c:pt idx="42">
                  <c:v>1.7215044967651383</c:v>
                </c:pt>
                <c:pt idx="43">
                  <c:v>1.3188558380126931</c:v>
                </c:pt>
                <c:pt idx="44">
                  <c:v>0.99963461608886961</c:v>
                </c:pt>
                <c:pt idx="45">
                  <c:v>0.6957935211181645</c:v>
                </c:pt>
                <c:pt idx="46">
                  <c:v>0.47079647369384742</c:v>
                </c:pt>
                <c:pt idx="47">
                  <c:v>0.29673913116455058</c:v>
                </c:pt>
                <c:pt idx="48">
                  <c:v>0.21372963256835942</c:v>
                </c:pt>
                <c:pt idx="49">
                  <c:v>0.137414111328125</c:v>
                </c:pt>
                <c:pt idx="50">
                  <c:v>8.356973571777393E-2</c:v>
                </c:pt>
                <c:pt idx="51">
                  <c:v>4.3412837219238082E-2</c:v>
                </c:pt>
                <c:pt idx="52">
                  <c:v>4.439499206542924E-2</c:v>
                </c:pt>
                <c:pt idx="53">
                  <c:v>5.1938777160644323E-2</c:v>
                </c:pt>
                <c:pt idx="54">
                  <c:v>2.7336146545409945E-2</c:v>
                </c:pt>
                <c:pt idx="55">
                  <c:v>1.7145419311523913E-2</c:v>
                </c:pt>
                <c:pt idx="56">
                  <c:v>1.2137126159668207E-2</c:v>
                </c:pt>
                <c:pt idx="57">
                  <c:v>3.4831172180175562E-2</c:v>
                </c:pt>
                <c:pt idx="58">
                  <c:v>2.308014221191361E-2</c:v>
                </c:pt>
                <c:pt idx="59">
                  <c:v>1.109228057861307E-2</c:v>
                </c:pt>
                <c:pt idx="60">
                  <c:v>-5.4162796020505444E-3</c:v>
                </c:pt>
                <c:pt idx="61">
                  <c:v>1.196298522949267E-2</c:v>
                </c:pt>
                <c:pt idx="62">
                  <c:v>3.139014739990259E-2</c:v>
                </c:pt>
                <c:pt idx="63">
                  <c:v>7.957743835449449E-3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E2F-406C-BAA8-C2FB409474C2}"/>
            </c:ext>
          </c:extLst>
        </c:ser>
        <c:ser>
          <c:idx val="6"/>
          <c:order val="6"/>
          <c:tx>
            <c:v>2 days</c:v>
          </c:tx>
          <c:spPr>
            <a:ln w="38100">
              <a:solidFill>
                <a:schemeClr val="accent3">
                  <a:lumMod val="50000"/>
                </a:schemeClr>
              </a:solidFill>
            </a:ln>
          </c:spPr>
          <c:marker>
            <c:symbol val="diamond"/>
            <c:size val="12"/>
            <c:spPr>
              <a:noFill/>
              <a:ln w="25400">
                <a:solidFill>
                  <a:schemeClr val="accent3">
                    <a:lumMod val="50000"/>
                  </a:schemeClr>
                </a:solidFill>
              </a:ln>
            </c:spPr>
          </c:marker>
          <c:xVal>
            <c:numRef>
              <c:f>Sheet1!$A$2:$A$65</c:f>
              <c:numCache>
                <c:formatCode>General</c:formatCode>
                <c:ptCount val="64"/>
                <c:pt idx="0">
                  <c:v>-3150</c:v>
                </c:pt>
                <c:pt idx="1">
                  <c:v>-3100</c:v>
                </c:pt>
                <c:pt idx="2">
                  <c:v>-3050</c:v>
                </c:pt>
                <c:pt idx="3">
                  <c:v>-3000</c:v>
                </c:pt>
                <c:pt idx="4">
                  <c:v>-2950</c:v>
                </c:pt>
                <c:pt idx="5">
                  <c:v>-2900</c:v>
                </c:pt>
                <c:pt idx="6">
                  <c:v>-2850</c:v>
                </c:pt>
                <c:pt idx="7">
                  <c:v>-2800</c:v>
                </c:pt>
                <c:pt idx="8">
                  <c:v>-2750</c:v>
                </c:pt>
                <c:pt idx="9">
                  <c:v>-2700</c:v>
                </c:pt>
                <c:pt idx="10">
                  <c:v>-2650</c:v>
                </c:pt>
                <c:pt idx="11">
                  <c:v>-2600</c:v>
                </c:pt>
                <c:pt idx="12">
                  <c:v>-2550</c:v>
                </c:pt>
                <c:pt idx="13">
                  <c:v>-2500</c:v>
                </c:pt>
                <c:pt idx="14">
                  <c:v>-2450</c:v>
                </c:pt>
                <c:pt idx="15">
                  <c:v>-2400</c:v>
                </c:pt>
                <c:pt idx="16">
                  <c:v>-2350</c:v>
                </c:pt>
                <c:pt idx="17">
                  <c:v>-2300</c:v>
                </c:pt>
                <c:pt idx="18">
                  <c:v>-2250</c:v>
                </c:pt>
                <c:pt idx="19">
                  <c:v>-2200</c:v>
                </c:pt>
                <c:pt idx="20">
                  <c:v>-2150</c:v>
                </c:pt>
                <c:pt idx="21">
                  <c:v>-2100</c:v>
                </c:pt>
                <c:pt idx="22">
                  <c:v>-2050</c:v>
                </c:pt>
                <c:pt idx="23">
                  <c:v>-2000</c:v>
                </c:pt>
                <c:pt idx="24">
                  <c:v>-1950</c:v>
                </c:pt>
                <c:pt idx="25">
                  <c:v>-1900</c:v>
                </c:pt>
                <c:pt idx="26">
                  <c:v>-1850</c:v>
                </c:pt>
                <c:pt idx="27">
                  <c:v>-1800</c:v>
                </c:pt>
                <c:pt idx="28">
                  <c:v>-1750</c:v>
                </c:pt>
                <c:pt idx="29">
                  <c:v>-1700</c:v>
                </c:pt>
                <c:pt idx="30">
                  <c:v>-1650</c:v>
                </c:pt>
                <c:pt idx="31">
                  <c:v>-1600</c:v>
                </c:pt>
                <c:pt idx="32">
                  <c:v>-1550</c:v>
                </c:pt>
                <c:pt idx="33">
                  <c:v>-1500</c:v>
                </c:pt>
                <c:pt idx="34">
                  <c:v>-1450</c:v>
                </c:pt>
                <c:pt idx="35">
                  <c:v>-1400</c:v>
                </c:pt>
                <c:pt idx="36">
                  <c:v>-1350</c:v>
                </c:pt>
                <c:pt idx="37">
                  <c:v>-1300</c:v>
                </c:pt>
                <c:pt idx="38">
                  <c:v>-1250</c:v>
                </c:pt>
                <c:pt idx="39">
                  <c:v>-1200</c:v>
                </c:pt>
                <c:pt idx="40">
                  <c:v>-1150</c:v>
                </c:pt>
                <c:pt idx="41">
                  <c:v>-1100</c:v>
                </c:pt>
                <c:pt idx="42">
                  <c:v>-1050</c:v>
                </c:pt>
                <c:pt idx="43">
                  <c:v>-1000</c:v>
                </c:pt>
                <c:pt idx="44">
                  <c:v>-950</c:v>
                </c:pt>
                <c:pt idx="45">
                  <c:v>-900</c:v>
                </c:pt>
                <c:pt idx="46">
                  <c:v>-850</c:v>
                </c:pt>
                <c:pt idx="47">
                  <c:v>-800</c:v>
                </c:pt>
                <c:pt idx="48">
                  <c:v>-750</c:v>
                </c:pt>
                <c:pt idx="49">
                  <c:v>-700</c:v>
                </c:pt>
                <c:pt idx="50">
                  <c:v>-650</c:v>
                </c:pt>
                <c:pt idx="51">
                  <c:v>-600</c:v>
                </c:pt>
                <c:pt idx="52">
                  <c:v>-550</c:v>
                </c:pt>
                <c:pt idx="53">
                  <c:v>-500</c:v>
                </c:pt>
                <c:pt idx="54">
                  <c:v>-450</c:v>
                </c:pt>
                <c:pt idx="55">
                  <c:v>-400</c:v>
                </c:pt>
                <c:pt idx="56">
                  <c:v>-350</c:v>
                </c:pt>
                <c:pt idx="57">
                  <c:v>-300</c:v>
                </c:pt>
                <c:pt idx="58">
                  <c:v>-250</c:v>
                </c:pt>
                <c:pt idx="59">
                  <c:v>-200</c:v>
                </c:pt>
                <c:pt idx="60">
                  <c:v>-150</c:v>
                </c:pt>
                <c:pt idx="61">
                  <c:v>-100</c:v>
                </c:pt>
                <c:pt idx="62">
                  <c:v>-50</c:v>
                </c:pt>
                <c:pt idx="63">
                  <c:v>0</c:v>
                </c:pt>
              </c:numCache>
            </c:numRef>
          </c:xVal>
          <c:yVal>
            <c:numRef>
              <c:f>Sheet1!$H$2:$H$65</c:f>
              <c:numCache>
                <c:formatCode>0.0</c:formatCode>
                <c:ptCount val="64"/>
                <c:pt idx="0">
                  <c:v>9.9797038543701131</c:v>
                </c:pt>
                <c:pt idx="1">
                  <c:v>9.9797038543701131</c:v>
                </c:pt>
                <c:pt idx="2">
                  <c:v>9.9797038543701131</c:v>
                </c:pt>
                <c:pt idx="3">
                  <c:v>9.9797038543701131</c:v>
                </c:pt>
                <c:pt idx="4">
                  <c:v>9.9797038543701131</c:v>
                </c:pt>
                <c:pt idx="5">
                  <c:v>9.9797038543701131</c:v>
                </c:pt>
                <c:pt idx="6">
                  <c:v>9.9797038543701131</c:v>
                </c:pt>
                <c:pt idx="7">
                  <c:v>9.9797038543701131</c:v>
                </c:pt>
                <c:pt idx="8">
                  <c:v>9.9797038543701131</c:v>
                </c:pt>
                <c:pt idx="9">
                  <c:v>9.9797038543701131</c:v>
                </c:pt>
                <c:pt idx="10">
                  <c:v>9.9797038543701131</c:v>
                </c:pt>
                <c:pt idx="11">
                  <c:v>9.9797038543701131</c:v>
                </c:pt>
                <c:pt idx="12">
                  <c:v>9.9797038543701131</c:v>
                </c:pt>
                <c:pt idx="13">
                  <c:v>9.9797038543701131</c:v>
                </c:pt>
                <c:pt idx="14">
                  <c:v>9.9797038543701131</c:v>
                </c:pt>
                <c:pt idx="15">
                  <c:v>9.9797038543701131</c:v>
                </c:pt>
                <c:pt idx="16">
                  <c:v>9.9797038543701131</c:v>
                </c:pt>
                <c:pt idx="17">
                  <c:v>9.9797038543701131</c:v>
                </c:pt>
                <c:pt idx="18">
                  <c:v>9.9797038543701131</c:v>
                </c:pt>
                <c:pt idx="19">
                  <c:v>9.9797038543701131</c:v>
                </c:pt>
                <c:pt idx="20">
                  <c:v>9.9797038543701131</c:v>
                </c:pt>
                <c:pt idx="21">
                  <c:v>9.9797038543701131</c:v>
                </c:pt>
                <c:pt idx="22">
                  <c:v>9.9797038543701131</c:v>
                </c:pt>
                <c:pt idx="23">
                  <c:v>9.9797038543701131</c:v>
                </c:pt>
                <c:pt idx="24">
                  <c:v>9.9797038543701131</c:v>
                </c:pt>
                <c:pt idx="25">
                  <c:v>9.9797038543701131</c:v>
                </c:pt>
                <c:pt idx="26">
                  <c:v>9.9797038543701131</c:v>
                </c:pt>
                <c:pt idx="27">
                  <c:v>10.006080212402335</c:v>
                </c:pt>
                <c:pt idx="28">
                  <c:v>9.9168356445312487</c:v>
                </c:pt>
                <c:pt idx="29">
                  <c:v>9.7875094726562484</c:v>
                </c:pt>
                <c:pt idx="30">
                  <c:v>9.6727681549072191</c:v>
                </c:pt>
                <c:pt idx="31">
                  <c:v>9.5997250183105418</c:v>
                </c:pt>
                <c:pt idx="32">
                  <c:v>9.342154354858403</c:v>
                </c:pt>
                <c:pt idx="33">
                  <c:v>8.9796012695312495</c:v>
                </c:pt>
                <c:pt idx="34">
                  <c:v>8.5710708282470716</c:v>
                </c:pt>
                <c:pt idx="35">
                  <c:v>8.1732145507812497</c:v>
                </c:pt>
                <c:pt idx="36">
                  <c:v>7.6616154296875001</c:v>
                </c:pt>
                <c:pt idx="37">
                  <c:v>6.9944088714599664</c:v>
                </c:pt>
                <c:pt idx="38">
                  <c:v>6.3137704589843748</c:v>
                </c:pt>
                <c:pt idx="39">
                  <c:v>5.663537960815427</c:v>
                </c:pt>
                <c:pt idx="40">
                  <c:v>5.0240509460449179</c:v>
                </c:pt>
                <c:pt idx="41">
                  <c:v>4.3467051208496059</c:v>
                </c:pt>
                <c:pt idx="42">
                  <c:v>3.6758612640380921</c:v>
                </c:pt>
                <c:pt idx="43">
                  <c:v>3.1397638671874999</c:v>
                </c:pt>
                <c:pt idx="44">
                  <c:v>2.6478846099853453</c:v>
                </c:pt>
                <c:pt idx="45">
                  <c:v>2.1507277038574175</c:v>
                </c:pt>
                <c:pt idx="46">
                  <c:v>1.6714006927490292</c:v>
                </c:pt>
                <c:pt idx="47">
                  <c:v>1.2768251159667929</c:v>
                </c:pt>
                <c:pt idx="48">
                  <c:v>0.96060598449707046</c:v>
                </c:pt>
                <c:pt idx="49">
                  <c:v>0.71281799011230418</c:v>
                </c:pt>
                <c:pt idx="50">
                  <c:v>0.40330289916992101</c:v>
                </c:pt>
                <c:pt idx="51">
                  <c:v>0.25444704895019576</c:v>
                </c:pt>
                <c:pt idx="52">
                  <c:v>0.180726376342773</c:v>
                </c:pt>
                <c:pt idx="53">
                  <c:v>0.17824207763671873</c:v>
                </c:pt>
                <c:pt idx="54">
                  <c:v>0.12163810424804766</c:v>
                </c:pt>
                <c:pt idx="55">
                  <c:v>8.263818054199179E-2</c:v>
                </c:pt>
                <c:pt idx="56">
                  <c:v>5.3218853759766427E-2</c:v>
                </c:pt>
                <c:pt idx="57">
                  <c:v>0.10311878662109375</c:v>
                </c:pt>
                <c:pt idx="58">
                  <c:v>8.9889004516601978E-2</c:v>
                </c:pt>
                <c:pt idx="59">
                  <c:v>5.7937832641602016E-2</c:v>
                </c:pt>
                <c:pt idx="60">
                  <c:v>4.0559628295897987E-2</c:v>
                </c:pt>
                <c:pt idx="61">
                  <c:v>4.6193875122070738E-2</c:v>
                </c:pt>
                <c:pt idx="62">
                  <c:v>7.7538830566406203E-2</c:v>
                </c:pt>
                <c:pt idx="63">
                  <c:v>5.3361492919921094E-2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E2F-406C-BAA8-C2FB409474C2}"/>
            </c:ext>
          </c:extLst>
        </c:ser>
        <c:ser>
          <c:idx val="8"/>
          <c:order val="7"/>
          <c:tx>
            <c:v>surface</c:v>
          </c:tx>
          <c:spPr>
            <a:ln w="38100">
              <a:solidFill>
                <a:sysClr val="windowText" lastClr="000000"/>
              </a:solidFill>
              <a:prstDash val="dash"/>
            </a:ln>
          </c:spPr>
          <c:marker>
            <c:symbol val="none"/>
          </c:marker>
          <c:xVal>
            <c:numLit>
              <c:formatCode>General</c:formatCode>
              <c:ptCount val="1"/>
              <c:pt idx="0">
                <c:v>0</c:v>
              </c:pt>
            </c:numLit>
          </c:xVal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2E2F-406C-BAA8-C2FB409474C2}"/>
            </c:ext>
          </c:extLst>
        </c:ser>
        <c:ser>
          <c:idx val="9"/>
          <c:order val="8"/>
          <c:tx>
            <c:v>substratum</c:v>
          </c:tx>
          <c:spPr>
            <a:ln w="38100">
              <a:solidFill>
                <a:sysClr val="windowText" lastClr="000000"/>
              </a:solidFill>
            </a:ln>
          </c:spPr>
          <c:marker>
            <c:symbol val="none"/>
          </c:marker>
          <c:xVal>
            <c:numLit>
              <c:formatCode>General</c:formatCode>
              <c:ptCount val="1"/>
              <c:pt idx="0">
                <c:v>0</c:v>
              </c:pt>
            </c:numLit>
          </c:xVal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8-2E2F-406C-BAA8-C2FB409474C2}"/>
            </c:ext>
          </c:extLst>
        </c:ser>
        <c:ser>
          <c:idx val="10"/>
          <c:order val="9"/>
          <c:tx>
            <c:v>3 days</c:v>
          </c:tx>
          <c:spPr>
            <a:ln w="38100">
              <a:solidFill>
                <a:schemeClr val="accent3">
                  <a:lumMod val="50000"/>
                </a:schemeClr>
              </a:solidFill>
            </a:ln>
          </c:spPr>
          <c:marker>
            <c:symbol val="diamond"/>
            <c:size val="11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accent3">
                    <a:lumMod val="50000"/>
                  </a:schemeClr>
                </a:solidFill>
              </a:ln>
            </c:spPr>
          </c:marker>
          <c:xVal>
            <c:numRef>
              <c:f>Sheet1!$A$2:$A$65</c:f>
              <c:numCache>
                <c:formatCode>General</c:formatCode>
                <c:ptCount val="64"/>
                <c:pt idx="0">
                  <c:v>-3150</c:v>
                </c:pt>
                <c:pt idx="1">
                  <c:v>-3100</c:v>
                </c:pt>
                <c:pt idx="2">
                  <c:v>-3050</c:v>
                </c:pt>
                <c:pt idx="3">
                  <c:v>-3000</c:v>
                </c:pt>
                <c:pt idx="4">
                  <c:v>-2950</c:v>
                </c:pt>
                <c:pt idx="5">
                  <c:v>-2900</c:v>
                </c:pt>
                <c:pt idx="6">
                  <c:v>-2850</c:v>
                </c:pt>
                <c:pt idx="7">
                  <c:v>-2800</c:v>
                </c:pt>
                <c:pt idx="8">
                  <c:v>-2750</c:v>
                </c:pt>
                <c:pt idx="9">
                  <c:v>-2700</c:v>
                </c:pt>
                <c:pt idx="10">
                  <c:v>-2650</c:v>
                </c:pt>
                <c:pt idx="11">
                  <c:v>-2600</c:v>
                </c:pt>
                <c:pt idx="12">
                  <c:v>-2550</c:v>
                </c:pt>
                <c:pt idx="13">
                  <c:v>-2500</c:v>
                </c:pt>
                <c:pt idx="14">
                  <c:v>-2450</c:v>
                </c:pt>
                <c:pt idx="15">
                  <c:v>-2400</c:v>
                </c:pt>
                <c:pt idx="16">
                  <c:v>-2350</c:v>
                </c:pt>
                <c:pt idx="17">
                  <c:v>-2300</c:v>
                </c:pt>
                <c:pt idx="18">
                  <c:v>-2250</c:v>
                </c:pt>
                <c:pt idx="19">
                  <c:v>-2200</c:v>
                </c:pt>
                <c:pt idx="20">
                  <c:v>-2150</c:v>
                </c:pt>
                <c:pt idx="21">
                  <c:v>-2100</c:v>
                </c:pt>
                <c:pt idx="22">
                  <c:v>-2050</c:v>
                </c:pt>
                <c:pt idx="23">
                  <c:v>-2000</c:v>
                </c:pt>
                <c:pt idx="24">
                  <c:v>-1950</c:v>
                </c:pt>
                <c:pt idx="25">
                  <c:v>-1900</c:v>
                </c:pt>
                <c:pt idx="26">
                  <c:v>-1850</c:v>
                </c:pt>
                <c:pt idx="27">
                  <c:v>-1800</c:v>
                </c:pt>
                <c:pt idx="28">
                  <c:v>-1750</c:v>
                </c:pt>
                <c:pt idx="29">
                  <c:v>-1700</c:v>
                </c:pt>
                <c:pt idx="30">
                  <c:v>-1650</c:v>
                </c:pt>
                <c:pt idx="31">
                  <c:v>-1600</c:v>
                </c:pt>
                <c:pt idx="32">
                  <c:v>-1550</c:v>
                </c:pt>
                <c:pt idx="33">
                  <c:v>-1500</c:v>
                </c:pt>
                <c:pt idx="34">
                  <c:v>-1450</c:v>
                </c:pt>
                <c:pt idx="35">
                  <c:v>-1400</c:v>
                </c:pt>
                <c:pt idx="36">
                  <c:v>-1350</c:v>
                </c:pt>
                <c:pt idx="37">
                  <c:v>-1300</c:v>
                </c:pt>
                <c:pt idx="38">
                  <c:v>-1250</c:v>
                </c:pt>
                <c:pt idx="39">
                  <c:v>-1200</c:v>
                </c:pt>
                <c:pt idx="40">
                  <c:v>-1150</c:v>
                </c:pt>
                <c:pt idx="41">
                  <c:v>-1100</c:v>
                </c:pt>
                <c:pt idx="42">
                  <c:v>-1050</c:v>
                </c:pt>
                <c:pt idx="43">
                  <c:v>-1000</c:v>
                </c:pt>
                <c:pt idx="44">
                  <c:v>-950</c:v>
                </c:pt>
                <c:pt idx="45">
                  <c:v>-900</c:v>
                </c:pt>
                <c:pt idx="46">
                  <c:v>-850</c:v>
                </c:pt>
                <c:pt idx="47">
                  <c:v>-800</c:v>
                </c:pt>
                <c:pt idx="48">
                  <c:v>-750</c:v>
                </c:pt>
                <c:pt idx="49">
                  <c:v>-700</c:v>
                </c:pt>
                <c:pt idx="50">
                  <c:v>-650</c:v>
                </c:pt>
                <c:pt idx="51">
                  <c:v>-600</c:v>
                </c:pt>
                <c:pt idx="52">
                  <c:v>-550</c:v>
                </c:pt>
                <c:pt idx="53">
                  <c:v>-500</c:v>
                </c:pt>
                <c:pt idx="54">
                  <c:v>-450</c:v>
                </c:pt>
                <c:pt idx="55">
                  <c:v>-400</c:v>
                </c:pt>
                <c:pt idx="56">
                  <c:v>-350</c:v>
                </c:pt>
                <c:pt idx="57">
                  <c:v>-300</c:v>
                </c:pt>
                <c:pt idx="58">
                  <c:v>-250</c:v>
                </c:pt>
                <c:pt idx="59">
                  <c:v>-200</c:v>
                </c:pt>
                <c:pt idx="60">
                  <c:v>-150</c:v>
                </c:pt>
                <c:pt idx="61">
                  <c:v>-100</c:v>
                </c:pt>
                <c:pt idx="62">
                  <c:v>-50</c:v>
                </c:pt>
                <c:pt idx="63">
                  <c:v>0</c:v>
                </c:pt>
              </c:numCache>
            </c:numRef>
          </c:xVal>
          <c:yVal>
            <c:numRef>
              <c:f>Sheet1!$I$2:$I$65</c:f>
              <c:numCache>
                <c:formatCode>0.0</c:formatCode>
                <c:ptCount val="64"/>
                <c:pt idx="0">
                  <c:v>10.013157182312007</c:v>
                </c:pt>
                <c:pt idx="1">
                  <c:v>10.013157182312007</c:v>
                </c:pt>
                <c:pt idx="2">
                  <c:v>10.013157182312007</c:v>
                </c:pt>
                <c:pt idx="3">
                  <c:v>10.013157182312007</c:v>
                </c:pt>
                <c:pt idx="4">
                  <c:v>10.013157182312007</c:v>
                </c:pt>
                <c:pt idx="5">
                  <c:v>10.013157182312007</c:v>
                </c:pt>
                <c:pt idx="6">
                  <c:v>10.013157182312007</c:v>
                </c:pt>
                <c:pt idx="7">
                  <c:v>10.013157182312007</c:v>
                </c:pt>
                <c:pt idx="8">
                  <c:v>10.013157182312007</c:v>
                </c:pt>
                <c:pt idx="9">
                  <c:v>10.013157182312007</c:v>
                </c:pt>
                <c:pt idx="10">
                  <c:v>10.013157182312007</c:v>
                </c:pt>
                <c:pt idx="11">
                  <c:v>10.013157182312007</c:v>
                </c:pt>
                <c:pt idx="12">
                  <c:v>10.013157182312007</c:v>
                </c:pt>
                <c:pt idx="13">
                  <c:v>10.013157182312007</c:v>
                </c:pt>
                <c:pt idx="14">
                  <c:v>10.013157182312007</c:v>
                </c:pt>
                <c:pt idx="15">
                  <c:v>10.013157182312007</c:v>
                </c:pt>
                <c:pt idx="16">
                  <c:v>10.013157182312007</c:v>
                </c:pt>
                <c:pt idx="17">
                  <c:v>10.013157182312007</c:v>
                </c:pt>
                <c:pt idx="18">
                  <c:v>10.013157182312007</c:v>
                </c:pt>
                <c:pt idx="19">
                  <c:v>10.013157182312007</c:v>
                </c:pt>
                <c:pt idx="20">
                  <c:v>10.013157182312007</c:v>
                </c:pt>
                <c:pt idx="21">
                  <c:v>10.013157182312007</c:v>
                </c:pt>
                <c:pt idx="22">
                  <c:v>10.013157182312007</c:v>
                </c:pt>
                <c:pt idx="23">
                  <c:v>10.013157182312007</c:v>
                </c:pt>
                <c:pt idx="24">
                  <c:v>10.013157182312007</c:v>
                </c:pt>
                <c:pt idx="25">
                  <c:v>10.013157182312007</c:v>
                </c:pt>
                <c:pt idx="26">
                  <c:v>10.013157182312007</c:v>
                </c:pt>
                <c:pt idx="27">
                  <c:v>10.013157182312007</c:v>
                </c:pt>
                <c:pt idx="28">
                  <c:v>9.9974431167602518</c:v>
                </c:pt>
                <c:pt idx="29">
                  <c:v>10.010279046630853</c:v>
                </c:pt>
                <c:pt idx="30">
                  <c:v>9.8962363906860347</c:v>
                </c:pt>
                <c:pt idx="31">
                  <c:v>9.6779793106079097</c:v>
                </c:pt>
                <c:pt idx="32">
                  <c:v>9.4509952789306606</c:v>
                </c:pt>
                <c:pt idx="33">
                  <c:v>9.2419001098632823</c:v>
                </c:pt>
                <c:pt idx="34">
                  <c:v>8.9054451232910221</c:v>
                </c:pt>
                <c:pt idx="35">
                  <c:v>8.3881673294067447</c:v>
                </c:pt>
                <c:pt idx="36">
                  <c:v>7.8376105133056608</c:v>
                </c:pt>
                <c:pt idx="37">
                  <c:v>7.311846383666996</c:v>
                </c:pt>
                <c:pt idx="38">
                  <c:v>6.7852956253051806</c:v>
                </c:pt>
                <c:pt idx="39">
                  <c:v>6.1435361495971641</c:v>
                </c:pt>
                <c:pt idx="40">
                  <c:v>5.485951554870601</c:v>
                </c:pt>
                <c:pt idx="41">
                  <c:v>4.9120920196533175</c:v>
                </c:pt>
                <c:pt idx="42">
                  <c:v>4.4152203002929689</c:v>
                </c:pt>
                <c:pt idx="43">
                  <c:v>3.8879569488525361</c:v>
                </c:pt>
                <c:pt idx="44">
                  <c:v>3.3270906692504933</c:v>
                </c:pt>
                <c:pt idx="45">
                  <c:v>2.8477283798217794</c:v>
                </c:pt>
                <c:pt idx="46">
                  <c:v>2.4427348953247119</c:v>
                </c:pt>
                <c:pt idx="47">
                  <c:v>2.049531587219243</c:v>
                </c:pt>
                <c:pt idx="48">
                  <c:v>1.6491838394165024</c:v>
                </c:pt>
                <c:pt idx="49">
                  <c:v>1.2712318740844712</c:v>
                </c:pt>
                <c:pt idx="50">
                  <c:v>0.98098438415527656</c:v>
                </c:pt>
                <c:pt idx="51">
                  <c:v>0.68307420501709015</c:v>
                </c:pt>
                <c:pt idx="52">
                  <c:v>0.4141952529907223</c:v>
                </c:pt>
                <c:pt idx="53">
                  <c:v>0.2039155136108402</c:v>
                </c:pt>
                <c:pt idx="54">
                  <c:v>9.7276422119140615E-2</c:v>
                </c:pt>
                <c:pt idx="55">
                  <c:v>8.5597299194335341E-2</c:v>
                </c:pt>
                <c:pt idx="56">
                  <c:v>5.5696153259277681E-2</c:v>
                </c:pt>
                <c:pt idx="57">
                  <c:v>-1.0695310974121408E-2</c:v>
                </c:pt>
                <c:pt idx="58">
                  <c:v>-3.3285437011718766E-2</c:v>
                </c:pt>
                <c:pt idx="59">
                  <c:v>1.7334228515624717E-3</c:v>
                </c:pt>
                <c:pt idx="60">
                  <c:v>3.0144601440430296E-2</c:v>
                </c:pt>
                <c:pt idx="61">
                  <c:v>-1.5183721923828108E-2</c:v>
                </c:pt>
                <c:pt idx="62">
                  <c:v>-3.4294172668456691E-2</c:v>
                </c:pt>
                <c:pt idx="63">
                  <c:v>-4.3039633178710346E-2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2E2F-406C-BAA8-C2FB409474C2}"/>
            </c:ext>
          </c:extLst>
        </c:ser>
        <c:ser>
          <c:idx val="11"/>
          <c:order val="10"/>
          <c:tx>
            <c:v>4 days</c:v>
          </c:tx>
          <c:spPr>
            <a:ln w="38100"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square"/>
            <c:size val="7"/>
            <c:spPr>
              <a:noFill/>
              <a:ln w="25400">
                <a:solidFill>
                  <a:srgbClr val="1F497D">
                    <a:lumMod val="60000"/>
                    <a:lumOff val="40000"/>
                  </a:srgbClr>
                </a:solidFill>
              </a:ln>
            </c:spPr>
          </c:marker>
          <c:xVal>
            <c:numRef>
              <c:f>Sheet1!$A$2:$A$65</c:f>
              <c:numCache>
                <c:formatCode>General</c:formatCode>
                <c:ptCount val="64"/>
                <c:pt idx="0">
                  <c:v>-3150</c:v>
                </c:pt>
                <c:pt idx="1">
                  <c:v>-3100</c:v>
                </c:pt>
                <c:pt idx="2">
                  <c:v>-3050</c:v>
                </c:pt>
                <c:pt idx="3">
                  <c:v>-3000</c:v>
                </c:pt>
                <c:pt idx="4">
                  <c:v>-2950</c:v>
                </c:pt>
                <c:pt idx="5">
                  <c:v>-2900</c:v>
                </c:pt>
                <c:pt idx="6">
                  <c:v>-2850</c:v>
                </c:pt>
                <c:pt idx="7">
                  <c:v>-2800</c:v>
                </c:pt>
                <c:pt idx="8">
                  <c:v>-2750</c:v>
                </c:pt>
                <c:pt idx="9">
                  <c:v>-2700</c:v>
                </c:pt>
                <c:pt idx="10">
                  <c:v>-2650</c:v>
                </c:pt>
                <c:pt idx="11">
                  <c:v>-2600</c:v>
                </c:pt>
                <c:pt idx="12">
                  <c:v>-2550</c:v>
                </c:pt>
                <c:pt idx="13">
                  <c:v>-2500</c:v>
                </c:pt>
                <c:pt idx="14">
                  <c:v>-2450</c:v>
                </c:pt>
                <c:pt idx="15">
                  <c:v>-2400</c:v>
                </c:pt>
                <c:pt idx="16">
                  <c:v>-2350</c:v>
                </c:pt>
                <c:pt idx="17">
                  <c:v>-2300</c:v>
                </c:pt>
                <c:pt idx="18">
                  <c:v>-2250</c:v>
                </c:pt>
                <c:pt idx="19">
                  <c:v>-2200</c:v>
                </c:pt>
                <c:pt idx="20">
                  <c:v>-2150</c:v>
                </c:pt>
                <c:pt idx="21">
                  <c:v>-2100</c:v>
                </c:pt>
                <c:pt idx="22">
                  <c:v>-2050</c:v>
                </c:pt>
                <c:pt idx="23">
                  <c:v>-2000</c:v>
                </c:pt>
                <c:pt idx="24">
                  <c:v>-1950</c:v>
                </c:pt>
                <c:pt idx="25">
                  <c:v>-1900</c:v>
                </c:pt>
                <c:pt idx="26">
                  <c:v>-1850</c:v>
                </c:pt>
                <c:pt idx="27">
                  <c:v>-1800</c:v>
                </c:pt>
                <c:pt idx="28">
                  <c:v>-1750</c:v>
                </c:pt>
                <c:pt idx="29">
                  <c:v>-1700</c:v>
                </c:pt>
                <c:pt idx="30">
                  <c:v>-1650</c:v>
                </c:pt>
                <c:pt idx="31">
                  <c:v>-1600</c:v>
                </c:pt>
                <c:pt idx="32">
                  <c:v>-1550</c:v>
                </c:pt>
                <c:pt idx="33">
                  <c:v>-1500</c:v>
                </c:pt>
                <c:pt idx="34">
                  <c:v>-1450</c:v>
                </c:pt>
                <c:pt idx="35">
                  <c:v>-1400</c:v>
                </c:pt>
                <c:pt idx="36">
                  <c:v>-1350</c:v>
                </c:pt>
                <c:pt idx="37">
                  <c:v>-1300</c:v>
                </c:pt>
                <c:pt idx="38">
                  <c:v>-1250</c:v>
                </c:pt>
                <c:pt idx="39">
                  <c:v>-1200</c:v>
                </c:pt>
                <c:pt idx="40">
                  <c:v>-1150</c:v>
                </c:pt>
                <c:pt idx="41">
                  <c:v>-1100</c:v>
                </c:pt>
                <c:pt idx="42">
                  <c:v>-1050</c:v>
                </c:pt>
                <c:pt idx="43">
                  <c:v>-1000</c:v>
                </c:pt>
                <c:pt idx="44">
                  <c:v>-950</c:v>
                </c:pt>
                <c:pt idx="45">
                  <c:v>-900</c:v>
                </c:pt>
                <c:pt idx="46">
                  <c:v>-850</c:v>
                </c:pt>
                <c:pt idx="47">
                  <c:v>-800</c:v>
                </c:pt>
                <c:pt idx="48">
                  <c:v>-750</c:v>
                </c:pt>
                <c:pt idx="49">
                  <c:v>-700</c:v>
                </c:pt>
                <c:pt idx="50">
                  <c:v>-650</c:v>
                </c:pt>
                <c:pt idx="51">
                  <c:v>-600</c:v>
                </c:pt>
                <c:pt idx="52">
                  <c:v>-550</c:v>
                </c:pt>
                <c:pt idx="53">
                  <c:v>-500</c:v>
                </c:pt>
                <c:pt idx="54">
                  <c:v>-450</c:v>
                </c:pt>
                <c:pt idx="55">
                  <c:v>-400</c:v>
                </c:pt>
                <c:pt idx="56">
                  <c:v>-350</c:v>
                </c:pt>
                <c:pt idx="57">
                  <c:v>-300</c:v>
                </c:pt>
                <c:pt idx="58">
                  <c:v>-250</c:v>
                </c:pt>
                <c:pt idx="59">
                  <c:v>-200</c:v>
                </c:pt>
                <c:pt idx="60">
                  <c:v>-150</c:v>
                </c:pt>
                <c:pt idx="61">
                  <c:v>-100</c:v>
                </c:pt>
                <c:pt idx="62">
                  <c:v>-50</c:v>
                </c:pt>
                <c:pt idx="63">
                  <c:v>0</c:v>
                </c:pt>
              </c:numCache>
            </c:numRef>
          </c:xVal>
          <c:yVal>
            <c:numRef>
              <c:f>Sheet1!$J$2:$J$65</c:f>
              <c:numCache>
                <c:formatCode>0.0</c:formatCode>
                <c:ptCount val="64"/>
                <c:pt idx="0">
                  <c:v>9.999378955078118</c:v>
                </c:pt>
                <c:pt idx="1">
                  <c:v>9.999378955078118</c:v>
                </c:pt>
                <c:pt idx="2">
                  <c:v>9.999378955078118</c:v>
                </c:pt>
                <c:pt idx="3">
                  <c:v>9.999378955078118</c:v>
                </c:pt>
                <c:pt idx="4">
                  <c:v>9.999378955078118</c:v>
                </c:pt>
                <c:pt idx="5">
                  <c:v>9.999378955078118</c:v>
                </c:pt>
                <c:pt idx="6">
                  <c:v>9.999378955078118</c:v>
                </c:pt>
                <c:pt idx="7">
                  <c:v>9.999378955078118</c:v>
                </c:pt>
                <c:pt idx="8">
                  <c:v>9.999378955078118</c:v>
                </c:pt>
                <c:pt idx="9">
                  <c:v>9.999378955078118</c:v>
                </c:pt>
                <c:pt idx="10">
                  <c:v>9.999378955078118</c:v>
                </c:pt>
                <c:pt idx="11">
                  <c:v>9.999378955078118</c:v>
                </c:pt>
                <c:pt idx="12">
                  <c:v>9.999378955078118</c:v>
                </c:pt>
                <c:pt idx="13">
                  <c:v>9.999378955078118</c:v>
                </c:pt>
                <c:pt idx="14">
                  <c:v>9.999378955078118</c:v>
                </c:pt>
                <c:pt idx="15">
                  <c:v>9.999378955078118</c:v>
                </c:pt>
                <c:pt idx="16">
                  <c:v>9.999378955078118</c:v>
                </c:pt>
                <c:pt idx="17">
                  <c:v>9.999378955078118</c:v>
                </c:pt>
                <c:pt idx="18">
                  <c:v>9.999378955078118</c:v>
                </c:pt>
                <c:pt idx="19">
                  <c:v>9.999378955078118</c:v>
                </c:pt>
                <c:pt idx="20">
                  <c:v>9.999378955078118</c:v>
                </c:pt>
                <c:pt idx="21">
                  <c:v>9.999378955078118</c:v>
                </c:pt>
                <c:pt idx="22">
                  <c:v>9.999378955078118</c:v>
                </c:pt>
                <c:pt idx="23">
                  <c:v>9.999378955078118</c:v>
                </c:pt>
                <c:pt idx="24">
                  <c:v>9.999378955078118</c:v>
                </c:pt>
                <c:pt idx="25">
                  <c:v>9.999378955078118</c:v>
                </c:pt>
                <c:pt idx="26">
                  <c:v>9.999378955078118</c:v>
                </c:pt>
                <c:pt idx="27">
                  <c:v>9.999378955078118</c:v>
                </c:pt>
                <c:pt idx="28">
                  <c:v>9.6719546630859394</c:v>
                </c:pt>
                <c:pt idx="29">
                  <c:v>9.6661901367187628</c:v>
                </c:pt>
                <c:pt idx="30">
                  <c:v>9.4886362792968804</c:v>
                </c:pt>
                <c:pt idx="31">
                  <c:v>9.2816370117187628</c:v>
                </c:pt>
                <c:pt idx="32">
                  <c:v>9.0426544921875003</c:v>
                </c:pt>
                <c:pt idx="33">
                  <c:v>8.33429611816406</c:v>
                </c:pt>
                <c:pt idx="34">
                  <c:v>7.8702038085937636</c:v>
                </c:pt>
                <c:pt idx="35">
                  <c:v>7.2218617675781189</c:v>
                </c:pt>
                <c:pt idx="36">
                  <c:v>6.5892926147460882</c:v>
                </c:pt>
                <c:pt idx="37">
                  <c:v>6.0399243896484407</c:v>
                </c:pt>
                <c:pt idx="38">
                  <c:v>5.4988484619140596</c:v>
                </c:pt>
                <c:pt idx="39">
                  <c:v>5.0099271972656183</c:v>
                </c:pt>
                <c:pt idx="40">
                  <c:v>4.5434759033203225</c:v>
                </c:pt>
                <c:pt idx="41">
                  <c:v>3.997342419433588</c:v>
                </c:pt>
                <c:pt idx="42">
                  <c:v>3.4935183837890591</c:v>
                </c:pt>
                <c:pt idx="43">
                  <c:v>3.0970672119140588</c:v>
                </c:pt>
                <c:pt idx="44">
                  <c:v>2.7269632690429702</c:v>
                </c:pt>
                <c:pt idx="45">
                  <c:v>2.3691698730468764</c:v>
                </c:pt>
                <c:pt idx="46">
                  <c:v>2.0715918090820322</c:v>
                </c:pt>
                <c:pt idx="47">
                  <c:v>1.8078838623046882</c:v>
                </c:pt>
                <c:pt idx="48">
                  <c:v>1.5099956176757823</c:v>
                </c:pt>
                <c:pt idx="49">
                  <c:v>1.2054828002929678</c:v>
                </c:pt>
                <c:pt idx="50">
                  <c:v>0.9487297485351559</c:v>
                </c:pt>
                <c:pt idx="51">
                  <c:v>0.71286555175781186</c:v>
                </c:pt>
                <c:pt idx="52">
                  <c:v>0.53621967773437373</c:v>
                </c:pt>
                <c:pt idx="53">
                  <c:v>0.40410084228515586</c:v>
                </c:pt>
                <c:pt idx="54">
                  <c:v>0.27439899902343817</c:v>
                </c:pt>
                <c:pt idx="55">
                  <c:v>0.16856696777343763</c:v>
                </c:pt>
                <c:pt idx="56">
                  <c:v>8.9150646972656178E-2</c:v>
                </c:pt>
                <c:pt idx="57">
                  <c:v>4.3848156738281178E-2</c:v>
                </c:pt>
                <c:pt idx="58">
                  <c:v>1.2121105957031184E-2</c:v>
                </c:pt>
                <c:pt idx="59">
                  <c:v>-1.3103027343763785E-4</c:v>
                </c:pt>
                <c:pt idx="60">
                  <c:v>1.1271130371093813E-2</c:v>
                </c:pt>
                <c:pt idx="61">
                  <c:v>9.7222412109373643E-3</c:v>
                </c:pt>
                <c:pt idx="62">
                  <c:v>-2.5540649414061839E-3</c:v>
                </c:pt>
                <c:pt idx="63">
                  <c:v>-1.5758898925781264E-2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2E2F-406C-BAA8-C2FB409474C2}"/>
            </c:ext>
          </c:extLst>
        </c:ser>
        <c:ser>
          <c:idx val="12"/>
          <c:order val="11"/>
          <c:tx>
            <c:v>5 days</c:v>
          </c:tx>
          <c:spPr>
            <a:ln>
              <a:solidFill>
                <a:schemeClr val="accent2"/>
              </a:solidFill>
            </a:ln>
          </c:spPr>
          <c:marker>
            <c:symbol val="star"/>
            <c:size val="7"/>
            <c:spPr>
              <a:ln>
                <a:solidFill>
                  <a:srgbClr val="C0504D"/>
                </a:solidFill>
              </a:ln>
            </c:spPr>
          </c:marker>
          <c:xVal>
            <c:numRef>
              <c:f>Sheet1!$A$2:$A$65</c:f>
              <c:numCache>
                <c:formatCode>General</c:formatCode>
                <c:ptCount val="64"/>
                <c:pt idx="0">
                  <c:v>-3150</c:v>
                </c:pt>
                <c:pt idx="1">
                  <c:v>-3100</c:v>
                </c:pt>
                <c:pt idx="2">
                  <c:v>-3050</c:v>
                </c:pt>
                <c:pt idx="3">
                  <c:v>-3000</c:v>
                </c:pt>
                <c:pt idx="4">
                  <c:v>-2950</c:v>
                </c:pt>
                <c:pt idx="5">
                  <c:v>-2900</c:v>
                </c:pt>
                <c:pt idx="6">
                  <c:v>-2850</c:v>
                </c:pt>
                <c:pt idx="7">
                  <c:v>-2800</c:v>
                </c:pt>
                <c:pt idx="8">
                  <c:v>-2750</c:v>
                </c:pt>
                <c:pt idx="9">
                  <c:v>-2700</c:v>
                </c:pt>
                <c:pt idx="10">
                  <c:v>-2650</c:v>
                </c:pt>
                <c:pt idx="11">
                  <c:v>-2600</c:v>
                </c:pt>
                <c:pt idx="12">
                  <c:v>-2550</c:v>
                </c:pt>
                <c:pt idx="13">
                  <c:v>-2500</c:v>
                </c:pt>
                <c:pt idx="14">
                  <c:v>-2450</c:v>
                </c:pt>
                <c:pt idx="15">
                  <c:v>-2400</c:v>
                </c:pt>
                <c:pt idx="16">
                  <c:v>-2350</c:v>
                </c:pt>
                <c:pt idx="17">
                  <c:v>-2300</c:v>
                </c:pt>
                <c:pt idx="18">
                  <c:v>-2250</c:v>
                </c:pt>
                <c:pt idx="19">
                  <c:v>-2200</c:v>
                </c:pt>
                <c:pt idx="20">
                  <c:v>-2150</c:v>
                </c:pt>
                <c:pt idx="21">
                  <c:v>-2100</c:v>
                </c:pt>
                <c:pt idx="22">
                  <c:v>-2050</c:v>
                </c:pt>
                <c:pt idx="23">
                  <c:v>-2000</c:v>
                </c:pt>
                <c:pt idx="24">
                  <c:v>-1950</c:v>
                </c:pt>
                <c:pt idx="25">
                  <c:v>-1900</c:v>
                </c:pt>
                <c:pt idx="26">
                  <c:v>-1850</c:v>
                </c:pt>
                <c:pt idx="27">
                  <c:v>-1800</c:v>
                </c:pt>
                <c:pt idx="28">
                  <c:v>-1750</c:v>
                </c:pt>
                <c:pt idx="29">
                  <c:v>-1700</c:v>
                </c:pt>
                <c:pt idx="30">
                  <c:v>-1650</c:v>
                </c:pt>
                <c:pt idx="31">
                  <c:v>-1600</c:v>
                </c:pt>
                <c:pt idx="32">
                  <c:v>-1550</c:v>
                </c:pt>
                <c:pt idx="33">
                  <c:v>-1500</c:v>
                </c:pt>
                <c:pt idx="34">
                  <c:v>-1450</c:v>
                </c:pt>
                <c:pt idx="35">
                  <c:v>-1400</c:v>
                </c:pt>
                <c:pt idx="36">
                  <c:v>-1350</c:v>
                </c:pt>
                <c:pt idx="37">
                  <c:v>-1300</c:v>
                </c:pt>
                <c:pt idx="38">
                  <c:v>-1250</c:v>
                </c:pt>
                <c:pt idx="39">
                  <c:v>-1200</c:v>
                </c:pt>
                <c:pt idx="40">
                  <c:v>-1150</c:v>
                </c:pt>
                <c:pt idx="41">
                  <c:v>-1100</c:v>
                </c:pt>
                <c:pt idx="42">
                  <c:v>-1050</c:v>
                </c:pt>
                <c:pt idx="43">
                  <c:v>-1000</c:v>
                </c:pt>
                <c:pt idx="44">
                  <c:v>-950</c:v>
                </c:pt>
                <c:pt idx="45">
                  <c:v>-900</c:v>
                </c:pt>
                <c:pt idx="46">
                  <c:v>-850</c:v>
                </c:pt>
                <c:pt idx="47">
                  <c:v>-800</c:v>
                </c:pt>
                <c:pt idx="48">
                  <c:v>-750</c:v>
                </c:pt>
                <c:pt idx="49">
                  <c:v>-700</c:v>
                </c:pt>
                <c:pt idx="50">
                  <c:v>-650</c:v>
                </c:pt>
                <c:pt idx="51">
                  <c:v>-600</c:v>
                </c:pt>
                <c:pt idx="52">
                  <c:v>-550</c:v>
                </c:pt>
                <c:pt idx="53">
                  <c:v>-500</c:v>
                </c:pt>
                <c:pt idx="54">
                  <c:v>-450</c:v>
                </c:pt>
                <c:pt idx="55">
                  <c:v>-400</c:v>
                </c:pt>
                <c:pt idx="56">
                  <c:v>-350</c:v>
                </c:pt>
                <c:pt idx="57">
                  <c:v>-300</c:v>
                </c:pt>
                <c:pt idx="58">
                  <c:v>-250</c:v>
                </c:pt>
                <c:pt idx="59">
                  <c:v>-200</c:v>
                </c:pt>
                <c:pt idx="60">
                  <c:v>-150</c:v>
                </c:pt>
                <c:pt idx="61">
                  <c:v>-100</c:v>
                </c:pt>
                <c:pt idx="62">
                  <c:v>-50</c:v>
                </c:pt>
                <c:pt idx="63">
                  <c:v>0</c:v>
                </c:pt>
              </c:numCache>
            </c:numRef>
          </c:xVal>
          <c:yVal>
            <c:numRef>
              <c:f>Sheet1!$K$2:$K$65</c:f>
              <c:numCache>
                <c:formatCode>0.0</c:formatCode>
                <c:ptCount val="64"/>
                <c:pt idx="0">
                  <c:v>9.972628927612277</c:v>
                </c:pt>
                <c:pt idx="1">
                  <c:v>9.972628927612277</c:v>
                </c:pt>
                <c:pt idx="2">
                  <c:v>9.972628927612277</c:v>
                </c:pt>
                <c:pt idx="3">
                  <c:v>9.972628927612277</c:v>
                </c:pt>
                <c:pt idx="4">
                  <c:v>9.972628927612277</c:v>
                </c:pt>
                <c:pt idx="5">
                  <c:v>9.972628927612277</c:v>
                </c:pt>
                <c:pt idx="6">
                  <c:v>9.972628927612277</c:v>
                </c:pt>
                <c:pt idx="7">
                  <c:v>9.972628927612277</c:v>
                </c:pt>
                <c:pt idx="8">
                  <c:v>9.972628927612277</c:v>
                </c:pt>
                <c:pt idx="9">
                  <c:v>9.972628927612277</c:v>
                </c:pt>
                <c:pt idx="10">
                  <c:v>9.972628927612277</c:v>
                </c:pt>
                <c:pt idx="11">
                  <c:v>9.972628927612277</c:v>
                </c:pt>
                <c:pt idx="12">
                  <c:v>9.972628927612277</c:v>
                </c:pt>
                <c:pt idx="13">
                  <c:v>9.972628927612277</c:v>
                </c:pt>
                <c:pt idx="14">
                  <c:v>9.972628927612277</c:v>
                </c:pt>
                <c:pt idx="15">
                  <c:v>9.972628927612277</c:v>
                </c:pt>
                <c:pt idx="16">
                  <c:v>9.972628927612277</c:v>
                </c:pt>
                <c:pt idx="17">
                  <c:v>9.972628927612277</c:v>
                </c:pt>
                <c:pt idx="18">
                  <c:v>9.972628927612277</c:v>
                </c:pt>
                <c:pt idx="19">
                  <c:v>9.972628927612277</c:v>
                </c:pt>
                <c:pt idx="20">
                  <c:v>9.972628927612277</c:v>
                </c:pt>
                <c:pt idx="21">
                  <c:v>9.972628927612277</c:v>
                </c:pt>
                <c:pt idx="22">
                  <c:v>9.972628927612277</c:v>
                </c:pt>
                <c:pt idx="23">
                  <c:v>9.972628927612277</c:v>
                </c:pt>
                <c:pt idx="24">
                  <c:v>9.972628927612277</c:v>
                </c:pt>
                <c:pt idx="25">
                  <c:v>9.972628927612277</c:v>
                </c:pt>
                <c:pt idx="26">
                  <c:v>9.972628927612277</c:v>
                </c:pt>
                <c:pt idx="27">
                  <c:v>9.9680149444580035</c:v>
                </c:pt>
                <c:pt idx="28">
                  <c:v>9.9580718597412314</c:v>
                </c:pt>
                <c:pt idx="29">
                  <c:v>9.9983780883788889</c:v>
                </c:pt>
                <c:pt idx="30">
                  <c:v>9.9954637359618932</c:v>
                </c:pt>
                <c:pt idx="31">
                  <c:v>9.9004754394531247</c:v>
                </c:pt>
                <c:pt idx="32">
                  <c:v>9.7760056518554848</c:v>
                </c:pt>
                <c:pt idx="33">
                  <c:v>9.6354946807861293</c:v>
                </c:pt>
                <c:pt idx="34">
                  <c:v>9.435521124267602</c:v>
                </c:pt>
                <c:pt idx="35">
                  <c:v>9.0514976409912311</c:v>
                </c:pt>
                <c:pt idx="36">
                  <c:v>8.54412113037111</c:v>
                </c:pt>
                <c:pt idx="37">
                  <c:v>8.0199540313720981</c:v>
                </c:pt>
                <c:pt idx="38">
                  <c:v>7.4667707580566312</c:v>
                </c:pt>
                <c:pt idx="39">
                  <c:v>6.8528269104003812</c:v>
                </c:pt>
                <c:pt idx="40">
                  <c:v>6.1815903228759748</c:v>
                </c:pt>
                <c:pt idx="41">
                  <c:v>5.5949238342285135</c:v>
                </c:pt>
                <c:pt idx="42">
                  <c:v>5.0945515655517601</c:v>
                </c:pt>
                <c:pt idx="43">
                  <c:v>4.5967507843017597</c:v>
                </c:pt>
                <c:pt idx="44">
                  <c:v>4.0961923889160134</c:v>
                </c:pt>
                <c:pt idx="45">
                  <c:v>3.6370618804931625</c:v>
                </c:pt>
                <c:pt idx="46">
                  <c:v>3.1489788726806625</c:v>
                </c:pt>
                <c:pt idx="47">
                  <c:v>2.7969006103515621</c:v>
                </c:pt>
                <c:pt idx="48">
                  <c:v>2.3816421264648464</c:v>
                </c:pt>
                <c:pt idx="49">
                  <c:v>2.0250233520507841</c:v>
                </c:pt>
                <c:pt idx="50">
                  <c:v>1.6573104461669896</c:v>
                </c:pt>
                <c:pt idx="51">
                  <c:v>1.3965616210937499</c:v>
                </c:pt>
                <c:pt idx="52">
                  <c:v>1.1524319519042985</c:v>
                </c:pt>
                <c:pt idx="53">
                  <c:v>0.87824771728515949</c:v>
                </c:pt>
                <c:pt idx="54">
                  <c:v>0.6374634307861351</c:v>
                </c:pt>
                <c:pt idx="55">
                  <c:v>0.49265685119628816</c:v>
                </c:pt>
                <c:pt idx="56">
                  <c:v>0.34491142883300768</c:v>
                </c:pt>
                <c:pt idx="57">
                  <c:v>0.19984525146484372</c:v>
                </c:pt>
                <c:pt idx="58">
                  <c:v>7.5321585083007625E-2</c:v>
                </c:pt>
                <c:pt idx="59">
                  <c:v>1.1499716186523595E-2</c:v>
                </c:pt>
                <c:pt idx="60">
                  <c:v>2.8941748046874993E-2</c:v>
                </c:pt>
                <c:pt idx="61">
                  <c:v>1.249402465820279E-2</c:v>
                </c:pt>
                <c:pt idx="62">
                  <c:v>-2.4393350219726412E-2</c:v>
                </c:pt>
                <c:pt idx="63">
                  <c:v>-3.4341333007812502E-2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2E2F-406C-BAA8-C2FB409474C2}"/>
            </c:ext>
          </c:extLst>
        </c:ser>
        <c:ser>
          <c:idx val="13"/>
          <c:order val="12"/>
          <c:tx>
            <c:v>6 days</c:v>
          </c:tx>
          <c:spPr>
            <a:ln>
              <a:solidFill>
                <a:schemeClr val="accent3"/>
              </a:solidFill>
            </a:ln>
          </c:spPr>
          <c:marker>
            <c:symbol val="circle"/>
            <c:size val="7"/>
            <c:spPr>
              <a:solidFill>
                <a:schemeClr val="accent3"/>
              </a:solidFill>
              <a:ln w="25400">
                <a:solidFill>
                  <a:schemeClr val="accent3"/>
                </a:solidFill>
              </a:ln>
            </c:spPr>
          </c:marker>
          <c:xVal>
            <c:numRef>
              <c:f>Sheet1!$A$2:$A$65</c:f>
              <c:numCache>
                <c:formatCode>General</c:formatCode>
                <c:ptCount val="64"/>
                <c:pt idx="0">
                  <c:v>-3150</c:v>
                </c:pt>
                <c:pt idx="1">
                  <c:v>-3100</c:v>
                </c:pt>
                <c:pt idx="2">
                  <c:v>-3050</c:v>
                </c:pt>
                <c:pt idx="3">
                  <c:v>-3000</c:v>
                </c:pt>
                <c:pt idx="4">
                  <c:v>-2950</c:v>
                </c:pt>
                <c:pt idx="5">
                  <c:v>-2900</c:v>
                </c:pt>
                <c:pt idx="6">
                  <c:v>-2850</c:v>
                </c:pt>
                <c:pt idx="7">
                  <c:v>-2800</c:v>
                </c:pt>
                <c:pt idx="8">
                  <c:v>-2750</c:v>
                </c:pt>
                <c:pt idx="9">
                  <c:v>-2700</c:v>
                </c:pt>
                <c:pt idx="10">
                  <c:v>-2650</c:v>
                </c:pt>
                <c:pt idx="11">
                  <c:v>-2600</c:v>
                </c:pt>
                <c:pt idx="12">
                  <c:v>-2550</c:v>
                </c:pt>
                <c:pt idx="13">
                  <c:v>-2500</c:v>
                </c:pt>
                <c:pt idx="14">
                  <c:v>-2450</c:v>
                </c:pt>
                <c:pt idx="15">
                  <c:v>-2400</c:v>
                </c:pt>
                <c:pt idx="16">
                  <c:v>-2350</c:v>
                </c:pt>
                <c:pt idx="17">
                  <c:v>-2300</c:v>
                </c:pt>
                <c:pt idx="18">
                  <c:v>-2250</c:v>
                </c:pt>
                <c:pt idx="19">
                  <c:v>-2200</c:v>
                </c:pt>
                <c:pt idx="20">
                  <c:v>-2150</c:v>
                </c:pt>
                <c:pt idx="21">
                  <c:v>-2100</c:v>
                </c:pt>
                <c:pt idx="22">
                  <c:v>-2050</c:v>
                </c:pt>
                <c:pt idx="23">
                  <c:v>-2000</c:v>
                </c:pt>
                <c:pt idx="24">
                  <c:v>-1950</c:v>
                </c:pt>
                <c:pt idx="25">
                  <c:v>-1900</c:v>
                </c:pt>
                <c:pt idx="26">
                  <c:v>-1850</c:v>
                </c:pt>
                <c:pt idx="27">
                  <c:v>-1800</c:v>
                </c:pt>
                <c:pt idx="28">
                  <c:v>-1750</c:v>
                </c:pt>
                <c:pt idx="29">
                  <c:v>-1700</c:v>
                </c:pt>
                <c:pt idx="30">
                  <c:v>-1650</c:v>
                </c:pt>
                <c:pt idx="31">
                  <c:v>-1600</c:v>
                </c:pt>
                <c:pt idx="32">
                  <c:v>-1550</c:v>
                </c:pt>
                <c:pt idx="33">
                  <c:v>-1500</c:v>
                </c:pt>
                <c:pt idx="34">
                  <c:v>-1450</c:v>
                </c:pt>
                <c:pt idx="35">
                  <c:v>-1400</c:v>
                </c:pt>
                <c:pt idx="36">
                  <c:v>-1350</c:v>
                </c:pt>
                <c:pt idx="37">
                  <c:v>-1300</c:v>
                </c:pt>
                <c:pt idx="38">
                  <c:v>-1250</c:v>
                </c:pt>
                <c:pt idx="39">
                  <c:v>-1200</c:v>
                </c:pt>
                <c:pt idx="40">
                  <c:v>-1150</c:v>
                </c:pt>
                <c:pt idx="41">
                  <c:v>-1100</c:v>
                </c:pt>
                <c:pt idx="42">
                  <c:v>-1050</c:v>
                </c:pt>
                <c:pt idx="43">
                  <c:v>-1000</c:v>
                </c:pt>
                <c:pt idx="44">
                  <c:v>-950</c:v>
                </c:pt>
                <c:pt idx="45">
                  <c:v>-900</c:v>
                </c:pt>
                <c:pt idx="46">
                  <c:v>-850</c:v>
                </c:pt>
                <c:pt idx="47">
                  <c:v>-800</c:v>
                </c:pt>
                <c:pt idx="48">
                  <c:v>-750</c:v>
                </c:pt>
                <c:pt idx="49">
                  <c:v>-700</c:v>
                </c:pt>
                <c:pt idx="50">
                  <c:v>-650</c:v>
                </c:pt>
                <c:pt idx="51">
                  <c:v>-600</c:v>
                </c:pt>
                <c:pt idx="52">
                  <c:v>-550</c:v>
                </c:pt>
                <c:pt idx="53">
                  <c:v>-500</c:v>
                </c:pt>
                <c:pt idx="54">
                  <c:v>-450</c:v>
                </c:pt>
                <c:pt idx="55">
                  <c:v>-400</c:v>
                </c:pt>
                <c:pt idx="56">
                  <c:v>-350</c:v>
                </c:pt>
                <c:pt idx="57">
                  <c:v>-300</c:v>
                </c:pt>
                <c:pt idx="58">
                  <c:v>-250</c:v>
                </c:pt>
                <c:pt idx="59">
                  <c:v>-200</c:v>
                </c:pt>
                <c:pt idx="60">
                  <c:v>-150</c:v>
                </c:pt>
                <c:pt idx="61">
                  <c:v>-100</c:v>
                </c:pt>
                <c:pt idx="62">
                  <c:v>-50</c:v>
                </c:pt>
                <c:pt idx="63">
                  <c:v>0</c:v>
                </c:pt>
              </c:numCache>
            </c:numRef>
          </c:xVal>
          <c:yVal>
            <c:numRef>
              <c:f>Sheet1!$L$2:$L$65</c:f>
              <c:numCache>
                <c:formatCode>0.0</c:formatCode>
                <c:ptCount val="64"/>
                <c:pt idx="0">
                  <c:v>9.956970605468749</c:v>
                </c:pt>
                <c:pt idx="1">
                  <c:v>9.956970605468749</c:v>
                </c:pt>
                <c:pt idx="2">
                  <c:v>9.956970605468749</c:v>
                </c:pt>
                <c:pt idx="3">
                  <c:v>9.956970605468749</c:v>
                </c:pt>
                <c:pt idx="4">
                  <c:v>9.956970605468749</c:v>
                </c:pt>
                <c:pt idx="5">
                  <c:v>9.956970605468749</c:v>
                </c:pt>
                <c:pt idx="6">
                  <c:v>9.956970605468749</c:v>
                </c:pt>
                <c:pt idx="7">
                  <c:v>9.956970605468749</c:v>
                </c:pt>
                <c:pt idx="8">
                  <c:v>9.956970605468749</c:v>
                </c:pt>
                <c:pt idx="9">
                  <c:v>9.956970605468749</c:v>
                </c:pt>
                <c:pt idx="10">
                  <c:v>9.956970605468749</c:v>
                </c:pt>
                <c:pt idx="11">
                  <c:v>9.956970605468749</c:v>
                </c:pt>
                <c:pt idx="12">
                  <c:v>9.956970605468749</c:v>
                </c:pt>
                <c:pt idx="13">
                  <c:v>9.956970605468749</c:v>
                </c:pt>
                <c:pt idx="14">
                  <c:v>9.956970605468749</c:v>
                </c:pt>
                <c:pt idx="15">
                  <c:v>9.956970605468749</c:v>
                </c:pt>
                <c:pt idx="16">
                  <c:v>9.956970605468749</c:v>
                </c:pt>
                <c:pt idx="17">
                  <c:v>9.956970605468749</c:v>
                </c:pt>
                <c:pt idx="18">
                  <c:v>9.956970605468749</c:v>
                </c:pt>
                <c:pt idx="19">
                  <c:v>9.956970605468749</c:v>
                </c:pt>
                <c:pt idx="20">
                  <c:v>9.956970605468749</c:v>
                </c:pt>
                <c:pt idx="21">
                  <c:v>9.956970605468749</c:v>
                </c:pt>
                <c:pt idx="22">
                  <c:v>9.956970605468749</c:v>
                </c:pt>
                <c:pt idx="23">
                  <c:v>9.956970605468749</c:v>
                </c:pt>
                <c:pt idx="24">
                  <c:v>9.9895855712890569</c:v>
                </c:pt>
                <c:pt idx="25">
                  <c:v>9.8837229614257929</c:v>
                </c:pt>
                <c:pt idx="26">
                  <c:v>9.8706001586914027</c:v>
                </c:pt>
                <c:pt idx="27">
                  <c:v>9.9778441162109441</c:v>
                </c:pt>
                <c:pt idx="28">
                  <c:v>9.8661739501953054</c:v>
                </c:pt>
                <c:pt idx="29">
                  <c:v>9.7660658325195424</c:v>
                </c:pt>
                <c:pt idx="30">
                  <c:v>9.6524777832031106</c:v>
                </c:pt>
                <c:pt idx="31">
                  <c:v>9.4328013916015561</c:v>
                </c:pt>
                <c:pt idx="32">
                  <c:v>9.1374667358398458</c:v>
                </c:pt>
                <c:pt idx="33">
                  <c:v>8.7860443115234439</c:v>
                </c:pt>
                <c:pt idx="34">
                  <c:v>8.3482859741210973</c:v>
                </c:pt>
                <c:pt idx="35">
                  <c:v>7.8380582641601526</c:v>
                </c:pt>
                <c:pt idx="36">
                  <c:v>7.3145342407226526</c:v>
                </c:pt>
                <c:pt idx="37">
                  <c:v>6.7830986328125</c:v>
                </c:pt>
                <c:pt idx="38">
                  <c:v>6.2968326721191321</c:v>
                </c:pt>
                <c:pt idx="39">
                  <c:v>5.8030387878417846</c:v>
                </c:pt>
                <c:pt idx="40">
                  <c:v>5.3326414794921941</c:v>
                </c:pt>
                <c:pt idx="41">
                  <c:v>4.8243771362304582</c:v>
                </c:pt>
                <c:pt idx="42">
                  <c:v>4.4383431091308676</c:v>
                </c:pt>
                <c:pt idx="43">
                  <c:v>4.0597043457031106</c:v>
                </c:pt>
                <c:pt idx="44">
                  <c:v>3.6445735778808679</c:v>
                </c:pt>
                <c:pt idx="45">
                  <c:v>3.155749176025382</c:v>
                </c:pt>
                <c:pt idx="46">
                  <c:v>2.8004627685546946</c:v>
                </c:pt>
                <c:pt idx="47">
                  <c:v>2.4810492858886706</c:v>
                </c:pt>
                <c:pt idx="48">
                  <c:v>2.1969422912597651</c:v>
                </c:pt>
                <c:pt idx="49">
                  <c:v>1.8481625366210945</c:v>
                </c:pt>
                <c:pt idx="50">
                  <c:v>1.6418805847167959</c:v>
                </c:pt>
                <c:pt idx="51">
                  <c:v>1.388407501220704</c:v>
                </c:pt>
                <c:pt idx="52">
                  <c:v>1.1962696228027347</c:v>
                </c:pt>
                <c:pt idx="53">
                  <c:v>1.0325841369628901</c:v>
                </c:pt>
                <c:pt idx="54">
                  <c:v>0.80073251342773466</c:v>
                </c:pt>
                <c:pt idx="55">
                  <c:v>0.59476010131835966</c:v>
                </c:pt>
                <c:pt idx="56">
                  <c:v>0.48844686889648475</c:v>
                </c:pt>
                <c:pt idx="57">
                  <c:v>0.37372763061523478</c:v>
                </c:pt>
                <c:pt idx="58">
                  <c:v>0.27499285888671943</c:v>
                </c:pt>
                <c:pt idx="59">
                  <c:v>0.19779953002929584</c:v>
                </c:pt>
                <c:pt idx="60">
                  <c:v>0.15018304443359393</c:v>
                </c:pt>
                <c:pt idx="61">
                  <c:v>0.10018710327148443</c:v>
                </c:pt>
                <c:pt idx="62">
                  <c:v>5.0650207519531407E-2</c:v>
                </c:pt>
                <c:pt idx="63">
                  <c:v>1.324221801757805E-2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2E2F-406C-BAA8-C2FB409474C2}"/>
            </c:ext>
          </c:extLst>
        </c:ser>
        <c:ser>
          <c:idx val="14"/>
          <c:order val="13"/>
          <c:tx>
            <c:v>7 days</c:v>
          </c:tx>
          <c:spPr>
            <a:ln>
              <a:solidFill>
                <a:schemeClr val="accent4"/>
              </a:solidFill>
            </a:ln>
          </c:spPr>
          <c:marker>
            <c:symbol val="plus"/>
            <c:size val="7"/>
            <c:spPr>
              <a:ln>
                <a:solidFill>
                  <a:srgbClr val="8064A2"/>
                </a:solidFill>
              </a:ln>
            </c:spPr>
          </c:marker>
          <c:xVal>
            <c:numRef>
              <c:f>Sheet1!$A$2:$A$65</c:f>
              <c:numCache>
                <c:formatCode>General</c:formatCode>
                <c:ptCount val="64"/>
                <c:pt idx="0">
                  <c:v>-3150</c:v>
                </c:pt>
                <c:pt idx="1">
                  <c:v>-3100</c:v>
                </c:pt>
                <c:pt idx="2">
                  <c:v>-3050</c:v>
                </c:pt>
                <c:pt idx="3">
                  <c:v>-3000</c:v>
                </c:pt>
                <c:pt idx="4">
                  <c:v>-2950</c:v>
                </c:pt>
                <c:pt idx="5">
                  <c:v>-2900</c:v>
                </c:pt>
                <c:pt idx="6">
                  <c:v>-2850</c:v>
                </c:pt>
                <c:pt idx="7">
                  <c:v>-2800</c:v>
                </c:pt>
                <c:pt idx="8">
                  <c:v>-2750</c:v>
                </c:pt>
                <c:pt idx="9">
                  <c:v>-2700</c:v>
                </c:pt>
                <c:pt idx="10">
                  <c:v>-2650</c:v>
                </c:pt>
                <c:pt idx="11">
                  <c:v>-2600</c:v>
                </c:pt>
                <c:pt idx="12">
                  <c:v>-2550</c:v>
                </c:pt>
                <c:pt idx="13">
                  <c:v>-2500</c:v>
                </c:pt>
                <c:pt idx="14">
                  <c:v>-2450</c:v>
                </c:pt>
                <c:pt idx="15">
                  <c:v>-2400</c:v>
                </c:pt>
                <c:pt idx="16">
                  <c:v>-2350</c:v>
                </c:pt>
                <c:pt idx="17">
                  <c:v>-2300</c:v>
                </c:pt>
                <c:pt idx="18">
                  <c:v>-2250</c:v>
                </c:pt>
                <c:pt idx="19">
                  <c:v>-2200</c:v>
                </c:pt>
                <c:pt idx="20">
                  <c:v>-2150</c:v>
                </c:pt>
                <c:pt idx="21">
                  <c:v>-2100</c:v>
                </c:pt>
                <c:pt idx="22">
                  <c:v>-2050</c:v>
                </c:pt>
                <c:pt idx="23">
                  <c:v>-2000</c:v>
                </c:pt>
                <c:pt idx="24">
                  <c:v>-1950</c:v>
                </c:pt>
                <c:pt idx="25">
                  <c:v>-1900</c:v>
                </c:pt>
                <c:pt idx="26">
                  <c:v>-1850</c:v>
                </c:pt>
                <c:pt idx="27">
                  <c:v>-1800</c:v>
                </c:pt>
                <c:pt idx="28">
                  <c:v>-1750</c:v>
                </c:pt>
                <c:pt idx="29">
                  <c:v>-1700</c:v>
                </c:pt>
                <c:pt idx="30">
                  <c:v>-1650</c:v>
                </c:pt>
                <c:pt idx="31">
                  <c:v>-1600</c:v>
                </c:pt>
                <c:pt idx="32">
                  <c:v>-1550</c:v>
                </c:pt>
                <c:pt idx="33">
                  <c:v>-1500</c:v>
                </c:pt>
                <c:pt idx="34">
                  <c:v>-1450</c:v>
                </c:pt>
                <c:pt idx="35">
                  <c:v>-1400</c:v>
                </c:pt>
                <c:pt idx="36">
                  <c:v>-1350</c:v>
                </c:pt>
                <c:pt idx="37">
                  <c:v>-1300</c:v>
                </c:pt>
                <c:pt idx="38">
                  <c:v>-1250</c:v>
                </c:pt>
                <c:pt idx="39">
                  <c:v>-1200</c:v>
                </c:pt>
                <c:pt idx="40">
                  <c:v>-1150</c:v>
                </c:pt>
                <c:pt idx="41">
                  <c:v>-1100</c:v>
                </c:pt>
                <c:pt idx="42">
                  <c:v>-1050</c:v>
                </c:pt>
                <c:pt idx="43">
                  <c:v>-1000</c:v>
                </c:pt>
                <c:pt idx="44">
                  <c:v>-950</c:v>
                </c:pt>
                <c:pt idx="45">
                  <c:v>-900</c:v>
                </c:pt>
                <c:pt idx="46">
                  <c:v>-850</c:v>
                </c:pt>
                <c:pt idx="47">
                  <c:v>-800</c:v>
                </c:pt>
                <c:pt idx="48">
                  <c:v>-750</c:v>
                </c:pt>
                <c:pt idx="49">
                  <c:v>-700</c:v>
                </c:pt>
                <c:pt idx="50">
                  <c:v>-650</c:v>
                </c:pt>
                <c:pt idx="51">
                  <c:v>-600</c:v>
                </c:pt>
                <c:pt idx="52">
                  <c:v>-550</c:v>
                </c:pt>
                <c:pt idx="53">
                  <c:v>-500</c:v>
                </c:pt>
                <c:pt idx="54">
                  <c:v>-450</c:v>
                </c:pt>
                <c:pt idx="55">
                  <c:v>-400</c:v>
                </c:pt>
                <c:pt idx="56">
                  <c:v>-350</c:v>
                </c:pt>
                <c:pt idx="57">
                  <c:v>-300</c:v>
                </c:pt>
                <c:pt idx="58">
                  <c:v>-250</c:v>
                </c:pt>
                <c:pt idx="59">
                  <c:v>-200</c:v>
                </c:pt>
                <c:pt idx="60">
                  <c:v>-150</c:v>
                </c:pt>
                <c:pt idx="61">
                  <c:v>-100</c:v>
                </c:pt>
                <c:pt idx="62">
                  <c:v>-50</c:v>
                </c:pt>
                <c:pt idx="63">
                  <c:v>0</c:v>
                </c:pt>
              </c:numCache>
            </c:numRef>
          </c:xVal>
          <c:yVal>
            <c:numRef>
              <c:f>Sheet1!$M$2:$M$65</c:f>
              <c:numCache>
                <c:formatCode>0.0</c:formatCode>
                <c:ptCount val="64"/>
                <c:pt idx="0">
                  <c:v>9.95673217773437</c:v>
                </c:pt>
                <c:pt idx="1">
                  <c:v>9.95673217773437</c:v>
                </c:pt>
                <c:pt idx="2">
                  <c:v>9.95673217773437</c:v>
                </c:pt>
                <c:pt idx="3">
                  <c:v>9.95673217773437</c:v>
                </c:pt>
                <c:pt idx="4">
                  <c:v>9.95673217773437</c:v>
                </c:pt>
                <c:pt idx="5">
                  <c:v>9.95673217773437</c:v>
                </c:pt>
                <c:pt idx="6">
                  <c:v>9.95673217773437</c:v>
                </c:pt>
                <c:pt idx="7">
                  <c:v>9.95673217773437</c:v>
                </c:pt>
                <c:pt idx="8">
                  <c:v>9.95673217773437</c:v>
                </c:pt>
                <c:pt idx="9">
                  <c:v>9.95673217773437</c:v>
                </c:pt>
                <c:pt idx="10">
                  <c:v>9.95673217773437</c:v>
                </c:pt>
                <c:pt idx="11">
                  <c:v>9.95673217773437</c:v>
                </c:pt>
                <c:pt idx="12">
                  <c:v>9.95673217773437</c:v>
                </c:pt>
                <c:pt idx="13">
                  <c:v>9.95673217773437</c:v>
                </c:pt>
                <c:pt idx="14">
                  <c:v>9.95673217773437</c:v>
                </c:pt>
                <c:pt idx="15">
                  <c:v>9.95673217773437</c:v>
                </c:pt>
                <c:pt idx="16">
                  <c:v>9.95673217773437</c:v>
                </c:pt>
                <c:pt idx="17">
                  <c:v>9.95673217773437</c:v>
                </c:pt>
                <c:pt idx="18">
                  <c:v>9.95673217773437</c:v>
                </c:pt>
                <c:pt idx="19">
                  <c:v>9.95673217773437</c:v>
                </c:pt>
                <c:pt idx="20">
                  <c:v>9.95673217773437</c:v>
                </c:pt>
                <c:pt idx="21">
                  <c:v>9.95673217773437</c:v>
                </c:pt>
                <c:pt idx="22">
                  <c:v>9.95673217773437</c:v>
                </c:pt>
                <c:pt idx="23">
                  <c:v>9.95673217773437</c:v>
                </c:pt>
                <c:pt idx="24">
                  <c:v>9.95673217773437</c:v>
                </c:pt>
                <c:pt idx="25">
                  <c:v>9.95673217773437</c:v>
                </c:pt>
                <c:pt idx="26">
                  <c:v>9.95673217773437</c:v>
                </c:pt>
                <c:pt idx="27">
                  <c:v>9.95673217773437</c:v>
                </c:pt>
                <c:pt idx="28">
                  <c:v>9.95673217773437</c:v>
                </c:pt>
                <c:pt idx="29">
                  <c:v>9.95673217773437</c:v>
                </c:pt>
                <c:pt idx="30">
                  <c:v>10.002696777343738</c:v>
                </c:pt>
                <c:pt idx="31">
                  <c:v>9.9825885009765756</c:v>
                </c:pt>
                <c:pt idx="32">
                  <c:v>9.9065158691406303</c:v>
                </c:pt>
                <c:pt idx="33">
                  <c:v>9.8361187744140537</c:v>
                </c:pt>
                <c:pt idx="34">
                  <c:v>9.7587343749999995</c:v>
                </c:pt>
                <c:pt idx="35">
                  <c:v>9.5795363769531097</c:v>
                </c:pt>
                <c:pt idx="36">
                  <c:v>9.3281944580077933</c:v>
                </c:pt>
                <c:pt idx="37">
                  <c:v>9.0066663818359451</c:v>
                </c:pt>
                <c:pt idx="38">
                  <c:v>8.6710351562499994</c:v>
                </c:pt>
                <c:pt idx="39">
                  <c:v>8.2374069824218914</c:v>
                </c:pt>
                <c:pt idx="40">
                  <c:v>7.6923378906250006</c:v>
                </c:pt>
                <c:pt idx="41">
                  <c:v>7.1460493164062617</c:v>
                </c:pt>
                <c:pt idx="42">
                  <c:v>6.6122653808593705</c:v>
                </c:pt>
                <c:pt idx="43">
                  <c:v>6.0999179687500007</c:v>
                </c:pt>
                <c:pt idx="44">
                  <c:v>5.5485767822265766</c:v>
                </c:pt>
                <c:pt idx="45">
                  <c:v>5.0513443603515764</c:v>
                </c:pt>
                <c:pt idx="46">
                  <c:v>4.5791805419922067</c:v>
                </c:pt>
                <c:pt idx="47">
                  <c:v>4.1812139892578113</c:v>
                </c:pt>
                <c:pt idx="48">
                  <c:v>3.7605321044921896</c:v>
                </c:pt>
                <c:pt idx="49">
                  <c:v>3.3539929199218736</c:v>
                </c:pt>
                <c:pt idx="50">
                  <c:v>2.954002685546874</c:v>
                </c:pt>
                <c:pt idx="51">
                  <c:v>2.6168520507812478</c:v>
                </c:pt>
                <c:pt idx="52">
                  <c:v>2.2874566650390631</c:v>
                </c:pt>
                <c:pt idx="53">
                  <c:v>1.934864746093748</c:v>
                </c:pt>
                <c:pt idx="54">
                  <c:v>1.6167775878906263</c:v>
                </c:pt>
                <c:pt idx="55">
                  <c:v>1.3755145263671891</c:v>
                </c:pt>
                <c:pt idx="56">
                  <c:v>1.1429394531250001</c:v>
                </c:pt>
                <c:pt idx="57">
                  <c:v>0.95165869140624793</c:v>
                </c:pt>
                <c:pt idx="58">
                  <c:v>0.70828625488281083</c:v>
                </c:pt>
                <c:pt idx="59">
                  <c:v>0.5494602050781261</c:v>
                </c:pt>
                <c:pt idx="60">
                  <c:v>0.43861584472656312</c:v>
                </c:pt>
                <c:pt idx="61">
                  <c:v>0.32712548828124999</c:v>
                </c:pt>
                <c:pt idx="62">
                  <c:v>0.21542749023437477</c:v>
                </c:pt>
                <c:pt idx="63">
                  <c:v>0.13488232421875002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2E2F-406C-BAA8-C2FB409474C2}"/>
            </c:ext>
          </c:extLst>
        </c:ser>
        <c:ser>
          <c:idx val="7"/>
          <c:order val="14"/>
          <c:tx>
            <c:v>8 days</c:v>
          </c:tx>
          <c:spPr>
            <a:ln w="38100"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square"/>
            <c:size val="9"/>
            <c:spPr>
              <a:solidFill>
                <a:schemeClr val="tx2">
                  <a:lumMod val="60000"/>
                  <a:lumOff val="40000"/>
                </a:schemeClr>
              </a:solidFill>
              <a:ln w="25400">
                <a:solidFill>
                  <a:srgbClr val="1F497D">
                    <a:lumMod val="60000"/>
                    <a:lumOff val="40000"/>
                  </a:srgbClr>
                </a:solidFill>
              </a:ln>
            </c:spPr>
          </c:marker>
          <c:xVal>
            <c:numRef>
              <c:f>Sheet1!$A$2:$A$65</c:f>
              <c:numCache>
                <c:formatCode>General</c:formatCode>
                <c:ptCount val="64"/>
                <c:pt idx="0">
                  <c:v>-3150</c:v>
                </c:pt>
                <c:pt idx="1">
                  <c:v>-3100</c:v>
                </c:pt>
                <c:pt idx="2">
                  <c:v>-3050</c:v>
                </c:pt>
                <c:pt idx="3">
                  <c:v>-3000</c:v>
                </c:pt>
                <c:pt idx="4">
                  <c:v>-2950</c:v>
                </c:pt>
                <c:pt idx="5">
                  <c:v>-2900</c:v>
                </c:pt>
                <c:pt idx="6">
                  <c:v>-2850</c:v>
                </c:pt>
                <c:pt idx="7">
                  <c:v>-2800</c:v>
                </c:pt>
                <c:pt idx="8">
                  <c:v>-2750</c:v>
                </c:pt>
                <c:pt idx="9">
                  <c:v>-2700</c:v>
                </c:pt>
                <c:pt idx="10">
                  <c:v>-2650</c:v>
                </c:pt>
                <c:pt idx="11">
                  <c:v>-2600</c:v>
                </c:pt>
                <c:pt idx="12">
                  <c:v>-2550</c:v>
                </c:pt>
                <c:pt idx="13">
                  <c:v>-2500</c:v>
                </c:pt>
                <c:pt idx="14">
                  <c:v>-2450</c:v>
                </c:pt>
                <c:pt idx="15">
                  <c:v>-2400</c:v>
                </c:pt>
                <c:pt idx="16">
                  <c:v>-2350</c:v>
                </c:pt>
                <c:pt idx="17">
                  <c:v>-2300</c:v>
                </c:pt>
                <c:pt idx="18">
                  <c:v>-2250</c:v>
                </c:pt>
                <c:pt idx="19">
                  <c:v>-2200</c:v>
                </c:pt>
                <c:pt idx="20">
                  <c:v>-2150</c:v>
                </c:pt>
                <c:pt idx="21">
                  <c:v>-2100</c:v>
                </c:pt>
                <c:pt idx="22">
                  <c:v>-2050</c:v>
                </c:pt>
                <c:pt idx="23">
                  <c:v>-2000</c:v>
                </c:pt>
                <c:pt idx="24">
                  <c:v>-1950</c:v>
                </c:pt>
                <c:pt idx="25">
                  <c:v>-1900</c:v>
                </c:pt>
                <c:pt idx="26">
                  <c:v>-1850</c:v>
                </c:pt>
                <c:pt idx="27">
                  <c:v>-1800</c:v>
                </c:pt>
                <c:pt idx="28">
                  <c:v>-1750</c:v>
                </c:pt>
                <c:pt idx="29">
                  <c:v>-1700</c:v>
                </c:pt>
                <c:pt idx="30">
                  <c:v>-1650</c:v>
                </c:pt>
                <c:pt idx="31">
                  <c:v>-1600</c:v>
                </c:pt>
                <c:pt idx="32">
                  <c:v>-1550</c:v>
                </c:pt>
                <c:pt idx="33">
                  <c:v>-1500</c:v>
                </c:pt>
                <c:pt idx="34">
                  <c:v>-1450</c:v>
                </c:pt>
                <c:pt idx="35">
                  <c:v>-1400</c:v>
                </c:pt>
                <c:pt idx="36">
                  <c:v>-1350</c:v>
                </c:pt>
                <c:pt idx="37">
                  <c:v>-1300</c:v>
                </c:pt>
                <c:pt idx="38">
                  <c:v>-1250</c:v>
                </c:pt>
                <c:pt idx="39">
                  <c:v>-1200</c:v>
                </c:pt>
                <c:pt idx="40">
                  <c:v>-1150</c:v>
                </c:pt>
                <c:pt idx="41">
                  <c:v>-1100</c:v>
                </c:pt>
                <c:pt idx="42">
                  <c:v>-1050</c:v>
                </c:pt>
                <c:pt idx="43">
                  <c:v>-1000</c:v>
                </c:pt>
                <c:pt idx="44">
                  <c:v>-950</c:v>
                </c:pt>
                <c:pt idx="45">
                  <c:v>-900</c:v>
                </c:pt>
                <c:pt idx="46">
                  <c:v>-850</c:v>
                </c:pt>
                <c:pt idx="47">
                  <c:v>-800</c:v>
                </c:pt>
                <c:pt idx="48">
                  <c:v>-750</c:v>
                </c:pt>
                <c:pt idx="49">
                  <c:v>-700</c:v>
                </c:pt>
                <c:pt idx="50">
                  <c:v>-650</c:v>
                </c:pt>
                <c:pt idx="51">
                  <c:v>-600</c:v>
                </c:pt>
                <c:pt idx="52">
                  <c:v>-550</c:v>
                </c:pt>
                <c:pt idx="53">
                  <c:v>-500</c:v>
                </c:pt>
                <c:pt idx="54">
                  <c:v>-450</c:v>
                </c:pt>
                <c:pt idx="55">
                  <c:v>-400</c:v>
                </c:pt>
                <c:pt idx="56">
                  <c:v>-350</c:v>
                </c:pt>
                <c:pt idx="57">
                  <c:v>-300</c:v>
                </c:pt>
                <c:pt idx="58">
                  <c:v>-250</c:v>
                </c:pt>
                <c:pt idx="59">
                  <c:v>-200</c:v>
                </c:pt>
                <c:pt idx="60">
                  <c:v>-150</c:v>
                </c:pt>
                <c:pt idx="61">
                  <c:v>-100</c:v>
                </c:pt>
                <c:pt idx="62">
                  <c:v>-50</c:v>
                </c:pt>
                <c:pt idx="63">
                  <c:v>0</c:v>
                </c:pt>
              </c:numCache>
            </c:numRef>
          </c:xVal>
          <c:yVal>
            <c:numRef>
              <c:f>Sheet1!$N$2:$N$65</c:f>
              <c:numCache>
                <c:formatCode>0.0</c:formatCode>
                <c:ptCount val="64"/>
                <c:pt idx="0">
                  <c:v>9.9539070251464601</c:v>
                </c:pt>
                <c:pt idx="1">
                  <c:v>9.9539070251464601</c:v>
                </c:pt>
                <c:pt idx="2">
                  <c:v>9.9539070251464601</c:v>
                </c:pt>
                <c:pt idx="3">
                  <c:v>9.9539070251464601</c:v>
                </c:pt>
                <c:pt idx="4">
                  <c:v>9.9539070251464601</c:v>
                </c:pt>
                <c:pt idx="5">
                  <c:v>9.9539070251464601</c:v>
                </c:pt>
                <c:pt idx="6">
                  <c:v>9.9539070251464601</c:v>
                </c:pt>
                <c:pt idx="7">
                  <c:v>9.9539070251464601</c:v>
                </c:pt>
                <c:pt idx="8">
                  <c:v>9.9539070251464601</c:v>
                </c:pt>
                <c:pt idx="9">
                  <c:v>9.9539070251464601</c:v>
                </c:pt>
                <c:pt idx="10">
                  <c:v>9.9539070251464601</c:v>
                </c:pt>
                <c:pt idx="11">
                  <c:v>9.9539070251464601</c:v>
                </c:pt>
                <c:pt idx="12">
                  <c:v>9.9539070251464601</c:v>
                </c:pt>
                <c:pt idx="13">
                  <c:v>9.9539070251464601</c:v>
                </c:pt>
                <c:pt idx="14">
                  <c:v>9.9539070251464601</c:v>
                </c:pt>
                <c:pt idx="15">
                  <c:v>9.9539070251464601</c:v>
                </c:pt>
                <c:pt idx="16">
                  <c:v>9.9539070251464601</c:v>
                </c:pt>
                <c:pt idx="17">
                  <c:v>9.9539070251464601</c:v>
                </c:pt>
                <c:pt idx="18">
                  <c:v>9.9539070251464601</c:v>
                </c:pt>
                <c:pt idx="19">
                  <c:v>9.9539070251464601</c:v>
                </c:pt>
                <c:pt idx="20">
                  <c:v>9.9539070251464601</c:v>
                </c:pt>
                <c:pt idx="21">
                  <c:v>9.9539070251464601</c:v>
                </c:pt>
                <c:pt idx="22">
                  <c:v>9.9539070251464601</c:v>
                </c:pt>
                <c:pt idx="23">
                  <c:v>9.9539070251464601</c:v>
                </c:pt>
                <c:pt idx="24">
                  <c:v>9.9539070251464601</c:v>
                </c:pt>
                <c:pt idx="25">
                  <c:v>9.9539070251464601</c:v>
                </c:pt>
                <c:pt idx="26">
                  <c:v>9.9539070251464601</c:v>
                </c:pt>
                <c:pt idx="27">
                  <c:v>9.9539070251464601</c:v>
                </c:pt>
                <c:pt idx="28">
                  <c:v>9.9539070251464601</c:v>
                </c:pt>
                <c:pt idx="29">
                  <c:v>9.9539070251464601</c:v>
                </c:pt>
                <c:pt idx="30">
                  <c:v>9.9507677886963162</c:v>
                </c:pt>
                <c:pt idx="31">
                  <c:v>9.9148576324463153</c:v>
                </c:pt>
                <c:pt idx="32">
                  <c:v>9.9796787536620855</c:v>
                </c:pt>
                <c:pt idx="33">
                  <c:v>9.9949541137695146</c:v>
                </c:pt>
                <c:pt idx="34">
                  <c:v>9.8716000183105539</c:v>
                </c:pt>
                <c:pt idx="35">
                  <c:v>9.663418820190417</c:v>
                </c:pt>
                <c:pt idx="36">
                  <c:v>9.5335250518798631</c:v>
                </c:pt>
                <c:pt idx="37">
                  <c:v>9.3301276824951369</c:v>
                </c:pt>
                <c:pt idx="38">
                  <c:v>8.9593882110595828</c:v>
                </c:pt>
                <c:pt idx="39">
                  <c:v>8.5121026428222883</c:v>
                </c:pt>
                <c:pt idx="40">
                  <c:v>8.063133786010761</c:v>
                </c:pt>
                <c:pt idx="41">
                  <c:v>7.6385871246338164</c:v>
                </c:pt>
                <c:pt idx="42">
                  <c:v>7.1327830932617342</c:v>
                </c:pt>
                <c:pt idx="43">
                  <c:v>6.57206419067382</c:v>
                </c:pt>
                <c:pt idx="44">
                  <c:v>6.0308869140624992</c:v>
                </c:pt>
                <c:pt idx="45">
                  <c:v>5.6086668670654305</c:v>
                </c:pt>
                <c:pt idx="46">
                  <c:v>5.2080780456542985</c:v>
                </c:pt>
                <c:pt idx="47">
                  <c:v>4.7402302368164095</c:v>
                </c:pt>
                <c:pt idx="48">
                  <c:v>4.2896893432617151</c:v>
                </c:pt>
                <c:pt idx="49">
                  <c:v>3.9010480010986321</c:v>
                </c:pt>
                <c:pt idx="50">
                  <c:v>3.5490423706054721</c:v>
                </c:pt>
                <c:pt idx="51">
                  <c:v>3.171003811645507</c:v>
                </c:pt>
                <c:pt idx="52">
                  <c:v>2.789095623779299</c:v>
                </c:pt>
                <c:pt idx="53">
                  <c:v>2.4611058776855486</c:v>
                </c:pt>
                <c:pt idx="54">
                  <c:v>2.220134411621097</c:v>
                </c:pt>
                <c:pt idx="55">
                  <c:v>1.9290415771484375</c:v>
                </c:pt>
                <c:pt idx="56">
                  <c:v>1.6134056213378889</c:v>
                </c:pt>
                <c:pt idx="57">
                  <c:v>1.3649464233398467</c:v>
                </c:pt>
                <c:pt idx="58">
                  <c:v>1.2048792236328125</c:v>
                </c:pt>
                <c:pt idx="59">
                  <c:v>1.0721703002929655</c:v>
                </c:pt>
                <c:pt idx="60">
                  <c:v>0.92708823852538891</c:v>
                </c:pt>
                <c:pt idx="61">
                  <c:v>0.72819414978027108</c:v>
                </c:pt>
                <c:pt idx="62">
                  <c:v>0.63142440490722884</c:v>
                </c:pt>
                <c:pt idx="63">
                  <c:v>0.60113972167968743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2E2F-406C-BAA8-C2FB409474C2}"/>
            </c:ext>
          </c:extLst>
        </c:ser>
        <c:ser>
          <c:idx val="15"/>
          <c:order val="15"/>
          <c:tx>
            <c:v>9 days</c:v>
          </c:tx>
          <c:spPr>
            <a:ln>
              <a:solidFill>
                <a:schemeClr val="accent5"/>
              </a:solidFill>
            </a:ln>
          </c:spPr>
          <c:marker>
            <c:symbol val="dot"/>
            <c:size val="7"/>
            <c:spPr>
              <a:solidFill>
                <a:schemeClr val="accent5"/>
              </a:solidFill>
              <a:ln>
                <a:solidFill>
                  <a:srgbClr val="4BACC6"/>
                </a:solidFill>
              </a:ln>
            </c:spPr>
          </c:marker>
          <c:xVal>
            <c:numRef>
              <c:f>Sheet1!$A$2:$A$65</c:f>
              <c:numCache>
                <c:formatCode>General</c:formatCode>
                <c:ptCount val="64"/>
                <c:pt idx="0">
                  <c:v>-3150</c:v>
                </c:pt>
                <c:pt idx="1">
                  <c:v>-3100</c:v>
                </c:pt>
                <c:pt idx="2">
                  <c:v>-3050</c:v>
                </c:pt>
                <c:pt idx="3">
                  <c:v>-3000</c:v>
                </c:pt>
                <c:pt idx="4">
                  <c:v>-2950</c:v>
                </c:pt>
                <c:pt idx="5">
                  <c:v>-2900</c:v>
                </c:pt>
                <c:pt idx="6">
                  <c:v>-2850</c:v>
                </c:pt>
                <c:pt idx="7">
                  <c:v>-2800</c:v>
                </c:pt>
                <c:pt idx="8">
                  <c:v>-2750</c:v>
                </c:pt>
                <c:pt idx="9">
                  <c:v>-2700</c:v>
                </c:pt>
                <c:pt idx="10">
                  <c:v>-2650</c:v>
                </c:pt>
                <c:pt idx="11">
                  <c:v>-2600</c:v>
                </c:pt>
                <c:pt idx="12">
                  <c:v>-2550</c:v>
                </c:pt>
                <c:pt idx="13">
                  <c:v>-2500</c:v>
                </c:pt>
                <c:pt idx="14">
                  <c:v>-2450</c:v>
                </c:pt>
                <c:pt idx="15">
                  <c:v>-2400</c:v>
                </c:pt>
                <c:pt idx="16">
                  <c:v>-2350</c:v>
                </c:pt>
                <c:pt idx="17">
                  <c:v>-2300</c:v>
                </c:pt>
                <c:pt idx="18">
                  <c:v>-2250</c:v>
                </c:pt>
                <c:pt idx="19">
                  <c:v>-2200</c:v>
                </c:pt>
                <c:pt idx="20">
                  <c:v>-2150</c:v>
                </c:pt>
                <c:pt idx="21">
                  <c:v>-2100</c:v>
                </c:pt>
                <c:pt idx="22">
                  <c:v>-2050</c:v>
                </c:pt>
                <c:pt idx="23">
                  <c:v>-2000</c:v>
                </c:pt>
                <c:pt idx="24">
                  <c:v>-1950</c:v>
                </c:pt>
                <c:pt idx="25">
                  <c:v>-1900</c:v>
                </c:pt>
                <c:pt idx="26">
                  <c:v>-1850</c:v>
                </c:pt>
                <c:pt idx="27">
                  <c:v>-1800</c:v>
                </c:pt>
                <c:pt idx="28">
                  <c:v>-1750</c:v>
                </c:pt>
                <c:pt idx="29">
                  <c:v>-1700</c:v>
                </c:pt>
                <c:pt idx="30">
                  <c:v>-1650</c:v>
                </c:pt>
                <c:pt idx="31">
                  <c:v>-1600</c:v>
                </c:pt>
                <c:pt idx="32">
                  <c:v>-1550</c:v>
                </c:pt>
                <c:pt idx="33">
                  <c:v>-1500</c:v>
                </c:pt>
                <c:pt idx="34">
                  <c:v>-1450</c:v>
                </c:pt>
                <c:pt idx="35">
                  <c:v>-1400</c:v>
                </c:pt>
                <c:pt idx="36">
                  <c:v>-1350</c:v>
                </c:pt>
                <c:pt idx="37">
                  <c:v>-1300</c:v>
                </c:pt>
                <c:pt idx="38">
                  <c:v>-1250</c:v>
                </c:pt>
                <c:pt idx="39">
                  <c:v>-1200</c:v>
                </c:pt>
                <c:pt idx="40">
                  <c:v>-1150</c:v>
                </c:pt>
                <c:pt idx="41">
                  <c:v>-1100</c:v>
                </c:pt>
                <c:pt idx="42">
                  <c:v>-1050</c:v>
                </c:pt>
                <c:pt idx="43">
                  <c:v>-1000</c:v>
                </c:pt>
                <c:pt idx="44">
                  <c:v>-950</c:v>
                </c:pt>
                <c:pt idx="45">
                  <c:v>-900</c:v>
                </c:pt>
                <c:pt idx="46">
                  <c:v>-850</c:v>
                </c:pt>
                <c:pt idx="47">
                  <c:v>-800</c:v>
                </c:pt>
                <c:pt idx="48">
                  <c:v>-750</c:v>
                </c:pt>
                <c:pt idx="49">
                  <c:v>-700</c:v>
                </c:pt>
                <c:pt idx="50">
                  <c:v>-650</c:v>
                </c:pt>
                <c:pt idx="51">
                  <c:v>-600</c:v>
                </c:pt>
                <c:pt idx="52">
                  <c:v>-550</c:v>
                </c:pt>
                <c:pt idx="53">
                  <c:v>-500</c:v>
                </c:pt>
                <c:pt idx="54">
                  <c:v>-450</c:v>
                </c:pt>
                <c:pt idx="55">
                  <c:v>-400</c:v>
                </c:pt>
                <c:pt idx="56">
                  <c:v>-350</c:v>
                </c:pt>
                <c:pt idx="57">
                  <c:v>-300</c:v>
                </c:pt>
                <c:pt idx="58">
                  <c:v>-250</c:v>
                </c:pt>
                <c:pt idx="59">
                  <c:v>-200</c:v>
                </c:pt>
                <c:pt idx="60">
                  <c:v>-150</c:v>
                </c:pt>
                <c:pt idx="61">
                  <c:v>-100</c:v>
                </c:pt>
                <c:pt idx="62">
                  <c:v>-50</c:v>
                </c:pt>
                <c:pt idx="63">
                  <c:v>0</c:v>
                </c:pt>
              </c:numCache>
            </c:numRef>
          </c:xVal>
          <c:yVal>
            <c:numRef>
              <c:f>Sheet1!$O$2:$O$65</c:f>
              <c:numCache>
                <c:formatCode>0.0</c:formatCode>
                <c:ptCount val="64"/>
                <c:pt idx="0">
                  <c:v>9.9878495574950961</c:v>
                </c:pt>
                <c:pt idx="1">
                  <c:v>9.9878495574950961</c:v>
                </c:pt>
                <c:pt idx="2">
                  <c:v>9.9878495574950961</c:v>
                </c:pt>
                <c:pt idx="3">
                  <c:v>9.9878495574950961</c:v>
                </c:pt>
                <c:pt idx="4">
                  <c:v>9.9878495574950961</c:v>
                </c:pt>
                <c:pt idx="5">
                  <c:v>9.9878495574950961</c:v>
                </c:pt>
                <c:pt idx="6">
                  <c:v>9.9878495574950961</c:v>
                </c:pt>
                <c:pt idx="7">
                  <c:v>9.9878495574950961</c:v>
                </c:pt>
                <c:pt idx="8">
                  <c:v>9.9878495574950961</c:v>
                </c:pt>
                <c:pt idx="9">
                  <c:v>9.9878495574950961</c:v>
                </c:pt>
                <c:pt idx="10">
                  <c:v>9.9878495574950961</c:v>
                </c:pt>
                <c:pt idx="11">
                  <c:v>9.9878495574950961</c:v>
                </c:pt>
                <c:pt idx="12">
                  <c:v>9.9878495574950961</c:v>
                </c:pt>
                <c:pt idx="13">
                  <c:v>9.9878495574950961</c:v>
                </c:pt>
                <c:pt idx="14">
                  <c:v>9.9878495574950961</c:v>
                </c:pt>
                <c:pt idx="15">
                  <c:v>9.9878495574950961</c:v>
                </c:pt>
                <c:pt idx="16">
                  <c:v>9.9878495574950961</c:v>
                </c:pt>
                <c:pt idx="17">
                  <c:v>9.9878495574950961</c:v>
                </c:pt>
                <c:pt idx="18">
                  <c:v>9.9878495574950961</c:v>
                </c:pt>
                <c:pt idx="19">
                  <c:v>9.9878495574950961</c:v>
                </c:pt>
                <c:pt idx="20">
                  <c:v>9.9878495574950961</c:v>
                </c:pt>
                <c:pt idx="21">
                  <c:v>9.9878495574950961</c:v>
                </c:pt>
                <c:pt idx="22">
                  <c:v>9.9878495574950961</c:v>
                </c:pt>
                <c:pt idx="23">
                  <c:v>9.9878495574950961</c:v>
                </c:pt>
                <c:pt idx="24">
                  <c:v>9.9878495574950961</c:v>
                </c:pt>
                <c:pt idx="25">
                  <c:v>9.9878495574950961</c:v>
                </c:pt>
                <c:pt idx="26">
                  <c:v>9.9878495574950961</c:v>
                </c:pt>
                <c:pt idx="27">
                  <c:v>9.9878495574950961</c:v>
                </c:pt>
                <c:pt idx="28">
                  <c:v>9.9753832107543925</c:v>
                </c:pt>
                <c:pt idx="29">
                  <c:v>9.9506782546997048</c:v>
                </c:pt>
                <c:pt idx="30">
                  <c:v>9.9209539657592973</c:v>
                </c:pt>
                <c:pt idx="31">
                  <c:v>9.9932697082519386</c:v>
                </c:pt>
                <c:pt idx="32">
                  <c:v>9.940284318542485</c:v>
                </c:pt>
                <c:pt idx="33">
                  <c:v>9.8113484970092966</c:v>
                </c:pt>
                <c:pt idx="34">
                  <c:v>9.6932757507324379</c:v>
                </c:pt>
                <c:pt idx="35">
                  <c:v>9.5891405349731418</c:v>
                </c:pt>
                <c:pt idx="36">
                  <c:v>9.4212752777099684</c:v>
                </c:pt>
                <c:pt idx="37">
                  <c:v>9.1384618316650332</c:v>
                </c:pt>
                <c:pt idx="38">
                  <c:v>8.7557946334838626</c:v>
                </c:pt>
                <c:pt idx="39">
                  <c:v>8.5577222839355631</c:v>
                </c:pt>
                <c:pt idx="40">
                  <c:v>8.244997804260267</c:v>
                </c:pt>
                <c:pt idx="41">
                  <c:v>7.8311806808471713</c:v>
                </c:pt>
                <c:pt idx="42">
                  <c:v>7.3166717315674052</c:v>
                </c:pt>
                <c:pt idx="43">
                  <c:v>6.8752619415283425</c:v>
                </c:pt>
                <c:pt idx="44">
                  <c:v>6.5404605957031254</c:v>
                </c:pt>
                <c:pt idx="45">
                  <c:v>6.1154114624023741</c:v>
                </c:pt>
                <c:pt idx="46">
                  <c:v>5.6960147720336911</c:v>
                </c:pt>
                <c:pt idx="47">
                  <c:v>5.2823388458251941</c:v>
                </c:pt>
                <c:pt idx="48">
                  <c:v>4.9677970214843752</c:v>
                </c:pt>
                <c:pt idx="49">
                  <c:v>4.6485182586669938</c:v>
                </c:pt>
                <c:pt idx="50">
                  <c:v>4.2670808425903344</c:v>
                </c:pt>
                <c:pt idx="51">
                  <c:v>3.9258299728393533</c:v>
                </c:pt>
                <c:pt idx="52">
                  <c:v>3.6183343444824185</c:v>
                </c:pt>
                <c:pt idx="53">
                  <c:v>3.3842157150268535</c:v>
                </c:pt>
                <c:pt idx="54">
                  <c:v>3.1009741226196281</c:v>
                </c:pt>
                <c:pt idx="55">
                  <c:v>2.7090972229003878</c:v>
                </c:pt>
                <c:pt idx="56">
                  <c:v>2.4182036529540998</c:v>
                </c:pt>
                <c:pt idx="57">
                  <c:v>2.3326928039550752</c:v>
                </c:pt>
                <c:pt idx="58">
                  <c:v>2.1752943588256843</c:v>
                </c:pt>
                <c:pt idx="59">
                  <c:v>1.9412258316040032</c:v>
                </c:pt>
                <c:pt idx="60">
                  <c:v>1.7599513946533185</c:v>
                </c:pt>
                <c:pt idx="61">
                  <c:v>1.7788353820800751</c:v>
                </c:pt>
                <c:pt idx="62">
                  <c:v>1.7174373718261751</c:v>
                </c:pt>
                <c:pt idx="63">
                  <c:v>1.5994921585083031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2E2F-406C-BAA8-C2FB409474C2}"/>
            </c:ext>
          </c:extLst>
        </c:ser>
        <c:ser>
          <c:idx val="16"/>
          <c:order val="16"/>
          <c:tx>
            <c:v>10 days</c:v>
          </c:tx>
          <c:spPr>
            <a:ln>
              <a:solidFill>
                <a:schemeClr val="accent6"/>
              </a:solidFill>
            </a:ln>
          </c:spPr>
          <c:marker>
            <c:spPr>
              <a:solidFill>
                <a:schemeClr val="accent6"/>
              </a:solidFill>
              <a:ln>
                <a:solidFill>
                  <a:srgbClr val="F79646"/>
                </a:solidFill>
              </a:ln>
            </c:spPr>
          </c:marker>
          <c:xVal>
            <c:numRef>
              <c:f>Sheet1!$A$2:$A$65</c:f>
              <c:numCache>
                <c:formatCode>General</c:formatCode>
                <c:ptCount val="64"/>
                <c:pt idx="0">
                  <c:v>-3150</c:v>
                </c:pt>
                <c:pt idx="1">
                  <c:v>-3100</c:v>
                </c:pt>
                <c:pt idx="2">
                  <c:v>-3050</c:v>
                </c:pt>
                <c:pt idx="3">
                  <c:v>-3000</c:v>
                </c:pt>
                <c:pt idx="4">
                  <c:v>-2950</c:v>
                </c:pt>
                <c:pt idx="5">
                  <c:v>-2900</c:v>
                </c:pt>
                <c:pt idx="6">
                  <c:v>-2850</c:v>
                </c:pt>
                <c:pt idx="7">
                  <c:v>-2800</c:v>
                </c:pt>
                <c:pt idx="8">
                  <c:v>-2750</c:v>
                </c:pt>
                <c:pt idx="9">
                  <c:v>-2700</c:v>
                </c:pt>
                <c:pt idx="10">
                  <c:v>-2650</c:v>
                </c:pt>
                <c:pt idx="11">
                  <c:v>-2600</c:v>
                </c:pt>
                <c:pt idx="12">
                  <c:v>-2550</c:v>
                </c:pt>
                <c:pt idx="13">
                  <c:v>-2500</c:v>
                </c:pt>
                <c:pt idx="14">
                  <c:v>-2450</c:v>
                </c:pt>
                <c:pt idx="15">
                  <c:v>-2400</c:v>
                </c:pt>
                <c:pt idx="16">
                  <c:v>-2350</c:v>
                </c:pt>
                <c:pt idx="17">
                  <c:v>-2300</c:v>
                </c:pt>
                <c:pt idx="18">
                  <c:v>-2250</c:v>
                </c:pt>
                <c:pt idx="19">
                  <c:v>-2200</c:v>
                </c:pt>
                <c:pt idx="20">
                  <c:v>-2150</c:v>
                </c:pt>
                <c:pt idx="21">
                  <c:v>-2100</c:v>
                </c:pt>
                <c:pt idx="22">
                  <c:v>-2050</c:v>
                </c:pt>
                <c:pt idx="23">
                  <c:v>-2000</c:v>
                </c:pt>
                <c:pt idx="24">
                  <c:v>-1950</c:v>
                </c:pt>
                <c:pt idx="25">
                  <c:v>-1900</c:v>
                </c:pt>
                <c:pt idx="26">
                  <c:v>-1850</c:v>
                </c:pt>
                <c:pt idx="27">
                  <c:v>-1800</c:v>
                </c:pt>
                <c:pt idx="28">
                  <c:v>-1750</c:v>
                </c:pt>
                <c:pt idx="29">
                  <c:v>-1700</c:v>
                </c:pt>
                <c:pt idx="30">
                  <c:v>-1650</c:v>
                </c:pt>
                <c:pt idx="31">
                  <c:v>-1600</c:v>
                </c:pt>
                <c:pt idx="32">
                  <c:v>-1550</c:v>
                </c:pt>
                <c:pt idx="33">
                  <c:v>-1500</c:v>
                </c:pt>
                <c:pt idx="34">
                  <c:v>-1450</c:v>
                </c:pt>
                <c:pt idx="35">
                  <c:v>-1400</c:v>
                </c:pt>
                <c:pt idx="36">
                  <c:v>-1350</c:v>
                </c:pt>
                <c:pt idx="37">
                  <c:v>-1300</c:v>
                </c:pt>
                <c:pt idx="38">
                  <c:v>-1250</c:v>
                </c:pt>
                <c:pt idx="39">
                  <c:v>-1200</c:v>
                </c:pt>
                <c:pt idx="40">
                  <c:v>-1150</c:v>
                </c:pt>
                <c:pt idx="41">
                  <c:v>-1100</c:v>
                </c:pt>
                <c:pt idx="42">
                  <c:v>-1050</c:v>
                </c:pt>
                <c:pt idx="43">
                  <c:v>-1000</c:v>
                </c:pt>
                <c:pt idx="44">
                  <c:v>-950</c:v>
                </c:pt>
                <c:pt idx="45">
                  <c:v>-900</c:v>
                </c:pt>
                <c:pt idx="46">
                  <c:v>-850</c:v>
                </c:pt>
                <c:pt idx="47">
                  <c:v>-800</c:v>
                </c:pt>
                <c:pt idx="48">
                  <c:v>-750</c:v>
                </c:pt>
                <c:pt idx="49">
                  <c:v>-700</c:v>
                </c:pt>
                <c:pt idx="50">
                  <c:v>-650</c:v>
                </c:pt>
                <c:pt idx="51">
                  <c:v>-600</c:v>
                </c:pt>
                <c:pt idx="52">
                  <c:v>-550</c:v>
                </c:pt>
                <c:pt idx="53">
                  <c:v>-500</c:v>
                </c:pt>
                <c:pt idx="54">
                  <c:v>-450</c:v>
                </c:pt>
                <c:pt idx="55">
                  <c:v>-400</c:v>
                </c:pt>
                <c:pt idx="56">
                  <c:v>-350</c:v>
                </c:pt>
                <c:pt idx="57">
                  <c:v>-300</c:v>
                </c:pt>
                <c:pt idx="58">
                  <c:v>-250</c:v>
                </c:pt>
                <c:pt idx="59">
                  <c:v>-200</c:v>
                </c:pt>
                <c:pt idx="60">
                  <c:v>-150</c:v>
                </c:pt>
                <c:pt idx="61">
                  <c:v>-100</c:v>
                </c:pt>
                <c:pt idx="62">
                  <c:v>-50</c:v>
                </c:pt>
                <c:pt idx="63">
                  <c:v>0</c:v>
                </c:pt>
              </c:numCache>
            </c:numRef>
          </c:xVal>
          <c:yVal>
            <c:numRef>
              <c:f>Sheet1!$P$2:$P$65</c:f>
              <c:numCache>
                <c:formatCode>0.0</c:formatCode>
                <c:ptCount val="64"/>
                <c:pt idx="0">
                  <c:v>9.9979884231567357</c:v>
                </c:pt>
                <c:pt idx="1">
                  <c:v>9.9979884231567357</c:v>
                </c:pt>
                <c:pt idx="2">
                  <c:v>9.9979884231567357</c:v>
                </c:pt>
                <c:pt idx="3">
                  <c:v>9.9979884231567357</c:v>
                </c:pt>
                <c:pt idx="4">
                  <c:v>9.9979884231567357</c:v>
                </c:pt>
                <c:pt idx="5">
                  <c:v>9.9979884231567357</c:v>
                </c:pt>
                <c:pt idx="6">
                  <c:v>9.9979884231567357</c:v>
                </c:pt>
                <c:pt idx="7">
                  <c:v>9.9979884231567357</c:v>
                </c:pt>
                <c:pt idx="8">
                  <c:v>9.9979884231567357</c:v>
                </c:pt>
                <c:pt idx="9">
                  <c:v>9.9979884231567357</c:v>
                </c:pt>
                <c:pt idx="10">
                  <c:v>9.9979884231567357</c:v>
                </c:pt>
                <c:pt idx="11">
                  <c:v>9.9979884231567357</c:v>
                </c:pt>
                <c:pt idx="12">
                  <c:v>9.9979884231567357</c:v>
                </c:pt>
                <c:pt idx="13">
                  <c:v>9.9979884231567357</c:v>
                </c:pt>
                <c:pt idx="14">
                  <c:v>9.9979884231567357</c:v>
                </c:pt>
                <c:pt idx="15">
                  <c:v>9.9979884231567357</c:v>
                </c:pt>
                <c:pt idx="16">
                  <c:v>9.9979884231567357</c:v>
                </c:pt>
                <c:pt idx="17">
                  <c:v>9.9979884231567357</c:v>
                </c:pt>
                <c:pt idx="18">
                  <c:v>9.9979884231567357</c:v>
                </c:pt>
                <c:pt idx="19">
                  <c:v>9.9979884231567357</c:v>
                </c:pt>
                <c:pt idx="20">
                  <c:v>9.9979884231567357</c:v>
                </c:pt>
                <c:pt idx="21">
                  <c:v>9.9979884231567357</c:v>
                </c:pt>
                <c:pt idx="22">
                  <c:v>9.9979884231567357</c:v>
                </c:pt>
                <c:pt idx="23">
                  <c:v>9.9979884231567357</c:v>
                </c:pt>
                <c:pt idx="24">
                  <c:v>9.9979884231567357</c:v>
                </c:pt>
                <c:pt idx="25">
                  <c:v>9.9979884231567357</c:v>
                </c:pt>
                <c:pt idx="26">
                  <c:v>9.9979884231567357</c:v>
                </c:pt>
                <c:pt idx="27">
                  <c:v>9.9979884231567357</c:v>
                </c:pt>
                <c:pt idx="28">
                  <c:v>9.9979884231567357</c:v>
                </c:pt>
                <c:pt idx="29">
                  <c:v>9.9979884231567357</c:v>
                </c:pt>
                <c:pt idx="30">
                  <c:v>9.9548743865966554</c:v>
                </c:pt>
                <c:pt idx="31">
                  <c:v>9.8899710968017835</c:v>
                </c:pt>
                <c:pt idx="32">
                  <c:v>9.869942745971656</c:v>
                </c:pt>
                <c:pt idx="33">
                  <c:v>9.9408637283325483</c:v>
                </c:pt>
                <c:pt idx="34">
                  <c:v>9.8979487503051722</c:v>
                </c:pt>
                <c:pt idx="35">
                  <c:v>9.7503034637450927</c:v>
                </c:pt>
                <c:pt idx="36">
                  <c:v>9.5950224960327013</c:v>
                </c:pt>
                <c:pt idx="37">
                  <c:v>9.5271282241821087</c:v>
                </c:pt>
                <c:pt idx="38">
                  <c:v>9.3760274856567349</c:v>
                </c:pt>
                <c:pt idx="39">
                  <c:v>9.1508667648315143</c:v>
                </c:pt>
                <c:pt idx="40">
                  <c:v>8.8452659805297991</c:v>
                </c:pt>
                <c:pt idx="41">
                  <c:v>8.5895625350952027</c:v>
                </c:pt>
                <c:pt idx="42">
                  <c:v>8.3493244064330767</c:v>
                </c:pt>
                <c:pt idx="43">
                  <c:v>7.9766000640869059</c:v>
                </c:pt>
                <c:pt idx="44">
                  <c:v>7.577630619812016</c:v>
                </c:pt>
                <c:pt idx="45">
                  <c:v>7.2451058929443448</c:v>
                </c:pt>
                <c:pt idx="46">
                  <c:v>6.9898005645752201</c:v>
                </c:pt>
                <c:pt idx="47">
                  <c:v>6.6572503173828128</c:v>
                </c:pt>
                <c:pt idx="48">
                  <c:v>6.2796056564331035</c:v>
                </c:pt>
                <c:pt idx="49">
                  <c:v>5.9490204742431629</c:v>
                </c:pt>
                <c:pt idx="50">
                  <c:v>5.700498448181154</c:v>
                </c:pt>
                <c:pt idx="51">
                  <c:v>5.4599234512329096</c:v>
                </c:pt>
                <c:pt idx="52">
                  <c:v>5.1539960067749035</c:v>
                </c:pt>
                <c:pt idx="53">
                  <c:v>4.8593026092529321</c:v>
                </c:pt>
                <c:pt idx="54">
                  <c:v>4.685641903686526</c:v>
                </c:pt>
                <c:pt idx="55">
                  <c:v>4.5400433471679689</c:v>
                </c:pt>
                <c:pt idx="56">
                  <c:v>4.298166813659666</c:v>
                </c:pt>
                <c:pt idx="57">
                  <c:v>4.0626499450683564</c:v>
                </c:pt>
                <c:pt idx="58">
                  <c:v>3.9112480667114284</c:v>
                </c:pt>
                <c:pt idx="59">
                  <c:v>3.8239430358886684</c:v>
                </c:pt>
                <c:pt idx="60">
                  <c:v>3.7464020812988319</c:v>
                </c:pt>
                <c:pt idx="61">
                  <c:v>3.570704853820803</c:v>
                </c:pt>
                <c:pt idx="62">
                  <c:v>3.460222264099122</c:v>
                </c:pt>
                <c:pt idx="63">
                  <c:v>3.4093959854125968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2E2F-406C-BAA8-C2FB409474C2}"/>
            </c:ext>
          </c:extLst>
        </c:ser>
        <c:ser>
          <c:idx val="17"/>
          <c:order val="17"/>
          <c:tx>
            <c:v>11 days</c:v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circle"/>
            <c:size val="7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solidFill>
                  <a:srgbClr val="4F81BD">
                    <a:lumMod val="60000"/>
                    <a:lumOff val="40000"/>
                  </a:srgbClr>
                </a:solidFill>
              </a:ln>
            </c:spPr>
          </c:marker>
          <c:xVal>
            <c:numRef>
              <c:f>Sheet1!$A$2:$A$65</c:f>
              <c:numCache>
                <c:formatCode>General</c:formatCode>
                <c:ptCount val="64"/>
                <c:pt idx="0">
                  <c:v>-3150</c:v>
                </c:pt>
                <c:pt idx="1">
                  <c:v>-3100</c:v>
                </c:pt>
                <c:pt idx="2">
                  <c:v>-3050</c:v>
                </c:pt>
                <c:pt idx="3">
                  <c:v>-3000</c:v>
                </c:pt>
                <c:pt idx="4">
                  <c:v>-2950</c:v>
                </c:pt>
                <c:pt idx="5">
                  <c:v>-2900</c:v>
                </c:pt>
                <c:pt idx="6">
                  <c:v>-2850</c:v>
                </c:pt>
                <c:pt idx="7">
                  <c:v>-2800</c:v>
                </c:pt>
                <c:pt idx="8">
                  <c:v>-2750</c:v>
                </c:pt>
                <c:pt idx="9">
                  <c:v>-2700</c:v>
                </c:pt>
                <c:pt idx="10">
                  <c:v>-2650</c:v>
                </c:pt>
                <c:pt idx="11">
                  <c:v>-2600</c:v>
                </c:pt>
                <c:pt idx="12">
                  <c:v>-2550</c:v>
                </c:pt>
                <c:pt idx="13">
                  <c:v>-2500</c:v>
                </c:pt>
                <c:pt idx="14">
                  <c:v>-2450</c:v>
                </c:pt>
                <c:pt idx="15">
                  <c:v>-2400</c:v>
                </c:pt>
                <c:pt idx="16">
                  <c:v>-2350</c:v>
                </c:pt>
                <c:pt idx="17">
                  <c:v>-2300</c:v>
                </c:pt>
                <c:pt idx="18">
                  <c:v>-2250</c:v>
                </c:pt>
                <c:pt idx="19">
                  <c:v>-2200</c:v>
                </c:pt>
                <c:pt idx="20">
                  <c:v>-2150</c:v>
                </c:pt>
                <c:pt idx="21">
                  <c:v>-2100</c:v>
                </c:pt>
                <c:pt idx="22">
                  <c:v>-2050</c:v>
                </c:pt>
                <c:pt idx="23">
                  <c:v>-2000</c:v>
                </c:pt>
                <c:pt idx="24">
                  <c:v>-1950</c:v>
                </c:pt>
                <c:pt idx="25">
                  <c:v>-1900</c:v>
                </c:pt>
                <c:pt idx="26">
                  <c:v>-1850</c:v>
                </c:pt>
                <c:pt idx="27">
                  <c:v>-1800</c:v>
                </c:pt>
                <c:pt idx="28">
                  <c:v>-1750</c:v>
                </c:pt>
                <c:pt idx="29">
                  <c:v>-1700</c:v>
                </c:pt>
                <c:pt idx="30">
                  <c:v>-1650</c:v>
                </c:pt>
                <c:pt idx="31">
                  <c:v>-1600</c:v>
                </c:pt>
                <c:pt idx="32">
                  <c:v>-1550</c:v>
                </c:pt>
                <c:pt idx="33">
                  <c:v>-1500</c:v>
                </c:pt>
                <c:pt idx="34">
                  <c:v>-1450</c:v>
                </c:pt>
                <c:pt idx="35">
                  <c:v>-1400</c:v>
                </c:pt>
                <c:pt idx="36">
                  <c:v>-1350</c:v>
                </c:pt>
                <c:pt idx="37">
                  <c:v>-1300</c:v>
                </c:pt>
                <c:pt idx="38">
                  <c:v>-1250</c:v>
                </c:pt>
                <c:pt idx="39">
                  <c:v>-1200</c:v>
                </c:pt>
                <c:pt idx="40">
                  <c:v>-1150</c:v>
                </c:pt>
                <c:pt idx="41">
                  <c:v>-1100</c:v>
                </c:pt>
                <c:pt idx="42">
                  <c:v>-1050</c:v>
                </c:pt>
                <c:pt idx="43">
                  <c:v>-1000</c:v>
                </c:pt>
                <c:pt idx="44">
                  <c:v>-950</c:v>
                </c:pt>
                <c:pt idx="45">
                  <c:v>-900</c:v>
                </c:pt>
                <c:pt idx="46">
                  <c:v>-850</c:v>
                </c:pt>
                <c:pt idx="47">
                  <c:v>-800</c:v>
                </c:pt>
                <c:pt idx="48">
                  <c:v>-750</c:v>
                </c:pt>
                <c:pt idx="49">
                  <c:v>-700</c:v>
                </c:pt>
                <c:pt idx="50">
                  <c:v>-650</c:v>
                </c:pt>
                <c:pt idx="51">
                  <c:v>-600</c:v>
                </c:pt>
                <c:pt idx="52">
                  <c:v>-550</c:v>
                </c:pt>
                <c:pt idx="53">
                  <c:v>-500</c:v>
                </c:pt>
                <c:pt idx="54">
                  <c:v>-450</c:v>
                </c:pt>
                <c:pt idx="55">
                  <c:v>-400</c:v>
                </c:pt>
                <c:pt idx="56">
                  <c:v>-350</c:v>
                </c:pt>
                <c:pt idx="57">
                  <c:v>-300</c:v>
                </c:pt>
                <c:pt idx="58">
                  <c:v>-250</c:v>
                </c:pt>
                <c:pt idx="59">
                  <c:v>-200</c:v>
                </c:pt>
                <c:pt idx="60">
                  <c:v>-150</c:v>
                </c:pt>
                <c:pt idx="61">
                  <c:v>-100</c:v>
                </c:pt>
                <c:pt idx="62">
                  <c:v>-50</c:v>
                </c:pt>
                <c:pt idx="63">
                  <c:v>0</c:v>
                </c:pt>
              </c:numCache>
            </c:numRef>
          </c:xVal>
          <c:yVal>
            <c:numRef>
              <c:f>Sheet1!$Q$2:$Q$65</c:f>
              <c:numCache>
                <c:formatCode>0.0</c:formatCode>
                <c:ptCount val="64"/>
                <c:pt idx="0">
                  <c:v>10.001460237121591</c:v>
                </c:pt>
                <c:pt idx="1">
                  <c:v>10.001460237121591</c:v>
                </c:pt>
                <c:pt idx="2">
                  <c:v>10.001460237121591</c:v>
                </c:pt>
                <c:pt idx="3">
                  <c:v>10.001460237121591</c:v>
                </c:pt>
                <c:pt idx="4">
                  <c:v>10.001460237121591</c:v>
                </c:pt>
                <c:pt idx="5">
                  <c:v>10.001460237121591</c:v>
                </c:pt>
                <c:pt idx="6">
                  <c:v>10.001460237121591</c:v>
                </c:pt>
                <c:pt idx="7">
                  <c:v>10.001460237121591</c:v>
                </c:pt>
                <c:pt idx="8">
                  <c:v>10.001460237121591</c:v>
                </c:pt>
                <c:pt idx="9">
                  <c:v>10.001460237121591</c:v>
                </c:pt>
                <c:pt idx="10">
                  <c:v>10.001460237121591</c:v>
                </c:pt>
                <c:pt idx="11">
                  <c:v>10.001460237121591</c:v>
                </c:pt>
                <c:pt idx="12">
                  <c:v>10.001460237121591</c:v>
                </c:pt>
                <c:pt idx="13">
                  <c:v>10.001460237121591</c:v>
                </c:pt>
                <c:pt idx="14">
                  <c:v>10.001460237121591</c:v>
                </c:pt>
                <c:pt idx="15">
                  <c:v>10.001460237121591</c:v>
                </c:pt>
                <c:pt idx="16">
                  <c:v>10.001460237121591</c:v>
                </c:pt>
                <c:pt idx="17">
                  <c:v>10.001460237121591</c:v>
                </c:pt>
                <c:pt idx="18">
                  <c:v>10.001460237121591</c:v>
                </c:pt>
                <c:pt idx="19">
                  <c:v>10.001460237121591</c:v>
                </c:pt>
                <c:pt idx="20">
                  <c:v>10.001460237121591</c:v>
                </c:pt>
                <c:pt idx="21">
                  <c:v>10.001460237121591</c:v>
                </c:pt>
                <c:pt idx="22">
                  <c:v>10.001460237121591</c:v>
                </c:pt>
                <c:pt idx="23">
                  <c:v>10.001460237121591</c:v>
                </c:pt>
                <c:pt idx="24">
                  <c:v>10.001460237121591</c:v>
                </c:pt>
                <c:pt idx="25">
                  <c:v>10.001460237121591</c:v>
                </c:pt>
                <c:pt idx="26">
                  <c:v>10.001460237121591</c:v>
                </c:pt>
                <c:pt idx="27">
                  <c:v>10.001460237121591</c:v>
                </c:pt>
                <c:pt idx="28">
                  <c:v>10.001460237121591</c:v>
                </c:pt>
                <c:pt idx="29">
                  <c:v>10.001460237121591</c:v>
                </c:pt>
                <c:pt idx="30">
                  <c:v>9.977918389892567</c:v>
                </c:pt>
                <c:pt idx="31">
                  <c:v>9.9933516403198386</c:v>
                </c:pt>
                <c:pt idx="32">
                  <c:v>9.9765490127563456</c:v>
                </c:pt>
                <c:pt idx="33">
                  <c:v>9.9399021926879758</c:v>
                </c:pt>
                <c:pt idx="34">
                  <c:v>9.8543682723999062</c:v>
                </c:pt>
                <c:pt idx="35">
                  <c:v>9.7920868469238176</c:v>
                </c:pt>
                <c:pt idx="36">
                  <c:v>9.7400000473022281</c:v>
                </c:pt>
                <c:pt idx="37">
                  <c:v>9.6516802688598506</c:v>
                </c:pt>
                <c:pt idx="38">
                  <c:v>9.5326958633422834</c:v>
                </c:pt>
                <c:pt idx="39">
                  <c:v>9.3751838470458821</c:v>
                </c:pt>
                <c:pt idx="40">
                  <c:v>9.1544718795776507</c:v>
                </c:pt>
                <c:pt idx="41">
                  <c:v>8.9540448623657216</c:v>
                </c:pt>
                <c:pt idx="42">
                  <c:v>8.7759450851440342</c:v>
                </c:pt>
                <c:pt idx="43">
                  <c:v>8.5367448440551623</c:v>
                </c:pt>
                <c:pt idx="44">
                  <c:v>8.2325244232177575</c:v>
                </c:pt>
                <c:pt idx="45">
                  <c:v>7.9903263565063449</c:v>
                </c:pt>
                <c:pt idx="46">
                  <c:v>7.700758607482908</c:v>
                </c:pt>
                <c:pt idx="47">
                  <c:v>7.4453613601684658</c:v>
                </c:pt>
                <c:pt idx="48">
                  <c:v>7.1771855026245257</c:v>
                </c:pt>
                <c:pt idx="49">
                  <c:v>6.9375377746581917</c:v>
                </c:pt>
                <c:pt idx="50">
                  <c:v>6.7237870880126902</c:v>
                </c:pt>
                <c:pt idx="51">
                  <c:v>6.5181449981689399</c:v>
                </c:pt>
                <c:pt idx="52">
                  <c:v>6.256173394775379</c:v>
                </c:pt>
                <c:pt idx="53">
                  <c:v>5.9846868072509931</c:v>
                </c:pt>
                <c:pt idx="54">
                  <c:v>5.9282025238036944</c:v>
                </c:pt>
                <c:pt idx="55">
                  <c:v>5.8760248809814399</c:v>
                </c:pt>
                <c:pt idx="56">
                  <c:v>5.6479748016357467</c:v>
                </c:pt>
                <c:pt idx="57">
                  <c:v>5.4554746948242405</c:v>
                </c:pt>
                <c:pt idx="58">
                  <c:v>5.3189239059448381</c:v>
                </c:pt>
                <c:pt idx="59">
                  <c:v>5.2828187805175668</c:v>
                </c:pt>
                <c:pt idx="60">
                  <c:v>5.2250155883788842</c:v>
                </c:pt>
                <c:pt idx="61">
                  <c:v>5.100674798583996</c:v>
                </c:pt>
                <c:pt idx="62">
                  <c:v>5.0350489974975394</c:v>
                </c:pt>
                <c:pt idx="63">
                  <c:v>4.8142125411987227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2E2F-406C-BAA8-C2FB409474C2}"/>
            </c:ext>
          </c:extLst>
        </c:ser>
        <c:ser>
          <c:idx val="18"/>
          <c:order val="18"/>
          <c:tx>
            <c:v>initial surface</c:v>
          </c:tx>
          <c:spPr>
            <a:ln w="38100">
              <a:solidFill>
                <a:schemeClr val="accent3">
                  <a:lumMod val="5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[7]Profiles!$X$302:$X$303</c:f>
              <c:numCache>
                <c:formatCode>General</c:formatCode>
                <c:ptCount val="2"/>
                <c:pt idx="0">
                  <c:v>-2000</c:v>
                </c:pt>
                <c:pt idx="1">
                  <c:v>-2000</c:v>
                </c:pt>
              </c:numCache>
            </c:numRef>
          </c:xVal>
          <c:yVal>
            <c:numRef>
              <c:f>[7]Profiles!$Y$302:$Y$303</c:f>
              <c:numCache>
                <c:formatCode>General</c:formatCode>
                <c:ptCount val="2"/>
                <c:pt idx="0">
                  <c:v>0</c:v>
                </c:pt>
                <c:pt idx="1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2E2F-406C-BAA8-C2FB409474C2}"/>
            </c:ext>
          </c:extLst>
        </c:ser>
        <c:ser>
          <c:idx val="19"/>
          <c:order val="19"/>
          <c:tx>
            <c:v>7 days surface</c:v>
          </c:tx>
          <c:spPr>
            <a:ln w="38100">
              <a:solidFill>
                <a:schemeClr val="accent3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[7]Profiles!$X$305:$X$306</c:f>
              <c:numCache>
                <c:formatCode>General</c:formatCode>
                <c:ptCount val="2"/>
                <c:pt idx="0">
                  <c:v>-1000</c:v>
                </c:pt>
                <c:pt idx="1">
                  <c:v>-1000</c:v>
                </c:pt>
              </c:numCache>
            </c:numRef>
          </c:xVal>
          <c:yVal>
            <c:numRef>
              <c:f>[7]Profiles!$Y$305:$Y$306</c:f>
              <c:numCache>
                <c:formatCode>General</c:formatCode>
                <c:ptCount val="2"/>
                <c:pt idx="0">
                  <c:v>0</c:v>
                </c:pt>
                <c:pt idx="1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2E2F-406C-BAA8-C2FB409474C2}"/>
            </c:ext>
          </c:extLst>
        </c:ser>
        <c:ser>
          <c:idx val="20"/>
          <c:order val="20"/>
          <c:tx>
            <c:v>11 days surface</c:v>
          </c:tx>
          <c:spPr>
            <a:ln w="38100"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[7]Profiles!$X$308:$X$309</c:f>
              <c:numCache>
                <c:formatCode>General</c:formatCode>
                <c:ptCount val="2"/>
                <c:pt idx="0">
                  <c:v>-850</c:v>
                </c:pt>
                <c:pt idx="1">
                  <c:v>-850</c:v>
                </c:pt>
              </c:numCache>
            </c:numRef>
          </c:xVal>
          <c:yVal>
            <c:numRef>
              <c:f>[7]Profiles!$Y$308:$Y$309</c:f>
              <c:numCache>
                <c:formatCode>General</c:formatCode>
                <c:ptCount val="2"/>
                <c:pt idx="0">
                  <c:v>0</c:v>
                </c:pt>
                <c:pt idx="1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2E2F-406C-BAA8-C2FB409474C2}"/>
            </c:ext>
          </c:extLst>
        </c:ser>
        <c:ser>
          <c:idx val="21"/>
          <c:order val="21"/>
          <c:tx>
            <c:v>12 days</c:v>
          </c:tx>
          <c:spPr>
            <a:ln>
              <a:solidFill>
                <a:schemeClr val="accent5">
                  <a:lumMod val="60000"/>
                  <a:lumOff val="40000"/>
                </a:schemeClr>
              </a:solidFill>
            </a:ln>
          </c:spPr>
          <c:marker>
            <c:symbol val="star"/>
            <c:size val="7"/>
            <c:spPr>
              <a:noFill/>
              <a:ln>
                <a:solidFill>
                  <a:srgbClr val="4BACC6">
                    <a:lumMod val="60000"/>
                    <a:lumOff val="40000"/>
                  </a:srgbClr>
                </a:solidFill>
              </a:ln>
            </c:spPr>
          </c:marker>
          <c:xVal>
            <c:numRef>
              <c:f>Sheet1!$A$2:$A$65</c:f>
              <c:numCache>
                <c:formatCode>General</c:formatCode>
                <c:ptCount val="64"/>
                <c:pt idx="0">
                  <c:v>-3150</c:v>
                </c:pt>
                <c:pt idx="1">
                  <c:v>-3100</c:v>
                </c:pt>
                <c:pt idx="2">
                  <c:v>-3050</c:v>
                </c:pt>
                <c:pt idx="3">
                  <c:v>-3000</c:v>
                </c:pt>
                <c:pt idx="4">
                  <c:v>-2950</c:v>
                </c:pt>
                <c:pt idx="5">
                  <c:v>-2900</c:v>
                </c:pt>
                <c:pt idx="6">
                  <c:v>-2850</c:v>
                </c:pt>
                <c:pt idx="7">
                  <c:v>-2800</c:v>
                </c:pt>
                <c:pt idx="8">
                  <c:v>-2750</c:v>
                </c:pt>
                <c:pt idx="9">
                  <c:v>-2700</c:v>
                </c:pt>
                <c:pt idx="10">
                  <c:v>-2650</c:v>
                </c:pt>
                <c:pt idx="11">
                  <c:v>-2600</c:v>
                </c:pt>
                <c:pt idx="12">
                  <c:v>-2550</c:v>
                </c:pt>
                <c:pt idx="13">
                  <c:v>-2500</c:v>
                </c:pt>
                <c:pt idx="14">
                  <c:v>-2450</c:v>
                </c:pt>
                <c:pt idx="15">
                  <c:v>-2400</c:v>
                </c:pt>
                <c:pt idx="16">
                  <c:v>-2350</c:v>
                </c:pt>
                <c:pt idx="17">
                  <c:v>-2300</c:v>
                </c:pt>
                <c:pt idx="18">
                  <c:v>-2250</c:v>
                </c:pt>
                <c:pt idx="19">
                  <c:v>-2200</c:v>
                </c:pt>
                <c:pt idx="20">
                  <c:v>-2150</c:v>
                </c:pt>
                <c:pt idx="21">
                  <c:v>-2100</c:v>
                </c:pt>
                <c:pt idx="22">
                  <c:v>-2050</c:v>
                </c:pt>
                <c:pt idx="23">
                  <c:v>-2000</c:v>
                </c:pt>
                <c:pt idx="24">
                  <c:v>-1950</c:v>
                </c:pt>
                <c:pt idx="25">
                  <c:v>-1900</c:v>
                </c:pt>
                <c:pt idx="26">
                  <c:v>-1850</c:v>
                </c:pt>
                <c:pt idx="27">
                  <c:v>-1800</c:v>
                </c:pt>
                <c:pt idx="28">
                  <c:v>-1750</c:v>
                </c:pt>
                <c:pt idx="29">
                  <c:v>-1700</c:v>
                </c:pt>
                <c:pt idx="30">
                  <c:v>-1650</c:v>
                </c:pt>
                <c:pt idx="31">
                  <c:v>-1600</c:v>
                </c:pt>
                <c:pt idx="32">
                  <c:v>-1550</c:v>
                </c:pt>
                <c:pt idx="33">
                  <c:v>-1500</c:v>
                </c:pt>
                <c:pt idx="34">
                  <c:v>-1450</c:v>
                </c:pt>
                <c:pt idx="35">
                  <c:v>-1400</c:v>
                </c:pt>
                <c:pt idx="36">
                  <c:v>-1350</c:v>
                </c:pt>
                <c:pt idx="37">
                  <c:v>-1300</c:v>
                </c:pt>
                <c:pt idx="38">
                  <c:v>-1250</c:v>
                </c:pt>
                <c:pt idx="39">
                  <c:v>-1200</c:v>
                </c:pt>
                <c:pt idx="40">
                  <c:v>-1150</c:v>
                </c:pt>
                <c:pt idx="41">
                  <c:v>-1100</c:v>
                </c:pt>
                <c:pt idx="42">
                  <c:v>-1050</c:v>
                </c:pt>
                <c:pt idx="43">
                  <c:v>-1000</c:v>
                </c:pt>
                <c:pt idx="44">
                  <c:v>-950</c:v>
                </c:pt>
                <c:pt idx="45">
                  <c:v>-900</c:v>
                </c:pt>
                <c:pt idx="46">
                  <c:v>-850</c:v>
                </c:pt>
                <c:pt idx="47">
                  <c:v>-800</c:v>
                </c:pt>
                <c:pt idx="48">
                  <c:v>-750</c:v>
                </c:pt>
                <c:pt idx="49">
                  <c:v>-700</c:v>
                </c:pt>
                <c:pt idx="50">
                  <c:v>-650</c:v>
                </c:pt>
                <c:pt idx="51">
                  <c:v>-600</c:v>
                </c:pt>
                <c:pt idx="52">
                  <c:v>-550</c:v>
                </c:pt>
                <c:pt idx="53">
                  <c:v>-500</c:v>
                </c:pt>
                <c:pt idx="54">
                  <c:v>-450</c:v>
                </c:pt>
                <c:pt idx="55">
                  <c:v>-400</c:v>
                </c:pt>
                <c:pt idx="56">
                  <c:v>-350</c:v>
                </c:pt>
                <c:pt idx="57">
                  <c:v>-300</c:v>
                </c:pt>
                <c:pt idx="58">
                  <c:v>-250</c:v>
                </c:pt>
                <c:pt idx="59">
                  <c:v>-200</c:v>
                </c:pt>
                <c:pt idx="60">
                  <c:v>-150</c:v>
                </c:pt>
                <c:pt idx="61">
                  <c:v>-100</c:v>
                </c:pt>
                <c:pt idx="62">
                  <c:v>-50</c:v>
                </c:pt>
                <c:pt idx="63">
                  <c:v>0</c:v>
                </c:pt>
              </c:numCache>
            </c:numRef>
          </c:xVal>
          <c:yVal>
            <c:numRef>
              <c:f>Sheet1!$R$2:$R$65</c:f>
              <c:numCache>
                <c:formatCode>0.0</c:formatCode>
                <c:ptCount val="64"/>
                <c:pt idx="0">
                  <c:v>9.9890068222045691</c:v>
                </c:pt>
                <c:pt idx="1">
                  <c:v>9.9890068222045691</c:v>
                </c:pt>
                <c:pt idx="2">
                  <c:v>9.9890068222045691</c:v>
                </c:pt>
                <c:pt idx="3">
                  <c:v>9.9890068222045691</c:v>
                </c:pt>
                <c:pt idx="4">
                  <c:v>9.9890068222045691</c:v>
                </c:pt>
                <c:pt idx="5">
                  <c:v>9.9890068222045691</c:v>
                </c:pt>
                <c:pt idx="6">
                  <c:v>9.9890068222045691</c:v>
                </c:pt>
                <c:pt idx="7">
                  <c:v>9.9890068222045691</c:v>
                </c:pt>
                <c:pt idx="8">
                  <c:v>9.9890068222045691</c:v>
                </c:pt>
                <c:pt idx="9">
                  <c:v>9.9890068222045691</c:v>
                </c:pt>
                <c:pt idx="10">
                  <c:v>9.9890068222045691</c:v>
                </c:pt>
                <c:pt idx="11">
                  <c:v>9.9890068222045691</c:v>
                </c:pt>
                <c:pt idx="12">
                  <c:v>9.9890068222045691</c:v>
                </c:pt>
                <c:pt idx="13">
                  <c:v>9.9890068222045691</c:v>
                </c:pt>
                <c:pt idx="14">
                  <c:v>9.9890068222045691</c:v>
                </c:pt>
                <c:pt idx="15">
                  <c:v>9.9890068222045691</c:v>
                </c:pt>
                <c:pt idx="16">
                  <c:v>9.9890068222045691</c:v>
                </c:pt>
                <c:pt idx="17">
                  <c:v>9.9890068222045691</c:v>
                </c:pt>
                <c:pt idx="18">
                  <c:v>9.9890068222045691</c:v>
                </c:pt>
                <c:pt idx="19">
                  <c:v>9.9890068222045691</c:v>
                </c:pt>
                <c:pt idx="20">
                  <c:v>9.9890068222045691</c:v>
                </c:pt>
                <c:pt idx="21">
                  <c:v>9.9890068222045691</c:v>
                </c:pt>
                <c:pt idx="22">
                  <c:v>9.9890068222045691</c:v>
                </c:pt>
                <c:pt idx="23">
                  <c:v>9.9890068222045691</c:v>
                </c:pt>
                <c:pt idx="24">
                  <c:v>9.9890068222045691</c:v>
                </c:pt>
                <c:pt idx="25">
                  <c:v>9.9890068222045691</c:v>
                </c:pt>
                <c:pt idx="26">
                  <c:v>9.9890068222045691</c:v>
                </c:pt>
                <c:pt idx="27">
                  <c:v>9.9890068222045691</c:v>
                </c:pt>
                <c:pt idx="28">
                  <c:v>9.9890068222045691</c:v>
                </c:pt>
                <c:pt idx="29">
                  <c:v>9.9890068222045691</c:v>
                </c:pt>
                <c:pt idx="30">
                  <c:v>9.9890068222045691</c:v>
                </c:pt>
                <c:pt idx="31">
                  <c:v>9.9890068222045691</c:v>
                </c:pt>
                <c:pt idx="32">
                  <c:v>10.00737442932131</c:v>
                </c:pt>
                <c:pt idx="33">
                  <c:v>10.006070817565936</c:v>
                </c:pt>
                <c:pt idx="34">
                  <c:v>9.9718338562011866</c:v>
                </c:pt>
                <c:pt idx="35">
                  <c:v>9.9675113540649392</c:v>
                </c:pt>
                <c:pt idx="36">
                  <c:v>9.978795869445813</c:v>
                </c:pt>
                <c:pt idx="37">
                  <c:v>9.9164000869751217</c:v>
                </c:pt>
                <c:pt idx="38">
                  <c:v>9.8670162063598745</c:v>
                </c:pt>
                <c:pt idx="39">
                  <c:v>9.7539248596191275</c:v>
                </c:pt>
                <c:pt idx="40">
                  <c:v>9.7046660934448141</c:v>
                </c:pt>
                <c:pt idx="41">
                  <c:v>9.543244248962381</c:v>
                </c:pt>
                <c:pt idx="42">
                  <c:v>9.3834488922119341</c:v>
                </c:pt>
                <c:pt idx="43">
                  <c:v>9.1856348892211894</c:v>
                </c:pt>
                <c:pt idx="44">
                  <c:v>9.049276292419437</c:v>
                </c:pt>
                <c:pt idx="45">
                  <c:v>8.8553489089965662</c:v>
                </c:pt>
                <c:pt idx="46">
                  <c:v>8.6305465103149395</c:v>
                </c:pt>
                <c:pt idx="47">
                  <c:v>8.3845513397216873</c:v>
                </c:pt>
                <c:pt idx="48">
                  <c:v>8.1783667770385655</c:v>
                </c:pt>
                <c:pt idx="49">
                  <c:v>8.0225549026489382</c:v>
                </c:pt>
                <c:pt idx="50">
                  <c:v>7.811293115234375</c:v>
                </c:pt>
                <c:pt idx="51">
                  <c:v>7.6045636993408143</c:v>
                </c:pt>
                <c:pt idx="52">
                  <c:v>7.3211270233154355</c:v>
                </c:pt>
                <c:pt idx="53">
                  <c:v>7.2650192504882547</c:v>
                </c:pt>
                <c:pt idx="54">
                  <c:v>7.0852419067382542</c:v>
                </c:pt>
                <c:pt idx="55">
                  <c:v>6.9581781021118134</c:v>
                </c:pt>
                <c:pt idx="56">
                  <c:v>6.7678871093749997</c:v>
                </c:pt>
                <c:pt idx="57">
                  <c:v>6.6870187850951925</c:v>
                </c:pt>
                <c:pt idx="58">
                  <c:v>6.6173300415038794</c:v>
                </c:pt>
                <c:pt idx="59">
                  <c:v>6.5185340286254982</c:v>
                </c:pt>
                <c:pt idx="60">
                  <c:v>6.4520054336548087</c:v>
                </c:pt>
                <c:pt idx="61">
                  <c:v>6.3967613540649388</c:v>
                </c:pt>
                <c:pt idx="62">
                  <c:v>6.3155782257080011</c:v>
                </c:pt>
                <c:pt idx="63">
                  <c:v>6.0838945327758758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2E2F-406C-BAA8-C2FB409474C2}"/>
            </c:ext>
          </c:extLst>
        </c:ser>
        <c:ser>
          <c:idx val="22"/>
          <c:order val="22"/>
          <c:tx>
            <c:v>13 days</c:v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7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rgbClr val="F79646">
                    <a:lumMod val="60000"/>
                    <a:lumOff val="40000"/>
                  </a:srgbClr>
                </a:solidFill>
              </a:ln>
            </c:spPr>
          </c:marker>
          <c:xVal>
            <c:numRef>
              <c:f>Sheet1!$A$2:$A$65</c:f>
              <c:numCache>
                <c:formatCode>General</c:formatCode>
                <c:ptCount val="64"/>
                <c:pt idx="0">
                  <c:v>-3150</c:v>
                </c:pt>
                <c:pt idx="1">
                  <c:v>-3100</c:v>
                </c:pt>
                <c:pt idx="2">
                  <c:v>-3050</c:v>
                </c:pt>
                <c:pt idx="3">
                  <c:v>-3000</c:v>
                </c:pt>
                <c:pt idx="4">
                  <c:v>-2950</c:v>
                </c:pt>
                <c:pt idx="5">
                  <c:v>-2900</c:v>
                </c:pt>
                <c:pt idx="6">
                  <c:v>-2850</c:v>
                </c:pt>
                <c:pt idx="7">
                  <c:v>-2800</c:v>
                </c:pt>
                <c:pt idx="8">
                  <c:v>-2750</c:v>
                </c:pt>
                <c:pt idx="9">
                  <c:v>-2700</c:v>
                </c:pt>
                <c:pt idx="10">
                  <c:v>-2650</c:v>
                </c:pt>
                <c:pt idx="11">
                  <c:v>-2600</c:v>
                </c:pt>
                <c:pt idx="12">
                  <c:v>-2550</c:v>
                </c:pt>
                <c:pt idx="13">
                  <c:v>-2500</c:v>
                </c:pt>
                <c:pt idx="14">
                  <c:v>-2450</c:v>
                </c:pt>
                <c:pt idx="15">
                  <c:v>-2400</c:v>
                </c:pt>
                <c:pt idx="16">
                  <c:v>-2350</c:v>
                </c:pt>
                <c:pt idx="17">
                  <c:v>-2300</c:v>
                </c:pt>
                <c:pt idx="18">
                  <c:v>-2250</c:v>
                </c:pt>
                <c:pt idx="19">
                  <c:v>-2200</c:v>
                </c:pt>
                <c:pt idx="20">
                  <c:v>-2150</c:v>
                </c:pt>
                <c:pt idx="21">
                  <c:v>-2100</c:v>
                </c:pt>
                <c:pt idx="22">
                  <c:v>-2050</c:v>
                </c:pt>
                <c:pt idx="23">
                  <c:v>-2000</c:v>
                </c:pt>
                <c:pt idx="24">
                  <c:v>-1950</c:v>
                </c:pt>
                <c:pt idx="25">
                  <c:v>-1900</c:v>
                </c:pt>
                <c:pt idx="26">
                  <c:v>-1850</c:v>
                </c:pt>
                <c:pt idx="27">
                  <c:v>-1800</c:v>
                </c:pt>
                <c:pt idx="28">
                  <c:v>-1750</c:v>
                </c:pt>
                <c:pt idx="29">
                  <c:v>-1700</c:v>
                </c:pt>
                <c:pt idx="30">
                  <c:v>-1650</c:v>
                </c:pt>
                <c:pt idx="31">
                  <c:v>-1600</c:v>
                </c:pt>
                <c:pt idx="32">
                  <c:v>-1550</c:v>
                </c:pt>
                <c:pt idx="33">
                  <c:v>-1500</c:v>
                </c:pt>
                <c:pt idx="34">
                  <c:v>-1450</c:v>
                </c:pt>
                <c:pt idx="35">
                  <c:v>-1400</c:v>
                </c:pt>
                <c:pt idx="36">
                  <c:v>-1350</c:v>
                </c:pt>
                <c:pt idx="37">
                  <c:v>-1300</c:v>
                </c:pt>
                <c:pt idx="38">
                  <c:v>-1250</c:v>
                </c:pt>
                <c:pt idx="39">
                  <c:v>-1200</c:v>
                </c:pt>
                <c:pt idx="40">
                  <c:v>-1150</c:v>
                </c:pt>
                <c:pt idx="41">
                  <c:v>-1100</c:v>
                </c:pt>
                <c:pt idx="42">
                  <c:v>-1050</c:v>
                </c:pt>
                <c:pt idx="43">
                  <c:v>-1000</c:v>
                </c:pt>
                <c:pt idx="44">
                  <c:v>-950</c:v>
                </c:pt>
                <c:pt idx="45">
                  <c:v>-900</c:v>
                </c:pt>
                <c:pt idx="46">
                  <c:v>-850</c:v>
                </c:pt>
                <c:pt idx="47">
                  <c:v>-800</c:v>
                </c:pt>
                <c:pt idx="48">
                  <c:v>-750</c:v>
                </c:pt>
                <c:pt idx="49">
                  <c:v>-700</c:v>
                </c:pt>
                <c:pt idx="50">
                  <c:v>-650</c:v>
                </c:pt>
                <c:pt idx="51">
                  <c:v>-600</c:v>
                </c:pt>
                <c:pt idx="52">
                  <c:v>-550</c:v>
                </c:pt>
                <c:pt idx="53">
                  <c:v>-500</c:v>
                </c:pt>
                <c:pt idx="54">
                  <c:v>-450</c:v>
                </c:pt>
                <c:pt idx="55">
                  <c:v>-400</c:v>
                </c:pt>
                <c:pt idx="56">
                  <c:v>-350</c:v>
                </c:pt>
                <c:pt idx="57">
                  <c:v>-300</c:v>
                </c:pt>
                <c:pt idx="58">
                  <c:v>-250</c:v>
                </c:pt>
                <c:pt idx="59">
                  <c:v>-200</c:v>
                </c:pt>
                <c:pt idx="60">
                  <c:v>-150</c:v>
                </c:pt>
                <c:pt idx="61">
                  <c:v>-100</c:v>
                </c:pt>
                <c:pt idx="62">
                  <c:v>-50</c:v>
                </c:pt>
                <c:pt idx="63">
                  <c:v>0</c:v>
                </c:pt>
              </c:numCache>
            </c:numRef>
          </c:xVal>
          <c:yVal>
            <c:numRef>
              <c:f>Sheet1!$S$2:$S$65</c:f>
              <c:numCache>
                <c:formatCode>0.0</c:formatCode>
                <c:ptCount val="64"/>
                <c:pt idx="0">
                  <c:v>10.002795886230459</c:v>
                </c:pt>
                <c:pt idx="1">
                  <c:v>10.002795886230459</c:v>
                </c:pt>
                <c:pt idx="2">
                  <c:v>10.002795886230459</c:v>
                </c:pt>
                <c:pt idx="3">
                  <c:v>10.002795886230459</c:v>
                </c:pt>
                <c:pt idx="4">
                  <c:v>10.002795886230459</c:v>
                </c:pt>
                <c:pt idx="5">
                  <c:v>10.002795886230459</c:v>
                </c:pt>
                <c:pt idx="6">
                  <c:v>10.002795886230459</c:v>
                </c:pt>
                <c:pt idx="7">
                  <c:v>10.002795886230459</c:v>
                </c:pt>
                <c:pt idx="8">
                  <c:v>10.002795886230459</c:v>
                </c:pt>
                <c:pt idx="9">
                  <c:v>10.002795886230459</c:v>
                </c:pt>
                <c:pt idx="10">
                  <c:v>10.002795886230459</c:v>
                </c:pt>
                <c:pt idx="11">
                  <c:v>10.002795886230459</c:v>
                </c:pt>
                <c:pt idx="12">
                  <c:v>10.002795886230459</c:v>
                </c:pt>
                <c:pt idx="13">
                  <c:v>10.002795886230459</c:v>
                </c:pt>
                <c:pt idx="14">
                  <c:v>10.002795886230459</c:v>
                </c:pt>
                <c:pt idx="15">
                  <c:v>10.002795886230459</c:v>
                </c:pt>
                <c:pt idx="16">
                  <c:v>10.002795886230459</c:v>
                </c:pt>
                <c:pt idx="17">
                  <c:v>10.002795886230459</c:v>
                </c:pt>
                <c:pt idx="18">
                  <c:v>10.002795886230459</c:v>
                </c:pt>
                <c:pt idx="19">
                  <c:v>10.002795886230459</c:v>
                </c:pt>
                <c:pt idx="20">
                  <c:v>10.002795886230459</c:v>
                </c:pt>
                <c:pt idx="21">
                  <c:v>10.002795886230459</c:v>
                </c:pt>
                <c:pt idx="22">
                  <c:v>10.002795886230459</c:v>
                </c:pt>
                <c:pt idx="23">
                  <c:v>10.002795886230459</c:v>
                </c:pt>
                <c:pt idx="24">
                  <c:v>10.002795886230459</c:v>
                </c:pt>
                <c:pt idx="25">
                  <c:v>10.002795886230459</c:v>
                </c:pt>
                <c:pt idx="26">
                  <c:v>10.002795886230459</c:v>
                </c:pt>
                <c:pt idx="27">
                  <c:v>10.004003924560541</c:v>
                </c:pt>
                <c:pt idx="28">
                  <c:v>9.9912368041992092</c:v>
                </c:pt>
                <c:pt idx="29">
                  <c:v>9.927760638427749</c:v>
                </c:pt>
                <c:pt idx="30">
                  <c:v>9.9904262878417924</c:v>
                </c:pt>
                <c:pt idx="31">
                  <c:v>10.002807788085917</c:v>
                </c:pt>
                <c:pt idx="32">
                  <c:v>9.9655514099121234</c:v>
                </c:pt>
                <c:pt idx="33">
                  <c:v>9.8794182769775212</c:v>
                </c:pt>
                <c:pt idx="34">
                  <c:v>9.8470601074218749</c:v>
                </c:pt>
                <c:pt idx="35">
                  <c:v>9.8567660705566258</c:v>
                </c:pt>
                <c:pt idx="36">
                  <c:v>9.793153628540022</c:v>
                </c:pt>
                <c:pt idx="37">
                  <c:v>9.7075941650390813</c:v>
                </c:pt>
                <c:pt idx="38">
                  <c:v>9.5868319885253754</c:v>
                </c:pt>
                <c:pt idx="39">
                  <c:v>9.5609990112304573</c:v>
                </c:pt>
                <c:pt idx="40">
                  <c:v>9.4358777801513547</c:v>
                </c:pt>
                <c:pt idx="41">
                  <c:v>9.3039070312499987</c:v>
                </c:pt>
                <c:pt idx="42">
                  <c:v>9.145332659912123</c:v>
                </c:pt>
                <c:pt idx="43">
                  <c:v>9.0722106353759777</c:v>
                </c:pt>
                <c:pt idx="44">
                  <c:v>8.9842946044922058</c:v>
                </c:pt>
                <c:pt idx="45">
                  <c:v>8.840597552490248</c:v>
                </c:pt>
                <c:pt idx="46">
                  <c:v>8.6512985412597505</c:v>
                </c:pt>
                <c:pt idx="47">
                  <c:v>8.5118861572265825</c:v>
                </c:pt>
                <c:pt idx="48">
                  <c:v>8.4469823638916033</c:v>
                </c:pt>
                <c:pt idx="49">
                  <c:v>8.2993190185547068</c:v>
                </c:pt>
                <c:pt idx="50">
                  <c:v>8.1409261505126871</c:v>
                </c:pt>
                <c:pt idx="51">
                  <c:v>7.9767281524658129</c:v>
                </c:pt>
                <c:pt idx="52">
                  <c:v>7.8998570434570414</c:v>
                </c:pt>
                <c:pt idx="53">
                  <c:v>7.7850725738525224</c:v>
                </c:pt>
                <c:pt idx="54">
                  <c:v>7.6540182678222513</c:v>
                </c:pt>
                <c:pt idx="55">
                  <c:v>7.4835926239013553</c:v>
                </c:pt>
                <c:pt idx="56">
                  <c:v>7.4123005096435621</c:v>
                </c:pt>
                <c:pt idx="57">
                  <c:v>7.3527287475585839</c:v>
                </c:pt>
                <c:pt idx="58">
                  <c:v>7.2433120147705203</c:v>
                </c:pt>
                <c:pt idx="59">
                  <c:v>7.1191012756347511</c:v>
                </c:pt>
                <c:pt idx="60">
                  <c:v>7.033116320800791</c:v>
                </c:pt>
                <c:pt idx="61">
                  <c:v>7.0710445587158128</c:v>
                </c:pt>
                <c:pt idx="62">
                  <c:v>6.9664212982177709</c:v>
                </c:pt>
                <c:pt idx="63">
                  <c:v>6.8255598632812502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2E2F-406C-BAA8-C2FB409474C2}"/>
            </c:ext>
          </c:extLst>
        </c:ser>
        <c:ser>
          <c:idx val="24"/>
          <c:order val="23"/>
          <c:tx>
            <c:v>14 days</c:v>
          </c:tx>
          <c:xVal>
            <c:numRef>
              <c:f>Sheet1!$A$2:$A$65</c:f>
              <c:numCache>
                <c:formatCode>General</c:formatCode>
                <c:ptCount val="64"/>
                <c:pt idx="0">
                  <c:v>-3150</c:v>
                </c:pt>
                <c:pt idx="1">
                  <c:v>-3100</c:v>
                </c:pt>
                <c:pt idx="2">
                  <c:v>-3050</c:v>
                </c:pt>
                <c:pt idx="3">
                  <c:v>-3000</c:v>
                </c:pt>
                <c:pt idx="4">
                  <c:v>-2950</c:v>
                </c:pt>
                <c:pt idx="5">
                  <c:v>-2900</c:v>
                </c:pt>
                <c:pt idx="6">
                  <c:v>-2850</c:v>
                </c:pt>
                <c:pt idx="7">
                  <c:v>-2800</c:v>
                </c:pt>
                <c:pt idx="8">
                  <c:v>-2750</c:v>
                </c:pt>
                <c:pt idx="9">
                  <c:v>-2700</c:v>
                </c:pt>
                <c:pt idx="10">
                  <c:v>-2650</c:v>
                </c:pt>
                <c:pt idx="11">
                  <c:v>-2600</c:v>
                </c:pt>
                <c:pt idx="12">
                  <c:v>-2550</c:v>
                </c:pt>
                <c:pt idx="13">
                  <c:v>-2500</c:v>
                </c:pt>
                <c:pt idx="14">
                  <c:v>-2450</c:v>
                </c:pt>
                <c:pt idx="15">
                  <c:v>-2400</c:v>
                </c:pt>
                <c:pt idx="16">
                  <c:v>-2350</c:v>
                </c:pt>
                <c:pt idx="17">
                  <c:v>-2300</c:v>
                </c:pt>
                <c:pt idx="18">
                  <c:v>-2250</c:v>
                </c:pt>
                <c:pt idx="19">
                  <c:v>-2200</c:v>
                </c:pt>
                <c:pt idx="20">
                  <c:v>-2150</c:v>
                </c:pt>
                <c:pt idx="21">
                  <c:v>-2100</c:v>
                </c:pt>
                <c:pt idx="22">
                  <c:v>-2050</c:v>
                </c:pt>
                <c:pt idx="23">
                  <c:v>-2000</c:v>
                </c:pt>
                <c:pt idx="24">
                  <c:v>-1950</c:v>
                </c:pt>
                <c:pt idx="25">
                  <c:v>-1900</c:v>
                </c:pt>
                <c:pt idx="26">
                  <c:v>-1850</c:v>
                </c:pt>
                <c:pt idx="27">
                  <c:v>-1800</c:v>
                </c:pt>
                <c:pt idx="28">
                  <c:v>-1750</c:v>
                </c:pt>
                <c:pt idx="29">
                  <c:v>-1700</c:v>
                </c:pt>
                <c:pt idx="30">
                  <c:v>-1650</c:v>
                </c:pt>
                <c:pt idx="31">
                  <c:v>-1600</c:v>
                </c:pt>
                <c:pt idx="32">
                  <c:v>-1550</c:v>
                </c:pt>
                <c:pt idx="33">
                  <c:v>-1500</c:v>
                </c:pt>
                <c:pt idx="34">
                  <c:v>-1450</c:v>
                </c:pt>
                <c:pt idx="35">
                  <c:v>-1400</c:v>
                </c:pt>
                <c:pt idx="36">
                  <c:v>-1350</c:v>
                </c:pt>
                <c:pt idx="37">
                  <c:v>-1300</c:v>
                </c:pt>
                <c:pt idx="38">
                  <c:v>-1250</c:v>
                </c:pt>
                <c:pt idx="39">
                  <c:v>-1200</c:v>
                </c:pt>
                <c:pt idx="40">
                  <c:v>-1150</c:v>
                </c:pt>
                <c:pt idx="41">
                  <c:v>-1100</c:v>
                </c:pt>
                <c:pt idx="42">
                  <c:v>-1050</c:v>
                </c:pt>
                <c:pt idx="43">
                  <c:v>-1000</c:v>
                </c:pt>
                <c:pt idx="44">
                  <c:v>-950</c:v>
                </c:pt>
                <c:pt idx="45">
                  <c:v>-900</c:v>
                </c:pt>
                <c:pt idx="46">
                  <c:v>-850</c:v>
                </c:pt>
                <c:pt idx="47">
                  <c:v>-800</c:v>
                </c:pt>
                <c:pt idx="48">
                  <c:v>-750</c:v>
                </c:pt>
                <c:pt idx="49">
                  <c:v>-700</c:v>
                </c:pt>
                <c:pt idx="50">
                  <c:v>-650</c:v>
                </c:pt>
                <c:pt idx="51">
                  <c:v>-600</c:v>
                </c:pt>
                <c:pt idx="52">
                  <c:v>-550</c:v>
                </c:pt>
                <c:pt idx="53">
                  <c:v>-500</c:v>
                </c:pt>
                <c:pt idx="54">
                  <c:v>-450</c:v>
                </c:pt>
                <c:pt idx="55">
                  <c:v>-400</c:v>
                </c:pt>
                <c:pt idx="56">
                  <c:v>-350</c:v>
                </c:pt>
                <c:pt idx="57">
                  <c:v>-300</c:v>
                </c:pt>
                <c:pt idx="58">
                  <c:v>-250</c:v>
                </c:pt>
                <c:pt idx="59">
                  <c:v>-200</c:v>
                </c:pt>
                <c:pt idx="60">
                  <c:v>-150</c:v>
                </c:pt>
                <c:pt idx="61">
                  <c:v>-100</c:v>
                </c:pt>
                <c:pt idx="62">
                  <c:v>-50</c:v>
                </c:pt>
                <c:pt idx="63">
                  <c:v>0</c:v>
                </c:pt>
              </c:numCache>
            </c:numRef>
          </c:xVal>
          <c:yVal>
            <c:numRef>
              <c:f>Sheet1!$T$2:$T$65</c:f>
              <c:numCache>
                <c:formatCode>0.0</c:formatCode>
                <c:ptCount val="64"/>
                <c:pt idx="0">
                  <c:v>10.000972705078109</c:v>
                </c:pt>
                <c:pt idx="1">
                  <c:v>10.000972705078109</c:v>
                </c:pt>
                <c:pt idx="2">
                  <c:v>10.000972705078109</c:v>
                </c:pt>
                <c:pt idx="3">
                  <c:v>10.000972705078109</c:v>
                </c:pt>
                <c:pt idx="4">
                  <c:v>10.000972705078109</c:v>
                </c:pt>
                <c:pt idx="5">
                  <c:v>10.000972705078109</c:v>
                </c:pt>
                <c:pt idx="6">
                  <c:v>10.000972705078109</c:v>
                </c:pt>
                <c:pt idx="7">
                  <c:v>10.000972705078109</c:v>
                </c:pt>
                <c:pt idx="8">
                  <c:v>10.000972705078109</c:v>
                </c:pt>
                <c:pt idx="9">
                  <c:v>10.000972705078109</c:v>
                </c:pt>
                <c:pt idx="10">
                  <c:v>10.000972705078109</c:v>
                </c:pt>
                <c:pt idx="11">
                  <c:v>10.000972705078109</c:v>
                </c:pt>
                <c:pt idx="12">
                  <c:v>10.000972705078109</c:v>
                </c:pt>
                <c:pt idx="13">
                  <c:v>10.000972705078109</c:v>
                </c:pt>
                <c:pt idx="14">
                  <c:v>10.000972705078109</c:v>
                </c:pt>
                <c:pt idx="15">
                  <c:v>10.000972705078109</c:v>
                </c:pt>
                <c:pt idx="16">
                  <c:v>10.000972705078109</c:v>
                </c:pt>
                <c:pt idx="17">
                  <c:v>10.000972705078109</c:v>
                </c:pt>
                <c:pt idx="18">
                  <c:v>10.000972705078109</c:v>
                </c:pt>
                <c:pt idx="19">
                  <c:v>10.000972705078109</c:v>
                </c:pt>
                <c:pt idx="20">
                  <c:v>10.000972705078109</c:v>
                </c:pt>
                <c:pt idx="21">
                  <c:v>10.000972705078109</c:v>
                </c:pt>
                <c:pt idx="22">
                  <c:v>10.000972705078109</c:v>
                </c:pt>
                <c:pt idx="23">
                  <c:v>10.000972705078109</c:v>
                </c:pt>
                <c:pt idx="24">
                  <c:v>10.000972705078109</c:v>
                </c:pt>
                <c:pt idx="25">
                  <c:v>10.000972705078109</c:v>
                </c:pt>
                <c:pt idx="26">
                  <c:v>10.000972705078109</c:v>
                </c:pt>
                <c:pt idx="27">
                  <c:v>10.000972705078109</c:v>
                </c:pt>
                <c:pt idx="28">
                  <c:v>10.000972705078109</c:v>
                </c:pt>
                <c:pt idx="29">
                  <c:v>10.000972705078109</c:v>
                </c:pt>
                <c:pt idx="30">
                  <c:v>10.000972705078109</c:v>
                </c:pt>
                <c:pt idx="31">
                  <c:v>10.000972705078109</c:v>
                </c:pt>
                <c:pt idx="32">
                  <c:v>10.000972705078109</c:v>
                </c:pt>
                <c:pt idx="33">
                  <c:v>10.000972705078109</c:v>
                </c:pt>
                <c:pt idx="34">
                  <c:v>10.000972705078109</c:v>
                </c:pt>
                <c:pt idx="35">
                  <c:v>10.000972705078109</c:v>
                </c:pt>
                <c:pt idx="36">
                  <c:v>10.000972705078109</c:v>
                </c:pt>
                <c:pt idx="37">
                  <c:v>9.7834928466796853</c:v>
                </c:pt>
                <c:pt idx="38">
                  <c:v>9.7795114013672055</c:v>
                </c:pt>
                <c:pt idx="39">
                  <c:v>9.6959340087890542</c:v>
                </c:pt>
                <c:pt idx="40">
                  <c:v>9.5751920654296843</c:v>
                </c:pt>
                <c:pt idx="41">
                  <c:v>9.5048905517577946</c:v>
                </c:pt>
                <c:pt idx="42">
                  <c:v>9.4656891357422062</c:v>
                </c:pt>
                <c:pt idx="43">
                  <c:v>9.3769899169922066</c:v>
                </c:pt>
                <c:pt idx="44">
                  <c:v>9.3103929931640543</c:v>
                </c:pt>
                <c:pt idx="45">
                  <c:v>9.0292429687499993</c:v>
                </c:pt>
                <c:pt idx="46">
                  <c:v>8.9344166748046856</c:v>
                </c:pt>
                <c:pt idx="47">
                  <c:v>8.796727221679685</c:v>
                </c:pt>
                <c:pt idx="48">
                  <c:v>8.6390843994140543</c:v>
                </c:pt>
                <c:pt idx="49">
                  <c:v>8.4496559326172065</c:v>
                </c:pt>
                <c:pt idx="50">
                  <c:v>8.3550735351562615</c:v>
                </c:pt>
                <c:pt idx="51">
                  <c:v>8.2196846191406294</c:v>
                </c:pt>
                <c:pt idx="52">
                  <c:v>7.9762528564453161</c:v>
                </c:pt>
                <c:pt idx="53">
                  <c:v>7.8699304687500016</c:v>
                </c:pt>
                <c:pt idx="54">
                  <c:v>7.746459521484371</c:v>
                </c:pt>
                <c:pt idx="55">
                  <c:v>7.6182523681640548</c:v>
                </c:pt>
                <c:pt idx="56">
                  <c:v>7.5902042724609471</c:v>
                </c:pt>
                <c:pt idx="57">
                  <c:v>7.4905626708984245</c:v>
                </c:pt>
                <c:pt idx="58">
                  <c:v>7.3576357910156309</c:v>
                </c:pt>
                <c:pt idx="59">
                  <c:v>7.3153560058593712</c:v>
                </c:pt>
                <c:pt idx="60">
                  <c:v>7.2880824462890548</c:v>
                </c:pt>
                <c:pt idx="61">
                  <c:v>7.224412280273425</c:v>
                </c:pt>
                <c:pt idx="62">
                  <c:v>7.1118441650390549</c:v>
                </c:pt>
                <c:pt idx="63">
                  <c:v>6.9051847412109471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2E2F-406C-BAA8-C2FB409474C2}"/>
            </c:ext>
          </c:extLst>
        </c:ser>
        <c:ser>
          <c:idx val="23"/>
          <c:order val="24"/>
          <c:tx>
            <c:v>15 days</c:v>
          </c:tx>
          <c:spPr>
            <a:ln>
              <a:solidFill>
                <a:schemeClr val="accent2">
                  <a:lumMod val="75000"/>
                </a:schemeClr>
              </a:solidFill>
            </a:ln>
          </c:spPr>
          <c:marker>
            <c:symbol val="triangle"/>
            <c:size val="9"/>
            <c:spPr>
              <a:solidFill>
                <a:schemeClr val="accent2">
                  <a:lumMod val="75000"/>
                </a:schemeClr>
              </a:solidFill>
              <a:ln>
                <a:solidFill>
                  <a:srgbClr val="C0504D">
                    <a:lumMod val="75000"/>
                  </a:srgbClr>
                </a:solidFill>
              </a:ln>
            </c:spPr>
          </c:marker>
          <c:xVal>
            <c:numRef>
              <c:f>Sheet1!$A$2:$A$65</c:f>
              <c:numCache>
                <c:formatCode>General</c:formatCode>
                <c:ptCount val="64"/>
                <c:pt idx="0">
                  <c:v>-3150</c:v>
                </c:pt>
                <c:pt idx="1">
                  <c:v>-3100</c:v>
                </c:pt>
                <c:pt idx="2">
                  <c:v>-3050</c:v>
                </c:pt>
                <c:pt idx="3">
                  <c:v>-3000</c:v>
                </c:pt>
                <c:pt idx="4">
                  <c:v>-2950</c:v>
                </c:pt>
                <c:pt idx="5">
                  <c:v>-2900</c:v>
                </c:pt>
                <c:pt idx="6">
                  <c:v>-2850</c:v>
                </c:pt>
                <c:pt idx="7">
                  <c:v>-2800</c:v>
                </c:pt>
                <c:pt idx="8">
                  <c:v>-2750</c:v>
                </c:pt>
                <c:pt idx="9">
                  <c:v>-2700</c:v>
                </c:pt>
                <c:pt idx="10">
                  <c:v>-2650</c:v>
                </c:pt>
                <c:pt idx="11">
                  <c:v>-2600</c:v>
                </c:pt>
                <c:pt idx="12">
                  <c:v>-2550</c:v>
                </c:pt>
                <c:pt idx="13">
                  <c:v>-2500</c:v>
                </c:pt>
                <c:pt idx="14">
                  <c:v>-2450</c:v>
                </c:pt>
                <c:pt idx="15">
                  <c:v>-2400</c:v>
                </c:pt>
                <c:pt idx="16">
                  <c:v>-2350</c:v>
                </c:pt>
                <c:pt idx="17">
                  <c:v>-2300</c:v>
                </c:pt>
                <c:pt idx="18">
                  <c:v>-2250</c:v>
                </c:pt>
                <c:pt idx="19">
                  <c:v>-2200</c:v>
                </c:pt>
                <c:pt idx="20">
                  <c:v>-2150</c:v>
                </c:pt>
                <c:pt idx="21">
                  <c:v>-2100</c:v>
                </c:pt>
                <c:pt idx="22">
                  <c:v>-2050</c:v>
                </c:pt>
                <c:pt idx="23">
                  <c:v>-2000</c:v>
                </c:pt>
                <c:pt idx="24">
                  <c:v>-1950</c:v>
                </c:pt>
                <c:pt idx="25">
                  <c:v>-1900</c:v>
                </c:pt>
                <c:pt idx="26">
                  <c:v>-1850</c:v>
                </c:pt>
                <c:pt idx="27">
                  <c:v>-1800</c:v>
                </c:pt>
                <c:pt idx="28">
                  <c:v>-1750</c:v>
                </c:pt>
                <c:pt idx="29">
                  <c:v>-1700</c:v>
                </c:pt>
                <c:pt idx="30">
                  <c:v>-1650</c:v>
                </c:pt>
                <c:pt idx="31">
                  <c:v>-1600</c:v>
                </c:pt>
                <c:pt idx="32">
                  <c:v>-1550</c:v>
                </c:pt>
                <c:pt idx="33">
                  <c:v>-1500</c:v>
                </c:pt>
                <c:pt idx="34">
                  <c:v>-1450</c:v>
                </c:pt>
                <c:pt idx="35">
                  <c:v>-1400</c:v>
                </c:pt>
                <c:pt idx="36">
                  <c:v>-1350</c:v>
                </c:pt>
                <c:pt idx="37">
                  <c:v>-1300</c:v>
                </c:pt>
                <c:pt idx="38">
                  <c:v>-1250</c:v>
                </c:pt>
                <c:pt idx="39">
                  <c:v>-1200</c:v>
                </c:pt>
                <c:pt idx="40">
                  <c:v>-1150</c:v>
                </c:pt>
                <c:pt idx="41">
                  <c:v>-1100</c:v>
                </c:pt>
                <c:pt idx="42">
                  <c:v>-1050</c:v>
                </c:pt>
                <c:pt idx="43">
                  <c:v>-1000</c:v>
                </c:pt>
                <c:pt idx="44">
                  <c:v>-950</c:v>
                </c:pt>
                <c:pt idx="45">
                  <c:v>-900</c:v>
                </c:pt>
                <c:pt idx="46">
                  <c:v>-850</c:v>
                </c:pt>
                <c:pt idx="47">
                  <c:v>-800</c:v>
                </c:pt>
                <c:pt idx="48">
                  <c:v>-750</c:v>
                </c:pt>
                <c:pt idx="49">
                  <c:v>-700</c:v>
                </c:pt>
                <c:pt idx="50">
                  <c:v>-650</c:v>
                </c:pt>
                <c:pt idx="51">
                  <c:v>-600</c:v>
                </c:pt>
                <c:pt idx="52">
                  <c:v>-550</c:v>
                </c:pt>
                <c:pt idx="53">
                  <c:v>-500</c:v>
                </c:pt>
                <c:pt idx="54">
                  <c:v>-450</c:v>
                </c:pt>
                <c:pt idx="55">
                  <c:v>-400</c:v>
                </c:pt>
                <c:pt idx="56">
                  <c:v>-350</c:v>
                </c:pt>
                <c:pt idx="57">
                  <c:v>-300</c:v>
                </c:pt>
                <c:pt idx="58">
                  <c:v>-250</c:v>
                </c:pt>
                <c:pt idx="59">
                  <c:v>-200</c:v>
                </c:pt>
                <c:pt idx="60">
                  <c:v>-150</c:v>
                </c:pt>
                <c:pt idx="61">
                  <c:v>-100</c:v>
                </c:pt>
                <c:pt idx="62">
                  <c:v>-50</c:v>
                </c:pt>
                <c:pt idx="63">
                  <c:v>0</c:v>
                </c:pt>
              </c:numCache>
            </c:numRef>
          </c:xVal>
          <c:yVal>
            <c:numRef>
              <c:f>Sheet1!$U$2:$U$65</c:f>
              <c:numCache>
                <c:formatCode>0.0</c:formatCode>
                <c:ptCount val="64"/>
                <c:pt idx="0">
                  <c:v>10.000692834472643</c:v>
                </c:pt>
                <c:pt idx="1">
                  <c:v>10.000692834472643</c:v>
                </c:pt>
                <c:pt idx="2">
                  <c:v>10.000692834472643</c:v>
                </c:pt>
                <c:pt idx="3">
                  <c:v>10.000692834472643</c:v>
                </c:pt>
                <c:pt idx="4">
                  <c:v>10.000692834472643</c:v>
                </c:pt>
                <c:pt idx="5">
                  <c:v>10.000692834472643</c:v>
                </c:pt>
                <c:pt idx="6">
                  <c:v>10.000692834472643</c:v>
                </c:pt>
                <c:pt idx="7">
                  <c:v>10.000692834472643</c:v>
                </c:pt>
                <c:pt idx="8">
                  <c:v>10.000692834472643</c:v>
                </c:pt>
                <c:pt idx="9">
                  <c:v>10.000692834472643</c:v>
                </c:pt>
                <c:pt idx="10">
                  <c:v>10.000692834472643</c:v>
                </c:pt>
                <c:pt idx="11">
                  <c:v>10.000692834472643</c:v>
                </c:pt>
                <c:pt idx="12">
                  <c:v>10.000692834472643</c:v>
                </c:pt>
                <c:pt idx="13">
                  <c:v>10.000692834472643</c:v>
                </c:pt>
                <c:pt idx="14">
                  <c:v>10.000692834472643</c:v>
                </c:pt>
                <c:pt idx="15">
                  <c:v>10.000692834472643</c:v>
                </c:pt>
                <c:pt idx="16">
                  <c:v>10.000692834472643</c:v>
                </c:pt>
                <c:pt idx="17">
                  <c:v>10.000692834472643</c:v>
                </c:pt>
                <c:pt idx="18">
                  <c:v>10.000692834472643</c:v>
                </c:pt>
                <c:pt idx="19">
                  <c:v>10.000692834472643</c:v>
                </c:pt>
                <c:pt idx="20">
                  <c:v>10.000692834472643</c:v>
                </c:pt>
                <c:pt idx="21">
                  <c:v>10.000692834472643</c:v>
                </c:pt>
                <c:pt idx="22">
                  <c:v>10.000692834472643</c:v>
                </c:pt>
                <c:pt idx="23">
                  <c:v>10.000692834472643</c:v>
                </c:pt>
                <c:pt idx="24">
                  <c:v>10.000692834472643</c:v>
                </c:pt>
                <c:pt idx="25">
                  <c:v>10.000692834472643</c:v>
                </c:pt>
                <c:pt idx="26">
                  <c:v>10.000692834472643</c:v>
                </c:pt>
                <c:pt idx="27">
                  <c:v>10.000692834472643</c:v>
                </c:pt>
                <c:pt idx="28">
                  <c:v>10.000692834472643</c:v>
                </c:pt>
                <c:pt idx="29">
                  <c:v>10.000692834472643</c:v>
                </c:pt>
                <c:pt idx="30">
                  <c:v>10.000692834472643</c:v>
                </c:pt>
                <c:pt idx="31">
                  <c:v>10.000692834472643</c:v>
                </c:pt>
                <c:pt idx="32">
                  <c:v>10.000692834472643</c:v>
                </c:pt>
                <c:pt idx="33">
                  <c:v>9.9772558990478473</c:v>
                </c:pt>
                <c:pt idx="34">
                  <c:v>9.9162951599120905</c:v>
                </c:pt>
                <c:pt idx="35">
                  <c:v>9.8598087097168019</c:v>
                </c:pt>
                <c:pt idx="36">
                  <c:v>9.8703323608398552</c:v>
                </c:pt>
                <c:pt idx="37">
                  <c:v>9.8775900512695181</c:v>
                </c:pt>
                <c:pt idx="38">
                  <c:v>9.8042950988769473</c:v>
                </c:pt>
                <c:pt idx="39">
                  <c:v>9.7178706756591691</c:v>
                </c:pt>
                <c:pt idx="40">
                  <c:v>9.668383264160143</c:v>
                </c:pt>
                <c:pt idx="41">
                  <c:v>9.6668969818115258</c:v>
                </c:pt>
                <c:pt idx="42">
                  <c:v>9.5764538055420072</c:v>
                </c:pt>
                <c:pt idx="43">
                  <c:v>9.4586167083740254</c:v>
                </c:pt>
                <c:pt idx="44">
                  <c:v>9.3317190795898561</c:v>
                </c:pt>
                <c:pt idx="45">
                  <c:v>9.2958128143310432</c:v>
                </c:pt>
                <c:pt idx="46">
                  <c:v>9.1737871032714651</c:v>
                </c:pt>
                <c:pt idx="47">
                  <c:v>9.0119058624267403</c:v>
                </c:pt>
                <c:pt idx="48">
                  <c:v>8.8589809204101417</c:v>
                </c:pt>
                <c:pt idx="49">
                  <c:v>8.7923607269286883</c:v>
                </c:pt>
                <c:pt idx="50">
                  <c:v>8.7081753784179803</c:v>
                </c:pt>
                <c:pt idx="51">
                  <c:v>8.5577790466308397</c:v>
                </c:pt>
                <c:pt idx="52">
                  <c:v>8.4401079498290983</c:v>
                </c:pt>
                <c:pt idx="53">
                  <c:v>8.317221353149435</c:v>
                </c:pt>
                <c:pt idx="54">
                  <c:v>8.2712701354980513</c:v>
                </c:pt>
                <c:pt idx="55">
                  <c:v>8.2996600585937497</c:v>
                </c:pt>
                <c:pt idx="56">
                  <c:v>8.1669910217285331</c:v>
                </c:pt>
                <c:pt idx="57">
                  <c:v>8.0213546539306844</c:v>
                </c:pt>
                <c:pt idx="58">
                  <c:v>7.9695702606201335</c:v>
                </c:pt>
                <c:pt idx="59">
                  <c:v>7.9010121093750003</c:v>
                </c:pt>
                <c:pt idx="60">
                  <c:v>7.8821382537841691</c:v>
                </c:pt>
                <c:pt idx="61">
                  <c:v>7.7503146606445181</c:v>
                </c:pt>
                <c:pt idx="62">
                  <c:v>7.7140918365478486</c:v>
                </c:pt>
                <c:pt idx="63">
                  <c:v>7.5146404663086068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2E2F-406C-BAA8-C2FB409474C2}"/>
            </c:ext>
          </c:extLst>
        </c:ser>
        <c:ser>
          <c:idx val="25"/>
          <c:order val="25"/>
          <c:tx>
            <c:strRef>
              <c:f>Sheet1!$V$1</c:f>
              <c:strCache>
                <c:ptCount val="1"/>
                <c:pt idx="0">
                  <c:v>16 days</c:v>
                </c:pt>
              </c:strCache>
            </c:strRef>
          </c:tx>
          <c:spPr>
            <a:ln w="38100">
              <a:solidFill>
                <a:srgbClr val="7030A0"/>
              </a:solidFill>
            </a:ln>
          </c:spPr>
          <c:marker>
            <c:symbol val="circle"/>
            <c:size val="9"/>
            <c:spPr>
              <a:noFill/>
              <a:ln w="25400">
                <a:solidFill>
                  <a:srgbClr val="7030A0"/>
                </a:solidFill>
              </a:ln>
            </c:spPr>
          </c:marker>
          <c:xVal>
            <c:numRef>
              <c:f>Sheet1!$A$2:$A$65</c:f>
              <c:numCache>
                <c:formatCode>General</c:formatCode>
                <c:ptCount val="64"/>
                <c:pt idx="0">
                  <c:v>-3150</c:v>
                </c:pt>
                <c:pt idx="1">
                  <c:v>-3100</c:v>
                </c:pt>
                <c:pt idx="2">
                  <c:v>-3050</c:v>
                </c:pt>
                <c:pt idx="3">
                  <c:v>-3000</c:v>
                </c:pt>
                <c:pt idx="4">
                  <c:v>-2950</c:v>
                </c:pt>
                <c:pt idx="5">
                  <c:v>-2900</c:v>
                </c:pt>
                <c:pt idx="6">
                  <c:v>-2850</c:v>
                </c:pt>
                <c:pt idx="7">
                  <c:v>-2800</c:v>
                </c:pt>
                <c:pt idx="8">
                  <c:v>-2750</c:v>
                </c:pt>
                <c:pt idx="9">
                  <c:v>-2700</c:v>
                </c:pt>
                <c:pt idx="10">
                  <c:v>-2650</c:v>
                </c:pt>
                <c:pt idx="11">
                  <c:v>-2600</c:v>
                </c:pt>
                <c:pt idx="12">
                  <c:v>-2550</c:v>
                </c:pt>
                <c:pt idx="13">
                  <c:v>-2500</c:v>
                </c:pt>
                <c:pt idx="14">
                  <c:v>-2450</c:v>
                </c:pt>
                <c:pt idx="15">
                  <c:v>-2400</c:v>
                </c:pt>
                <c:pt idx="16">
                  <c:v>-2350</c:v>
                </c:pt>
                <c:pt idx="17">
                  <c:v>-2300</c:v>
                </c:pt>
                <c:pt idx="18">
                  <c:v>-2250</c:v>
                </c:pt>
                <c:pt idx="19">
                  <c:v>-2200</c:v>
                </c:pt>
                <c:pt idx="20">
                  <c:v>-2150</c:v>
                </c:pt>
                <c:pt idx="21">
                  <c:v>-2100</c:v>
                </c:pt>
                <c:pt idx="22">
                  <c:v>-2050</c:v>
                </c:pt>
                <c:pt idx="23">
                  <c:v>-2000</c:v>
                </c:pt>
                <c:pt idx="24">
                  <c:v>-1950</c:v>
                </c:pt>
                <c:pt idx="25">
                  <c:v>-1900</c:v>
                </c:pt>
                <c:pt idx="26">
                  <c:v>-1850</c:v>
                </c:pt>
                <c:pt idx="27">
                  <c:v>-1800</c:v>
                </c:pt>
                <c:pt idx="28">
                  <c:v>-1750</c:v>
                </c:pt>
                <c:pt idx="29">
                  <c:v>-1700</c:v>
                </c:pt>
                <c:pt idx="30">
                  <c:v>-1650</c:v>
                </c:pt>
                <c:pt idx="31">
                  <c:v>-1600</c:v>
                </c:pt>
                <c:pt idx="32">
                  <c:v>-1550</c:v>
                </c:pt>
                <c:pt idx="33">
                  <c:v>-1500</c:v>
                </c:pt>
                <c:pt idx="34">
                  <c:v>-1450</c:v>
                </c:pt>
                <c:pt idx="35">
                  <c:v>-1400</c:v>
                </c:pt>
                <c:pt idx="36">
                  <c:v>-1350</c:v>
                </c:pt>
                <c:pt idx="37">
                  <c:v>-1300</c:v>
                </c:pt>
                <c:pt idx="38">
                  <c:v>-1250</c:v>
                </c:pt>
                <c:pt idx="39">
                  <c:v>-1200</c:v>
                </c:pt>
                <c:pt idx="40">
                  <c:v>-1150</c:v>
                </c:pt>
                <c:pt idx="41">
                  <c:v>-1100</c:v>
                </c:pt>
                <c:pt idx="42">
                  <c:v>-1050</c:v>
                </c:pt>
                <c:pt idx="43">
                  <c:v>-1000</c:v>
                </c:pt>
                <c:pt idx="44">
                  <c:v>-950</c:v>
                </c:pt>
                <c:pt idx="45">
                  <c:v>-900</c:v>
                </c:pt>
                <c:pt idx="46">
                  <c:v>-850</c:v>
                </c:pt>
                <c:pt idx="47">
                  <c:v>-800</c:v>
                </c:pt>
                <c:pt idx="48">
                  <c:v>-750</c:v>
                </c:pt>
                <c:pt idx="49">
                  <c:v>-700</c:v>
                </c:pt>
                <c:pt idx="50">
                  <c:v>-650</c:v>
                </c:pt>
                <c:pt idx="51">
                  <c:v>-600</c:v>
                </c:pt>
                <c:pt idx="52">
                  <c:v>-550</c:v>
                </c:pt>
                <c:pt idx="53">
                  <c:v>-500</c:v>
                </c:pt>
                <c:pt idx="54">
                  <c:v>-450</c:v>
                </c:pt>
                <c:pt idx="55">
                  <c:v>-400</c:v>
                </c:pt>
                <c:pt idx="56">
                  <c:v>-350</c:v>
                </c:pt>
                <c:pt idx="57">
                  <c:v>-300</c:v>
                </c:pt>
                <c:pt idx="58">
                  <c:v>-250</c:v>
                </c:pt>
                <c:pt idx="59">
                  <c:v>-200</c:v>
                </c:pt>
                <c:pt idx="60">
                  <c:v>-150</c:v>
                </c:pt>
                <c:pt idx="61">
                  <c:v>-100</c:v>
                </c:pt>
                <c:pt idx="62">
                  <c:v>-50</c:v>
                </c:pt>
                <c:pt idx="63">
                  <c:v>0</c:v>
                </c:pt>
              </c:numCache>
            </c:numRef>
          </c:xVal>
          <c:yVal>
            <c:numRef>
              <c:f>Sheet1!$V$2:$V$65</c:f>
              <c:numCache>
                <c:formatCode>0.0</c:formatCode>
                <c:ptCount val="64"/>
                <c:pt idx="1">
                  <c:v>9.9926938354492272</c:v>
                </c:pt>
                <c:pt idx="2">
                  <c:v>9.9926938354492272</c:v>
                </c:pt>
                <c:pt idx="3">
                  <c:v>9.9926938354492272</c:v>
                </c:pt>
                <c:pt idx="4">
                  <c:v>9.9926938354492272</c:v>
                </c:pt>
                <c:pt idx="5">
                  <c:v>9.9926938354492272</c:v>
                </c:pt>
                <c:pt idx="6">
                  <c:v>9.9926938354492272</c:v>
                </c:pt>
                <c:pt idx="7">
                  <c:v>9.9926938354492272</c:v>
                </c:pt>
                <c:pt idx="8">
                  <c:v>9.9926938354492272</c:v>
                </c:pt>
                <c:pt idx="9">
                  <c:v>9.9926938354492272</c:v>
                </c:pt>
                <c:pt idx="10">
                  <c:v>9.9926938354492272</c:v>
                </c:pt>
                <c:pt idx="11">
                  <c:v>9.9926938354492272</c:v>
                </c:pt>
                <c:pt idx="12">
                  <c:v>9.9926938354492272</c:v>
                </c:pt>
                <c:pt idx="13">
                  <c:v>9.9926938354492272</c:v>
                </c:pt>
                <c:pt idx="14">
                  <c:v>9.9926938354492272</c:v>
                </c:pt>
                <c:pt idx="15">
                  <c:v>9.9926938354492272</c:v>
                </c:pt>
                <c:pt idx="16">
                  <c:v>9.9926938354492272</c:v>
                </c:pt>
                <c:pt idx="17">
                  <c:v>9.9926938354492272</c:v>
                </c:pt>
                <c:pt idx="18">
                  <c:v>9.9926938354492272</c:v>
                </c:pt>
                <c:pt idx="19">
                  <c:v>9.9926938354492272</c:v>
                </c:pt>
                <c:pt idx="20">
                  <c:v>9.9926938354492272</c:v>
                </c:pt>
                <c:pt idx="21">
                  <c:v>9.9926938354492272</c:v>
                </c:pt>
                <c:pt idx="22">
                  <c:v>9.9926938354492272</c:v>
                </c:pt>
                <c:pt idx="23">
                  <c:v>9.9926938354492272</c:v>
                </c:pt>
                <c:pt idx="24">
                  <c:v>9.9926938354492272</c:v>
                </c:pt>
                <c:pt idx="25">
                  <c:v>9.9926938354492272</c:v>
                </c:pt>
                <c:pt idx="26">
                  <c:v>9.9926938354492272</c:v>
                </c:pt>
                <c:pt idx="27">
                  <c:v>9.9926938354492272</c:v>
                </c:pt>
                <c:pt idx="28">
                  <c:v>9.9926938354492272</c:v>
                </c:pt>
                <c:pt idx="29">
                  <c:v>9.9926938354492272</c:v>
                </c:pt>
                <c:pt idx="30">
                  <c:v>9.9926938354492272</c:v>
                </c:pt>
                <c:pt idx="31">
                  <c:v>9.9926938354492272</c:v>
                </c:pt>
                <c:pt idx="32">
                  <c:v>9.9926938354492272</c:v>
                </c:pt>
                <c:pt idx="33">
                  <c:v>9.9926938354492272</c:v>
                </c:pt>
                <c:pt idx="34">
                  <c:v>9.9926938354492272</c:v>
                </c:pt>
                <c:pt idx="35">
                  <c:v>9.9509010498047044</c:v>
                </c:pt>
                <c:pt idx="36">
                  <c:v>9.8969821655273194</c:v>
                </c:pt>
                <c:pt idx="37">
                  <c:v>9.8688091308594075</c:v>
                </c:pt>
                <c:pt idx="38">
                  <c:v>9.9385243713379179</c:v>
                </c:pt>
                <c:pt idx="39">
                  <c:v>9.9291399108886917</c:v>
                </c:pt>
                <c:pt idx="40">
                  <c:v>9.8222946350097615</c:v>
                </c:pt>
                <c:pt idx="41">
                  <c:v>9.7275410644531579</c:v>
                </c:pt>
                <c:pt idx="42">
                  <c:v>9.7839018737792838</c:v>
                </c:pt>
                <c:pt idx="43">
                  <c:v>9.7899059631347622</c:v>
                </c:pt>
                <c:pt idx="44">
                  <c:v>9.6842153198242258</c:v>
                </c:pt>
                <c:pt idx="45">
                  <c:v>9.612475787353512</c:v>
                </c:pt>
                <c:pt idx="46">
                  <c:v>9.5592496826172049</c:v>
                </c:pt>
                <c:pt idx="47">
                  <c:v>9.5646002990722625</c:v>
                </c:pt>
                <c:pt idx="48">
                  <c:v>9.4245359985351804</c:v>
                </c:pt>
                <c:pt idx="49">
                  <c:v>9.3072597229004188</c:v>
                </c:pt>
                <c:pt idx="50">
                  <c:v>9.0644134704589892</c:v>
                </c:pt>
                <c:pt idx="51">
                  <c:v>8.9957644226074418</c:v>
                </c:pt>
                <c:pt idx="52">
                  <c:v>8.943221270751966</c:v>
                </c:pt>
                <c:pt idx="53">
                  <c:v>8.8307846252441689</c:v>
                </c:pt>
                <c:pt idx="54">
                  <c:v>8.7178615600585694</c:v>
                </c:pt>
                <c:pt idx="55">
                  <c:v>8.7086195861816691</c:v>
                </c:pt>
                <c:pt idx="56">
                  <c:v>8.7923918640136929</c:v>
                </c:pt>
                <c:pt idx="57">
                  <c:v>8.7231433898925577</c:v>
                </c:pt>
                <c:pt idx="58">
                  <c:v>8.6782453796386925</c:v>
                </c:pt>
                <c:pt idx="59">
                  <c:v>8.6216487304687508</c:v>
                </c:pt>
                <c:pt idx="60">
                  <c:v>8.5765345336914312</c:v>
                </c:pt>
                <c:pt idx="61">
                  <c:v>8.5027608825683316</c:v>
                </c:pt>
                <c:pt idx="62">
                  <c:v>8.5291995117187511</c:v>
                </c:pt>
                <c:pt idx="63">
                  <c:v>8.434082354736308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2E2F-406C-BAA8-C2FB409474C2}"/>
            </c:ext>
          </c:extLst>
        </c:ser>
        <c:ser>
          <c:idx val="26"/>
          <c:order val="26"/>
          <c:tx>
            <c:v>16 days biofilm surface</c:v>
          </c:tx>
          <c:spPr>
            <a:ln w="38100">
              <a:solidFill>
                <a:srgbClr val="7030A0"/>
              </a:solidFill>
              <a:prstDash val="dash"/>
            </a:ln>
          </c:spPr>
          <c:marker>
            <c:symbol val="none"/>
          </c:marker>
          <c:xVal>
            <c:numRef>
              <c:f>[7]Profiles!$X$280:$X$281</c:f>
              <c:numCache>
                <c:formatCode>General</c:formatCode>
                <c:ptCount val="2"/>
                <c:pt idx="0">
                  <c:v>-700</c:v>
                </c:pt>
                <c:pt idx="1">
                  <c:v>-700</c:v>
                </c:pt>
              </c:numCache>
            </c:numRef>
          </c:xVal>
          <c:yVal>
            <c:numRef>
              <c:f>[7]Profiles!$Y$280:$Y$281</c:f>
              <c:numCache>
                <c:formatCode>General</c:formatCode>
                <c:ptCount val="2"/>
                <c:pt idx="0">
                  <c:v>0</c:v>
                </c:pt>
                <c:pt idx="1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2E2F-406C-BAA8-C2FB409474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0950656"/>
        <c:axId val="1"/>
      </c:scatterChart>
      <c:valAx>
        <c:axId val="460950656"/>
        <c:scaling>
          <c:orientation val="minMax"/>
          <c:max val="0"/>
          <c:min val="-4000"/>
        </c:scaling>
        <c:delete val="0"/>
        <c:axPos val="b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20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Distance (μm)</a:t>
                </a:r>
              </a:p>
            </c:rich>
          </c:tx>
          <c:layout>
            <c:manualLayout>
              <c:xMode val="edge"/>
              <c:yMode val="edge"/>
              <c:x val="0.47770547625289667"/>
              <c:y val="0.93849015528577329"/>
            </c:manualLayout>
          </c:layout>
          <c:overlay val="0"/>
        </c:title>
        <c:numFmt formatCode="#,##0" sourceLinked="0"/>
        <c:majorTickMark val="cross"/>
        <c:minorTickMark val="none"/>
        <c:tickLblPos val="nextTo"/>
        <c:spPr>
          <a:ln w="38100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2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-10"/>
        <c:crossBetween val="midCat"/>
        <c:majorUnit val="500"/>
      </c:valAx>
      <c:valAx>
        <c:axId val="1"/>
        <c:scaling>
          <c:orientation val="minMax"/>
          <c:max val="11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20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Free Chlorine  (mg Cl</a:t>
                </a:r>
                <a:r>
                  <a:rPr lang="en-US" sz="20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2</a:t>
                </a:r>
                <a:r>
                  <a:rPr lang="en-US" sz="20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/L)</a:t>
                </a:r>
              </a:p>
            </c:rich>
          </c:tx>
          <c:layout>
            <c:manualLayout>
              <c:xMode val="edge"/>
              <c:yMode val="edge"/>
              <c:x val="1.704114195828851E-2"/>
              <c:y val="0.19825402259500169"/>
            </c:manualLayout>
          </c:layout>
          <c:overlay val="0"/>
        </c:title>
        <c:numFmt formatCode="#,##0" sourceLinked="0"/>
        <c:majorTickMark val="cross"/>
        <c:minorTickMark val="none"/>
        <c:tickLblPos val="nextTo"/>
        <c:spPr>
          <a:ln w="38100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2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60950656"/>
        <c:crossesAt val="-5000"/>
        <c:crossBetween val="midCat"/>
      </c:valAx>
      <c:spPr>
        <a:ln w="38100">
          <a:solidFill>
            <a:schemeClr val="tx1"/>
          </a:solidFill>
        </a:ln>
      </c:spPr>
    </c:plotArea>
    <c:legend>
      <c:legendPos val="r"/>
      <c:legendEntry>
        <c:idx val="7"/>
        <c:delete val="1"/>
      </c:legendEntry>
      <c:legendEntry>
        <c:idx val="8"/>
        <c:delete val="1"/>
      </c:legendEntry>
      <c:legendEntry>
        <c:idx val="18"/>
        <c:delete val="1"/>
      </c:legendEntry>
      <c:legendEntry>
        <c:idx val="19"/>
        <c:delete val="1"/>
      </c:legendEntry>
      <c:legendEntry>
        <c:idx val="20"/>
        <c:delete val="1"/>
      </c:legendEntry>
      <c:legendEntry>
        <c:idx val="26"/>
        <c:delete val="1"/>
      </c:legendEntry>
      <c:layout>
        <c:manualLayout>
          <c:xMode val="edge"/>
          <c:yMode val="edge"/>
          <c:x val="0.1467104212432688"/>
          <c:y val="7.8683450521862028E-2"/>
          <c:w val="0.12888278173035486"/>
          <c:h val="0.75584757590919871"/>
        </c:manualLayout>
      </c:layout>
      <c:overlay val="0"/>
      <c:spPr>
        <a:ln w="38100">
          <a:solidFill>
            <a:schemeClr val="tx1"/>
          </a:solidFill>
        </a:ln>
      </c:spPr>
      <c:txPr>
        <a:bodyPr/>
        <a:lstStyle/>
        <a:p>
          <a:pPr>
            <a:defRPr sz="11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2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676275</xdr:colOff>
      <xdr:row>28</xdr:row>
      <xdr:rowOff>19050</xdr:rowOff>
    </xdr:from>
    <xdr:to>
      <xdr:col>5</xdr:col>
      <xdr:colOff>76200</xdr:colOff>
      <xdr:row>45</xdr:row>
      <xdr:rowOff>9525</xdr:rowOff>
    </xdr:to>
    <xdr:graphicFrame macro="">
      <xdr:nvGraphicFramePr>
        <xdr:cNvPr id="5298" name="Chart 1">
          <a:extLst>
            <a:ext uri="{FF2B5EF4-FFF2-40B4-BE49-F238E27FC236}">
              <a16:creationId xmlns:a16="http://schemas.microsoft.com/office/drawing/2014/main" id="{A586C77C-4313-4EF7-9527-0858C7D09D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361950</xdr:colOff>
      <xdr:row>16</xdr:row>
      <xdr:rowOff>19050</xdr:rowOff>
    </xdr:from>
    <xdr:to>
      <xdr:col>9</xdr:col>
      <xdr:colOff>266700</xdr:colOff>
      <xdr:row>33</xdr:row>
      <xdr:rowOff>9525</xdr:rowOff>
    </xdr:to>
    <xdr:graphicFrame macro="">
      <xdr:nvGraphicFramePr>
        <xdr:cNvPr id="5299" name="Chart 1">
          <a:extLst>
            <a:ext uri="{FF2B5EF4-FFF2-40B4-BE49-F238E27FC236}">
              <a16:creationId xmlns:a16="http://schemas.microsoft.com/office/drawing/2014/main" id="{B6B7FD9C-D393-4336-94F1-BD273DB125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257175</xdr:colOff>
      <xdr:row>608</xdr:row>
      <xdr:rowOff>85725</xdr:rowOff>
    </xdr:from>
    <xdr:to>
      <xdr:col>20</xdr:col>
      <xdr:colOff>152400</xdr:colOff>
      <xdr:row>640</xdr:row>
      <xdr:rowOff>104775</xdr:rowOff>
    </xdr:to>
    <xdr:graphicFrame macro="">
      <xdr:nvGraphicFramePr>
        <xdr:cNvPr id="1223" name="Chart 5">
          <a:extLst>
            <a:ext uri="{FF2B5EF4-FFF2-40B4-BE49-F238E27FC236}">
              <a16:creationId xmlns:a16="http://schemas.microsoft.com/office/drawing/2014/main" id="{77446CF5-ED3D-442D-9521-3E173A692B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228600</xdr:colOff>
      <xdr:row>1594</xdr:row>
      <xdr:rowOff>161925</xdr:rowOff>
    </xdr:from>
    <xdr:to>
      <xdr:col>12</xdr:col>
      <xdr:colOff>57150</xdr:colOff>
      <xdr:row>1610</xdr:row>
      <xdr:rowOff>85725</xdr:rowOff>
    </xdr:to>
    <xdr:graphicFrame macro="">
      <xdr:nvGraphicFramePr>
        <xdr:cNvPr id="1224" name="Chart 4">
          <a:extLst>
            <a:ext uri="{FF2B5EF4-FFF2-40B4-BE49-F238E27FC236}">
              <a16:creationId xmlns:a16="http://schemas.microsoft.com/office/drawing/2014/main" id="{146DDFCF-4561-41D2-881F-06444378AE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999</xdr:row>
      <xdr:rowOff>0</xdr:rowOff>
    </xdr:from>
    <xdr:to>
      <xdr:col>25</xdr:col>
      <xdr:colOff>219075</xdr:colOff>
      <xdr:row>1014</xdr:row>
      <xdr:rowOff>95250</xdr:rowOff>
    </xdr:to>
    <xdr:graphicFrame macro="">
      <xdr:nvGraphicFramePr>
        <xdr:cNvPr id="1225" name="Chart 5">
          <a:extLst>
            <a:ext uri="{FF2B5EF4-FFF2-40B4-BE49-F238E27FC236}">
              <a16:creationId xmlns:a16="http://schemas.microsoft.com/office/drawing/2014/main" id="{82D07FAA-5BF7-44EF-A324-F9C1EE79BF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2598</xdr:colOff>
      <xdr:row>70</xdr:row>
      <xdr:rowOff>9524</xdr:rowOff>
    </xdr:from>
    <xdr:to>
      <xdr:col>14</xdr:col>
      <xdr:colOff>370610</xdr:colOff>
      <xdr:row>105</xdr:row>
      <xdr:rowOff>38099</xdr:rowOff>
    </xdr:to>
    <xdr:graphicFrame macro="">
      <xdr:nvGraphicFramePr>
        <xdr:cNvPr id="345090" name="Chart 4">
          <a:extLst>
            <a:ext uri="{FF2B5EF4-FFF2-40B4-BE49-F238E27FC236}">
              <a16:creationId xmlns:a16="http://schemas.microsoft.com/office/drawing/2014/main" id="{A7DE98F4-1C77-4C17-B431-C27264AFED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whlee\My%20Documents\Professional%20Leader\Projects\EPA\experiment\Free%20Chlorine%20Burn%20(WQTC2012)\Chlorine%20burn\1-19-2012-(4)_Free%20chlorine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whlee\My%20Documents\Professional%20Leader\Projects\EPA\experiment\Free%20Chlorine%20Burn%20(WQTC2012)\Chlorine%20burn\1-19-2012-(19)_15_days_Free%20chlorine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whlee\My%20Documents\Professional%20Leader\Projects\EPA\experiment\Free%20Chlorine%20Burn%20(WQTC2012)\Chlorine%20burn\1-19-2012-(3)_6hrs_Free%20chlorine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whlee\My%20Documents\Professional%20Leader\Projects\EPA\experiment\Free%20Chlorine%20Burn%20(WQTC2012)\Chlorine%20burn\1-19-2012-(5)_2%20days_Free%20chlorine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whlee\My%20Documents\Professional%20Leader\Projects\EPA\experiment\Free%20Chlorine%20Burn%20(WQTC2012)\Chlorine%20burn\1-19-2012-(6)_3_days_Free%20chlorine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whlee\My%20Documents\Professional%20Leader\Projects\EPA\experiment\Free%20Chlorine%20Burn%20(WQTC2012)\Chlorine%20burn\1-19-2012-(8)_4_days_Free%20chlorine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whlee\My%20Documents\Professional%20Leader\Projects\EPA\experiment\Free%20Chlorine%20Burn%20(WQTC2012)\Chlorine%20burn\1-19-2012-(9)_5_days_Free%20chlorine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whlee\My%20Documents\Professional%20Leader\Projects\EPA\experiment\Free%20Chlorine%20Burn%20(WQTC2012)\Chlorine%20burn\1-19-2012-(11)_7_days_Free%20chlorine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whlee\My%20Documents\Professional%20Leader\Projects\EPA\experiment\Free%20Chlorine%20Burn%20(WQTC2012)\Chlorine%20burn\1-19-2012-(17)_13_days_Free%20chlorin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whlee\My%20Documents\Professional%20Leader\Projects\EPA\experiment\Free%20Chlorine%20Burn%20(WQTC2012)\Chlorine%20burn\1-19-2012-(10)_Free%20chlorine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whlee\My%20Documents\Professional%20Leader\Projects\EPA\experiment\Free%20Chlorine%20Burn%20(WQTC2012)\Chlorine%20burn\1-19-2012-(12)_(1)Free%20chlorine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whlee\My%20Documents\Professional%20Leader\Projects\EPA\experiment\Free%20Chlorine%20Burn%20(WQTC2012)\Chlorine%20burn\1-19-2012-(13)_Free%20chlorine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whlee\My%20Documents\Professional%20Leader\Projects\EPA\experiment\Free%20Chlorine%20Burn%20(WQTC2012)\Chlorine%20burn\1-19-2012-(14)_Free%20chlorine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whlee\My%20Documents\Professional%20Leader\Projects\EPA\experiment\Free%20Chlorine%20Burn%20(WQTC2012)\Chlorine%20burn\1-19-2012-(15)_(1)Free%20chlorine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whlee\My%20Documents\Professional%20Leader\Projects\EPA\experiment\Free%20Chlorine%20Burn%20(WQTC2012)\Chlorine%20burn\1-19-2012-(20)_16_days(2)_Free%20chlorine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whlee\My%20Documents\Professional%20Leader\Projects\EPA\experiment\Free%20Chlorine%20Burn%20(WQTC2012)\Chlorine%20burn\1-19-2012-(16)_12_days_Free%20chlorine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whlee\My%20Documents\Professional%20Leader\Projects\EPA\experiment\Free%20Chlorine%20Burn%20(WQTC2012)\Chlorine%20burn\1-19-2012-(18)_14_days_Free%20chlorin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ments"/>
      <sheetName val="Sensors"/>
      <sheetName val="Calibration data"/>
      <sheetName val="Calibration"/>
      <sheetName val="Profiles"/>
    </sheetNames>
    <sheetDataSet>
      <sheetData sheetId="0"/>
      <sheetData sheetId="1"/>
      <sheetData sheetId="2"/>
      <sheetData sheetId="3"/>
      <sheetData sheetId="4">
        <row r="267">
          <cell r="D267">
            <v>-3200</v>
          </cell>
          <cell r="G267">
            <v>9.9605298416137416</v>
          </cell>
        </row>
        <row r="268">
          <cell r="G268">
            <v>9.9605298416137416</v>
          </cell>
        </row>
        <row r="269">
          <cell r="G269">
            <v>9.9605298416137416</v>
          </cell>
        </row>
        <row r="270">
          <cell r="G270">
            <v>9.9605298416137416</v>
          </cell>
        </row>
        <row r="271">
          <cell r="G271">
            <v>9.9605298416137416</v>
          </cell>
        </row>
        <row r="272">
          <cell r="G272">
            <v>9.9605298416137416</v>
          </cell>
        </row>
        <row r="273">
          <cell r="G273">
            <v>9.9605298416137416</v>
          </cell>
        </row>
        <row r="274">
          <cell r="G274">
            <v>9.9605298416137416</v>
          </cell>
        </row>
        <row r="275">
          <cell r="G275">
            <v>9.9605298416137416</v>
          </cell>
        </row>
        <row r="276">
          <cell r="G276">
            <v>9.9605298416137416</v>
          </cell>
        </row>
        <row r="277">
          <cell r="G277">
            <v>9.9605298416137416</v>
          </cell>
        </row>
        <row r="278">
          <cell r="G278">
            <v>9.9605298416137416</v>
          </cell>
        </row>
        <row r="279">
          <cell r="G279">
            <v>9.9605298416137416</v>
          </cell>
        </row>
        <row r="280">
          <cell r="G280">
            <v>9.9605298416137416</v>
          </cell>
        </row>
        <row r="281">
          <cell r="G281">
            <v>9.9605298416137416</v>
          </cell>
        </row>
        <row r="282">
          <cell r="G282">
            <v>9.9605298416137416</v>
          </cell>
        </row>
        <row r="283">
          <cell r="G283">
            <v>9.9605298416137416</v>
          </cell>
        </row>
        <row r="284">
          <cell r="G284">
            <v>9.9605298416137416</v>
          </cell>
        </row>
        <row r="285">
          <cell r="G285">
            <v>9.9605298416137416</v>
          </cell>
        </row>
        <row r="286">
          <cell r="G286">
            <v>9.9605298416137416</v>
          </cell>
        </row>
        <row r="287">
          <cell r="G287">
            <v>9.9605298416137416</v>
          </cell>
        </row>
        <row r="288">
          <cell r="G288">
            <v>9.9605298416137416</v>
          </cell>
        </row>
        <row r="289">
          <cell r="G289">
            <v>9.9605298416137416</v>
          </cell>
        </row>
        <row r="290">
          <cell r="G290">
            <v>9.9781041442871334</v>
          </cell>
        </row>
        <row r="291">
          <cell r="G291">
            <v>9.9826875335693028</v>
          </cell>
        </row>
        <row r="292">
          <cell r="G292">
            <v>9.995114230346692</v>
          </cell>
        </row>
        <row r="293">
          <cell r="G293">
            <v>9.9939300720215076</v>
          </cell>
        </row>
        <row r="294">
          <cell r="G294">
            <v>9.95882326049807</v>
          </cell>
        </row>
        <row r="295">
          <cell r="G295">
            <v>9.8470944396972424</v>
          </cell>
        </row>
        <row r="296">
          <cell r="G296">
            <v>9.6710867187500007</v>
          </cell>
        </row>
        <row r="297">
          <cell r="G297">
            <v>9.4617623550414987</v>
          </cell>
        </row>
        <row r="298">
          <cell r="G298">
            <v>9.1722635070800553</v>
          </cell>
        </row>
        <row r="299">
          <cell r="G299">
            <v>8.7477775756835943</v>
          </cell>
        </row>
        <row r="300">
          <cell r="G300">
            <v>8.2112215072631791</v>
          </cell>
        </row>
        <row r="301">
          <cell r="G301">
            <v>7.6077395965576207</v>
          </cell>
        </row>
        <row r="302">
          <cell r="G302">
            <v>6.9273570510864255</v>
          </cell>
        </row>
        <row r="303">
          <cell r="G303">
            <v>6.134256564331058</v>
          </cell>
        </row>
        <row r="304">
          <cell r="G304">
            <v>5.2540229217529326</v>
          </cell>
        </row>
        <row r="305">
          <cell r="G305">
            <v>4.3777875549316461</v>
          </cell>
        </row>
        <row r="306">
          <cell r="G306">
            <v>3.5783831665039063</v>
          </cell>
        </row>
        <row r="307">
          <cell r="G307">
            <v>2.8743801452636766</v>
          </cell>
        </row>
        <row r="308">
          <cell r="G308">
            <v>2.233186274719237</v>
          </cell>
        </row>
        <row r="309">
          <cell r="G309">
            <v>1.7215044967651383</v>
          </cell>
        </row>
        <row r="310">
          <cell r="G310">
            <v>1.3188558380126931</v>
          </cell>
        </row>
        <row r="311">
          <cell r="G311">
            <v>0.99963461608886961</v>
          </cell>
        </row>
        <row r="312">
          <cell r="G312">
            <v>0.6957935211181645</v>
          </cell>
        </row>
        <row r="313">
          <cell r="G313">
            <v>0.47079647369384742</v>
          </cell>
        </row>
        <row r="314">
          <cell r="G314">
            <v>0.29673913116455058</v>
          </cell>
        </row>
        <row r="315">
          <cell r="G315">
            <v>0.21372963256835942</v>
          </cell>
        </row>
        <row r="316">
          <cell r="G316">
            <v>0.137414111328125</v>
          </cell>
        </row>
        <row r="317">
          <cell r="G317">
            <v>8.356973571777393E-2</v>
          </cell>
        </row>
        <row r="318">
          <cell r="G318">
            <v>4.3412837219238082E-2</v>
          </cell>
        </row>
        <row r="319">
          <cell r="G319">
            <v>4.439499206542924E-2</v>
          </cell>
        </row>
        <row r="320">
          <cell r="G320">
            <v>5.1938777160644323E-2</v>
          </cell>
        </row>
        <row r="321">
          <cell r="G321">
            <v>2.7336146545409945E-2</v>
          </cell>
        </row>
        <row r="322">
          <cell r="G322">
            <v>1.7145419311523913E-2</v>
          </cell>
        </row>
        <row r="323">
          <cell r="G323">
            <v>1.2137126159668207E-2</v>
          </cell>
        </row>
        <row r="324">
          <cell r="G324">
            <v>3.4831172180175562E-2</v>
          </cell>
        </row>
        <row r="325">
          <cell r="G325">
            <v>2.308014221191361E-2</v>
          </cell>
        </row>
        <row r="326">
          <cell r="G326">
            <v>1.109228057861307E-2</v>
          </cell>
        </row>
        <row r="327">
          <cell r="G327">
            <v>-5.4162796020505444E-3</v>
          </cell>
        </row>
        <row r="328">
          <cell r="G328">
            <v>1.196298522949267E-2</v>
          </cell>
        </row>
        <row r="329">
          <cell r="G329">
            <v>3.139014739990259E-2</v>
          </cell>
        </row>
        <row r="330">
          <cell r="G330">
            <v>7.957743835449449E-3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ments"/>
      <sheetName val="Sensors"/>
      <sheetName val="Calibration data"/>
      <sheetName val="Calibration"/>
      <sheetName val="Profiles"/>
    </sheetNames>
    <sheetDataSet>
      <sheetData sheetId="0" refreshError="1"/>
      <sheetData sheetId="1" refreshError="1"/>
      <sheetData sheetId="2" refreshError="1"/>
      <sheetData sheetId="3" refreshError="1"/>
      <sheetData sheetId="4">
        <row r="267">
          <cell r="G267">
            <v>10.000692834472643</v>
          </cell>
        </row>
        <row r="268">
          <cell r="G268">
            <v>10.000692834472643</v>
          </cell>
        </row>
        <row r="269">
          <cell r="G269">
            <v>10.000692834472643</v>
          </cell>
        </row>
        <row r="270">
          <cell r="G270">
            <v>10.000692834472643</v>
          </cell>
        </row>
        <row r="271">
          <cell r="G271">
            <v>10.000692834472643</v>
          </cell>
        </row>
        <row r="272">
          <cell r="G272">
            <v>10.000692834472643</v>
          </cell>
        </row>
        <row r="273">
          <cell r="G273">
            <v>10.000692834472643</v>
          </cell>
        </row>
        <row r="274">
          <cell r="G274">
            <v>10.000692834472643</v>
          </cell>
        </row>
        <row r="275">
          <cell r="G275">
            <v>10.000692834472643</v>
          </cell>
        </row>
        <row r="276">
          <cell r="G276">
            <v>10.000692834472643</v>
          </cell>
        </row>
        <row r="277">
          <cell r="G277">
            <v>10.000692834472643</v>
          </cell>
        </row>
        <row r="278">
          <cell r="G278">
            <v>10.000692834472643</v>
          </cell>
        </row>
        <row r="279">
          <cell r="G279">
            <v>10.000692834472643</v>
          </cell>
        </row>
        <row r="280">
          <cell r="G280">
            <v>10.000692834472643</v>
          </cell>
        </row>
        <row r="281">
          <cell r="G281">
            <v>10.000692834472643</v>
          </cell>
        </row>
        <row r="282">
          <cell r="G282">
            <v>10.000692834472643</v>
          </cell>
        </row>
        <row r="283">
          <cell r="G283">
            <v>10.000692834472643</v>
          </cell>
        </row>
        <row r="284">
          <cell r="G284">
            <v>10.000692834472643</v>
          </cell>
        </row>
        <row r="285">
          <cell r="G285">
            <v>10.000692834472643</v>
          </cell>
        </row>
        <row r="286">
          <cell r="G286">
            <v>10.000692834472643</v>
          </cell>
        </row>
        <row r="287">
          <cell r="G287">
            <v>10.000692834472643</v>
          </cell>
        </row>
        <row r="288">
          <cell r="G288">
            <v>10.000692834472643</v>
          </cell>
        </row>
        <row r="289">
          <cell r="G289">
            <v>10.000692834472643</v>
          </cell>
        </row>
        <row r="290">
          <cell r="G290">
            <v>10.000692834472643</v>
          </cell>
        </row>
        <row r="291">
          <cell r="G291">
            <v>10.000692834472643</v>
          </cell>
        </row>
        <row r="292">
          <cell r="G292">
            <v>10.000692834472643</v>
          </cell>
        </row>
        <row r="293">
          <cell r="G293">
            <v>10.000692834472643</v>
          </cell>
        </row>
        <row r="294">
          <cell r="G294">
            <v>10.000692834472643</v>
          </cell>
        </row>
        <row r="295">
          <cell r="G295">
            <v>10.000692834472643</v>
          </cell>
        </row>
        <row r="296">
          <cell r="G296">
            <v>10.000692834472643</v>
          </cell>
        </row>
        <row r="297">
          <cell r="G297">
            <v>10.000692834472643</v>
          </cell>
        </row>
        <row r="298">
          <cell r="G298">
            <v>10.000692834472643</v>
          </cell>
        </row>
        <row r="299">
          <cell r="G299">
            <v>10.000692834472643</v>
          </cell>
        </row>
        <row r="300">
          <cell r="G300">
            <v>9.9772558990478473</v>
          </cell>
        </row>
        <row r="301">
          <cell r="G301">
            <v>9.9162951599120905</v>
          </cell>
        </row>
        <row r="302">
          <cell r="G302">
            <v>9.8598087097168019</v>
          </cell>
        </row>
        <row r="303">
          <cell r="G303">
            <v>9.8703323608398552</v>
          </cell>
        </row>
        <row r="304">
          <cell r="G304">
            <v>9.8775900512695181</v>
          </cell>
        </row>
        <row r="305">
          <cell r="G305">
            <v>9.8042950988769473</v>
          </cell>
        </row>
        <row r="306">
          <cell r="G306">
            <v>9.7178706756591691</v>
          </cell>
        </row>
        <row r="307">
          <cell r="G307">
            <v>9.668383264160143</v>
          </cell>
        </row>
        <row r="308">
          <cell r="G308">
            <v>9.6668969818115258</v>
          </cell>
        </row>
        <row r="309">
          <cell r="G309">
            <v>9.5764538055420072</v>
          </cell>
        </row>
        <row r="310">
          <cell r="G310">
            <v>9.4586167083740254</v>
          </cell>
        </row>
        <row r="311">
          <cell r="G311">
            <v>9.3317190795898561</v>
          </cell>
        </row>
        <row r="312">
          <cell r="G312">
            <v>9.2958128143310432</v>
          </cell>
        </row>
        <row r="313">
          <cell r="G313">
            <v>9.1737871032714651</v>
          </cell>
        </row>
        <row r="314">
          <cell r="G314">
            <v>9.0119058624267403</v>
          </cell>
        </row>
        <row r="315">
          <cell r="G315">
            <v>8.8589809204101417</v>
          </cell>
        </row>
        <row r="316">
          <cell r="G316">
            <v>8.7923607269286883</v>
          </cell>
        </row>
        <row r="317">
          <cell r="G317">
            <v>8.7081753784179803</v>
          </cell>
        </row>
        <row r="318">
          <cell r="G318">
            <v>8.5577790466308397</v>
          </cell>
        </row>
        <row r="319">
          <cell r="G319">
            <v>8.4401079498290983</v>
          </cell>
        </row>
        <row r="320">
          <cell r="G320">
            <v>8.317221353149435</v>
          </cell>
        </row>
        <row r="321">
          <cell r="G321">
            <v>8.2712701354980513</v>
          </cell>
        </row>
        <row r="322">
          <cell r="G322">
            <v>8.2996600585937497</v>
          </cell>
        </row>
        <row r="323">
          <cell r="G323">
            <v>8.1669910217285331</v>
          </cell>
        </row>
        <row r="324">
          <cell r="G324">
            <v>8.0213546539306844</v>
          </cell>
        </row>
        <row r="325">
          <cell r="G325">
            <v>7.9695702606201335</v>
          </cell>
        </row>
        <row r="326">
          <cell r="G326">
            <v>7.9010121093750003</v>
          </cell>
        </row>
        <row r="327">
          <cell r="G327">
            <v>7.8821382537841691</v>
          </cell>
        </row>
        <row r="328">
          <cell r="G328">
            <v>7.7503146606445181</v>
          </cell>
        </row>
        <row r="329">
          <cell r="G329">
            <v>7.7140918365478486</v>
          </cell>
        </row>
        <row r="330">
          <cell r="G330">
            <v>7.5146404663086068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ments"/>
      <sheetName val="Sensors"/>
      <sheetName val="Calibration data"/>
      <sheetName val="Calibration"/>
      <sheetName val="Profiles"/>
    </sheetNames>
    <sheetDataSet>
      <sheetData sheetId="0" refreshError="1"/>
      <sheetData sheetId="1" refreshError="1"/>
      <sheetData sheetId="2" refreshError="1"/>
      <sheetData sheetId="3" refreshError="1"/>
      <sheetData sheetId="4">
        <row r="267">
          <cell r="G267">
            <v>10.002266259765577</v>
          </cell>
        </row>
        <row r="268">
          <cell r="G268">
            <v>10.002266259765577</v>
          </cell>
        </row>
        <row r="269">
          <cell r="G269">
            <v>10.002266259765577</v>
          </cell>
        </row>
        <row r="270">
          <cell r="G270">
            <v>10.002266259765577</v>
          </cell>
        </row>
        <row r="271">
          <cell r="G271">
            <v>10.002266259765577</v>
          </cell>
        </row>
        <row r="272">
          <cell r="G272">
            <v>10.002266259765577</v>
          </cell>
        </row>
        <row r="273">
          <cell r="G273">
            <v>10.002266259765577</v>
          </cell>
        </row>
        <row r="274">
          <cell r="G274">
            <v>10.002266259765577</v>
          </cell>
        </row>
        <row r="275">
          <cell r="G275">
            <v>10.002266259765577</v>
          </cell>
        </row>
        <row r="276">
          <cell r="G276">
            <v>10.002266259765577</v>
          </cell>
        </row>
        <row r="277">
          <cell r="G277">
            <v>10.002266259765577</v>
          </cell>
        </row>
        <row r="278">
          <cell r="G278">
            <v>10.002266259765577</v>
          </cell>
        </row>
        <row r="279">
          <cell r="G279">
            <v>10.002266259765577</v>
          </cell>
        </row>
        <row r="280">
          <cell r="G280">
            <v>10.002266259765577</v>
          </cell>
        </row>
        <row r="281">
          <cell r="G281">
            <v>10.002266259765577</v>
          </cell>
        </row>
        <row r="282">
          <cell r="G282">
            <v>10.002266259765577</v>
          </cell>
        </row>
        <row r="283">
          <cell r="G283">
            <v>10.002266259765577</v>
          </cell>
        </row>
        <row r="284">
          <cell r="G284">
            <v>10.002266259765577</v>
          </cell>
        </row>
        <row r="285">
          <cell r="G285">
            <v>10.002266259765577</v>
          </cell>
        </row>
        <row r="286">
          <cell r="G286">
            <v>10.002266259765577</v>
          </cell>
        </row>
        <row r="287">
          <cell r="G287">
            <v>10.002266259765577</v>
          </cell>
        </row>
        <row r="288">
          <cell r="G288">
            <v>10.002266259765577</v>
          </cell>
        </row>
        <row r="289">
          <cell r="G289">
            <v>10.002266259765577</v>
          </cell>
        </row>
        <row r="290">
          <cell r="G290">
            <v>10.035893273925744</v>
          </cell>
        </row>
        <row r="291">
          <cell r="G291">
            <v>10.040473901367161</v>
          </cell>
        </row>
        <row r="292">
          <cell r="G292">
            <v>9.9890605712890874</v>
          </cell>
        </row>
        <row r="293">
          <cell r="G293">
            <v>9.8154256835937517</v>
          </cell>
        </row>
        <row r="294">
          <cell r="G294">
            <v>9.4308444763183594</v>
          </cell>
        </row>
        <row r="295">
          <cell r="G295">
            <v>8.7749185424804672</v>
          </cell>
        </row>
        <row r="296">
          <cell r="G296">
            <v>7.927211389160159</v>
          </cell>
        </row>
        <row r="297">
          <cell r="G297">
            <v>6.9772827087402334</v>
          </cell>
        </row>
        <row r="298">
          <cell r="G298">
            <v>5.8759865051269493</v>
          </cell>
        </row>
        <row r="299">
          <cell r="G299">
            <v>4.7898109680175747</v>
          </cell>
        </row>
        <row r="300">
          <cell r="G300">
            <v>3.776603753662108</v>
          </cell>
        </row>
        <row r="301">
          <cell r="G301">
            <v>2.8573377014160171</v>
          </cell>
        </row>
        <row r="302">
          <cell r="G302">
            <v>2.0498374267578177</v>
          </cell>
        </row>
        <row r="303">
          <cell r="G303">
            <v>1.5121881958007839</v>
          </cell>
        </row>
        <row r="304">
          <cell r="G304">
            <v>1.077549462890625</v>
          </cell>
        </row>
        <row r="305">
          <cell r="G305">
            <v>0.66496361694335926</v>
          </cell>
        </row>
        <row r="306">
          <cell r="G306">
            <v>0.4599307495117182</v>
          </cell>
        </row>
        <row r="307">
          <cell r="G307">
            <v>0.28588222656250001</v>
          </cell>
        </row>
        <row r="308">
          <cell r="G308">
            <v>0.17802300415039091</v>
          </cell>
        </row>
        <row r="309">
          <cell r="G309">
            <v>0.12921404418945337</v>
          </cell>
        </row>
        <row r="310">
          <cell r="G310">
            <v>0.11426955566406249</v>
          </cell>
        </row>
        <row r="311">
          <cell r="G311">
            <v>7.2400476074218234E-2</v>
          </cell>
        </row>
        <row r="312">
          <cell r="G312">
            <v>5.4307763671874981E-2</v>
          </cell>
        </row>
        <row r="313">
          <cell r="G313">
            <v>4.1730187988281736E-2</v>
          </cell>
        </row>
        <row r="314">
          <cell r="G314">
            <v>7.4667810058594242E-2</v>
          </cell>
        </row>
        <row r="315">
          <cell r="G315">
            <v>6.9122033691405738E-2</v>
          </cell>
        </row>
        <row r="316">
          <cell r="G316">
            <v>5.0814843750000005E-2</v>
          </cell>
        </row>
        <row r="317">
          <cell r="G317">
            <v>2.5881829833984099E-2</v>
          </cell>
        </row>
        <row r="318">
          <cell r="G318">
            <v>2.5077539062499987E-2</v>
          </cell>
        </row>
        <row r="319">
          <cell r="G319">
            <v>4.9413079833984103E-2</v>
          </cell>
        </row>
        <row r="320">
          <cell r="G320">
            <v>5.3442193603515875E-2</v>
          </cell>
        </row>
        <row r="321">
          <cell r="G321">
            <v>1.6735894775390892E-2</v>
          </cell>
        </row>
        <row r="322">
          <cell r="G322">
            <v>2.3951531982421614E-2</v>
          </cell>
        </row>
        <row r="323">
          <cell r="G323">
            <v>4.2641717529296602E-2</v>
          </cell>
        </row>
        <row r="324">
          <cell r="G324">
            <v>2.1232263183594224E-2</v>
          </cell>
        </row>
        <row r="325">
          <cell r="G325">
            <v>-2.3985656738283734E-3</v>
          </cell>
        </row>
        <row r="326">
          <cell r="G326">
            <v>-2.7126220703125037E-3</v>
          </cell>
        </row>
        <row r="327">
          <cell r="G327">
            <v>3.6544427490234094E-2</v>
          </cell>
        </row>
        <row r="328">
          <cell r="G328">
            <v>3.9309655761718243E-2</v>
          </cell>
        </row>
        <row r="329">
          <cell r="G329">
            <v>-3.3804931640574187E-4</v>
          </cell>
        </row>
        <row r="330">
          <cell r="G330">
            <v>-1.8852056884765878E-2</v>
          </cell>
        </row>
        <row r="4425">
          <cell r="G4425">
            <v>10.001504602050831</v>
          </cell>
        </row>
        <row r="4426">
          <cell r="G4426">
            <v>10.001504602050831</v>
          </cell>
        </row>
        <row r="4427">
          <cell r="G4427">
            <v>10.001504602050831</v>
          </cell>
        </row>
        <row r="4428">
          <cell r="G4428">
            <v>10.001504602050831</v>
          </cell>
        </row>
        <row r="4429">
          <cell r="G4429">
            <v>10.001504602050831</v>
          </cell>
        </row>
        <row r="4430">
          <cell r="G4430">
            <v>10.001504602050831</v>
          </cell>
        </row>
        <row r="4431">
          <cell r="G4431">
            <v>10.001504602050831</v>
          </cell>
        </row>
        <row r="4432">
          <cell r="G4432">
            <v>10.001504602050831</v>
          </cell>
        </row>
        <row r="4433">
          <cell r="G4433">
            <v>10.001504602050831</v>
          </cell>
        </row>
        <row r="4434">
          <cell r="G4434">
            <v>10.001504602050831</v>
          </cell>
        </row>
        <row r="4435">
          <cell r="G4435">
            <v>10.001504602050831</v>
          </cell>
        </row>
        <row r="4436">
          <cell r="G4436">
            <v>10.001504602050831</v>
          </cell>
        </row>
        <row r="4437">
          <cell r="G4437">
            <v>10.001504602050831</v>
          </cell>
        </row>
        <row r="4438">
          <cell r="G4438">
            <v>10.001504602050831</v>
          </cell>
        </row>
        <row r="4439">
          <cell r="G4439">
            <v>10.001504602050831</v>
          </cell>
        </row>
        <row r="4440">
          <cell r="G4440">
            <v>10.001504602050831</v>
          </cell>
        </row>
        <row r="4441">
          <cell r="G4441">
            <v>10.001504602050831</v>
          </cell>
        </row>
        <row r="4442">
          <cell r="G4442">
            <v>10.001504602050831</v>
          </cell>
        </row>
        <row r="4443">
          <cell r="G4443">
            <v>10.001504602050831</v>
          </cell>
        </row>
        <row r="4444">
          <cell r="G4444">
            <v>10.001504602050831</v>
          </cell>
        </row>
        <row r="4445">
          <cell r="G4445">
            <v>10.001504602050831</v>
          </cell>
        </row>
        <row r="4446">
          <cell r="G4446">
            <v>10.001504602050831</v>
          </cell>
        </row>
        <row r="4447">
          <cell r="G4447">
            <v>10.001504602050831</v>
          </cell>
        </row>
        <row r="4448">
          <cell r="G4448">
            <v>10.001504602050831</v>
          </cell>
        </row>
        <row r="4449">
          <cell r="G4449">
            <v>10.001504602050831</v>
          </cell>
        </row>
        <row r="4450">
          <cell r="G4450">
            <v>10.024862474060077</v>
          </cell>
        </row>
        <row r="4451">
          <cell r="G4451">
            <v>9.9384909454345358</v>
          </cell>
        </row>
        <row r="4452">
          <cell r="G4452">
            <v>9.7705409561157541</v>
          </cell>
        </row>
        <row r="4453">
          <cell r="G4453">
            <v>9.5217088714599498</v>
          </cell>
        </row>
        <row r="4454">
          <cell r="G4454">
            <v>9.2073814025878864</v>
          </cell>
        </row>
        <row r="4455">
          <cell r="G4455">
            <v>8.7187403503418039</v>
          </cell>
        </row>
        <row r="4456">
          <cell r="G4456">
            <v>8.0631938568115213</v>
          </cell>
        </row>
        <row r="4457">
          <cell r="G4457">
            <v>7.2988587966918903</v>
          </cell>
        </row>
        <row r="4458">
          <cell r="G4458">
            <v>6.4844595123291047</v>
          </cell>
        </row>
        <row r="4459">
          <cell r="G4459">
            <v>5.6268929840087916</v>
          </cell>
        </row>
        <row r="4460">
          <cell r="G4460">
            <v>4.7437535491943335</v>
          </cell>
        </row>
        <row r="4461">
          <cell r="G4461">
            <v>3.8936099792480521</v>
          </cell>
        </row>
        <row r="4462">
          <cell r="G4462">
            <v>3.0868855300903286</v>
          </cell>
        </row>
        <row r="4463">
          <cell r="G4463">
            <v>2.4005211654663072</v>
          </cell>
        </row>
        <row r="4464">
          <cell r="G4464">
            <v>1.8005801864624009</v>
          </cell>
        </row>
        <row r="4465">
          <cell r="G4465">
            <v>1.2721796356201149</v>
          </cell>
        </row>
        <row r="4466">
          <cell r="G4466">
            <v>0.90902510223389044</v>
          </cell>
        </row>
        <row r="4467">
          <cell r="G4467">
            <v>0.66514906463623036</v>
          </cell>
        </row>
        <row r="4468">
          <cell r="G4468">
            <v>0.43625969848632812</v>
          </cell>
        </row>
        <row r="4469">
          <cell r="G4469">
            <v>0.26613912353515629</v>
          </cell>
        </row>
        <row r="4470">
          <cell r="G4470">
            <v>0.14468263397216774</v>
          </cell>
        </row>
        <row r="4471">
          <cell r="G4471">
            <v>0.10057455596923853</v>
          </cell>
        </row>
        <row r="4472">
          <cell r="G4472">
            <v>8.9114160156250011E-2</v>
          </cell>
        </row>
        <row r="4473">
          <cell r="G4473">
            <v>6.5911859130859396E-2</v>
          </cell>
        </row>
        <row r="4474">
          <cell r="G4474">
            <v>5.3169854736328126E-2</v>
          </cell>
        </row>
        <row r="4475">
          <cell r="G4475">
            <v>3.9657403564453131E-2</v>
          </cell>
        </row>
        <row r="4476">
          <cell r="G4476">
            <v>3.6131127929687534E-2</v>
          </cell>
        </row>
        <row r="4477">
          <cell r="G4477">
            <v>2.8182191467285456E-2</v>
          </cell>
        </row>
        <row r="4478">
          <cell r="G4478">
            <v>2.0277703857421892E-2</v>
          </cell>
        </row>
        <row r="4479">
          <cell r="G4479">
            <v>2.2011209106445773E-2</v>
          </cell>
        </row>
        <row r="4480">
          <cell r="G4480">
            <v>4.0553788757323961E-2</v>
          </cell>
        </row>
        <row r="4481">
          <cell r="G4481">
            <v>3.8183183288573952E-2</v>
          </cell>
        </row>
        <row r="4482">
          <cell r="G4482">
            <v>8.143167114258304E-3</v>
          </cell>
        </row>
        <row r="4483">
          <cell r="G4483">
            <v>-6.9546264648437384E-3</v>
          </cell>
        </row>
        <row r="4484">
          <cell r="G4484">
            <v>9.4173675537114199E-3</v>
          </cell>
        </row>
        <row r="4485">
          <cell r="G4485">
            <v>3.7071961975097933E-2</v>
          </cell>
        </row>
        <row r="4486">
          <cell r="G4486">
            <v>2.9582330322265649E-2</v>
          </cell>
        </row>
        <row r="4487">
          <cell r="G4487">
            <v>1.0980485534667739E-2</v>
          </cell>
        </row>
        <row r="4488">
          <cell r="G4488">
            <v>-8.3029083251957847E-3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ments"/>
      <sheetName val="Sensors"/>
      <sheetName val="Calibration data"/>
      <sheetName val="Calibration"/>
      <sheetName val="Profiles"/>
    </sheetNames>
    <sheetDataSet>
      <sheetData sheetId="0" refreshError="1"/>
      <sheetData sheetId="1" refreshError="1"/>
      <sheetData sheetId="2" refreshError="1"/>
      <sheetData sheetId="3" refreshError="1"/>
      <sheetData sheetId="4">
        <row r="3237">
          <cell r="G3237">
            <v>9.9797038543701131</v>
          </cell>
        </row>
        <row r="3238">
          <cell r="G3238">
            <v>9.9797038543701131</v>
          </cell>
        </row>
        <row r="3239">
          <cell r="G3239">
            <v>9.9797038543701131</v>
          </cell>
        </row>
        <row r="3240">
          <cell r="G3240">
            <v>9.9797038543701131</v>
          </cell>
        </row>
        <row r="3241">
          <cell r="G3241">
            <v>9.9797038543701131</v>
          </cell>
        </row>
        <row r="3242">
          <cell r="G3242">
            <v>9.9797038543701131</v>
          </cell>
        </row>
        <row r="3243">
          <cell r="G3243">
            <v>9.9797038543701131</v>
          </cell>
        </row>
        <row r="3244">
          <cell r="G3244">
            <v>9.9797038543701131</v>
          </cell>
        </row>
        <row r="3245">
          <cell r="G3245">
            <v>9.9797038543701131</v>
          </cell>
        </row>
        <row r="3246">
          <cell r="G3246">
            <v>9.9797038543701131</v>
          </cell>
        </row>
        <row r="3247">
          <cell r="G3247">
            <v>9.9797038543701131</v>
          </cell>
        </row>
        <row r="3248">
          <cell r="G3248">
            <v>9.9797038543701131</v>
          </cell>
        </row>
        <row r="3249">
          <cell r="G3249">
            <v>9.9797038543701131</v>
          </cell>
        </row>
        <row r="3250">
          <cell r="G3250">
            <v>9.9797038543701131</v>
          </cell>
        </row>
        <row r="3251">
          <cell r="G3251">
            <v>9.9797038543701131</v>
          </cell>
        </row>
        <row r="3252">
          <cell r="G3252">
            <v>9.9797038543701131</v>
          </cell>
        </row>
        <row r="3253">
          <cell r="G3253">
            <v>9.9797038543701131</v>
          </cell>
        </row>
        <row r="3254">
          <cell r="G3254">
            <v>9.9797038543701131</v>
          </cell>
        </row>
        <row r="3255">
          <cell r="G3255">
            <v>9.9797038543701131</v>
          </cell>
        </row>
        <row r="3256">
          <cell r="G3256">
            <v>9.9797038543701131</v>
          </cell>
        </row>
        <row r="3257">
          <cell r="G3257">
            <v>9.9797038543701131</v>
          </cell>
        </row>
        <row r="3258">
          <cell r="G3258">
            <v>9.9797038543701131</v>
          </cell>
        </row>
        <row r="3259">
          <cell r="G3259">
            <v>9.9797038543701131</v>
          </cell>
        </row>
        <row r="3260">
          <cell r="G3260">
            <v>9.9797038543701131</v>
          </cell>
        </row>
        <row r="3261">
          <cell r="G3261">
            <v>9.9797038543701131</v>
          </cell>
        </row>
        <row r="3262">
          <cell r="G3262">
            <v>9.9797038543701131</v>
          </cell>
        </row>
        <row r="3263">
          <cell r="G3263">
            <v>9.9797038543701131</v>
          </cell>
        </row>
        <row r="3264">
          <cell r="G3264">
            <v>10.006080212402335</v>
          </cell>
        </row>
        <row r="3265">
          <cell r="G3265">
            <v>9.9168356445312487</v>
          </cell>
        </row>
        <row r="3266">
          <cell r="G3266">
            <v>9.7875094726562484</v>
          </cell>
        </row>
        <row r="3267">
          <cell r="G3267">
            <v>9.6727681549072191</v>
          </cell>
        </row>
        <row r="3268">
          <cell r="G3268">
            <v>9.5997250183105418</v>
          </cell>
        </row>
        <row r="3269">
          <cell r="G3269">
            <v>9.342154354858403</v>
          </cell>
        </row>
        <row r="3270">
          <cell r="G3270">
            <v>8.9796012695312495</v>
          </cell>
        </row>
        <row r="3271">
          <cell r="G3271">
            <v>8.5710708282470716</v>
          </cell>
        </row>
        <row r="3272">
          <cell r="G3272">
            <v>8.1732145507812497</v>
          </cell>
        </row>
        <row r="3273">
          <cell r="G3273">
            <v>7.6616154296875001</v>
          </cell>
        </row>
        <row r="3274">
          <cell r="G3274">
            <v>6.9944088714599664</v>
          </cell>
        </row>
        <row r="3275">
          <cell r="G3275">
            <v>6.3137704589843748</v>
          </cell>
        </row>
        <row r="3276">
          <cell r="G3276">
            <v>5.663537960815427</v>
          </cell>
        </row>
        <row r="3277">
          <cell r="G3277">
            <v>5.0240509460449179</v>
          </cell>
        </row>
        <row r="3278">
          <cell r="G3278">
            <v>4.3467051208496059</v>
          </cell>
        </row>
        <row r="3279">
          <cell r="G3279">
            <v>3.6758612640380921</v>
          </cell>
        </row>
        <row r="3280">
          <cell r="G3280">
            <v>3.1397638671874999</v>
          </cell>
        </row>
        <row r="3281">
          <cell r="G3281">
            <v>2.6478846099853453</v>
          </cell>
        </row>
        <row r="3282">
          <cell r="G3282">
            <v>2.1507277038574175</v>
          </cell>
        </row>
        <row r="3283">
          <cell r="G3283">
            <v>1.6714006927490292</v>
          </cell>
        </row>
        <row r="3284">
          <cell r="G3284">
            <v>1.2768251159667929</v>
          </cell>
        </row>
        <row r="3285">
          <cell r="G3285">
            <v>0.96060598449707046</v>
          </cell>
        </row>
        <row r="3286">
          <cell r="G3286">
            <v>0.71281799011230418</v>
          </cell>
        </row>
        <row r="3287">
          <cell r="G3287">
            <v>0.40330289916992101</v>
          </cell>
        </row>
        <row r="3288">
          <cell r="G3288">
            <v>0.25444704895019576</v>
          </cell>
        </row>
        <row r="3289">
          <cell r="G3289">
            <v>0.180726376342773</v>
          </cell>
        </row>
        <row r="3290">
          <cell r="G3290">
            <v>0.17824207763671873</v>
          </cell>
        </row>
        <row r="3291">
          <cell r="G3291">
            <v>0.12163810424804766</v>
          </cell>
        </row>
        <row r="3292">
          <cell r="G3292">
            <v>8.263818054199179E-2</v>
          </cell>
        </row>
        <row r="3293">
          <cell r="G3293">
            <v>5.3218853759766427E-2</v>
          </cell>
        </row>
        <row r="3294">
          <cell r="G3294">
            <v>0.10311878662109375</v>
          </cell>
        </row>
        <row r="3295">
          <cell r="G3295">
            <v>8.9889004516601978E-2</v>
          </cell>
        </row>
        <row r="3296">
          <cell r="G3296">
            <v>5.7937832641602016E-2</v>
          </cell>
        </row>
        <row r="3297">
          <cell r="G3297">
            <v>4.0559628295897987E-2</v>
          </cell>
        </row>
        <row r="3298">
          <cell r="G3298">
            <v>4.6193875122070738E-2</v>
          </cell>
        </row>
        <row r="3299">
          <cell r="G3299">
            <v>7.7538830566406203E-2</v>
          </cell>
        </row>
        <row r="3300">
          <cell r="G3300">
            <v>5.3361492919921094E-2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ments"/>
      <sheetName val="Sensors"/>
      <sheetName val="Calibration data"/>
      <sheetName val="Calibration"/>
      <sheetName val="Profiles"/>
    </sheetNames>
    <sheetDataSet>
      <sheetData sheetId="0" refreshError="1"/>
      <sheetData sheetId="1" refreshError="1"/>
      <sheetData sheetId="2" refreshError="1"/>
      <sheetData sheetId="3" refreshError="1"/>
      <sheetData sheetId="4">
        <row r="4425">
          <cell r="G4425">
            <v>10.013157182312007</v>
          </cell>
        </row>
        <row r="4426">
          <cell r="G4426">
            <v>10.013157182312007</v>
          </cell>
        </row>
        <row r="4427">
          <cell r="G4427">
            <v>10.013157182312007</v>
          </cell>
        </row>
        <row r="4428">
          <cell r="G4428">
            <v>10.013157182312007</v>
          </cell>
        </row>
        <row r="4429">
          <cell r="G4429">
            <v>10.013157182312007</v>
          </cell>
        </row>
        <row r="4430">
          <cell r="G4430">
            <v>10.013157182312007</v>
          </cell>
        </row>
        <row r="4431">
          <cell r="G4431">
            <v>10.013157182312007</v>
          </cell>
        </row>
        <row r="4432">
          <cell r="G4432">
            <v>10.013157182312007</v>
          </cell>
        </row>
        <row r="4433">
          <cell r="G4433">
            <v>10.013157182312007</v>
          </cell>
        </row>
        <row r="4434">
          <cell r="G4434">
            <v>10.013157182312007</v>
          </cell>
        </row>
        <row r="4435">
          <cell r="G4435">
            <v>10.013157182312007</v>
          </cell>
        </row>
        <row r="4436">
          <cell r="G4436">
            <v>10.013157182312007</v>
          </cell>
        </row>
        <row r="4437">
          <cell r="G4437">
            <v>10.013157182312007</v>
          </cell>
        </row>
        <row r="4438">
          <cell r="G4438">
            <v>10.013157182312007</v>
          </cell>
        </row>
        <row r="4439">
          <cell r="G4439">
            <v>10.013157182312007</v>
          </cell>
        </row>
        <row r="4440">
          <cell r="G4440">
            <v>10.013157182312007</v>
          </cell>
        </row>
        <row r="4441">
          <cell r="G4441">
            <v>10.013157182312007</v>
          </cell>
        </row>
        <row r="4442">
          <cell r="G4442">
            <v>10.013157182312007</v>
          </cell>
        </row>
        <row r="4443">
          <cell r="G4443">
            <v>10.013157182312007</v>
          </cell>
        </row>
        <row r="4444">
          <cell r="G4444">
            <v>10.013157182312007</v>
          </cell>
        </row>
        <row r="4445">
          <cell r="G4445">
            <v>10.013157182312007</v>
          </cell>
        </row>
        <row r="4446">
          <cell r="G4446">
            <v>10.013157182312007</v>
          </cell>
        </row>
        <row r="4447">
          <cell r="G4447">
            <v>10.013157182312007</v>
          </cell>
        </row>
        <row r="4448">
          <cell r="G4448">
            <v>10.013157182312007</v>
          </cell>
        </row>
        <row r="4449">
          <cell r="G4449">
            <v>10.013157182312007</v>
          </cell>
        </row>
        <row r="4450">
          <cell r="G4450">
            <v>10.013157182312007</v>
          </cell>
        </row>
        <row r="4451">
          <cell r="G4451">
            <v>10.013157182312007</v>
          </cell>
        </row>
        <row r="4452">
          <cell r="G4452">
            <v>10.013157182312007</v>
          </cell>
        </row>
        <row r="4453">
          <cell r="G4453">
            <v>9.9974431167602518</v>
          </cell>
        </row>
        <row r="4454">
          <cell r="G4454">
            <v>10.010279046630853</v>
          </cell>
        </row>
        <row r="4455">
          <cell r="G4455">
            <v>9.8962363906860347</v>
          </cell>
        </row>
        <row r="4456">
          <cell r="G4456">
            <v>9.6779793106079097</v>
          </cell>
        </row>
        <row r="4457">
          <cell r="G4457">
            <v>9.4509952789306606</v>
          </cell>
        </row>
        <row r="4458">
          <cell r="G4458">
            <v>9.2419001098632823</v>
          </cell>
        </row>
        <row r="4459">
          <cell r="G4459">
            <v>8.9054451232910221</v>
          </cell>
        </row>
        <row r="4460">
          <cell r="G4460">
            <v>8.3881673294067447</v>
          </cell>
        </row>
        <row r="4461">
          <cell r="G4461">
            <v>7.8376105133056608</v>
          </cell>
        </row>
        <row r="4462">
          <cell r="G4462">
            <v>7.311846383666996</v>
          </cell>
        </row>
        <row r="4463">
          <cell r="G4463">
            <v>6.7852956253051806</v>
          </cell>
        </row>
        <row r="4464">
          <cell r="G4464">
            <v>6.1435361495971641</v>
          </cell>
        </row>
        <row r="4465">
          <cell r="G4465">
            <v>5.485951554870601</v>
          </cell>
        </row>
        <row r="4466">
          <cell r="G4466">
            <v>4.9120920196533175</v>
          </cell>
        </row>
        <row r="4467">
          <cell r="G4467">
            <v>4.4152203002929689</v>
          </cell>
        </row>
        <row r="4468">
          <cell r="G4468">
            <v>3.8879569488525361</v>
          </cell>
        </row>
        <row r="4469">
          <cell r="G4469">
            <v>3.3270906692504933</v>
          </cell>
        </row>
        <row r="4470">
          <cell r="G4470">
            <v>2.8477283798217794</v>
          </cell>
        </row>
        <row r="4471">
          <cell r="G4471">
            <v>2.4427348953247119</v>
          </cell>
        </row>
        <row r="4472">
          <cell r="G4472">
            <v>2.049531587219243</v>
          </cell>
        </row>
        <row r="4473">
          <cell r="G4473">
            <v>1.6491838394165024</v>
          </cell>
        </row>
        <row r="4474">
          <cell r="G4474">
            <v>1.2712318740844712</v>
          </cell>
        </row>
        <row r="4475">
          <cell r="G4475">
            <v>0.98098438415527656</v>
          </cell>
        </row>
        <row r="4476">
          <cell r="G4476">
            <v>0.68307420501709015</v>
          </cell>
        </row>
        <row r="4477">
          <cell r="G4477">
            <v>0.4141952529907223</v>
          </cell>
        </row>
        <row r="4478">
          <cell r="G4478">
            <v>0.2039155136108402</v>
          </cell>
        </row>
        <row r="4479">
          <cell r="G4479">
            <v>9.7276422119140615E-2</v>
          </cell>
        </row>
        <row r="4480">
          <cell r="G4480">
            <v>8.5597299194335341E-2</v>
          </cell>
        </row>
        <row r="4481">
          <cell r="G4481">
            <v>5.5696153259277681E-2</v>
          </cell>
        </row>
        <row r="4482">
          <cell r="G4482">
            <v>-1.0695310974121408E-2</v>
          </cell>
        </row>
        <row r="4483">
          <cell r="G4483">
            <v>-3.3285437011718766E-2</v>
          </cell>
        </row>
        <row r="4484">
          <cell r="G4484">
            <v>1.7334228515624717E-3</v>
          </cell>
        </row>
        <row r="4485">
          <cell r="G4485">
            <v>3.0144601440430296E-2</v>
          </cell>
        </row>
        <row r="4486">
          <cell r="G4486">
            <v>-1.5183721923828108E-2</v>
          </cell>
        </row>
        <row r="4487">
          <cell r="G4487">
            <v>-3.4294172668456691E-2</v>
          </cell>
        </row>
        <row r="4488">
          <cell r="G4488">
            <v>-4.3039633178710346E-2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ments"/>
      <sheetName val="Sensors"/>
      <sheetName val="Calibration data"/>
      <sheetName val="Calibration"/>
      <sheetName val="Profiles"/>
    </sheetNames>
    <sheetDataSet>
      <sheetData sheetId="0" refreshError="1"/>
      <sheetData sheetId="1" refreshError="1"/>
      <sheetData sheetId="2" refreshError="1"/>
      <sheetData sheetId="3" refreshError="1"/>
      <sheetData sheetId="4">
        <row r="347">
          <cell r="G347">
            <v>9.999378955078118</v>
          </cell>
        </row>
        <row r="348">
          <cell r="G348">
            <v>9.999378955078118</v>
          </cell>
        </row>
        <row r="349">
          <cell r="G349">
            <v>9.999378955078118</v>
          </cell>
        </row>
        <row r="350">
          <cell r="G350">
            <v>9.999378955078118</v>
          </cell>
        </row>
        <row r="351">
          <cell r="G351">
            <v>9.999378955078118</v>
          </cell>
        </row>
        <row r="352">
          <cell r="G352">
            <v>9.999378955078118</v>
          </cell>
        </row>
        <row r="353">
          <cell r="G353">
            <v>9.999378955078118</v>
          </cell>
        </row>
        <row r="354">
          <cell r="G354">
            <v>9.999378955078118</v>
          </cell>
        </row>
        <row r="355">
          <cell r="G355">
            <v>9.999378955078118</v>
          </cell>
        </row>
        <row r="356">
          <cell r="G356">
            <v>9.999378955078118</v>
          </cell>
        </row>
        <row r="357">
          <cell r="G357">
            <v>9.999378955078118</v>
          </cell>
        </row>
        <row r="358">
          <cell r="G358">
            <v>9.999378955078118</v>
          </cell>
        </row>
        <row r="359">
          <cell r="G359">
            <v>9.999378955078118</v>
          </cell>
        </row>
        <row r="360">
          <cell r="G360">
            <v>9.999378955078118</v>
          </cell>
        </row>
        <row r="361">
          <cell r="G361">
            <v>9.999378955078118</v>
          </cell>
        </row>
        <row r="362">
          <cell r="G362">
            <v>9.999378955078118</v>
          </cell>
        </row>
        <row r="363">
          <cell r="G363">
            <v>9.999378955078118</v>
          </cell>
        </row>
        <row r="364">
          <cell r="G364">
            <v>9.999378955078118</v>
          </cell>
        </row>
        <row r="365">
          <cell r="G365">
            <v>9.999378955078118</v>
          </cell>
        </row>
        <row r="366">
          <cell r="G366">
            <v>9.999378955078118</v>
          </cell>
        </row>
        <row r="367">
          <cell r="G367">
            <v>9.999378955078118</v>
          </cell>
        </row>
        <row r="368">
          <cell r="G368">
            <v>9.999378955078118</v>
          </cell>
        </row>
        <row r="369">
          <cell r="G369">
            <v>9.999378955078118</v>
          </cell>
        </row>
        <row r="370">
          <cell r="G370">
            <v>9.999378955078118</v>
          </cell>
        </row>
        <row r="371">
          <cell r="G371">
            <v>9.999378955078118</v>
          </cell>
        </row>
        <row r="372">
          <cell r="G372">
            <v>9.999378955078118</v>
          </cell>
        </row>
        <row r="373">
          <cell r="G373">
            <v>9.999378955078118</v>
          </cell>
        </row>
        <row r="374">
          <cell r="G374">
            <v>9.999378955078118</v>
          </cell>
        </row>
        <row r="375">
          <cell r="G375">
            <v>9.6719546630859394</v>
          </cell>
        </row>
        <row r="376">
          <cell r="G376">
            <v>9.6661901367187628</v>
          </cell>
        </row>
        <row r="377">
          <cell r="G377">
            <v>9.4886362792968804</v>
          </cell>
        </row>
        <row r="378">
          <cell r="G378">
            <v>9.2816370117187628</v>
          </cell>
        </row>
        <row r="379">
          <cell r="G379">
            <v>9.0426544921875003</v>
          </cell>
        </row>
        <row r="380">
          <cell r="G380">
            <v>8.33429611816406</v>
          </cell>
        </row>
        <row r="381">
          <cell r="G381">
            <v>7.8702038085937636</v>
          </cell>
        </row>
        <row r="382">
          <cell r="G382">
            <v>7.2218617675781189</v>
          </cell>
        </row>
        <row r="383">
          <cell r="G383">
            <v>6.5892926147460882</v>
          </cell>
        </row>
        <row r="384">
          <cell r="G384">
            <v>6.0399243896484407</v>
          </cell>
        </row>
        <row r="385">
          <cell r="G385">
            <v>5.4988484619140596</v>
          </cell>
        </row>
        <row r="386">
          <cell r="G386">
            <v>5.0099271972656183</v>
          </cell>
        </row>
        <row r="387">
          <cell r="G387">
            <v>4.5434759033203225</v>
          </cell>
        </row>
        <row r="388">
          <cell r="G388">
            <v>3.997342419433588</v>
          </cell>
        </row>
        <row r="389">
          <cell r="G389">
            <v>3.4935183837890591</v>
          </cell>
        </row>
        <row r="390">
          <cell r="G390">
            <v>3.0970672119140588</v>
          </cell>
        </row>
        <row r="391">
          <cell r="G391">
            <v>2.7269632690429702</v>
          </cell>
        </row>
        <row r="392">
          <cell r="G392">
            <v>2.3691698730468764</v>
          </cell>
        </row>
        <row r="393">
          <cell r="G393">
            <v>2.0715918090820322</v>
          </cell>
        </row>
        <row r="394">
          <cell r="G394">
            <v>1.8078838623046882</v>
          </cell>
        </row>
        <row r="395">
          <cell r="G395">
            <v>1.5099956176757823</v>
          </cell>
        </row>
        <row r="396">
          <cell r="G396">
            <v>1.2054828002929678</v>
          </cell>
        </row>
        <row r="397">
          <cell r="G397">
            <v>0.9487297485351559</v>
          </cell>
        </row>
        <row r="398">
          <cell r="G398">
            <v>0.71286555175781186</v>
          </cell>
        </row>
        <row r="399">
          <cell r="G399">
            <v>0.53621967773437373</v>
          </cell>
        </row>
        <row r="400">
          <cell r="G400">
            <v>0.40410084228515586</v>
          </cell>
        </row>
        <row r="401">
          <cell r="G401">
            <v>0.27439899902343817</v>
          </cell>
        </row>
        <row r="402">
          <cell r="G402">
            <v>0.16856696777343763</v>
          </cell>
        </row>
        <row r="403">
          <cell r="G403">
            <v>8.9150646972656178E-2</v>
          </cell>
        </row>
        <row r="404">
          <cell r="G404">
            <v>4.3848156738281178E-2</v>
          </cell>
        </row>
        <row r="405">
          <cell r="G405">
            <v>1.2121105957031184E-2</v>
          </cell>
        </row>
        <row r="406">
          <cell r="G406">
            <v>-1.3103027343763785E-4</v>
          </cell>
        </row>
        <row r="407">
          <cell r="G407">
            <v>1.1271130371093813E-2</v>
          </cell>
        </row>
        <row r="408">
          <cell r="G408">
            <v>9.7222412109373643E-3</v>
          </cell>
        </row>
        <row r="409">
          <cell r="G409">
            <v>-2.5540649414061839E-3</v>
          </cell>
        </row>
        <row r="410">
          <cell r="G410">
            <v>-1.5758898925781264E-2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ments"/>
      <sheetName val="Sensors"/>
      <sheetName val="Calibration data"/>
      <sheetName val="Calibration"/>
      <sheetName val="Profiles"/>
    </sheetNames>
    <sheetDataSet>
      <sheetData sheetId="0" refreshError="1"/>
      <sheetData sheetId="1" refreshError="1"/>
      <sheetData sheetId="2" refreshError="1"/>
      <sheetData sheetId="3" refreshError="1"/>
      <sheetData sheetId="4">
        <row r="267">
          <cell r="G267">
            <v>9.972628927612277</v>
          </cell>
        </row>
        <row r="268">
          <cell r="G268">
            <v>9.972628927612277</v>
          </cell>
        </row>
        <row r="269">
          <cell r="G269">
            <v>9.972628927612277</v>
          </cell>
        </row>
        <row r="270">
          <cell r="G270">
            <v>9.972628927612277</v>
          </cell>
        </row>
        <row r="271">
          <cell r="G271">
            <v>9.972628927612277</v>
          </cell>
        </row>
        <row r="272">
          <cell r="G272">
            <v>9.972628927612277</v>
          </cell>
        </row>
        <row r="273">
          <cell r="G273">
            <v>9.972628927612277</v>
          </cell>
        </row>
        <row r="274">
          <cell r="G274">
            <v>9.972628927612277</v>
          </cell>
        </row>
        <row r="275">
          <cell r="G275">
            <v>9.972628927612277</v>
          </cell>
        </row>
        <row r="276">
          <cell r="G276">
            <v>9.972628927612277</v>
          </cell>
        </row>
        <row r="277">
          <cell r="G277">
            <v>9.972628927612277</v>
          </cell>
        </row>
        <row r="278">
          <cell r="G278">
            <v>9.972628927612277</v>
          </cell>
        </row>
        <row r="279">
          <cell r="G279">
            <v>9.972628927612277</v>
          </cell>
        </row>
        <row r="280">
          <cell r="G280">
            <v>9.972628927612277</v>
          </cell>
        </row>
        <row r="281">
          <cell r="G281">
            <v>9.972628927612277</v>
          </cell>
        </row>
        <row r="282">
          <cell r="G282">
            <v>9.972628927612277</v>
          </cell>
        </row>
        <row r="283">
          <cell r="G283">
            <v>9.972628927612277</v>
          </cell>
        </row>
        <row r="284">
          <cell r="G284">
            <v>9.972628927612277</v>
          </cell>
        </row>
        <row r="285">
          <cell r="G285">
            <v>9.972628927612277</v>
          </cell>
        </row>
        <row r="286">
          <cell r="G286">
            <v>9.972628927612277</v>
          </cell>
        </row>
        <row r="287">
          <cell r="G287">
            <v>9.972628927612277</v>
          </cell>
        </row>
        <row r="288">
          <cell r="G288">
            <v>9.972628927612277</v>
          </cell>
        </row>
        <row r="289">
          <cell r="G289">
            <v>9.972628927612277</v>
          </cell>
        </row>
        <row r="290">
          <cell r="G290">
            <v>9.972628927612277</v>
          </cell>
        </row>
        <row r="291">
          <cell r="G291">
            <v>9.972628927612277</v>
          </cell>
        </row>
        <row r="292">
          <cell r="G292">
            <v>9.972628927612277</v>
          </cell>
        </row>
        <row r="293">
          <cell r="G293">
            <v>9.972628927612277</v>
          </cell>
        </row>
        <row r="294">
          <cell r="G294">
            <v>9.9680149444580035</v>
          </cell>
        </row>
        <row r="295">
          <cell r="G295">
            <v>9.9580718597412314</v>
          </cell>
        </row>
        <row r="296">
          <cell r="G296">
            <v>9.9983780883788889</v>
          </cell>
        </row>
        <row r="297">
          <cell r="G297">
            <v>9.9954637359618932</v>
          </cell>
        </row>
        <row r="298">
          <cell r="G298">
            <v>9.9004754394531247</v>
          </cell>
        </row>
        <row r="299">
          <cell r="G299">
            <v>9.7760056518554848</v>
          </cell>
        </row>
        <row r="300">
          <cell r="G300">
            <v>9.6354946807861293</v>
          </cell>
        </row>
        <row r="301">
          <cell r="G301">
            <v>9.435521124267602</v>
          </cell>
        </row>
        <row r="302">
          <cell r="G302">
            <v>9.0514976409912311</v>
          </cell>
        </row>
        <row r="303">
          <cell r="G303">
            <v>8.54412113037111</v>
          </cell>
        </row>
        <row r="304">
          <cell r="G304">
            <v>8.0199540313720981</v>
          </cell>
        </row>
        <row r="305">
          <cell r="G305">
            <v>7.4667707580566312</v>
          </cell>
        </row>
        <row r="306">
          <cell r="G306">
            <v>6.8528269104003812</v>
          </cell>
        </row>
        <row r="307">
          <cell r="G307">
            <v>6.1815903228759748</v>
          </cell>
        </row>
        <row r="308">
          <cell r="G308">
            <v>5.5949238342285135</v>
          </cell>
        </row>
        <row r="309">
          <cell r="G309">
            <v>5.0945515655517601</v>
          </cell>
        </row>
        <row r="310">
          <cell r="G310">
            <v>4.5967507843017597</v>
          </cell>
        </row>
        <row r="311">
          <cell r="G311">
            <v>4.0961923889160134</v>
          </cell>
        </row>
        <row r="312">
          <cell r="G312">
            <v>3.6370618804931625</v>
          </cell>
        </row>
        <row r="313">
          <cell r="G313">
            <v>3.1489788726806625</v>
          </cell>
        </row>
        <row r="314">
          <cell r="G314">
            <v>2.7969006103515621</v>
          </cell>
        </row>
        <row r="315">
          <cell r="G315">
            <v>2.3816421264648464</v>
          </cell>
        </row>
        <row r="316">
          <cell r="G316">
            <v>2.0250233520507841</v>
          </cell>
        </row>
        <row r="317">
          <cell r="G317">
            <v>1.6573104461669896</v>
          </cell>
        </row>
        <row r="318">
          <cell r="G318">
            <v>1.3965616210937499</v>
          </cell>
        </row>
        <row r="319">
          <cell r="G319">
            <v>1.1524319519042985</v>
          </cell>
        </row>
        <row r="320">
          <cell r="G320">
            <v>0.87824771728515949</v>
          </cell>
        </row>
        <row r="321">
          <cell r="G321">
            <v>0.6374634307861351</v>
          </cell>
        </row>
        <row r="322">
          <cell r="G322">
            <v>0.49265685119628816</v>
          </cell>
        </row>
        <row r="323">
          <cell r="G323">
            <v>0.34491142883300768</v>
          </cell>
        </row>
        <row r="324">
          <cell r="G324">
            <v>0.19984525146484372</v>
          </cell>
        </row>
        <row r="325">
          <cell r="G325">
            <v>7.5321585083007625E-2</v>
          </cell>
        </row>
        <row r="326">
          <cell r="G326">
            <v>1.1499716186523595E-2</v>
          </cell>
        </row>
        <row r="327">
          <cell r="G327">
            <v>2.8941748046874993E-2</v>
          </cell>
        </row>
        <row r="328">
          <cell r="G328">
            <v>1.249402465820279E-2</v>
          </cell>
        </row>
        <row r="329">
          <cell r="G329">
            <v>-2.4393350219726412E-2</v>
          </cell>
        </row>
        <row r="330">
          <cell r="G330">
            <v>-3.4341333007812502E-2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ments"/>
      <sheetName val="Sensors"/>
      <sheetName val="Calibration"/>
      <sheetName val="Calibration data"/>
      <sheetName val="Profiles"/>
    </sheetNames>
    <sheetDataSet>
      <sheetData sheetId="0" refreshError="1"/>
      <sheetData sheetId="1" refreshError="1"/>
      <sheetData sheetId="2" refreshError="1"/>
      <sheetData sheetId="3" refreshError="1"/>
      <sheetData sheetId="4">
        <row r="861">
          <cell r="G861">
            <v>9.95673217773437</v>
          </cell>
        </row>
        <row r="862">
          <cell r="G862">
            <v>9.95673217773437</v>
          </cell>
        </row>
        <row r="863">
          <cell r="G863">
            <v>9.95673217773437</v>
          </cell>
        </row>
        <row r="864">
          <cell r="G864">
            <v>9.95673217773437</v>
          </cell>
        </row>
        <row r="865">
          <cell r="G865">
            <v>9.95673217773437</v>
          </cell>
        </row>
        <row r="866">
          <cell r="G866">
            <v>9.95673217773437</v>
          </cell>
        </row>
        <row r="867">
          <cell r="G867">
            <v>9.95673217773437</v>
          </cell>
        </row>
        <row r="868">
          <cell r="G868">
            <v>9.95673217773437</v>
          </cell>
        </row>
        <row r="869">
          <cell r="G869">
            <v>9.95673217773437</v>
          </cell>
        </row>
        <row r="870">
          <cell r="G870">
            <v>9.95673217773437</v>
          </cell>
        </row>
        <row r="871">
          <cell r="G871">
            <v>9.95673217773437</v>
          </cell>
        </row>
        <row r="872">
          <cell r="G872">
            <v>9.95673217773437</v>
          </cell>
        </row>
        <row r="873">
          <cell r="G873">
            <v>9.95673217773437</v>
          </cell>
        </row>
        <row r="874">
          <cell r="G874">
            <v>9.95673217773437</v>
          </cell>
        </row>
        <row r="875">
          <cell r="G875">
            <v>9.95673217773437</v>
          </cell>
        </row>
        <row r="876">
          <cell r="G876">
            <v>9.95673217773437</v>
          </cell>
        </row>
        <row r="877">
          <cell r="G877">
            <v>9.95673217773437</v>
          </cell>
        </row>
        <row r="878">
          <cell r="G878">
            <v>9.95673217773437</v>
          </cell>
        </row>
        <row r="879">
          <cell r="G879">
            <v>9.95673217773437</v>
          </cell>
        </row>
        <row r="880">
          <cell r="G880">
            <v>9.95673217773437</v>
          </cell>
        </row>
        <row r="881">
          <cell r="G881">
            <v>9.95673217773437</v>
          </cell>
        </row>
        <row r="882">
          <cell r="G882">
            <v>9.95673217773437</v>
          </cell>
        </row>
        <row r="883">
          <cell r="G883">
            <v>9.95673217773437</v>
          </cell>
        </row>
        <row r="884">
          <cell r="G884">
            <v>9.95673217773437</v>
          </cell>
        </row>
        <row r="885">
          <cell r="G885">
            <v>9.95673217773437</v>
          </cell>
        </row>
        <row r="886">
          <cell r="G886">
            <v>9.95673217773437</v>
          </cell>
        </row>
        <row r="887">
          <cell r="G887">
            <v>9.95673217773437</v>
          </cell>
        </row>
        <row r="888">
          <cell r="G888">
            <v>9.95673217773437</v>
          </cell>
        </row>
        <row r="889">
          <cell r="G889">
            <v>9.95673217773437</v>
          </cell>
        </row>
        <row r="890">
          <cell r="G890">
            <v>9.95673217773437</v>
          </cell>
        </row>
        <row r="891">
          <cell r="G891">
            <v>10.002696777343738</v>
          </cell>
        </row>
        <row r="892">
          <cell r="G892">
            <v>9.9825885009765756</v>
          </cell>
        </row>
        <row r="893">
          <cell r="G893">
            <v>9.9065158691406303</v>
          </cell>
        </row>
        <row r="894">
          <cell r="G894">
            <v>9.8361187744140537</v>
          </cell>
        </row>
        <row r="895">
          <cell r="G895">
            <v>9.7587343749999995</v>
          </cell>
        </row>
        <row r="896">
          <cell r="G896">
            <v>9.5795363769531097</v>
          </cell>
        </row>
        <row r="897">
          <cell r="G897">
            <v>9.3281944580077933</v>
          </cell>
        </row>
        <row r="898">
          <cell r="G898">
            <v>9.0066663818359451</v>
          </cell>
        </row>
        <row r="899">
          <cell r="G899">
            <v>8.6710351562499994</v>
          </cell>
        </row>
        <row r="900">
          <cell r="G900">
            <v>8.2374069824218914</v>
          </cell>
        </row>
        <row r="901">
          <cell r="G901">
            <v>7.6923378906250006</v>
          </cell>
        </row>
        <row r="902">
          <cell r="G902">
            <v>7.1460493164062617</v>
          </cell>
        </row>
        <row r="903">
          <cell r="G903">
            <v>6.6122653808593705</v>
          </cell>
        </row>
        <row r="904">
          <cell r="G904">
            <v>6.0999179687500007</v>
          </cell>
        </row>
        <row r="905">
          <cell r="G905">
            <v>5.5485767822265766</v>
          </cell>
        </row>
        <row r="906">
          <cell r="G906">
            <v>5.0513443603515764</v>
          </cell>
        </row>
        <row r="907">
          <cell r="G907">
            <v>4.5791805419922067</v>
          </cell>
        </row>
        <row r="908">
          <cell r="G908">
            <v>4.1812139892578113</v>
          </cell>
        </row>
        <row r="909">
          <cell r="G909">
            <v>3.7605321044921896</v>
          </cell>
        </row>
        <row r="910">
          <cell r="G910">
            <v>3.3539929199218736</v>
          </cell>
        </row>
        <row r="911">
          <cell r="G911">
            <v>2.954002685546874</v>
          </cell>
        </row>
        <row r="912">
          <cell r="G912">
            <v>2.6168520507812478</v>
          </cell>
        </row>
        <row r="913">
          <cell r="G913">
            <v>2.2874566650390631</v>
          </cell>
        </row>
        <row r="914">
          <cell r="G914">
            <v>1.934864746093748</v>
          </cell>
        </row>
        <row r="915">
          <cell r="G915">
            <v>1.6167775878906263</v>
          </cell>
        </row>
        <row r="916">
          <cell r="G916">
            <v>1.3755145263671891</v>
          </cell>
        </row>
        <row r="917">
          <cell r="G917">
            <v>1.1429394531250001</v>
          </cell>
        </row>
        <row r="918">
          <cell r="G918">
            <v>0.95165869140624793</v>
          </cell>
        </row>
        <row r="919">
          <cell r="G919">
            <v>0.70828625488281083</v>
          </cell>
        </row>
        <row r="920">
          <cell r="G920">
            <v>0.5494602050781261</v>
          </cell>
        </row>
        <row r="921">
          <cell r="G921">
            <v>0.43861584472656312</v>
          </cell>
        </row>
        <row r="922">
          <cell r="G922">
            <v>0.32712548828124999</v>
          </cell>
        </row>
        <row r="923">
          <cell r="G923">
            <v>0.21542749023437477</v>
          </cell>
        </row>
        <row r="924">
          <cell r="G924">
            <v>0.13488232421875002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ments"/>
      <sheetName val="Sensors"/>
      <sheetName val="Calibration data"/>
      <sheetName val="Calibration"/>
      <sheetName val="Profiles"/>
    </sheetNames>
    <sheetDataSet>
      <sheetData sheetId="0" refreshError="1"/>
      <sheetData sheetId="1" refreshError="1"/>
      <sheetData sheetId="2" refreshError="1"/>
      <sheetData sheetId="3" refreshError="1"/>
      <sheetData sheetId="4">
        <row r="861">
          <cell r="G861">
            <v>10.002795886230459</v>
          </cell>
        </row>
        <row r="862">
          <cell r="G862">
            <v>10.002795886230459</v>
          </cell>
        </row>
        <row r="863">
          <cell r="G863">
            <v>10.002795886230459</v>
          </cell>
        </row>
        <row r="864">
          <cell r="G864">
            <v>10.002795886230459</v>
          </cell>
        </row>
        <row r="865">
          <cell r="G865">
            <v>10.002795886230459</v>
          </cell>
        </row>
        <row r="866">
          <cell r="G866">
            <v>10.002795886230459</v>
          </cell>
        </row>
        <row r="867">
          <cell r="G867">
            <v>10.002795886230459</v>
          </cell>
        </row>
        <row r="868">
          <cell r="G868">
            <v>10.002795886230459</v>
          </cell>
        </row>
        <row r="869">
          <cell r="G869">
            <v>10.002795886230459</v>
          </cell>
        </row>
        <row r="870">
          <cell r="G870">
            <v>10.002795886230459</v>
          </cell>
        </row>
        <row r="871">
          <cell r="G871">
            <v>10.002795886230459</v>
          </cell>
        </row>
        <row r="872">
          <cell r="G872">
            <v>10.002795886230459</v>
          </cell>
        </row>
        <row r="873">
          <cell r="G873">
            <v>10.002795886230459</v>
          </cell>
        </row>
        <row r="874">
          <cell r="G874">
            <v>10.002795886230459</v>
          </cell>
        </row>
        <row r="875">
          <cell r="G875">
            <v>10.002795886230459</v>
          </cell>
        </row>
        <row r="876">
          <cell r="G876">
            <v>10.002795886230459</v>
          </cell>
        </row>
        <row r="877">
          <cell r="G877">
            <v>10.002795886230459</v>
          </cell>
        </row>
        <row r="878">
          <cell r="G878">
            <v>10.002795886230459</v>
          </cell>
        </row>
        <row r="879">
          <cell r="G879">
            <v>10.002795886230459</v>
          </cell>
        </row>
        <row r="880">
          <cell r="G880">
            <v>10.002795886230459</v>
          </cell>
        </row>
        <row r="881">
          <cell r="G881">
            <v>10.002795886230459</v>
          </cell>
        </row>
        <row r="882">
          <cell r="G882">
            <v>10.002795886230459</v>
          </cell>
        </row>
        <row r="883">
          <cell r="G883">
            <v>10.002795886230459</v>
          </cell>
        </row>
        <row r="884">
          <cell r="G884">
            <v>10.002795886230459</v>
          </cell>
        </row>
        <row r="885">
          <cell r="G885">
            <v>10.002795886230459</v>
          </cell>
        </row>
        <row r="886">
          <cell r="G886">
            <v>10.002795886230459</v>
          </cell>
        </row>
        <row r="887">
          <cell r="G887">
            <v>10.002795886230459</v>
          </cell>
        </row>
        <row r="888">
          <cell r="G888">
            <v>10.004003924560541</v>
          </cell>
        </row>
        <row r="889">
          <cell r="G889">
            <v>9.9912368041992092</v>
          </cell>
        </row>
        <row r="890">
          <cell r="G890">
            <v>9.927760638427749</v>
          </cell>
        </row>
        <row r="891">
          <cell r="G891">
            <v>9.9904262878417924</v>
          </cell>
        </row>
        <row r="892">
          <cell r="G892">
            <v>10.002807788085917</v>
          </cell>
        </row>
        <row r="893">
          <cell r="G893">
            <v>9.9655514099121234</v>
          </cell>
        </row>
        <row r="894">
          <cell r="G894">
            <v>9.8794182769775212</v>
          </cell>
        </row>
        <row r="895">
          <cell r="G895">
            <v>9.8470601074218749</v>
          </cell>
        </row>
        <row r="896">
          <cell r="G896">
            <v>9.8567660705566258</v>
          </cell>
        </row>
        <row r="897">
          <cell r="G897">
            <v>9.793153628540022</v>
          </cell>
        </row>
        <row r="898">
          <cell r="G898">
            <v>9.7075941650390813</v>
          </cell>
        </row>
        <row r="899">
          <cell r="G899">
            <v>9.5868319885253754</v>
          </cell>
        </row>
        <row r="900">
          <cell r="G900">
            <v>9.5609990112304573</v>
          </cell>
        </row>
        <row r="901">
          <cell r="G901">
            <v>9.4358777801513547</v>
          </cell>
        </row>
        <row r="902">
          <cell r="G902">
            <v>9.3039070312499987</v>
          </cell>
        </row>
        <row r="903">
          <cell r="G903">
            <v>9.145332659912123</v>
          </cell>
        </row>
        <row r="904">
          <cell r="G904">
            <v>9.0722106353759777</v>
          </cell>
        </row>
        <row r="905">
          <cell r="G905">
            <v>8.9842946044922058</v>
          </cell>
        </row>
        <row r="906">
          <cell r="G906">
            <v>8.840597552490248</v>
          </cell>
        </row>
        <row r="907">
          <cell r="G907">
            <v>8.6512985412597505</v>
          </cell>
        </row>
        <row r="908">
          <cell r="G908">
            <v>8.5118861572265825</v>
          </cell>
        </row>
        <row r="909">
          <cell r="G909">
            <v>8.4469823638916033</v>
          </cell>
        </row>
        <row r="910">
          <cell r="G910">
            <v>8.2993190185547068</v>
          </cell>
        </row>
        <row r="911">
          <cell r="G911">
            <v>8.1409261505126871</v>
          </cell>
        </row>
        <row r="912">
          <cell r="G912">
            <v>7.9767281524658129</v>
          </cell>
        </row>
        <row r="913">
          <cell r="G913">
            <v>7.8998570434570414</v>
          </cell>
        </row>
        <row r="914">
          <cell r="G914">
            <v>7.7850725738525224</v>
          </cell>
        </row>
        <row r="915">
          <cell r="G915">
            <v>7.6540182678222513</v>
          </cell>
        </row>
        <row r="916">
          <cell r="G916">
            <v>7.4835926239013553</v>
          </cell>
        </row>
        <row r="917">
          <cell r="G917">
            <v>7.4123005096435621</v>
          </cell>
        </row>
        <row r="918">
          <cell r="G918">
            <v>7.3527287475585839</v>
          </cell>
        </row>
        <row r="919">
          <cell r="G919">
            <v>7.2433120147705203</v>
          </cell>
        </row>
        <row r="920">
          <cell r="G920">
            <v>7.1191012756347511</v>
          </cell>
        </row>
        <row r="921">
          <cell r="G921">
            <v>7.033116320800791</v>
          </cell>
        </row>
        <row r="922">
          <cell r="G922">
            <v>7.0710445587158128</v>
          </cell>
        </row>
        <row r="923">
          <cell r="G923">
            <v>6.9664212982177709</v>
          </cell>
        </row>
        <row r="924">
          <cell r="G924">
            <v>6.8255598632812502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ments"/>
      <sheetName val="Sensors"/>
      <sheetName val="Calibration data"/>
      <sheetName val="Calibration"/>
      <sheetName val="Profiles"/>
    </sheetNames>
    <sheetDataSet>
      <sheetData sheetId="0"/>
      <sheetData sheetId="1"/>
      <sheetData sheetId="2"/>
      <sheetData sheetId="3"/>
      <sheetData sheetId="4">
        <row r="267">
          <cell r="G267">
            <v>9.956970605468749</v>
          </cell>
        </row>
        <row r="268">
          <cell r="G268">
            <v>9.956970605468749</v>
          </cell>
        </row>
        <row r="269">
          <cell r="G269">
            <v>9.956970605468749</v>
          </cell>
        </row>
        <row r="270">
          <cell r="G270">
            <v>9.956970605468749</v>
          </cell>
        </row>
        <row r="271">
          <cell r="G271">
            <v>9.956970605468749</v>
          </cell>
        </row>
        <row r="272">
          <cell r="G272">
            <v>9.956970605468749</v>
          </cell>
        </row>
        <row r="273">
          <cell r="G273">
            <v>9.956970605468749</v>
          </cell>
        </row>
        <row r="274">
          <cell r="G274">
            <v>9.956970605468749</v>
          </cell>
        </row>
        <row r="275">
          <cell r="G275">
            <v>9.956970605468749</v>
          </cell>
        </row>
        <row r="276">
          <cell r="G276">
            <v>9.956970605468749</v>
          </cell>
        </row>
        <row r="277">
          <cell r="G277">
            <v>9.956970605468749</v>
          </cell>
        </row>
        <row r="278">
          <cell r="G278">
            <v>9.956970605468749</v>
          </cell>
        </row>
        <row r="279">
          <cell r="G279">
            <v>9.956970605468749</v>
          </cell>
        </row>
        <row r="280">
          <cell r="G280">
            <v>9.956970605468749</v>
          </cell>
        </row>
        <row r="281">
          <cell r="G281">
            <v>9.956970605468749</v>
          </cell>
        </row>
        <row r="282">
          <cell r="G282">
            <v>9.956970605468749</v>
          </cell>
        </row>
        <row r="283">
          <cell r="G283">
            <v>9.956970605468749</v>
          </cell>
        </row>
        <row r="284">
          <cell r="G284">
            <v>9.956970605468749</v>
          </cell>
        </row>
        <row r="285">
          <cell r="G285">
            <v>9.956970605468749</v>
          </cell>
        </row>
        <row r="286">
          <cell r="G286">
            <v>9.956970605468749</v>
          </cell>
        </row>
        <row r="287">
          <cell r="G287">
            <v>9.956970605468749</v>
          </cell>
        </row>
        <row r="288">
          <cell r="G288">
            <v>9.956970605468749</v>
          </cell>
        </row>
        <row r="289">
          <cell r="G289">
            <v>9.956970605468749</v>
          </cell>
        </row>
        <row r="290">
          <cell r="G290">
            <v>9.956970605468749</v>
          </cell>
        </row>
        <row r="291">
          <cell r="G291">
            <v>9.9895855712890569</v>
          </cell>
        </row>
        <row r="292">
          <cell r="G292">
            <v>9.8837229614257929</v>
          </cell>
        </row>
        <row r="293">
          <cell r="G293">
            <v>9.8706001586914027</v>
          </cell>
        </row>
        <row r="294">
          <cell r="G294">
            <v>9.9778441162109441</v>
          </cell>
        </row>
        <row r="295">
          <cell r="G295">
            <v>9.8661739501953054</v>
          </cell>
        </row>
        <row r="296">
          <cell r="G296">
            <v>9.7660658325195424</v>
          </cell>
        </row>
        <row r="297">
          <cell r="G297">
            <v>9.6524777832031106</v>
          </cell>
        </row>
        <row r="298">
          <cell r="G298">
            <v>9.4328013916015561</v>
          </cell>
        </row>
        <row r="299">
          <cell r="G299">
            <v>9.1374667358398458</v>
          </cell>
        </row>
        <row r="300">
          <cell r="G300">
            <v>8.7860443115234439</v>
          </cell>
        </row>
        <row r="301">
          <cell r="G301">
            <v>8.3482859741210973</v>
          </cell>
        </row>
        <row r="302">
          <cell r="G302">
            <v>7.8380582641601526</v>
          </cell>
        </row>
        <row r="303">
          <cell r="G303">
            <v>7.3145342407226526</v>
          </cell>
        </row>
        <row r="304">
          <cell r="G304">
            <v>6.7830986328125</v>
          </cell>
        </row>
        <row r="305">
          <cell r="G305">
            <v>6.2968326721191321</v>
          </cell>
        </row>
        <row r="306">
          <cell r="G306">
            <v>5.8030387878417846</v>
          </cell>
        </row>
        <row r="307">
          <cell r="G307">
            <v>5.3326414794921941</v>
          </cell>
        </row>
        <row r="308">
          <cell r="G308">
            <v>4.8243771362304582</v>
          </cell>
        </row>
        <row r="309">
          <cell r="G309">
            <v>4.4383431091308676</v>
          </cell>
        </row>
        <row r="310">
          <cell r="G310">
            <v>4.0597043457031106</v>
          </cell>
        </row>
        <row r="311">
          <cell r="G311">
            <v>3.6445735778808679</v>
          </cell>
        </row>
        <row r="312">
          <cell r="G312">
            <v>3.155749176025382</v>
          </cell>
        </row>
        <row r="313">
          <cell r="G313">
            <v>2.8004627685546946</v>
          </cell>
        </row>
        <row r="314">
          <cell r="G314">
            <v>2.4810492858886706</v>
          </cell>
        </row>
        <row r="315">
          <cell r="G315">
            <v>2.1969422912597651</v>
          </cell>
        </row>
        <row r="316">
          <cell r="G316">
            <v>1.8481625366210945</v>
          </cell>
        </row>
        <row r="317">
          <cell r="G317">
            <v>1.6418805847167959</v>
          </cell>
        </row>
        <row r="318">
          <cell r="G318">
            <v>1.388407501220704</v>
          </cell>
        </row>
        <row r="319">
          <cell r="G319">
            <v>1.1962696228027347</v>
          </cell>
        </row>
        <row r="320">
          <cell r="G320">
            <v>1.0325841369628901</v>
          </cell>
        </row>
        <row r="321">
          <cell r="G321">
            <v>0.80073251342773466</v>
          </cell>
        </row>
        <row r="322">
          <cell r="G322">
            <v>0.59476010131835966</v>
          </cell>
        </row>
        <row r="323">
          <cell r="G323">
            <v>0.48844686889648475</v>
          </cell>
        </row>
        <row r="324">
          <cell r="G324">
            <v>0.37372763061523478</v>
          </cell>
        </row>
        <row r="325">
          <cell r="G325">
            <v>0.27499285888671943</v>
          </cell>
        </row>
        <row r="326">
          <cell r="G326">
            <v>0.19779953002929584</v>
          </cell>
        </row>
        <row r="327">
          <cell r="G327">
            <v>0.15018304443359393</v>
          </cell>
        </row>
        <row r="328">
          <cell r="G328">
            <v>0.10018710327148443</v>
          </cell>
        </row>
        <row r="329">
          <cell r="G329">
            <v>5.0650207519531407E-2</v>
          </cell>
        </row>
        <row r="330">
          <cell r="G330">
            <v>1.324221801757805E-2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ments"/>
      <sheetName val="Sensors"/>
      <sheetName val="Calibration data"/>
      <sheetName val="Calibration"/>
      <sheetName val="Profiles"/>
    </sheetNames>
    <sheetDataSet>
      <sheetData sheetId="0" refreshError="1"/>
      <sheetData sheetId="1" refreshError="1"/>
      <sheetData sheetId="2" refreshError="1"/>
      <sheetData sheetId="3" refreshError="1"/>
      <sheetData sheetId="4">
        <row r="267">
          <cell r="G267">
            <v>9.9539070251464601</v>
          </cell>
        </row>
        <row r="268">
          <cell r="G268">
            <v>9.9539070251464601</v>
          </cell>
        </row>
        <row r="269">
          <cell r="G269">
            <v>9.9539070251464601</v>
          </cell>
        </row>
        <row r="270">
          <cell r="G270">
            <v>9.9539070251464601</v>
          </cell>
        </row>
        <row r="271">
          <cell r="G271">
            <v>9.9539070251464601</v>
          </cell>
        </row>
        <row r="272">
          <cell r="G272">
            <v>9.9539070251464601</v>
          </cell>
        </row>
        <row r="273">
          <cell r="G273">
            <v>9.9539070251464601</v>
          </cell>
        </row>
        <row r="274">
          <cell r="G274">
            <v>9.9539070251464601</v>
          </cell>
        </row>
        <row r="275">
          <cell r="G275">
            <v>9.9539070251464601</v>
          </cell>
        </row>
        <row r="276">
          <cell r="G276">
            <v>9.9539070251464601</v>
          </cell>
        </row>
        <row r="277">
          <cell r="G277">
            <v>9.9539070251464601</v>
          </cell>
        </row>
        <row r="278">
          <cell r="G278">
            <v>9.9539070251464601</v>
          </cell>
        </row>
        <row r="279">
          <cell r="G279">
            <v>9.9539070251464601</v>
          </cell>
        </row>
        <row r="280">
          <cell r="G280">
            <v>9.9539070251464601</v>
          </cell>
        </row>
        <row r="281">
          <cell r="G281">
            <v>9.9539070251464601</v>
          </cell>
        </row>
        <row r="282">
          <cell r="G282">
            <v>9.9539070251464601</v>
          </cell>
        </row>
        <row r="283">
          <cell r="G283">
            <v>9.9539070251464601</v>
          </cell>
        </row>
        <row r="284">
          <cell r="G284">
            <v>9.9539070251464601</v>
          </cell>
        </row>
        <row r="285">
          <cell r="G285">
            <v>9.9539070251464601</v>
          </cell>
        </row>
        <row r="286">
          <cell r="G286">
            <v>9.9539070251464601</v>
          </cell>
        </row>
        <row r="287">
          <cell r="G287">
            <v>9.9539070251464601</v>
          </cell>
        </row>
        <row r="288">
          <cell r="G288">
            <v>9.9539070251464601</v>
          </cell>
        </row>
        <row r="289">
          <cell r="G289">
            <v>9.9539070251464601</v>
          </cell>
        </row>
        <row r="290">
          <cell r="G290">
            <v>9.9539070251464601</v>
          </cell>
        </row>
        <row r="291">
          <cell r="G291">
            <v>9.9539070251464601</v>
          </cell>
        </row>
        <row r="292">
          <cell r="G292">
            <v>9.9539070251464601</v>
          </cell>
        </row>
        <row r="293">
          <cell r="G293">
            <v>9.9539070251464601</v>
          </cell>
        </row>
        <row r="294">
          <cell r="G294">
            <v>9.9539070251464601</v>
          </cell>
        </row>
        <row r="295">
          <cell r="G295">
            <v>9.9539070251464601</v>
          </cell>
        </row>
        <row r="296">
          <cell r="G296">
            <v>9.9539070251464601</v>
          </cell>
        </row>
        <row r="297">
          <cell r="G297">
            <v>9.9507677886963162</v>
          </cell>
        </row>
        <row r="298">
          <cell r="G298">
            <v>9.9148576324463153</v>
          </cell>
        </row>
        <row r="299">
          <cell r="G299">
            <v>9.9796787536620855</v>
          </cell>
        </row>
        <row r="300">
          <cell r="G300">
            <v>9.9949541137695146</v>
          </cell>
        </row>
        <row r="301">
          <cell r="G301">
            <v>9.8716000183105539</v>
          </cell>
        </row>
        <row r="302">
          <cell r="G302">
            <v>9.663418820190417</v>
          </cell>
        </row>
        <row r="303">
          <cell r="G303">
            <v>9.5335250518798631</v>
          </cell>
        </row>
        <row r="304">
          <cell r="G304">
            <v>9.3301276824951369</v>
          </cell>
        </row>
        <row r="305">
          <cell r="G305">
            <v>8.9593882110595828</v>
          </cell>
        </row>
        <row r="306">
          <cell r="G306">
            <v>8.5121026428222883</v>
          </cell>
        </row>
        <row r="307">
          <cell r="G307">
            <v>8.063133786010761</v>
          </cell>
        </row>
        <row r="308">
          <cell r="G308">
            <v>7.6385871246338164</v>
          </cell>
        </row>
        <row r="309">
          <cell r="G309">
            <v>7.1327830932617342</v>
          </cell>
        </row>
        <row r="310">
          <cell r="G310">
            <v>6.57206419067382</v>
          </cell>
        </row>
        <row r="311">
          <cell r="G311">
            <v>6.0308869140624992</v>
          </cell>
        </row>
        <row r="312">
          <cell r="G312">
            <v>5.6086668670654305</v>
          </cell>
        </row>
        <row r="313">
          <cell r="G313">
            <v>5.2080780456542985</v>
          </cell>
        </row>
        <row r="314">
          <cell r="G314">
            <v>4.7402302368164095</v>
          </cell>
        </row>
        <row r="315">
          <cell r="G315">
            <v>4.2896893432617151</v>
          </cell>
        </row>
        <row r="316">
          <cell r="G316">
            <v>3.9010480010986321</v>
          </cell>
        </row>
        <row r="317">
          <cell r="G317">
            <v>3.5490423706054721</v>
          </cell>
        </row>
        <row r="318">
          <cell r="G318">
            <v>3.171003811645507</v>
          </cell>
        </row>
        <row r="319">
          <cell r="G319">
            <v>2.789095623779299</v>
          </cell>
        </row>
        <row r="320">
          <cell r="G320">
            <v>2.4611058776855486</v>
          </cell>
        </row>
        <row r="321">
          <cell r="G321">
            <v>2.220134411621097</v>
          </cell>
        </row>
        <row r="322">
          <cell r="G322">
            <v>1.9290415771484375</v>
          </cell>
        </row>
        <row r="323">
          <cell r="G323">
            <v>1.6134056213378889</v>
          </cell>
        </row>
        <row r="324">
          <cell r="G324">
            <v>1.3649464233398467</v>
          </cell>
        </row>
        <row r="325">
          <cell r="G325">
            <v>1.2048792236328125</v>
          </cell>
        </row>
        <row r="326">
          <cell r="G326">
            <v>1.0721703002929655</v>
          </cell>
        </row>
        <row r="327">
          <cell r="G327">
            <v>0.92708823852538891</v>
          </cell>
        </row>
        <row r="328">
          <cell r="G328">
            <v>0.72819414978027108</v>
          </cell>
        </row>
        <row r="329">
          <cell r="G329">
            <v>0.63142440490722884</v>
          </cell>
        </row>
        <row r="330">
          <cell r="G330">
            <v>0.60113972167968743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ments"/>
      <sheetName val="Sensors"/>
      <sheetName val="Calibration data"/>
      <sheetName val="Calibration"/>
      <sheetName val="Profiles"/>
    </sheetNames>
    <sheetDataSet>
      <sheetData sheetId="0"/>
      <sheetData sheetId="1"/>
      <sheetData sheetId="2"/>
      <sheetData sheetId="3"/>
      <sheetData sheetId="4">
        <row r="2643">
          <cell r="G2643">
            <v>9.9878495574950961</v>
          </cell>
        </row>
        <row r="2644">
          <cell r="G2644">
            <v>9.9878495574950961</v>
          </cell>
        </row>
        <row r="2645">
          <cell r="G2645">
            <v>9.9878495574950961</v>
          </cell>
        </row>
        <row r="2646">
          <cell r="G2646">
            <v>9.9878495574950961</v>
          </cell>
        </row>
        <row r="2647">
          <cell r="G2647">
            <v>9.9878495574950961</v>
          </cell>
        </row>
        <row r="2648">
          <cell r="G2648">
            <v>9.9878495574950961</v>
          </cell>
        </row>
        <row r="2649">
          <cell r="G2649">
            <v>9.9878495574950961</v>
          </cell>
        </row>
        <row r="2650">
          <cell r="G2650">
            <v>9.9878495574950961</v>
          </cell>
        </row>
        <row r="2651">
          <cell r="G2651">
            <v>9.9878495574950961</v>
          </cell>
        </row>
        <row r="2652">
          <cell r="G2652">
            <v>9.9878495574950961</v>
          </cell>
        </row>
        <row r="2653">
          <cell r="G2653">
            <v>9.9878495574950961</v>
          </cell>
        </row>
        <row r="2654">
          <cell r="G2654">
            <v>9.9878495574950961</v>
          </cell>
        </row>
        <row r="2655">
          <cell r="G2655">
            <v>9.9878495574950961</v>
          </cell>
        </row>
        <row r="2656">
          <cell r="G2656">
            <v>9.9878495574950961</v>
          </cell>
        </row>
        <row r="2657">
          <cell r="G2657">
            <v>9.9878495574950961</v>
          </cell>
        </row>
        <row r="2658">
          <cell r="G2658">
            <v>9.9878495574950961</v>
          </cell>
        </row>
        <row r="2659">
          <cell r="G2659">
            <v>9.9878495574950961</v>
          </cell>
        </row>
        <row r="2660">
          <cell r="G2660">
            <v>9.9878495574950961</v>
          </cell>
        </row>
        <row r="2661">
          <cell r="G2661">
            <v>9.9878495574950961</v>
          </cell>
        </row>
        <row r="2662">
          <cell r="G2662">
            <v>9.9878495574950961</v>
          </cell>
        </row>
        <row r="2663">
          <cell r="G2663">
            <v>9.9878495574950961</v>
          </cell>
        </row>
        <row r="2664">
          <cell r="G2664">
            <v>9.9878495574950961</v>
          </cell>
        </row>
        <row r="2665">
          <cell r="G2665">
            <v>9.9878495574950961</v>
          </cell>
        </row>
        <row r="2666">
          <cell r="G2666">
            <v>9.9878495574950961</v>
          </cell>
        </row>
        <row r="2667">
          <cell r="G2667">
            <v>9.9878495574950961</v>
          </cell>
        </row>
        <row r="2668">
          <cell r="G2668">
            <v>9.9878495574950961</v>
          </cell>
        </row>
        <row r="2669">
          <cell r="G2669">
            <v>9.9878495574950961</v>
          </cell>
        </row>
        <row r="2670">
          <cell r="G2670">
            <v>9.9878495574950961</v>
          </cell>
        </row>
        <row r="2671">
          <cell r="G2671">
            <v>9.9753832107543925</v>
          </cell>
        </row>
        <row r="2672">
          <cell r="G2672">
            <v>9.9506782546997048</v>
          </cell>
        </row>
        <row r="2673">
          <cell r="G2673">
            <v>9.9209539657592973</v>
          </cell>
        </row>
        <row r="2674">
          <cell r="G2674">
            <v>9.9932697082519386</v>
          </cell>
        </row>
        <row r="2675">
          <cell r="G2675">
            <v>9.940284318542485</v>
          </cell>
        </row>
        <row r="2676">
          <cell r="G2676">
            <v>9.8113484970092966</v>
          </cell>
        </row>
        <row r="2677">
          <cell r="G2677">
            <v>9.6932757507324379</v>
          </cell>
        </row>
        <row r="2678">
          <cell r="G2678">
            <v>9.5891405349731418</v>
          </cell>
        </row>
        <row r="2679">
          <cell r="G2679">
            <v>9.4212752777099684</v>
          </cell>
        </row>
        <row r="2680">
          <cell r="G2680">
            <v>9.1384618316650332</v>
          </cell>
        </row>
        <row r="2681">
          <cell r="G2681">
            <v>8.7557946334838626</v>
          </cell>
        </row>
        <row r="2682">
          <cell r="G2682">
            <v>8.5577222839355631</v>
          </cell>
        </row>
        <row r="2683">
          <cell r="G2683">
            <v>8.244997804260267</v>
          </cell>
        </row>
        <row r="2684">
          <cell r="G2684">
            <v>7.8311806808471713</v>
          </cell>
        </row>
        <row r="2685">
          <cell r="G2685">
            <v>7.3166717315674052</v>
          </cell>
        </row>
        <row r="2686">
          <cell r="G2686">
            <v>6.8752619415283425</v>
          </cell>
        </row>
        <row r="2687">
          <cell r="G2687">
            <v>6.5404605957031254</v>
          </cell>
        </row>
        <row r="2688">
          <cell r="G2688">
            <v>6.1154114624023741</v>
          </cell>
        </row>
        <row r="2689">
          <cell r="G2689">
            <v>5.6960147720336911</v>
          </cell>
        </row>
        <row r="2690">
          <cell r="G2690">
            <v>5.2823388458251941</v>
          </cell>
        </row>
        <row r="2691">
          <cell r="G2691">
            <v>4.9677970214843752</v>
          </cell>
        </row>
        <row r="2692">
          <cell r="G2692">
            <v>4.6485182586669938</v>
          </cell>
        </row>
        <row r="2693">
          <cell r="G2693">
            <v>4.2670808425903344</v>
          </cell>
        </row>
        <row r="2694">
          <cell r="G2694">
            <v>3.9258299728393533</v>
          </cell>
        </row>
        <row r="2695">
          <cell r="G2695">
            <v>3.6183343444824185</v>
          </cell>
        </row>
        <row r="2696">
          <cell r="G2696">
            <v>3.3842157150268535</v>
          </cell>
        </row>
        <row r="2697">
          <cell r="G2697">
            <v>3.1009741226196281</v>
          </cell>
        </row>
        <row r="2698">
          <cell r="G2698">
            <v>2.7090972229003878</v>
          </cell>
        </row>
        <row r="2699">
          <cell r="G2699">
            <v>2.4182036529540998</v>
          </cell>
        </row>
        <row r="2700">
          <cell r="G2700">
            <v>2.3326928039550752</v>
          </cell>
        </row>
        <row r="2701">
          <cell r="G2701">
            <v>2.1752943588256843</v>
          </cell>
        </row>
        <row r="2702">
          <cell r="G2702">
            <v>1.9412258316040032</v>
          </cell>
        </row>
        <row r="2703">
          <cell r="G2703">
            <v>1.7599513946533185</v>
          </cell>
        </row>
        <row r="2704">
          <cell r="G2704">
            <v>1.7788353820800751</v>
          </cell>
        </row>
        <row r="2705">
          <cell r="G2705">
            <v>1.7174373718261751</v>
          </cell>
        </row>
        <row r="2706">
          <cell r="G2706">
            <v>1.5994921585083031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ments"/>
      <sheetName val="Sensors"/>
      <sheetName val="Calibration data"/>
      <sheetName val="Calibration"/>
      <sheetName val="Profiles"/>
    </sheetNames>
    <sheetDataSet>
      <sheetData sheetId="0"/>
      <sheetData sheetId="1"/>
      <sheetData sheetId="2"/>
      <sheetData sheetId="3"/>
      <sheetData sheetId="4">
        <row r="3831">
          <cell r="G3831">
            <v>9.9979884231567357</v>
          </cell>
        </row>
        <row r="3832">
          <cell r="G3832">
            <v>9.9979884231567357</v>
          </cell>
        </row>
        <row r="3833">
          <cell r="G3833">
            <v>9.9979884231567357</v>
          </cell>
        </row>
        <row r="3834">
          <cell r="G3834">
            <v>9.9979884231567357</v>
          </cell>
        </row>
        <row r="3835">
          <cell r="G3835">
            <v>9.9979884231567357</v>
          </cell>
        </row>
        <row r="3836">
          <cell r="G3836">
            <v>9.9979884231567357</v>
          </cell>
        </row>
        <row r="3837">
          <cell r="G3837">
            <v>9.9979884231567357</v>
          </cell>
        </row>
        <row r="3838">
          <cell r="G3838">
            <v>9.9979884231567357</v>
          </cell>
        </row>
        <row r="3839">
          <cell r="G3839">
            <v>9.9979884231567357</v>
          </cell>
        </row>
        <row r="3840">
          <cell r="G3840">
            <v>9.9979884231567357</v>
          </cell>
        </row>
        <row r="3841">
          <cell r="G3841">
            <v>9.9979884231567357</v>
          </cell>
        </row>
        <row r="3842">
          <cell r="G3842">
            <v>9.9979884231567357</v>
          </cell>
        </row>
        <row r="3843">
          <cell r="G3843">
            <v>9.9979884231567357</v>
          </cell>
        </row>
        <row r="3844">
          <cell r="G3844">
            <v>9.9979884231567357</v>
          </cell>
        </row>
        <row r="3845">
          <cell r="G3845">
            <v>9.9979884231567357</v>
          </cell>
        </row>
        <row r="3846">
          <cell r="G3846">
            <v>9.9979884231567357</v>
          </cell>
        </row>
        <row r="3847">
          <cell r="G3847">
            <v>9.9979884231567357</v>
          </cell>
        </row>
        <row r="3848">
          <cell r="G3848">
            <v>9.9979884231567357</v>
          </cell>
        </row>
        <row r="3849">
          <cell r="G3849">
            <v>9.9979884231567357</v>
          </cell>
        </row>
        <row r="3850">
          <cell r="G3850">
            <v>9.9979884231567357</v>
          </cell>
        </row>
        <row r="3851">
          <cell r="G3851">
            <v>9.9979884231567357</v>
          </cell>
        </row>
        <row r="3852">
          <cell r="G3852">
            <v>9.9979884231567357</v>
          </cell>
        </row>
        <row r="3853">
          <cell r="G3853">
            <v>9.9979884231567357</v>
          </cell>
        </row>
        <row r="3854">
          <cell r="G3854">
            <v>9.9979884231567357</v>
          </cell>
        </row>
        <row r="3855">
          <cell r="G3855">
            <v>9.9979884231567357</v>
          </cell>
        </row>
        <row r="3856">
          <cell r="G3856">
            <v>9.9979884231567357</v>
          </cell>
        </row>
        <row r="3857">
          <cell r="G3857">
            <v>9.9979884231567357</v>
          </cell>
        </row>
        <row r="3858">
          <cell r="G3858">
            <v>9.9979884231567357</v>
          </cell>
        </row>
        <row r="3859">
          <cell r="G3859">
            <v>9.9979884231567357</v>
          </cell>
        </row>
        <row r="3860">
          <cell r="G3860">
            <v>9.9979884231567357</v>
          </cell>
        </row>
        <row r="3861">
          <cell r="G3861">
            <v>9.9548743865966554</v>
          </cell>
        </row>
        <row r="3862">
          <cell r="G3862">
            <v>9.8899710968017835</v>
          </cell>
        </row>
        <row r="3863">
          <cell r="G3863">
            <v>9.869942745971656</v>
          </cell>
        </row>
        <row r="3864">
          <cell r="G3864">
            <v>9.9408637283325483</v>
          </cell>
        </row>
        <row r="3865">
          <cell r="G3865">
            <v>9.8979487503051722</v>
          </cell>
        </row>
        <row r="3866">
          <cell r="G3866">
            <v>9.7503034637450927</v>
          </cell>
        </row>
        <row r="3867">
          <cell r="G3867">
            <v>9.5950224960327013</v>
          </cell>
        </row>
        <row r="3868">
          <cell r="G3868">
            <v>9.5271282241821087</v>
          </cell>
        </row>
        <row r="3869">
          <cell r="G3869">
            <v>9.3760274856567349</v>
          </cell>
        </row>
        <row r="3870">
          <cell r="G3870">
            <v>9.1508667648315143</v>
          </cell>
        </row>
        <row r="3871">
          <cell r="G3871">
            <v>8.8452659805297991</v>
          </cell>
        </row>
        <row r="3872">
          <cell r="G3872">
            <v>8.5895625350952027</v>
          </cell>
        </row>
        <row r="3873">
          <cell r="G3873">
            <v>8.3493244064330767</v>
          </cell>
        </row>
        <row r="3874">
          <cell r="G3874">
            <v>7.9766000640869059</v>
          </cell>
        </row>
        <row r="3875">
          <cell r="G3875">
            <v>7.577630619812016</v>
          </cell>
        </row>
        <row r="3876">
          <cell r="G3876">
            <v>7.2451058929443448</v>
          </cell>
        </row>
        <row r="3877">
          <cell r="G3877">
            <v>6.9898005645752201</v>
          </cell>
        </row>
        <row r="3878">
          <cell r="G3878">
            <v>6.6572503173828128</v>
          </cell>
        </row>
        <row r="3879">
          <cell r="G3879">
            <v>6.2796056564331035</v>
          </cell>
        </row>
        <row r="3880">
          <cell r="G3880">
            <v>5.9490204742431629</v>
          </cell>
        </row>
        <row r="3881">
          <cell r="G3881">
            <v>5.700498448181154</v>
          </cell>
        </row>
        <row r="3882">
          <cell r="G3882">
            <v>5.4599234512329096</v>
          </cell>
        </row>
        <row r="3883">
          <cell r="G3883">
            <v>5.1539960067749035</v>
          </cell>
        </row>
        <row r="3884">
          <cell r="G3884">
            <v>4.8593026092529321</v>
          </cell>
        </row>
        <row r="3885">
          <cell r="G3885">
            <v>4.685641903686526</v>
          </cell>
        </row>
        <row r="3886">
          <cell r="G3886">
            <v>4.5400433471679689</v>
          </cell>
        </row>
        <row r="3887">
          <cell r="G3887">
            <v>4.298166813659666</v>
          </cell>
        </row>
        <row r="3888">
          <cell r="G3888">
            <v>4.0626499450683564</v>
          </cell>
        </row>
        <row r="3889">
          <cell r="G3889">
            <v>3.9112480667114284</v>
          </cell>
        </row>
        <row r="3890">
          <cell r="G3890">
            <v>3.8239430358886684</v>
          </cell>
        </row>
        <row r="3891">
          <cell r="G3891">
            <v>3.7464020812988319</v>
          </cell>
        </row>
        <row r="3892">
          <cell r="G3892">
            <v>3.570704853820803</v>
          </cell>
        </row>
        <row r="3893">
          <cell r="G3893">
            <v>3.460222264099122</v>
          </cell>
        </row>
        <row r="3894">
          <cell r="G3894">
            <v>3.4093959854125968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ments"/>
      <sheetName val="Sensors"/>
      <sheetName val="Calibration data"/>
      <sheetName val="Calibration"/>
      <sheetName val="Profiles"/>
    </sheetNames>
    <sheetDataSet>
      <sheetData sheetId="0"/>
      <sheetData sheetId="1"/>
      <sheetData sheetId="2"/>
      <sheetData sheetId="3"/>
      <sheetData sheetId="4">
        <row r="267">
          <cell r="D267">
            <v>-3200</v>
          </cell>
          <cell r="G267">
            <v>10.001460237121591</v>
          </cell>
        </row>
        <row r="268">
          <cell r="G268">
            <v>10.001460237121591</v>
          </cell>
        </row>
        <row r="269">
          <cell r="G269">
            <v>10.001460237121591</v>
          </cell>
        </row>
        <row r="270">
          <cell r="G270">
            <v>10.001460237121591</v>
          </cell>
        </row>
        <row r="271">
          <cell r="G271">
            <v>10.001460237121591</v>
          </cell>
        </row>
        <row r="272">
          <cell r="G272">
            <v>10.001460237121591</v>
          </cell>
        </row>
        <row r="273">
          <cell r="G273">
            <v>10.001460237121591</v>
          </cell>
        </row>
        <row r="274">
          <cell r="G274">
            <v>10.001460237121591</v>
          </cell>
        </row>
        <row r="275">
          <cell r="G275">
            <v>10.001460237121591</v>
          </cell>
        </row>
        <row r="276">
          <cell r="G276">
            <v>10.001460237121591</v>
          </cell>
        </row>
        <row r="277">
          <cell r="G277">
            <v>10.001460237121591</v>
          </cell>
        </row>
        <row r="278">
          <cell r="G278">
            <v>10.001460237121591</v>
          </cell>
        </row>
        <row r="279">
          <cell r="G279">
            <v>10.001460237121591</v>
          </cell>
        </row>
        <row r="280">
          <cell r="G280">
            <v>10.001460237121591</v>
          </cell>
        </row>
        <row r="281">
          <cell r="G281">
            <v>10.001460237121591</v>
          </cell>
        </row>
        <row r="282">
          <cell r="G282">
            <v>10.001460237121591</v>
          </cell>
        </row>
        <row r="283">
          <cell r="G283">
            <v>10.001460237121591</v>
          </cell>
        </row>
        <row r="284">
          <cell r="G284">
            <v>10.001460237121591</v>
          </cell>
        </row>
        <row r="285">
          <cell r="G285">
            <v>10.001460237121591</v>
          </cell>
        </row>
        <row r="286">
          <cell r="G286">
            <v>10.001460237121591</v>
          </cell>
        </row>
        <row r="287">
          <cell r="G287">
            <v>10.001460237121591</v>
          </cell>
        </row>
        <row r="288">
          <cell r="G288">
            <v>10.001460237121591</v>
          </cell>
        </row>
        <row r="289">
          <cell r="G289">
            <v>10.001460237121591</v>
          </cell>
        </row>
        <row r="290">
          <cell r="G290">
            <v>10.001460237121591</v>
          </cell>
        </row>
        <row r="291">
          <cell r="G291">
            <v>10.001460237121591</v>
          </cell>
        </row>
        <row r="292">
          <cell r="G292">
            <v>10.001460237121591</v>
          </cell>
        </row>
        <row r="293">
          <cell r="G293">
            <v>10.001460237121591</v>
          </cell>
        </row>
        <row r="294">
          <cell r="G294">
            <v>10.001460237121591</v>
          </cell>
        </row>
        <row r="295">
          <cell r="G295">
            <v>10.001460237121591</v>
          </cell>
        </row>
        <row r="296">
          <cell r="G296">
            <v>10.001460237121591</v>
          </cell>
        </row>
        <row r="297">
          <cell r="G297">
            <v>9.977918389892567</v>
          </cell>
        </row>
        <row r="298">
          <cell r="G298">
            <v>9.9933516403198386</v>
          </cell>
        </row>
        <row r="299">
          <cell r="G299">
            <v>9.9765490127563456</v>
          </cell>
        </row>
        <row r="300">
          <cell r="G300">
            <v>9.9399021926879758</v>
          </cell>
        </row>
        <row r="301">
          <cell r="G301">
            <v>9.8543682723999062</v>
          </cell>
        </row>
        <row r="302">
          <cell r="G302">
            <v>9.7920868469238176</v>
          </cell>
        </row>
        <row r="303">
          <cell r="G303">
            <v>9.7400000473022281</v>
          </cell>
        </row>
        <row r="304">
          <cell r="G304">
            <v>9.6516802688598506</v>
          </cell>
        </row>
        <row r="305">
          <cell r="G305">
            <v>9.5326958633422834</v>
          </cell>
        </row>
        <row r="306">
          <cell r="G306">
            <v>9.3751838470458821</v>
          </cell>
        </row>
        <row r="307">
          <cell r="G307">
            <v>9.1544718795776507</v>
          </cell>
        </row>
        <row r="308">
          <cell r="G308">
            <v>8.9540448623657216</v>
          </cell>
        </row>
        <row r="309">
          <cell r="G309">
            <v>8.7759450851440342</v>
          </cell>
        </row>
        <row r="310">
          <cell r="G310">
            <v>8.5367448440551623</v>
          </cell>
        </row>
        <row r="311">
          <cell r="G311">
            <v>8.2325244232177575</v>
          </cell>
        </row>
        <row r="312">
          <cell r="G312">
            <v>7.9903263565063449</v>
          </cell>
        </row>
        <row r="313">
          <cell r="G313">
            <v>7.700758607482908</v>
          </cell>
        </row>
        <row r="314">
          <cell r="G314">
            <v>7.4453613601684658</v>
          </cell>
        </row>
        <row r="315">
          <cell r="G315">
            <v>7.1771855026245257</v>
          </cell>
        </row>
        <row r="316">
          <cell r="G316">
            <v>6.9375377746581917</v>
          </cell>
        </row>
        <row r="317">
          <cell r="G317">
            <v>6.7237870880126902</v>
          </cell>
        </row>
        <row r="318">
          <cell r="G318">
            <v>6.5181449981689399</v>
          </cell>
        </row>
        <row r="319">
          <cell r="G319">
            <v>6.256173394775379</v>
          </cell>
        </row>
        <row r="320">
          <cell r="G320">
            <v>5.9846868072509931</v>
          </cell>
        </row>
        <row r="321">
          <cell r="G321">
            <v>5.9282025238036944</v>
          </cell>
        </row>
        <row r="322">
          <cell r="G322">
            <v>5.8760248809814399</v>
          </cell>
        </row>
        <row r="323">
          <cell r="G323">
            <v>5.6479748016357467</v>
          </cell>
        </row>
        <row r="324">
          <cell r="G324">
            <v>5.4554746948242405</v>
          </cell>
        </row>
        <row r="325">
          <cell r="G325">
            <v>5.3189239059448381</v>
          </cell>
        </row>
        <row r="326">
          <cell r="G326">
            <v>5.2828187805175668</v>
          </cell>
        </row>
        <row r="327">
          <cell r="G327">
            <v>5.2250155883788842</v>
          </cell>
        </row>
        <row r="328">
          <cell r="G328">
            <v>5.100674798583996</v>
          </cell>
        </row>
        <row r="329">
          <cell r="G329">
            <v>5.0350489974975394</v>
          </cell>
        </row>
        <row r="330">
          <cell r="G330">
            <v>4.8142125411987227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ments"/>
      <sheetName val="Sensors"/>
      <sheetName val="Calibration data"/>
      <sheetName val="Calibration"/>
      <sheetName val="Profil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267">
          <cell r="G267">
            <v>9.9926938354492272</v>
          </cell>
        </row>
        <row r="268">
          <cell r="G268">
            <v>9.9926938354492272</v>
          </cell>
        </row>
        <row r="269">
          <cell r="G269">
            <v>9.9926938354492272</v>
          </cell>
        </row>
        <row r="270">
          <cell r="G270">
            <v>9.9926938354492272</v>
          </cell>
        </row>
        <row r="271">
          <cell r="G271">
            <v>9.9926938354492272</v>
          </cell>
        </row>
        <row r="272">
          <cell r="G272">
            <v>9.9926938354492272</v>
          </cell>
        </row>
        <row r="273">
          <cell r="G273">
            <v>9.9926938354492272</v>
          </cell>
        </row>
        <row r="274">
          <cell r="G274">
            <v>9.9926938354492272</v>
          </cell>
        </row>
        <row r="275">
          <cell r="G275">
            <v>9.9926938354492272</v>
          </cell>
        </row>
        <row r="276">
          <cell r="G276">
            <v>9.9926938354492272</v>
          </cell>
        </row>
        <row r="277">
          <cell r="G277">
            <v>9.9926938354492272</v>
          </cell>
        </row>
        <row r="278">
          <cell r="G278">
            <v>9.9926938354492272</v>
          </cell>
        </row>
        <row r="279">
          <cell r="G279">
            <v>9.9926938354492272</v>
          </cell>
        </row>
        <row r="280">
          <cell r="G280">
            <v>9.9926938354492272</v>
          </cell>
          <cell r="X280">
            <v>-700</v>
          </cell>
          <cell r="Y280">
            <v>0</v>
          </cell>
        </row>
        <row r="281">
          <cell r="G281">
            <v>9.9926938354492272</v>
          </cell>
          <cell r="X281">
            <v>-700</v>
          </cell>
          <cell r="Y281">
            <v>20</v>
          </cell>
        </row>
        <row r="282">
          <cell r="G282">
            <v>9.9926938354492272</v>
          </cell>
        </row>
        <row r="283">
          <cell r="G283">
            <v>9.9926938354492272</v>
          </cell>
        </row>
        <row r="284">
          <cell r="G284">
            <v>9.9926938354492272</v>
          </cell>
        </row>
        <row r="285">
          <cell r="G285">
            <v>9.9926938354492272</v>
          </cell>
        </row>
        <row r="286">
          <cell r="G286">
            <v>9.9926938354492272</v>
          </cell>
        </row>
        <row r="287">
          <cell r="G287">
            <v>9.9926938354492272</v>
          </cell>
        </row>
        <row r="288">
          <cell r="G288">
            <v>9.9926938354492272</v>
          </cell>
        </row>
        <row r="289">
          <cell r="G289">
            <v>9.9926938354492272</v>
          </cell>
        </row>
        <row r="290">
          <cell r="G290">
            <v>9.9926938354492272</v>
          </cell>
        </row>
        <row r="291">
          <cell r="G291">
            <v>9.9926938354492272</v>
          </cell>
        </row>
        <row r="292">
          <cell r="G292">
            <v>9.9926938354492272</v>
          </cell>
        </row>
        <row r="293">
          <cell r="G293">
            <v>9.9926938354492272</v>
          </cell>
        </row>
        <row r="294">
          <cell r="G294">
            <v>9.9926938354492272</v>
          </cell>
        </row>
        <row r="295">
          <cell r="G295">
            <v>9.9926938354492272</v>
          </cell>
        </row>
        <row r="296">
          <cell r="G296">
            <v>9.9926938354492272</v>
          </cell>
        </row>
        <row r="297">
          <cell r="G297">
            <v>9.9926938354492272</v>
          </cell>
        </row>
        <row r="298">
          <cell r="G298">
            <v>9.9926938354492272</v>
          </cell>
        </row>
        <row r="299">
          <cell r="G299">
            <v>9.9926938354492272</v>
          </cell>
        </row>
        <row r="300">
          <cell r="G300">
            <v>9.9926938354492272</v>
          </cell>
        </row>
        <row r="301">
          <cell r="G301">
            <v>9.9509010498047044</v>
          </cell>
        </row>
        <row r="302">
          <cell r="G302">
            <v>9.8969821655273194</v>
          </cell>
          <cell r="X302">
            <v>-2000</v>
          </cell>
          <cell r="Y302">
            <v>0</v>
          </cell>
        </row>
        <row r="303">
          <cell r="G303">
            <v>9.8688091308594075</v>
          </cell>
          <cell r="X303">
            <v>-2000</v>
          </cell>
          <cell r="Y303">
            <v>12</v>
          </cell>
        </row>
        <row r="304">
          <cell r="G304">
            <v>9.9385243713379179</v>
          </cell>
        </row>
        <row r="305">
          <cell r="G305">
            <v>9.9291399108886917</v>
          </cell>
          <cell r="X305">
            <v>-1000</v>
          </cell>
          <cell r="Y305">
            <v>0</v>
          </cell>
        </row>
        <row r="306">
          <cell r="G306">
            <v>9.8222946350097615</v>
          </cell>
          <cell r="X306">
            <v>-1000</v>
          </cell>
          <cell r="Y306">
            <v>12</v>
          </cell>
        </row>
        <row r="307">
          <cell r="G307">
            <v>9.7275410644531579</v>
          </cell>
        </row>
        <row r="308">
          <cell r="G308">
            <v>9.7839018737792838</v>
          </cell>
          <cell r="X308">
            <v>-850</v>
          </cell>
          <cell r="Y308">
            <v>0</v>
          </cell>
        </row>
        <row r="309">
          <cell r="G309">
            <v>9.7899059631347622</v>
          </cell>
          <cell r="X309">
            <v>-850</v>
          </cell>
          <cell r="Y309">
            <v>12</v>
          </cell>
        </row>
        <row r="310">
          <cell r="G310">
            <v>9.6842153198242258</v>
          </cell>
        </row>
        <row r="311">
          <cell r="G311">
            <v>9.612475787353512</v>
          </cell>
        </row>
        <row r="312">
          <cell r="G312">
            <v>9.5592496826172049</v>
          </cell>
        </row>
        <row r="313">
          <cell r="G313">
            <v>9.5646002990722625</v>
          </cell>
        </row>
        <row r="314">
          <cell r="G314">
            <v>9.4245359985351804</v>
          </cell>
        </row>
        <row r="315">
          <cell r="G315">
            <v>9.3072597229004188</v>
          </cell>
        </row>
        <row r="316">
          <cell r="G316">
            <v>9.0644134704589892</v>
          </cell>
        </row>
        <row r="317">
          <cell r="G317">
            <v>8.9957644226074418</v>
          </cell>
        </row>
        <row r="318">
          <cell r="G318">
            <v>8.943221270751966</v>
          </cell>
        </row>
        <row r="319">
          <cell r="G319">
            <v>8.8307846252441689</v>
          </cell>
        </row>
        <row r="320">
          <cell r="G320">
            <v>8.7178615600585694</v>
          </cell>
        </row>
        <row r="321">
          <cell r="G321">
            <v>8.7086195861816691</v>
          </cell>
        </row>
        <row r="322">
          <cell r="G322">
            <v>8.7923918640136929</v>
          </cell>
        </row>
        <row r="323">
          <cell r="G323">
            <v>8.7231433898925577</v>
          </cell>
        </row>
        <row r="324">
          <cell r="G324">
            <v>8.6782453796386925</v>
          </cell>
        </row>
        <row r="325">
          <cell r="G325">
            <v>8.6216487304687508</v>
          </cell>
        </row>
        <row r="326">
          <cell r="G326">
            <v>8.5765345336914312</v>
          </cell>
        </row>
        <row r="327">
          <cell r="G327">
            <v>8.5027608825683316</v>
          </cell>
        </row>
        <row r="328">
          <cell r="G328">
            <v>8.5291995117187511</v>
          </cell>
        </row>
        <row r="329">
          <cell r="G329">
            <v>8.434082354736308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ments"/>
      <sheetName val="Sensors"/>
      <sheetName val="Calibration data"/>
      <sheetName val="Calibration"/>
      <sheetName val="Profiles"/>
    </sheetNames>
    <sheetDataSet>
      <sheetData sheetId="0"/>
      <sheetData sheetId="1"/>
      <sheetData sheetId="2"/>
      <sheetData sheetId="3"/>
      <sheetData sheetId="4">
        <row r="267">
          <cell r="G267">
            <v>9.9890068222045691</v>
          </cell>
        </row>
        <row r="268">
          <cell r="G268">
            <v>9.9890068222045691</v>
          </cell>
        </row>
        <row r="269">
          <cell r="G269">
            <v>9.9890068222045691</v>
          </cell>
        </row>
        <row r="270">
          <cell r="G270">
            <v>9.9890068222045691</v>
          </cell>
        </row>
        <row r="271">
          <cell r="G271">
            <v>9.9890068222045691</v>
          </cell>
        </row>
        <row r="272">
          <cell r="G272">
            <v>9.9890068222045691</v>
          </cell>
        </row>
        <row r="273">
          <cell r="G273">
            <v>9.9890068222045691</v>
          </cell>
        </row>
        <row r="274">
          <cell r="G274">
            <v>9.9890068222045691</v>
          </cell>
        </row>
        <row r="275">
          <cell r="G275">
            <v>9.9890068222045691</v>
          </cell>
        </row>
        <row r="276">
          <cell r="G276">
            <v>9.9890068222045691</v>
          </cell>
        </row>
        <row r="277">
          <cell r="G277">
            <v>9.9890068222045691</v>
          </cell>
        </row>
        <row r="278">
          <cell r="G278">
            <v>9.9890068222045691</v>
          </cell>
        </row>
        <row r="279">
          <cell r="G279">
            <v>9.9890068222045691</v>
          </cell>
        </row>
        <row r="280">
          <cell r="G280">
            <v>9.9890068222045691</v>
          </cell>
        </row>
        <row r="281">
          <cell r="G281">
            <v>9.9890068222045691</v>
          </cell>
        </row>
        <row r="282">
          <cell r="G282">
            <v>9.9890068222045691</v>
          </cell>
        </row>
        <row r="283">
          <cell r="G283">
            <v>9.9890068222045691</v>
          </cell>
        </row>
        <row r="284">
          <cell r="G284">
            <v>9.9890068222045691</v>
          </cell>
        </row>
        <row r="285">
          <cell r="G285">
            <v>9.9890068222045691</v>
          </cell>
        </row>
        <row r="286">
          <cell r="G286">
            <v>9.9890068222045691</v>
          </cell>
        </row>
        <row r="287">
          <cell r="G287">
            <v>9.9890068222045691</v>
          </cell>
        </row>
        <row r="288">
          <cell r="G288">
            <v>9.9890068222045691</v>
          </cell>
        </row>
        <row r="289">
          <cell r="G289">
            <v>9.9890068222045691</v>
          </cell>
        </row>
        <row r="290">
          <cell r="G290">
            <v>9.9890068222045691</v>
          </cell>
        </row>
        <row r="291">
          <cell r="G291">
            <v>9.9890068222045691</v>
          </cell>
        </row>
        <row r="292">
          <cell r="G292">
            <v>9.9890068222045691</v>
          </cell>
        </row>
        <row r="293">
          <cell r="G293">
            <v>9.9890068222045691</v>
          </cell>
        </row>
        <row r="294">
          <cell r="G294">
            <v>9.9890068222045691</v>
          </cell>
        </row>
        <row r="295">
          <cell r="G295">
            <v>9.9890068222045691</v>
          </cell>
        </row>
        <row r="296">
          <cell r="G296">
            <v>9.9890068222045691</v>
          </cell>
        </row>
        <row r="297">
          <cell r="G297">
            <v>9.9890068222045691</v>
          </cell>
        </row>
        <row r="298">
          <cell r="G298">
            <v>9.9890068222045691</v>
          </cell>
        </row>
        <row r="299">
          <cell r="G299">
            <v>10.00737442932131</v>
          </cell>
        </row>
        <row r="300">
          <cell r="G300">
            <v>10.006070817565936</v>
          </cell>
        </row>
        <row r="301">
          <cell r="G301">
            <v>9.9718338562011866</v>
          </cell>
        </row>
        <row r="302">
          <cell r="G302">
            <v>9.9675113540649392</v>
          </cell>
        </row>
        <row r="303">
          <cell r="G303">
            <v>9.978795869445813</v>
          </cell>
        </row>
        <row r="304">
          <cell r="G304">
            <v>9.9164000869751217</v>
          </cell>
        </row>
        <row r="305">
          <cell r="G305">
            <v>9.8670162063598745</v>
          </cell>
        </row>
        <row r="306">
          <cell r="G306">
            <v>9.7539248596191275</v>
          </cell>
        </row>
        <row r="307">
          <cell r="G307">
            <v>9.7046660934448141</v>
          </cell>
        </row>
        <row r="308">
          <cell r="G308">
            <v>9.543244248962381</v>
          </cell>
        </row>
        <row r="309">
          <cell r="G309">
            <v>9.3834488922119341</v>
          </cell>
        </row>
        <row r="310">
          <cell r="G310">
            <v>9.1856348892211894</v>
          </cell>
        </row>
        <row r="311">
          <cell r="G311">
            <v>9.049276292419437</v>
          </cell>
        </row>
        <row r="312">
          <cell r="G312">
            <v>8.8553489089965662</v>
          </cell>
        </row>
        <row r="313">
          <cell r="G313">
            <v>8.6305465103149395</v>
          </cell>
        </row>
        <row r="314">
          <cell r="G314">
            <v>8.3845513397216873</v>
          </cell>
        </row>
        <row r="315">
          <cell r="G315">
            <v>8.1783667770385655</v>
          </cell>
        </row>
        <row r="316">
          <cell r="G316">
            <v>8.0225549026489382</v>
          </cell>
        </row>
        <row r="317">
          <cell r="G317">
            <v>7.811293115234375</v>
          </cell>
        </row>
        <row r="318">
          <cell r="G318">
            <v>7.6045636993408143</v>
          </cell>
        </row>
        <row r="319">
          <cell r="G319">
            <v>7.3211270233154355</v>
          </cell>
        </row>
        <row r="320">
          <cell r="G320">
            <v>7.2650192504882547</v>
          </cell>
        </row>
        <row r="321">
          <cell r="G321">
            <v>7.0852419067382542</v>
          </cell>
        </row>
        <row r="322">
          <cell r="G322">
            <v>6.9581781021118134</v>
          </cell>
        </row>
        <row r="323">
          <cell r="G323">
            <v>6.7678871093749997</v>
          </cell>
        </row>
        <row r="324">
          <cell r="G324">
            <v>6.6870187850951925</v>
          </cell>
        </row>
        <row r="325">
          <cell r="G325">
            <v>6.6173300415038794</v>
          </cell>
        </row>
        <row r="326">
          <cell r="G326">
            <v>6.5185340286254982</v>
          </cell>
        </row>
        <row r="327">
          <cell r="G327">
            <v>6.4520054336548087</v>
          </cell>
        </row>
        <row r="328">
          <cell r="G328">
            <v>6.3967613540649388</v>
          </cell>
        </row>
        <row r="329">
          <cell r="G329">
            <v>6.3155782257080011</v>
          </cell>
        </row>
        <row r="330">
          <cell r="G330">
            <v>6.0838945327758758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ments"/>
      <sheetName val="Sensors"/>
      <sheetName val="Calibration data"/>
      <sheetName val="Calibration"/>
      <sheetName val="Profiles"/>
    </sheetNames>
    <sheetDataSet>
      <sheetData sheetId="0" refreshError="1"/>
      <sheetData sheetId="1" refreshError="1"/>
      <sheetData sheetId="2" refreshError="1"/>
      <sheetData sheetId="3" refreshError="1"/>
      <sheetData sheetId="4">
        <row r="267">
          <cell r="G267">
            <v>10.000972705078109</v>
          </cell>
        </row>
        <row r="268">
          <cell r="G268">
            <v>10.000972705078109</v>
          </cell>
        </row>
        <row r="269">
          <cell r="G269">
            <v>10.000972705078109</v>
          </cell>
        </row>
        <row r="270">
          <cell r="G270">
            <v>10.000972705078109</v>
          </cell>
        </row>
        <row r="271">
          <cell r="G271">
            <v>10.000972705078109</v>
          </cell>
        </row>
        <row r="272">
          <cell r="G272">
            <v>10.000972705078109</v>
          </cell>
        </row>
        <row r="273">
          <cell r="G273">
            <v>10.000972705078109</v>
          </cell>
        </row>
        <row r="274">
          <cell r="G274">
            <v>10.000972705078109</v>
          </cell>
        </row>
        <row r="275">
          <cell r="G275">
            <v>10.000972705078109</v>
          </cell>
        </row>
        <row r="276">
          <cell r="G276">
            <v>10.000972705078109</v>
          </cell>
        </row>
        <row r="277">
          <cell r="G277">
            <v>10.000972705078109</v>
          </cell>
        </row>
        <row r="278">
          <cell r="G278">
            <v>10.000972705078109</v>
          </cell>
        </row>
        <row r="279">
          <cell r="G279">
            <v>10.000972705078109</v>
          </cell>
        </row>
        <row r="280">
          <cell r="G280">
            <v>10.000972705078109</v>
          </cell>
        </row>
        <row r="281">
          <cell r="G281">
            <v>10.000972705078109</v>
          </cell>
        </row>
        <row r="282">
          <cell r="G282">
            <v>10.000972705078109</v>
          </cell>
        </row>
        <row r="283">
          <cell r="G283">
            <v>10.000972705078109</v>
          </cell>
        </row>
        <row r="284">
          <cell r="G284">
            <v>10.000972705078109</v>
          </cell>
        </row>
        <row r="285">
          <cell r="G285">
            <v>10.000972705078109</v>
          </cell>
        </row>
        <row r="286">
          <cell r="G286">
            <v>10.000972705078109</v>
          </cell>
        </row>
        <row r="287">
          <cell r="G287">
            <v>10.000972705078109</v>
          </cell>
        </row>
        <row r="288">
          <cell r="G288">
            <v>10.000972705078109</v>
          </cell>
        </row>
        <row r="289">
          <cell r="G289">
            <v>10.000972705078109</v>
          </cell>
        </row>
        <row r="290">
          <cell r="G290">
            <v>10.000972705078109</v>
          </cell>
        </row>
        <row r="291">
          <cell r="G291">
            <v>10.000972705078109</v>
          </cell>
        </row>
        <row r="292">
          <cell r="G292">
            <v>10.000972705078109</v>
          </cell>
        </row>
        <row r="293">
          <cell r="G293">
            <v>10.000972705078109</v>
          </cell>
        </row>
        <row r="294">
          <cell r="G294">
            <v>10.000972705078109</v>
          </cell>
        </row>
        <row r="295">
          <cell r="G295">
            <v>10.000972705078109</v>
          </cell>
        </row>
        <row r="296">
          <cell r="G296">
            <v>10.000972705078109</v>
          </cell>
        </row>
        <row r="297">
          <cell r="G297">
            <v>10.000972705078109</v>
          </cell>
        </row>
        <row r="298">
          <cell r="G298">
            <v>10.000972705078109</v>
          </cell>
        </row>
        <row r="299">
          <cell r="G299">
            <v>10.000972705078109</v>
          </cell>
        </row>
        <row r="300">
          <cell r="G300">
            <v>10.000972705078109</v>
          </cell>
        </row>
        <row r="301">
          <cell r="G301">
            <v>10.000972705078109</v>
          </cell>
        </row>
        <row r="302">
          <cell r="G302">
            <v>10.000972705078109</v>
          </cell>
        </row>
        <row r="303">
          <cell r="G303">
            <v>10.000972705078109</v>
          </cell>
        </row>
        <row r="304">
          <cell r="G304">
            <v>9.7834928466796853</v>
          </cell>
        </row>
        <row r="305">
          <cell r="G305">
            <v>9.7795114013672055</v>
          </cell>
        </row>
        <row r="306">
          <cell r="G306">
            <v>9.6959340087890542</v>
          </cell>
        </row>
        <row r="307">
          <cell r="G307">
            <v>9.5751920654296843</v>
          </cell>
        </row>
        <row r="308">
          <cell r="G308">
            <v>9.5048905517577946</v>
          </cell>
        </row>
        <row r="309">
          <cell r="G309">
            <v>9.4656891357422062</v>
          </cell>
        </row>
        <row r="310">
          <cell r="G310">
            <v>9.3769899169922066</v>
          </cell>
        </row>
        <row r="311">
          <cell r="G311">
            <v>9.3103929931640543</v>
          </cell>
        </row>
        <row r="312">
          <cell r="G312">
            <v>9.0292429687499993</v>
          </cell>
        </row>
        <row r="313">
          <cell r="G313">
            <v>8.9344166748046856</v>
          </cell>
        </row>
        <row r="314">
          <cell r="G314">
            <v>8.796727221679685</v>
          </cell>
        </row>
        <row r="315">
          <cell r="G315">
            <v>8.6390843994140543</v>
          </cell>
        </row>
        <row r="316">
          <cell r="G316">
            <v>8.4496559326172065</v>
          </cell>
        </row>
        <row r="317">
          <cell r="G317">
            <v>8.3550735351562615</v>
          </cell>
        </row>
        <row r="318">
          <cell r="G318">
            <v>8.2196846191406294</v>
          </cell>
        </row>
        <row r="319">
          <cell r="G319">
            <v>7.9762528564453161</v>
          </cell>
        </row>
        <row r="320">
          <cell r="G320">
            <v>7.8699304687500016</v>
          </cell>
        </row>
        <row r="321">
          <cell r="G321">
            <v>7.746459521484371</v>
          </cell>
        </row>
        <row r="322">
          <cell r="G322">
            <v>7.6182523681640548</v>
          </cell>
        </row>
        <row r="323">
          <cell r="G323">
            <v>7.5902042724609471</v>
          </cell>
        </row>
        <row r="324">
          <cell r="G324">
            <v>7.4905626708984245</v>
          </cell>
        </row>
        <row r="325">
          <cell r="G325">
            <v>7.3576357910156309</v>
          </cell>
        </row>
        <row r="326">
          <cell r="G326">
            <v>7.3153560058593712</v>
          </cell>
        </row>
        <row r="327">
          <cell r="G327">
            <v>7.2880824462890548</v>
          </cell>
        </row>
        <row r="328">
          <cell r="G328">
            <v>7.224412280273425</v>
          </cell>
        </row>
        <row r="329">
          <cell r="G329">
            <v>7.1118441650390549</v>
          </cell>
        </row>
        <row r="330">
          <cell r="G330">
            <v>6.9051847412109471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3"/>
  <sheetViews>
    <sheetView workbookViewId="0"/>
  </sheetViews>
  <sheetFormatPr defaultRowHeight="12.75" x14ac:dyDescent="0.2"/>
  <cols>
    <col min="1" max="1" width="40.7109375" customWidth="1"/>
    <col min="2" max="3" width="1.28515625" customWidth="1"/>
    <col min="4" max="4" width="5.140625" customWidth="1"/>
    <col min="5" max="5" width="5.28515625" customWidth="1"/>
  </cols>
  <sheetData>
    <row r="1" spans="1:6" ht="14.25" customHeight="1" x14ac:dyDescent="0.2">
      <c r="A1" s="1" t="s">
        <v>40</v>
      </c>
      <c r="B1" s="1"/>
      <c r="C1" s="1"/>
      <c r="D1" s="1" t="s">
        <v>9</v>
      </c>
      <c r="E1" s="1" t="s">
        <v>11</v>
      </c>
      <c r="F1" s="1" t="s">
        <v>20</v>
      </c>
    </row>
    <row r="2" spans="1:6" ht="14.25" customHeight="1" x14ac:dyDescent="0.2">
      <c r="A2" s="2"/>
      <c r="B2" s="2"/>
      <c r="C2" s="2"/>
      <c r="D2" s="2"/>
      <c r="E2" s="2"/>
      <c r="F2" s="2"/>
    </row>
    <row r="3" spans="1:6" ht="14.25" customHeight="1" x14ac:dyDescent="0.2">
      <c r="A3" s="2" t="s">
        <v>41</v>
      </c>
      <c r="B3" s="2"/>
      <c r="C3" s="2"/>
      <c r="D3" s="2"/>
      <c r="E3" s="2"/>
      <c r="F3" s="2"/>
    </row>
  </sheetData>
  <phoneticPr fontId="0" type="noConversion"/>
  <pageMargins left="0.75" right="0.75" top="1" bottom="1" header="0.5" footer="0.5"/>
  <pageSetup paperSize="0" orientation="portrait" horizontalDpi="0" verticalDpi="0" copies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13"/>
  <sheetViews>
    <sheetView topLeftCell="A4" workbookViewId="0"/>
  </sheetViews>
  <sheetFormatPr defaultRowHeight="12.75" x14ac:dyDescent="0.2"/>
  <cols>
    <col min="1" max="1" width="15.140625" customWidth="1"/>
    <col min="2" max="2" width="7.5703125" customWidth="1"/>
    <col min="3" max="3" width="11.42578125" customWidth="1"/>
    <col min="4" max="4" width="7.85546875" customWidth="1"/>
    <col min="5" max="5" width="12.5703125" customWidth="1"/>
    <col min="6" max="6" width="10.140625" customWidth="1"/>
  </cols>
  <sheetData>
    <row r="1" spans="1:7" ht="14.25" customHeight="1" x14ac:dyDescent="0.2">
      <c r="A1" s="1" t="s">
        <v>28</v>
      </c>
      <c r="B1" s="1" t="s">
        <v>15</v>
      </c>
      <c r="C1" s="1" t="s">
        <v>12</v>
      </c>
      <c r="D1" s="1" t="s">
        <v>13</v>
      </c>
      <c r="E1" s="1" t="s">
        <v>32</v>
      </c>
      <c r="F1" s="1" t="s">
        <v>10</v>
      </c>
      <c r="G1" s="1" t="s">
        <v>20</v>
      </c>
    </row>
    <row r="2" spans="1:7" ht="14.25" customHeight="1" x14ac:dyDescent="0.2">
      <c r="A2" s="2" t="s">
        <v>37</v>
      </c>
      <c r="B2" s="2">
        <v>1</v>
      </c>
      <c r="C2" s="2" t="s">
        <v>4</v>
      </c>
      <c r="D2" s="2" t="s">
        <v>19</v>
      </c>
      <c r="E2" s="2">
        <v>5</v>
      </c>
      <c r="F2" s="2" t="s">
        <v>31</v>
      </c>
      <c r="G2" s="2"/>
    </row>
    <row r="3" spans="1:7" ht="14.25" customHeight="1" x14ac:dyDescent="0.2">
      <c r="A3" s="2" t="s">
        <v>37</v>
      </c>
      <c r="B3" s="2">
        <v>2</v>
      </c>
      <c r="C3" s="2" t="s">
        <v>4</v>
      </c>
      <c r="D3" s="2" t="s">
        <v>19</v>
      </c>
      <c r="E3" s="2">
        <v>5</v>
      </c>
      <c r="F3" s="2" t="s">
        <v>3</v>
      </c>
      <c r="G3" s="2"/>
    </row>
    <row r="4" spans="1:7" ht="14.25" customHeight="1" x14ac:dyDescent="0.2">
      <c r="A4" s="2" t="s">
        <v>37</v>
      </c>
      <c r="B4" s="2">
        <v>3</v>
      </c>
      <c r="C4" s="2" t="s">
        <v>6</v>
      </c>
      <c r="D4" s="2" t="s">
        <v>26</v>
      </c>
      <c r="E4" s="2">
        <v>5</v>
      </c>
      <c r="F4" s="2" t="s">
        <v>6</v>
      </c>
      <c r="G4" s="2"/>
    </row>
    <row r="5" spans="1:7" ht="14.25" customHeight="1" x14ac:dyDescent="0.2">
      <c r="A5" s="2" t="s">
        <v>37</v>
      </c>
      <c r="B5" s="2">
        <v>4</v>
      </c>
      <c r="C5" s="2"/>
      <c r="D5" s="2"/>
      <c r="E5" s="2"/>
      <c r="F5" s="2"/>
      <c r="G5" s="2"/>
    </row>
    <row r="6" spans="1:7" ht="14.25" customHeight="1" x14ac:dyDescent="0.2">
      <c r="A6" s="2" t="s">
        <v>37</v>
      </c>
      <c r="B6" s="2">
        <v>5</v>
      </c>
      <c r="C6" s="2"/>
      <c r="D6" s="2"/>
      <c r="E6" s="2"/>
      <c r="F6" s="2"/>
      <c r="G6" s="2"/>
    </row>
    <row r="7" spans="1:7" ht="14.25" customHeight="1" x14ac:dyDescent="0.2">
      <c r="A7" s="2" t="s">
        <v>37</v>
      </c>
      <c r="B7" s="2">
        <v>6</v>
      </c>
      <c r="C7" s="2"/>
      <c r="D7" s="2"/>
      <c r="E7" s="2"/>
      <c r="F7" s="2"/>
      <c r="G7" s="2"/>
    </row>
    <row r="8" spans="1:7" ht="14.25" customHeight="1" x14ac:dyDescent="0.2">
      <c r="A8" s="2"/>
      <c r="B8" s="2"/>
      <c r="C8" s="2"/>
      <c r="D8" s="2"/>
      <c r="E8" s="2"/>
      <c r="F8" s="2"/>
      <c r="G8" s="2"/>
    </row>
    <row r="9" spans="1:7" ht="14.25" customHeight="1" x14ac:dyDescent="0.2">
      <c r="A9" s="2" t="s">
        <v>14</v>
      </c>
      <c r="B9" s="2" t="s">
        <v>22</v>
      </c>
      <c r="C9" s="2" t="s">
        <v>34</v>
      </c>
      <c r="D9" s="2" t="s">
        <v>21</v>
      </c>
      <c r="E9" s="2"/>
      <c r="F9" s="2" t="s">
        <v>30</v>
      </c>
      <c r="G9" s="2"/>
    </row>
    <row r="10" spans="1:7" ht="14.25" customHeight="1" x14ac:dyDescent="0.2">
      <c r="A10" s="2" t="s">
        <v>2</v>
      </c>
      <c r="B10" s="2" t="s">
        <v>5</v>
      </c>
      <c r="C10" s="2">
        <v>1000</v>
      </c>
      <c r="D10" s="2">
        <v>3</v>
      </c>
      <c r="E10" s="2"/>
      <c r="F10" s="2"/>
      <c r="G10" s="2"/>
    </row>
    <row r="11" spans="1:7" ht="14.25" customHeight="1" x14ac:dyDescent="0.2">
      <c r="A11" s="2" t="s">
        <v>0</v>
      </c>
      <c r="B11" s="2" t="s">
        <v>5</v>
      </c>
      <c r="C11" s="2">
        <v>1000</v>
      </c>
      <c r="D11" s="2">
        <v>3</v>
      </c>
      <c r="E11" s="2"/>
      <c r="F11" s="2"/>
      <c r="G11" s="2"/>
    </row>
    <row r="12" spans="1:7" ht="14.25" customHeight="1" x14ac:dyDescent="0.2">
      <c r="A12" s="2" t="s">
        <v>1</v>
      </c>
      <c r="B12" s="2" t="s">
        <v>5</v>
      </c>
      <c r="C12" s="2">
        <v>1000</v>
      </c>
      <c r="D12" s="2">
        <v>3</v>
      </c>
      <c r="E12" s="2"/>
      <c r="F12" s="2"/>
      <c r="G12" s="2"/>
    </row>
    <row r="13" spans="1:7" ht="14.25" customHeight="1" x14ac:dyDescent="0.2">
      <c r="A13" s="2"/>
      <c r="B13" s="2"/>
      <c r="C13" s="2"/>
      <c r="D13" s="2"/>
      <c r="E13" s="2"/>
      <c r="F13" s="2"/>
      <c r="G13" s="2"/>
    </row>
  </sheetData>
  <phoneticPr fontId="0" type="noConversion"/>
  <pageMargins left="0.75" right="0.75" top="1" bottom="1" header="0.5" footer="0.5"/>
  <pageSetup paperSize="0" orientation="portrait" horizontalDpi="0" verticalDpi="0" copies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M38"/>
  <sheetViews>
    <sheetView workbookViewId="0">
      <selection activeCell="D20" sqref="D20"/>
    </sheetView>
  </sheetViews>
  <sheetFormatPr defaultRowHeight="12.75" x14ac:dyDescent="0.2"/>
  <cols>
    <col min="1" max="1" width="8.28515625" customWidth="1"/>
    <col min="2" max="2" width="16.7109375" customWidth="1"/>
    <col min="3" max="3" width="14.7109375" customWidth="1"/>
    <col min="4" max="4" width="15.28515625" customWidth="1"/>
    <col min="5" max="5" width="15.28515625" style="6" customWidth="1"/>
    <col min="6" max="6" width="8.28515625" customWidth="1"/>
    <col min="7" max="7" width="16.7109375" customWidth="1"/>
    <col min="8" max="9" width="14.7109375" customWidth="1"/>
    <col min="10" max="10" width="8.28515625" customWidth="1"/>
    <col min="11" max="11" width="5.28515625" customWidth="1"/>
    <col min="12" max="12" width="8" customWidth="1"/>
    <col min="13" max="13" width="10.5703125" customWidth="1"/>
  </cols>
  <sheetData>
    <row r="1" spans="1:13" ht="14.25" customHeight="1" x14ac:dyDescent="0.2">
      <c r="A1" s="1" t="s">
        <v>23</v>
      </c>
      <c r="B1" s="1" t="s">
        <v>11</v>
      </c>
      <c r="C1" s="1" t="s">
        <v>19</v>
      </c>
      <c r="D1" s="1" t="s">
        <v>29</v>
      </c>
      <c r="E1" s="4"/>
      <c r="F1" s="1" t="s">
        <v>24</v>
      </c>
      <c r="G1" s="1" t="s">
        <v>11</v>
      </c>
      <c r="H1" s="1" t="s">
        <v>19</v>
      </c>
      <c r="I1" s="1" t="s">
        <v>29</v>
      </c>
      <c r="J1" s="1" t="s">
        <v>25</v>
      </c>
      <c r="K1" s="1" t="s">
        <v>11</v>
      </c>
      <c r="L1" s="1" t="s">
        <v>26</v>
      </c>
      <c r="M1" s="1" t="s">
        <v>29</v>
      </c>
    </row>
    <row r="2" spans="1:13" ht="14.25" customHeight="1" x14ac:dyDescent="0.2">
      <c r="A2" s="2"/>
      <c r="B2" s="3">
        <v>40927.55028935185</v>
      </c>
      <c r="C2" s="2">
        <v>0</v>
      </c>
      <c r="D2" s="2">
        <v>9.3707275390625</v>
      </c>
      <c r="E2" s="5">
        <f>(C2*10^-6)*71000</f>
        <v>0</v>
      </c>
      <c r="F2" s="2"/>
      <c r="G2" s="3">
        <v>40927.545219907406</v>
      </c>
      <c r="H2" s="2">
        <v>0</v>
      </c>
      <c r="I2" s="2">
        <v>28.4664916992187</v>
      </c>
      <c r="J2" s="2"/>
      <c r="K2" s="2"/>
      <c r="L2" s="2"/>
      <c r="M2" s="2"/>
    </row>
    <row r="3" spans="1:13" ht="14.25" customHeight="1" x14ac:dyDescent="0.2">
      <c r="A3" s="2"/>
      <c r="B3" s="2"/>
      <c r="C3" s="2">
        <v>0</v>
      </c>
      <c r="D3" s="2">
        <v>9.4342041015625</v>
      </c>
      <c r="E3" s="5">
        <f>(C3*10^-6)*71000</f>
        <v>0</v>
      </c>
      <c r="F3" s="2"/>
      <c r="G3" s="2"/>
      <c r="H3" s="2">
        <v>0</v>
      </c>
      <c r="I3" s="2">
        <v>27.7151489257813</v>
      </c>
      <c r="J3" s="2"/>
      <c r="K3" s="2"/>
      <c r="L3" s="2"/>
      <c r="M3" s="2"/>
    </row>
    <row r="4" spans="1:13" ht="14.25" customHeight="1" x14ac:dyDescent="0.2">
      <c r="A4" s="2"/>
      <c r="B4" s="2"/>
      <c r="C4" s="2">
        <v>0</v>
      </c>
      <c r="D4" s="2">
        <v>9.81292724609375</v>
      </c>
      <c r="E4" s="5">
        <f>(C4*10^-6)*71000</f>
        <v>0</v>
      </c>
      <c r="F4" s="2"/>
      <c r="G4" s="2"/>
      <c r="H4" s="2">
        <v>0</v>
      </c>
      <c r="I4" s="2">
        <v>27.75390625</v>
      </c>
      <c r="J4" s="2"/>
      <c r="K4" s="2"/>
      <c r="L4" s="2"/>
      <c r="M4" s="2"/>
    </row>
    <row r="5" spans="1:13" ht="14.25" customHeight="1" x14ac:dyDescent="0.2">
      <c r="A5" s="2"/>
      <c r="B5" s="2"/>
      <c r="C5" s="2">
        <v>301.39999389648398</v>
      </c>
      <c r="D5" s="2">
        <v>-179.31701660156199</v>
      </c>
      <c r="E5" s="5">
        <f t="shared" ref="E5:E10" si="0">(C5*10^-6)*(71000/2)</f>
        <v>10.699699783325181</v>
      </c>
      <c r="F5" s="2"/>
      <c r="G5" s="2"/>
      <c r="H5" s="2">
        <v>259.39999389648398</v>
      </c>
      <c r="I5" s="2">
        <v>188.65447998046901</v>
      </c>
      <c r="J5" s="2"/>
      <c r="K5" s="2"/>
      <c r="L5" s="2"/>
      <c r="M5" s="2"/>
    </row>
    <row r="6" spans="1:13" ht="14.25" customHeight="1" x14ac:dyDescent="0.2">
      <c r="A6" s="2"/>
      <c r="B6" s="2"/>
      <c r="C6" s="2">
        <v>301.39999389648398</v>
      </c>
      <c r="D6" s="2">
        <v>-181.49719238281301</v>
      </c>
      <c r="E6" s="5">
        <f t="shared" si="0"/>
        <v>10.699699783325181</v>
      </c>
      <c r="F6" s="2"/>
      <c r="G6" s="2"/>
      <c r="H6" s="2">
        <v>259.39999389648398</v>
      </c>
      <c r="I6" s="2">
        <v>188.72009277343801</v>
      </c>
      <c r="J6" s="2"/>
      <c r="K6" s="2"/>
      <c r="L6" s="2"/>
      <c r="M6" s="2"/>
    </row>
    <row r="7" spans="1:13" ht="14.25" customHeight="1" x14ac:dyDescent="0.2">
      <c r="A7" s="2"/>
      <c r="B7" s="2"/>
      <c r="C7" s="2">
        <v>301.39999389648398</v>
      </c>
      <c r="D7" s="2">
        <v>-183.60168457031301</v>
      </c>
      <c r="E7" s="5">
        <f t="shared" si="0"/>
        <v>10.699699783325181</v>
      </c>
      <c r="F7" s="2"/>
      <c r="G7" s="2"/>
      <c r="H7" s="2">
        <v>259.39999389648398</v>
      </c>
      <c r="I7" s="2">
        <v>188.78601074218699</v>
      </c>
      <c r="J7" s="2"/>
      <c r="K7" s="2"/>
      <c r="L7" s="2"/>
      <c r="M7" s="2"/>
    </row>
    <row r="8" spans="1:13" ht="14.25" customHeight="1" x14ac:dyDescent="0.2">
      <c r="A8" s="2"/>
      <c r="B8" s="2"/>
      <c r="C8" s="2">
        <v>400</v>
      </c>
      <c r="D8" s="2">
        <v>-243.85040283203099</v>
      </c>
      <c r="E8" s="5">
        <f t="shared" si="0"/>
        <v>14.2</v>
      </c>
      <c r="F8" s="2"/>
      <c r="G8" s="3">
        <v>40927.545983796299</v>
      </c>
      <c r="H8" s="2">
        <v>0</v>
      </c>
      <c r="I8" s="2">
        <v>8.0950927734375</v>
      </c>
      <c r="J8" s="2"/>
      <c r="K8" s="2"/>
      <c r="L8" s="2"/>
      <c r="M8" s="2"/>
    </row>
    <row r="9" spans="1:13" ht="14.25" customHeight="1" x14ac:dyDescent="0.2">
      <c r="A9" s="2"/>
      <c r="B9" s="2"/>
      <c r="C9" s="2">
        <v>400</v>
      </c>
      <c r="D9" s="2">
        <v>-243.3837890625</v>
      </c>
      <c r="E9" s="5">
        <f t="shared" si="0"/>
        <v>14.2</v>
      </c>
      <c r="F9" s="2"/>
      <c r="G9" s="2"/>
      <c r="H9" s="2">
        <v>0</v>
      </c>
      <c r="I9" s="2">
        <v>8.05999755859375</v>
      </c>
      <c r="J9" s="2"/>
      <c r="K9" s="2"/>
      <c r="L9" s="2"/>
      <c r="M9" s="2"/>
    </row>
    <row r="10" spans="1:13" ht="14.25" customHeight="1" x14ac:dyDescent="0.2">
      <c r="A10" s="2"/>
      <c r="B10" s="2"/>
      <c r="C10" s="2">
        <v>400</v>
      </c>
      <c r="D10" s="2">
        <v>-242.76336669921901</v>
      </c>
      <c r="E10" s="5">
        <f t="shared" si="0"/>
        <v>14.2</v>
      </c>
      <c r="F10" s="2"/>
      <c r="G10" s="2"/>
      <c r="H10" s="2">
        <v>0</v>
      </c>
      <c r="I10" s="2">
        <v>8.089599609375</v>
      </c>
      <c r="J10" s="2"/>
      <c r="K10" s="2"/>
      <c r="L10" s="2"/>
      <c r="M10" s="2"/>
    </row>
    <row r="11" spans="1:13" ht="14.25" customHeight="1" x14ac:dyDescent="0.2">
      <c r="A11" s="2"/>
      <c r="B11" s="2"/>
      <c r="C11" s="2"/>
      <c r="D11" s="2"/>
      <c r="E11" s="5"/>
      <c r="F11" s="2"/>
      <c r="G11" s="2"/>
      <c r="H11" s="2">
        <v>259.39999389648398</v>
      </c>
      <c r="I11" s="2">
        <v>188.65447998046901</v>
      </c>
      <c r="J11" s="2"/>
      <c r="K11" s="2"/>
      <c r="L11" s="2"/>
      <c r="M11" s="2"/>
    </row>
    <row r="12" spans="1:13" ht="14.25" customHeight="1" x14ac:dyDescent="0.2">
      <c r="A12" s="2"/>
      <c r="B12" s="2"/>
      <c r="C12" s="2"/>
      <c r="D12" s="2"/>
      <c r="E12" s="5"/>
      <c r="F12" s="2"/>
      <c r="G12" s="2"/>
      <c r="H12" s="2">
        <v>259.39999389648398</v>
      </c>
      <c r="I12" s="2">
        <v>188.72009277343801</v>
      </c>
      <c r="J12" s="2"/>
      <c r="K12" s="2"/>
      <c r="L12" s="2"/>
      <c r="M12" s="2"/>
    </row>
    <row r="13" spans="1:13" ht="14.25" customHeight="1" x14ac:dyDescent="0.2">
      <c r="A13" s="2"/>
      <c r="B13" s="2"/>
      <c r="C13" s="2"/>
      <c r="D13" s="2"/>
      <c r="E13" s="5"/>
      <c r="F13" s="2"/>
      <c r="G13" s="2"/>
      <c r="H13" s="2">
        <v>259.39999389648398</v>
      </c>
      <c r="I13" s="2">
        <v>188.78601074218699</v>
      </c>
      <c r="J13" s="2"/>
      <c r="K13" s="2"/>
      <c r="L13" s="2"/>
      <c r="M13" s="2"/>
    </row>
    <row r="17" spans="2:5" x14ac:dyDescent="0.2">
      <c r="B17" t="s">
        <v>45</v>
      </c>
      <c r="C17" t="s">
        <v>3</v>
      </c>
    </row>
    <row r="18" spans="2:5" x14ac:dyDescent="0.2">
      <c r="B18" s="2">
        <v>-4</v>
      </c>
      <c r="C18" s="2">
        <v>0.91</v>
      </c>
      <c r="D18" s="2">
        <v>0.6</v>
      </c>
      <c r="E18" s="5">
        <v>0</v>
      </c>
    </row>
    <row r="19" spans="2:5" x14ac:dyDescent="0.2">
      <c r="D19" s="2">
        <v>-44.3</v>
      </c>
      <c r="E19" s="5">
        <v>10</v>
      </c>
    </row>
    <row r="20" spans="2:5" x14ac:dyDescent="0.2">
      <c r="C20">
        <v>-125</v>
      </c>
      <c r="D20">
        <f>-C20*0.0652-0.2607</f>
        <v>7.8892999999999986</v>
      </c>
      <c r="E20" s="6">
        <f>(D20/$E$19)*100</f>
        <v>78.892999999999986</v>
      </c>
    </row>
    <row r="21" spans="2:5" x14ac:dyDescent="0.2">
      <c r="C21">
        <v>-124</v>
      </c>
      <c r="D21">
        <f>-C21*0.0652-0.2607</f>
        <v>7.8240999999999996</v>
      </c>
      <c r="E21" s="6">
        <f>(D21/$E$19)*100</f>
        <v>78.241</v>
      </c>
    </row>
    <row r="22" spans="2:5" x14ac:dyDescent="0.2">
      <c r="C22">
        <v>-122</v>
      </c>
      <c r="D22">
        <f>-C22*0.0652-0.2607</f>
        <v>7.6936999999999998</v>
      </c>
      <c r="E22" s="6">
        <f>(D22/$E$19)*100</f>
        <v>76.936999999999998</v>
      </c>
    </row>
    <row r="25" spans="2:5" x14ac:dyDescent="0.2">
      <c r="C25" s="16" t="s">
        <v>3</v>
      </c>
      <c r="D25" s="17">
        <v>0.9</v>
      </c>
      <c r="E25" s="18">
        <v>0</v>
      </c>
    </row>
    <row r="26" spans="2:5" x14ac:dyDescent="0.2">
      <c r="C26" s="17"/>
      <c r="D26" s="17">
        <v>182</v>
      </c>
      <c r="E26" s="18">
        <v>8.3000000000000007</v>
      </c>
    </row>
    <row r="36" spans="7:10" x14ac:dyDescent="0.2">
      <c r="G36" s="11"/>
    </row>
    <row r="37" spans="7:10" x14ac:dyDescent="0.2">
      <c r="G37" s="2">
        <v>-2200</v>
      </c>
      <c r="H37" s="2">
        <v>164.384765625</v>
      </c>
      <c r="I37" s="2">
        <v>-94.513320922851605</v>
      </c>
      <c r="J37" s="5">
        <f>I37*-0.0888+0.1199</f>
        <v>8.5126828979492224</v>
      </c>
    </row>
    <row r="38" spans="7:10" x14ac:dyDescent="0.2">
      <c r="G38" s="2">
        <v>-2150</v>
      </c>
      <c r="H38" s="2">
        <v>148.41114807128901</v>
      </c>
      <c r="I38" s="2">
        <v>-84.409255981445298</v>
      </c>
      <c r="J38" s="5">
        <f>I38*-0.0888+0.1199</f>
        <v>7.6154419311523434</v>
      </c>
    </row>
  </sheetData>
  <phoneticPr fontId="0" type="noConversion"/>
  <pageMargins left="0.75" right="0.75" top="1" bottom="1" header="0.5" footer="0.5"/>
  <pageSetup paperSize="0" orientation="portrait" horizontalDpi="0" verticalDpi="0" copies="0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R4"/>
  <sheetViews>
    <sheetView workbookViewId="0">
      <selection activeCell="H2" sqref="H2"/>
    </sheetView>
  </sheetViews>
  <sheetFormatPr defaultRowHeight="12.75" x14ac:dyDescent="0.2"/>
  <cols>
    <col min="1" max="1" width="8.28515625" customWidth="1"/>
    <col min="2" max="2" width="16.7109375" customWidth="1"/>
    <col min="3" max="3" width="16.28515625" customWidth="1"/>
    <col min="4" max="4" width="14.7109375" customWidth="1"/>
    <col min="5" max="5" width="15.5703125" customWidth="1"/>
    <col min="7" max="7" width="8.28515625" customWidth="1"/>
    <col min="8" max="8" width="16.7109375" customWidth="1"/>
    <col min="9" max="9" width="16.28515625" customWidth="1"/>
    <col min="10" max="10" width="14.7109375" customWidth="1"/>
    <col min="11" max="11" width="15.5703125" customWidth="1"/>
    <col min="12" max="12" width="12.85546875" customWidth="1"/>
    <col min="13" max="13" width="8.28515625" customWidth="1"/>
    <col min="14" max="14" width="5.28515625" customWidth="1"/>
    <col min="15" max="15" width="17.7109375" customWidth="1"/>
    <col min="16" max="16" width="13.42578125" customWidth="1"/>
    <col min="17" max="17" width="3" customWidth="1"/>
  </cols>
  <sheetData>
    <row r="1" spans="1:18" ht="14.25" customHeight="1" x14ac:dyDescent="0.2">
      <c r="A1" s="1" t="s">
        <v>23</v>
      </c>
      <c r="B1" s="1" t="s">
        <v>11</v>
      </c>
      <c r="C1" s="1" t="s">
        <v>35</v>
      </c>
      <c r="D1" s="1" t="s">
        <v>33</v>
      </c>
      <c r="E1" s="1" t="s">
        <v>7</v>
      </c>
      <c r="F1" s="1" t="s">
        <v>20</v>
      </c>
      <c r="G1" s="1" t="s">
        <v>24</v>
      </c>
      <c r="H1" s="1" t="s">
        <v>11</v>
      </c>
      <c r="I1" s="1" t="s">
        <v>35</v>
      </c>
      <c r="J1" s="1" t="s">
        <v>33</v>
      </c>
      <c r="K1" s="1" t="s">
        <v>7</v>
      </c>
      <c r="L1" s="1" t="s">
        <v>20</v>
      </c>
      <c r="M1" s="1" t="s">
        <v>25</v>
      </c>
      <c r="N1" s="1" t="s">
        <v>11</v>
      </c>
      <c r="O1" s="1" t="s">
        <v>38</v>
      </c>
      <c r="P1" s="1" t="s">
        <v>33</v>
      </c>
      <c r="Q1" s="1" t="s">
        <v>7</v>
      </c>
      <c r="R1" s="1" t="s">
        <v>20</v>
      </c>
    </row>
    <row r="2" spans="1:18" ht="14.25" customHeight="1" x14ac:dyDescent="0.2">
      <c r="A2" s="2"/>
      <c r="B2" s="3">
        <v>40927.55028935185</v>
      </c>
      <c r="C2" s="2">
        <v>-0.63254714012145996</v>
      </c>
      <c r="D2" s="2">
        <v>9.46779060363769</v>
      </c>
      <c r="E2" s="2">
        <v>0.99990123510360696</v>
      </c>
      <c r="F2" s="2"/>
      <c r="G2" s="2"/>
      <c r="H2" s="3">
        <v>40927.545219907406</v>
      </c>
      <c r="I2" s="2">
        <v>0.61966723203659102</v>
      </c>
      <c r="J2" s="2">
        <v>27.978515625</v>
      </c>
      <c r="K2" s="2">
        <v>0.99999052286148105</v>
      </c>
      <c r="L2" s="2" t="s">
        <v>36</v>
      </c>
      <c r="M2" s="2"/>
      <c r="N2" s="2"/>
      <c r="O2" s="2"/>
      <c r="P2" s="2"/>
      <c r="Q2" s="2"/>
      <c r="R2" s="2"/>
    </row>
    <row r="3" spans="1:18" ht="14.25" customHeight="1" x14ac:dyDescent="0.2">
      <c r="A3" s="2"/>
      <c r="B3" s="2"/>
      <c r="C3" s="2"/>
      <c r="D3" s="2"/>
      <c r="E3" s="2"/>
      <c r="F3" s="2"/>
      <c r="G3" s="2"/>
      <c r="H3" s="3">
        <v>40927.545983796299</v>
      </c>
      <c r="I3" s="2">
        <v>0.69637095928192105</v>
      </c>
      <c r="J3" s="2">
        <v>8.0815629959106392</v>
      </c>
      <c r="K3" s="2">
        <v>0.99999982118606601</v>
      </c>
      <c r="L3" s="2" t="s">
        <v>18</v>
      </c>
      <c r="M3" s="2"/>
      <c r="N3" s="2"/>
      <c r="O3" s="2"/>
      <c r="P3" s="2"/>
      <c r="Q3" s="2"/>
      <c r="R3" s="2"/>
    </row>
    <row r="4" spans="1:18" ht="14.25" customHeight="1" x14ac:dyDescent="0.2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</sheetData>
  <phoneticPr fontId="0" type="noConversion"/>
  <pageMargins left="0.75" right="0.75" top="1" bottom="1" header="0.5" footer="0.5"/>
  <pageSetup paperSize="0" orientation="portrait" horizontalDpi="0" verticalDpi="0" copies="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4161"/>
  <sheetViews>
    <sheetView topLeftCell="A1568" zoomScale="70" zoomScaleNormal="70" workbookViewId="0">
      <selection activeCell="O1603" sqref="O1603"/>
    </sheetView>
  </sheetViews>
  <sheetFormatPr defaultRowHeight="12.75" x14ac:dyDescent="0.2"/>
  <cols>
    <col min="1" max="1" width="16.7109375" customWidth="1"/>
    <col min="2" max="3" width="5.7109375" customWidth="1"/>
    <col min="4" max="4" width="9" customWidth="1"/>
    <col min="5" max="5" width="16.5703125" customWidth="1"/>
    <col min="6" max="6" width="17" customWidth="1"/>
    <col min="7" max="7" width="7.85546875" style="6" customWidth="1"/>
    <col min="8" max="10" width="7.85546875" customWidth="1"/>
    <col min="11" max="11" width="16.7109375" customWidth="1"/>
    <col min="12" max="13" width="5.7109375" customWidth="1"/>
    <col min="14" max="14" width="9" customWidth="1"/>
    <col min="15" max="15" width="17.85546875" customWidth="1"/>
    <col min="16" max="16" width="15.5703125" customWidth="1"/>
    <col min="17" max="17" width="7.85546875" style="6" customWidth="1"/>
    <col min="18" max="20" width="7.85546875" customWidth="1"/>
    <col min="21" max="21" width="16.7109375" customWidth="1"/>
    <col min="22" max="23" width="5.7109375" customWidth="1"/>
    <col min="24" max="24" width="9" customWidth="1"/>
    <col min="25" max="25" width="4.28515625" customWidth="1"/>
    <col min="26" max="26" width="8.85546875" customWidth="1"/>
  </cols>
  <sheetData>
    <row r="1" spans="1:26" ht="14.25" customHeight="1" x14ac:dyDescent="0.2">
      <c r="A1" s="1" t="s">
        <v>23</v>
      </c>
      <c r="B1" s="1"/>
      <c r="C1" s="1"/>
      <c r="D1" s="1"/>
      <c r="E1" s="1"/>
      <c r="F1" s="1"/>
      <c r="G1" s="4"/>
      <c r="H1" s="1"/>
      <c r="I1" s="1"/>
      <c r="J1" s="1"/>
      <c r="K1" s="1" t="s">
        <v>24</v>
      </c>
      <c r="L1" s="1"/>
      <c r="M1" s="1"/>
      <c r="N1" s="1"/>
      <c r="O1" s="1"/>
      <c r="P1" s="1"/>
      <c r="Q1" s="4"/>
      <c r="R1" s="1"/>
      <c r="S1" s="1"/>
      <c r="T1" s="1"/>
      <c r="U1" s="1" t="s">
        <v>25</v>
      </c>
      <c r="V1" s="1"/>
      <c r="W1" s="1"/>
      <c r="X1" s="1"/>
      <c r="Y1" s="1"/>
      <c r="Z1" s="1"/>
    </row>
    <row r="2" spans="1:26" ht="14.25" customHeight="1" x14ac:dyDescent="0.2">
      <c r="A2" s="2" t="s">
        <v>11</v>
      </c>
      <c r="B2" s="2" t="s">
        <v>16</v>
      </c>
      <c r="C2" s="2" t="s">
        <v>17</v>
      </c>
      <c r="D2" s="2" t="s">
        <v>27</v>
      </c>
      <c r="E2" s="2" t="s">
        <v>39</v>
      </c>
      <c r="F2" s="2" t="s">
        <v>29</v>
      </c>
      <c r="G2" s="5"/>
      <c r="H2" s="2"/>
      <c r="I2" s="2"/>
      <c r="J2" s="2"/>
      <c r="K2" s="2" t="s">
        <v>11</v>
      </c>
      <c r="L2" s="2" t="s">
        <v>16</v>
      </c>
      <c r="M2" s="2" t="s">
        <v>17</v>
      </c>
      <c r="N2" s="2" t="s">
        <v>27</v>
      </c>
      <c r="O2" s="2" t="s">
        <v>39</v>
      </c>
      <c r="P2" s="2" t="s">
        <v>29</v>
      </c>
      <c r="Q2" s="5"/>
      <c r="R2" s="2"/>
      <c r="S2" s="2"/>
      <c r="T2" s="2"/>
      <c r="U2" s="2" t="s">
        <v>11</v>
      </c>
      <c r="V2" s="2" t="s">
        <v>16</v>
      </c>
      <c r="W2" s="2" t="s">
        <v>17</v>
      </c>
      <c r="X2" s="2" t="s">
        <v>27</v>
      </c>
      <c r="Y2" s="2" t="s">
        <v>6</v>
      </c>
      <c r="Z2" s="2" t="s">
        <v>29</v>
      </c>
    </row>
    <row r="3" spans="1:26" ht="14.25" customHeight="1" x14ac:dyDescent="0.2">
      <c r="A3" s="3">
        <v>40927.633506944447</v>
      </c>
      <c r="B3" s="2">
        <v>0</v>
      </c>
      <c r="C3" s="2">
        <v>0</v>
      </c>
      <c r="D3" s="2">
        <v>-3200</v>
      </c>
      <c r="E3" s="2">
        <v>204.99206542968699</v>
      </c>
      <c r="F3" s="2">
        <v>-120.199356079102</v>
      </c>
      <c r="G3" s="5"/>
      <c r="H3" s="2"/>
      <c r="I3" s="3"/>
      <c r="J3" s="3"/>
      <c r="K3" s="3">
        <v>40927.633506944447</v>
      </c>
      <c r="L3" s="2">
        <v>0</v>
      </c>
      <c r="M3" s="2">
        <v>0</v>
      </c>
      <c r="N3" s="2">
        <v>-3200</v>
      </c>
      <c r="O3" s="2">
        <v>247.320724487305</v>
      </c>
      <c r="P3" s="2">
        <v>180.30853271484401</v>
      </c>
      <c r="Q3" s="5">
        <f>O3*0.032</f>
        <v>7.9142631835937598</v>
      </c>
      <c r="R3" s="2"/>
      <c r="S3" s="3"/>
      <c r="T3" s="3"/>
      <c r="U3" s="3">
        <v>40927.633506944447</v>
      </c>
      <c r="V3" s="2">
        <v>0</v>
      </c>
      <c r="W3" s="2">
        <v>0</v>
      </c>
      <c r="X3" s="2">
        <v>-3200</v>
      </c>
      <c r="Y3" s="2" t="s">
        <v>8</v>
      </c>
      <c r="Z3" s="2">
        <v>0</v>
      </c>
    </row>
    <row r="4" spans="1:26" ht="14.25" customHeight="1" x14ac:dyDescent="0.2">
      <c r="A4" s="3">
        <v>40927.633564814816</v>
      </c>
      <c r="B4" s="2"/>
      <c r="C4" s="2"/>
      <c r="D4" s="2">
        <v>-3150</v>
      </c>
      <c r="E4" s="2">
        <v>205.55955505371099</v>
      </c>
      <c r="F4" s="2">
        <v>-120.558319091797</v>
      </c>
      <c r="G4" s="5"/>
      <c r="H4" s="2"/>
      <c r="I4" s="3"/>
      <c r="J4" s="3"/>
      <c r="K4" s="3">
        <v>40927.633564814816</v>
      </c>
      <c r="L4" s="2"/>
      <c r="M4" s="2"/>
      <c r="N4" s="2">
        <v>-3150</v>
      </c>
      <c r="O4" s="2">
        <v>247.22529602050801</v>
      </c>
      <c r="P4" s="2">
        <v>180.24208068847699</v>
      </c>
      <c r="Q4" s="5">
        <f t="shared" ref="Q4:Q67" si="0">O4*0.032</f>
        <v>7.9112094726562567</v>
      </c>
      <c r="R4" s="2"/>
      <c r="S4" s="3"/>
      <c r="T4" s="3"/>
      <c r="U4" s="3">
        <v>40927.633564814816</v>
      </c>
      <c r="V4" s="2"/>
      <c r="W4" s="2"/>
      <c r="X4" s="2">
        <v>-3150</v>
      </c>
      <c r="Y4" s="2" t="s">
        <v>8</v>
      </c>
      <c r="Z4" s="2">
        <v>0</v>
      </c>
    </row>
    <row r="5" spans="1:26" ht="14.25" customHeight="1" x14ac:dyDescent="0.2">
      <c r="A5" s="3">
        <v>40927.633622685185</v>
      </c>
      <c r="B5" s="2"/>
      <c r="C5" s="2"/>
      <c r="D5" s="2">
        <v>-3100</v>
      </c>
      <c r="E5" s="2">
        <v>206.66908264160199</v>
      </c>
      <c r="F5" s="2">
        <v>-121.260147094727</v>
      </c>
      <c r="G5" s="5"/>
      <c r="H5" s="2"/>
      <c r="I5" s="3"/>
      <c r="J5" s="3"/>
      <c r="K5" s="3">
        <v>40927.633622685185</v>
      </c>
      <c r="L5" s="2"/>
      <c r="M5" s="2"/>
      <c r="N5" s="2">
        <v>-3100</v>
      </c>
      <c r="O5" s="2">
        <v>247.24765014648401</v>
      </c>
      <c r="P5" s="2">
        <v>180.25764465332</v>
      </c>
      <c r="Q5" s="5">
        <f t="shared" si="0"/>
        <v>7.9119248046874882</v>
      </c>
      <c r="R5" s="2"/>
      <c r="S5" s="3"/>
      <c r="T5" s="3"/>
      <c r="U5" s="3">
        <v>40927.633622685185</v>
      </c>
      <c r="V5" s="2"/>
      <c r="W5" s="2"/>
      <c r="X5" s="2">
        <v>-3100</v>
      </c>
      <c r="Y5" s="2" t="s">
        <v>8</v>
      </c>
      <c r="Z5" s="2">
        <v>0</v>
      </c>
    </row>
    <row r="6" spans="1:26" ht="14.25" customHeight="1" x14ac:dyDescent="0.2">
      <c r="A6" s="3">
        <v>40927.633680555555</v>
      </c>
      <c r="B6" s="2"/>
      <c r="C6" s="2"/>
      <c r="D6" s="2">
        <v>-3050</v>
      </c>
      <c r="E6" s="2">
        <v>208.77946472168</v>
      </c>
      <c r="F6" s="2">
        <v>-122.59506225585901</v>
      </c>
      <c r="G6" s="5"/>
      <c r="H6" s="2"/>
      <c r="I6" s="3"/>
      <c r="J6" s="3"/>
      <c r="K6" s="3">
        <v>40927.633680555555</v>
      </c>
      <c r="L6" s="2"/>
      <c r="M6" s="2"/>
      <c r="N6" s="2">
        <v>-3050</v>
      </c>
      <c r="O6" s="2">
        <v>247.25520324707</v>
      </c>
      <c r="P6" s="2">
        <v>180.26290893554699</v>
      </c>
      <c r="Q6" s="5">
        <f t="shared" si="0"/>
        <v>7.9121665039062403</v>
      </c>
      <c r="R6" s="2"/>
      <c r="S6" s="3"/>
      <c r="T6" s="3"/>
      <c r="U6" s="3">
        <v>40927.633680555555</v>
      </c>
      <c r="V6" s="2"/>
      <c r="W6" s="2"/>
      <c r="X6" s="2">
        <v>-3050</v>
      </c>
      <c r="Y6" s="2" t="s">
        <v>8</v>
      </c>
      <c r="Z6" s="2">
        <v>0</v>
      </c>
    </row>
    <row r="7" spans="1:26" ht="14.25" customHeight="1" x14ac:dyDescent="0.2">
      <c r="A7" s="3">
        <v>40927.633738425924</v>
      </c>
      <c r="B7" s="2"/>
      <c r="C7" s="2"/>
      <c r="D7" s="2">
        <v>-3000</v>
      </c>
      <c r="E7" s="2">
        <v>210.32405090332</v>
      </c>
      <c r="F7" s="2">
        <v>-123.57208251953099</v>
      </c>
      <c r="G7" s="5"/>
      <c r="H7" s="2"/>
      <c r="I7" s="3"/>
      <c r="J7" s="3"/>
      <c r="K7" s="3">
        <v>40927.633738425924</v>
      </c>
      <c r="L7" s="2"/>
      <c r="M7" s="2"/>
      <c r="N7" s="2">
        <v>-3000</v>
      </c>
      <c r="O7" s="2">
        <v>247.16613769531301</v>
      </c>
      <c r="P7" s="2">
        <v>180.20088195800801</v>
      </c>
      <c r="Q7" s="5">
        <f t="shared" si="0"/>
        <v>7.9093164062500163</v>
      </c>
      <c r="R7" s="2"/>
      <c r="S7" s="3"/>
      <c r="T7" s="3"/>
      <c r="U7" s="3">
        <v>40927.633738425924</v>
      </c>
      <c r="V7" s="2"/>
      <c r="W7" s="2"/>
      <c r="X7" s="2">
        <v>-3000</v>
      </c>
      <c r="Y7" s="2" t="s">
        <v>8</v>
      </c>
      <c r="Z7" s="2">
        <v>0</v>
      </c>
    </row>
    <row r="8" spans="1:26" ht="14.25" customHeight="1" x14ac:dyDescent="0.2">
      <c r="A8" s="3">
        <v>40927.633796296293</v>
      </c>
      <c r="B8" s="2"/>
      <c r="C8" s="2"/>
      <c r="D8" s="2">
        <v>-2950</v>
      </c>
      <c r="E8" s="2">
        <v>210.87403869628901</v>
      </c>
      <c r="F8" s="2">
        <v>-123.91998291015599</v>
      </c>
      <c r="G8" s="5"/>
      <c r="H8" s="2"/>
      <c r="I8" s="3"/>
      <c r="J8" s="3"/>
      <c r="K8" s="3">
        <v>40927.633796296293</v>
      </c>
      <c r="L8" s="2"/>
      <c r="M8" s="2"/>
      <c r="N8" s="2">
        <v>-2950</v>
      </c>
      <c r="O8" s="2">
        <v>247.17237854003901</v>
      </c>
      <c r="P8" s="2">
        <v>180.20523071289099</v>
      </c>
      <c r="Q8" s="5">
        <f t="shared" si="0"/>
        <v>7.9095161132812484</v>
      </c>
      <c r="R8" s="2"/>
      <c r="S8" s="3"/>
      <c r="T8" s="3"/>
      <c r="U8" s="3">
        <v>40927.633796296293</v>
      </c>
      <c r="V8" s="2"/>
      <c r="W8" s="2"/>
      <c r="X8" s="2">
        <v>-2950</v>
      </c>
      <c r="Y8" s="2" t="s">
        <v>8</v>
      </c>
      <c r="Z8" s="2">
        <v>0</v>
      </c>
    </row>
    <row r="9" spans="1:26" ht="14.25" customHeight="1" x14ac:dyDescent="0.2">
      <c r="A9" s="3">
        <v>40927.63385416667</v>
      </c>
      <c r="B9" s="2"/>
      <c r="C9" s="2"/>
      <c r="D9" s="2">
        <v>-2900</v>
      </c>
      <c r="E9" s="2">
        <v>211.53234863281301</v>
      </c>
      <c r="F9" s="2">
        <v>-124.336395263672</v>
      </c>
      <c r="G9" s="5"/>
      <c r="H9" s="2"/>
      <c r="I9" s="3"/>
      <c r="J9" s="3"/>
      <c r="K9" s="3">
        <v>40927.63385416667</v>
      </c>
      <c r="L9" s="2"/>
      <c r="M9" s="2"/>
      <c r="N9" s="2">
        <v>-2900</v>
      </c>
      <c r="O9" s="2">
        <v>247.08561706543</v>
      </c>
      <c r="P9" s="2">
        <v>180.14480590820301</v>
      </c>
      <c r="Q9" s="5">
        <f t="shared" si="0"/>
        <v>7.9067397460937601</v>
      </c>
      <c r="R9" s="2"/>
      <c r="S9" s="3"/>
      <c r="T9" s="3"/>
      <c r="U9" s="3">
        <v>40927.63385416667</v>
      </c>
      <c r="V9" s="2"/>
      <c r="W9" s="2"/>
      <c r="X9" s="2">
        <v>-2900</v>
      </c>
      <c r="Y9" s="2" t="s">
        <v>8</v>
      </c>
      <c r="Z9" s="2">
        <v>0</v>
      </c>
    </row>
    <row r="10" spans="1:26" ht="14.25" customHeight="1" x14ac:dyDescent="0.2">
      <c r="A10" s="3">
        <v>40927.633912037039</v>
      </c>
      <c r="B10" s="2"/>
      <c r="C10" s="2"/>
      <c r="D10" s="2">
        <v>-2850</v>
      </c>
      <c r="E10" s="2">
        <v>211.24046325683599</v>
      </c>
      <c r="F10" s="2">
        <v>-124.15176391601599</v>
      </c>
      <c r="G10" s="5"/>
      <c r="H10" s="2"/>
      <c r="I10" s="3"/>
      <c r="J10" s="3"/>
      <c r="K10" s="3">
        <v>40927.633912037039</v>
      </c>
      <c r="L10" s="2"/>
      <c r="M10" s="2"/>
      <c r="N10" s="2">
        <v>-2850</v>
      </c>
      <c r="O10" s="2">
        <v>246.97189331054699</v>
      </c>
      <c r="P10" s="2">
        <v>180.06561279296901</v>
      </c>
      <c r="Q10" s="5">
        <f t="shared" si="0"/>
        <v>7.9031005859375041</v>
      </c>
      <c r="R10" s="2"/>
      <c r="S10" s="3"/>
      <c r="T10" s="3"/>
      <c r="U10" s="3">
        <v>40927.633912037039</v>
      </c>
      <c r="V10" s="2"/>
      <c r="W10" s="2"/>
      <c r="X10" s="2">
        <v>-2850</v>
      </c>
      <c r="Y10" s="2" t="s">
        <v>8</v>
      </c>
      <c r="Z10" s="2">
        <v>0</v>
      </c>
    </row>
    <row r="11" spans="1:26" ht="14.25" customHeight="1" x14ac:dyDescent="0.2">
      <c r="A11" s="3">
        <v>40927.633969907409</v>
      </c>
      <c r="B11" s="2"/>
      <c r="C11" s="2"/>
      <c r="D11" s="2">
        <v>-2800</v>
      </c>
      <c r="E11" s="2">
        <v>211.377365112305</v>
      </c>
      <c r="F11" s="2">
        <v>-124.238357543945</v>
      </c>
      <c r="G11" s="5"/>
      <c r="H11" s="2"/>
      <c r="I11" s="3"/>
      <c r="J11" s="3"/>
      <c r="K11" s="3">
        <v>40927.633969907409</v>
      </c>
      <c r="L11" s="2"/>
      <c r="M11" s="2"/>
      <c r="N11" s="2">
        <v>-2800</v>
      </c>
      <c r="O11" s="2">
        <v>246.91392517089801</v>
      </c>
      <c r="P11" s="2">
        <v>180.02525329589801</v>
      </c>
      <c r="Q11" s="5">
        <f t="shared" si="0"/>
        <v>7.9012456054687368</v>
      </c>
      <c r="R11" s="2"/>
      <c r="S11" s="3"/>
      <c r="T11" s="3"/>
      <c r="U11" s="3">
        <v>40927.633969907409</v>
      </c>
      <c r="V11" s="2"/>
      <c r="W11" s="2"/>
      <c r="X11" s="2">
        <v>-2800</v>
      </c>
      <c r="Y11" s="2" t="s">
        <v>8</v>
      </c>
      <c r="Z11" s="2">
        <v>0</v>
      </c>
    </row>
    <row r="12" spans="1:26" ht="14.25" customHeight="1" x14ac:dyDescent="0.2">
      <c r="A12" s="3">
        <v>40927.634027777778</v>
      </c>
      <c r="B12" s="2"/>
      <c r="C12" s="2"/>
      <c r="D12" s="2">
        <v>-2750</v>
      </c>
      <c r="E12" s="2">
        <v>211.94424438476599</v>
      </c>
      <c r="F12" s="2">
        <v>-124.59693908691401</v>
      </c>
      <c r="G12" s="5"/>
      <c r="H12" s="2"/>
      <c r="I12" s="3"/>
      <c r="J12" s="3"/>
      <c r="K12" s="3">
        <v>40927.634027777778</v>
      </c>
      <c r="L12" s="2"/>
      <c r="M12" s="2"/>
      <c r="N12" s="2">
        <v>-2750</v>
      </c>
      <c r="O12" s="2">
        <v>246.78695678710901</v>
      </c>
      <c r="P12" s="2">
        <v>179.93682861328099</v>
      </c>
      <c r="Q12" s="5">
        <f t="shared" si="0"/>
        <v>7.8971826171874886</v>
      </c>
      <c r="R12" s="2"/>
      <c r="S12" s="3"/>
      <c r="T12" s="3"/>
      <c r="U12" s="3">
        <v>40927.634027777778</v>
      </c>
      <c r="V12" s="2"/>
      <c r="W12" s="2"/>
      <c r="X12" s="2">
        <v>-2750</v>
      </c>
      <c r="Y12" s="2" t="s">
        <v>8</v>
      </c>
      <c r="Z12" s="2">
        <v>0</v>
      </c>
    </row>
    <row r="13" spans="1:26" ht="14.25" customHeight="1" x14ac:dyDescent="0.2">
      <c r="A13" s="3">
        <v>40927.634085648147</v>
      </c>
      <c r="B13" s="2"/>
      <c r="C13" s="2"/>
      <c r="D13" s="2">
        <v>-2700</v>
      </c>
      <c r="E13" s="2">
        <v>209.01985168457</v>
      </c>
      <c r="F13" s="2">
        <v>-122.747116088867</v>
      </c>
      <c r="G13" s="5"/>
      <c r="H13" s="2"/>
      <c r="I13" s="3"/>
      <c r="J13" s="3"/>
      <c r="K13" s="3">
        <v>40927.634085648147</v>
      </c>
      <c r="L13" s="2"/>
      <c r="M13" s="2"/>
      <c r="N13" s="2">
        <v>-2700</v>
      </c>
      <c r="O13" s="2">
        <v>246.14405822753901</v>
      </c>
      <c r="P13" s="2">
        <v>179.48913574218699</v>
      </c>
      <c r="Q13" s="5">
        <f t="shared" si="0"/>
        <v>7.8766098632812485</v>
      </c>
      <c r="R13" s="2"/>
      <c r="S13" s="3"/>
      <c r="T13" s="3"/>
      <c r="U13" s="3">
        <v>40927.634085648147</v>
      </c>
      <c r="V13" s="2"/>
      <c r="W13" s="2"/>
      <c r="X13" s="2">
        <v>-2700</v>
      </c>
      <c r="Y13" s="2" t="s">
        <v>8</v>
      </c>
      <c r="Z13" s="2">
        <v>0</v>
      </c>
    </row>
    <row r="14" spans="1:26" ht="14.25" customHeight="1" x14ac:dyDescent="0.2">
      <c r="A14" s="3">
        <v>40927.634143518517</v>
      </c>
      <c r="B14" s="2"/>
      <c r="C14" s="2"/>
      <c r="D14" s="2">
        <v>-2650</v>
      </c>
      <c r="E14" s="2">
        <v>203.38429260253901</v>
      </c>
      <c r="F14" s="2">
        <v>-119.18235778808599</v>
      </c>
      <c r="G14" s="5"/>
      <c r="H14" s="2"/>
      <c r="I14" s="3"/>
      <c r="J14" s="3"/>
      <c r="K14" s="3">
        <v>40927.634143518517</v>
      </c>
      <c r="L14" s="2"/>
      <c r="M14" s="2"/>
      <c r="N14" s="2">
        <v>-2650</v>
      </c>
      <c r="O14" s="2">
        <v>245.10423278808599</v>
      </c>
      <c r="P14" s="2">
        <v>178.76502990722699</v>
      </c>
      <c r="Q14" s="5">
        <f t="shared" si="0"/>
        <v>7.8433354492187517</v>
      </c>
      <c r="R14" s="2"/>
      <c r="S14" s="3"/>
      <c r="T14" s="3"/>
      <c r="U14" s="3">
        <v>40927.634143518517</v>
      </c>
      <c r="V14" s="2"/>
      <c r="W14" s="2"/>
      <c r="X14" s="2">
        <v>-2650</v>
      </c>
      <c r="Y14" s="2" t="s">
        <v>8</v>
      </c>
      <c r="Z14" s="2">
        <v>0</v>
      </c>
    </row>
    <row r="15" spans="1:26" ht="14.25" customHeight="1" x14ac:dyDescent="0.2">
      <c r="A15" s="3">
        <v>40927.634201388886</v>
      </c>
      <c r="B15" s="2"/>
      <c r="C15" s="2"/>
      <c r="D15" s="2">
        <v>-2600</v>
      </c>
      <c r="E15" s="2">
        <v>196.860763549805</v>
      </c>
      <c r="F15" s="2">
        <v>-115.05592346191401</v>
      </c>
      <c r="G15" s="5"/>
      <c r="H15" s="2"/>
      <c r="I15" s="3"/>
      <c r="J15" s="3"/>
      <c r="K15" s="3">
        <v>40927.634201388886</v>
      </c>
      <c r="L15" s="2"/>
      <c r="M15" s="2"/>
      <c r="N15" s="2">
        <v>-2600</v>
      </c>
      <c r="O15" s="2">
        <v>243.67611694335901</v>
      </c>
      <c r="P15" s="2">
        <v>177.77053833007801</v>
      </c>
      <c r="Q15" s="5">
        <f t="shared" si="0"/>
        <v>7.797635742187488</v>
      </c>
      <c r="R15" s="2"/>
      <c r="S15" s="3"/>
      <c r="T15" s="3"/>
      <c r="U15" s="3">
        <v>40927.634201388886</v>
      </c>
      <c r="V15" s="2"/>
      <c r="W15" s="2"/>
      <c r="X15" s="2">
        <v>-2600</v>
      </c>
      <c r="Y15" s="2" t="s">
        <v>8</v>
      </c>
      <c r="Z15" s="2">
        <v>0</v>
      </c>
    </row>
    <row r="16" spans="1:26" ht="14.25" customHeight="1" x14ac:dyDescent="0.2">
      <c r="A16" s="3">
        <v>40927.634259259263</v>
      </c>
      <c r="B16" s="2"/>
      <c r="C16" s="2"/>
      <c r="D16" s="2">
        <v>-2550</v>
      </c>
      <c r="E16" s="2">
        <v>173.29281616210901</v>
      </c>
      <c r="F16" s="2">
        <v>-100.148086547852</v>
      </c>
      <c r="G16" s="5"/>
      <c r="H16" s="2"/>
      <c r="I16" s="3"/>
      <c r="J16" s="3"/>
      <c r="K16" s="3">
        <v>40927.634259259263</v>
      </c>
      <c r="L16" s="2"/>
      <c r="M16" s="2"/>
      <c r="N16" s="2">
        <v>-2550</v>
      </c>
      <c r="O16" s="2">
        <v>242.225341796875</v>
      </c>
      <c r="P16" s="2">
        <v>176.76025390625</v>
      </c>
      <c r="Q16" s="5">
        <f t="shared" si="0"/>
        <v>7.7512109374999998</v>
      </c>
      <c r="R16" s="2"/>
      <c r="S16" s="3"/>
      <c r="T16" s="3"/>
      <c r="U16" s="3">
        <v>40927.634259259263</v>
      </c>
      <c r="V16" s="2"/>
      <c r="W16" s="2"/>
      <c r="X16" s="2">
        <v>-2550</v>
      </c>
      <c r="Y16" s="2" t="s">
        <v>8</v>
      </c>
      <c r="Z16" s="2">
        <v>0</v>
      </c>
    </row>
    <row r="17" spans="1:26" ht="14.25" customHeight="1" x14ac:dyDescent="0.2">
      <c r="A17" s="3">
        <v>40927.634317129632</v>
      </c>
      <c r="B17" s="2"/>
      <c r="C17" s="2"/>
      <c r="D17" s="2">
        <v>-2500</v>
      </c>
      <c r="E17" s="2">
        <v>169.68501281738301</v>
      </c>
      <c r="F17" s="2">
        <v>-97.865982055664105</v>
      </c>
      <c r="G17" s="5"/>
      <c r="H17" s="2"/>
      <c r="I17" s="3"/>
      <c r="J17" s="3"/>
      <c r="K17" s="3">
        <v>40927.634317129632</v>
      </c>
      <c r="L17" s="2"/>
      <c r="M17" s="2"/>
      <c r="N17" s="2">
        <v>-2500</v>
      </c>
      <c r="O17" s="2">
        <v>240.74781799316401</v>
      </c>
      <c r="P17" s="2">
        <v>175.73135375976599</v>
      </c>
      <c r="Q17" s="5">
        <f t="shared" si="0"/>
        <v>7.7039301757812479</v>
      </c>
      <c r="R17" s="2"/>
      <c r="S17" s="3"/>
      <c r="T17" s="3"/>
      <c r="U17" s="3">
        <v>40927.634317129632</v>
      </c>
      <c r="V17" s="2"/>
      <c r="W17" s="2"/>
      <c r="X17" s="2">
        <v>-2500</v>
      </c>
      <c r="Y17" s="2" t="s">
        <v>8</v>
      </c>
      <c r="Z17" s="2">
        <v>0</v>
      </c>
    </row>
    <row r="18" spans="1:26" ht="14.25" customHeight="1" x14ac:dyDescent="0.2">
      <c r="A18" s="3">
        <v>40927.634375000001</v>
      </c>
      <c r="B18" s="2"/>
      <c r="C18" s="2"/>
      <c r="D18" s="2">
        <v>-2450</v>
      </c>
      <c r="E18" s="2">
        <v>135.66793823242199</v>
      </c>
      <c r="F18" s="2">
        <v>-76.348571777343693</v>
      </c>
      <c r="G18" s="5"/>
      <c r="H18" s="2"/>
      <c r="I18" s="3"/>
      <c r="J18" s="3"/>
      <c r="K18" s="3">
        <v>40927.634375000001</v>
      </c>
      <c r="L18" s="2"/>
      <c r="M18" s="2"/>
      <c r="N18" s="2">
        <v>-2450</v>
      </c>
      <c r="O18" s="2">
        <v>238.77783203125</v>
      </c>
      <c r="P18" s="2">
        <v>174.35951232910199</v>
      </c>
      <c r="Q18" s="5">
        <f t="shared" si="0"/>
        <v>7.6408906249999999</v>
      </c>
      <c r="R18" s="2"/>
      <c r="S18" s="3"/>
      <c r="T18" s="3"/>
      <c r="U18" s="3">
        <v>40927.634375000001</v>
      </c>
      <c r="V18" s="2"/>
      <c r="W18" s="2"/>
      <c r="X18" s="2">
        <v>-2450</v>
      </c>
      <c r="Y18" s="2" t="s">
        <v>8</v>
      </c>
      <c r="Z18" s="2">
        <v>0</v>
      </c>
    </row>
    <row r="19" spans="1:26" ht="14.25" customHeight="1" x14ac:dyDescent="0.2">
      <c r="A19" s="3">
        <v>40927.634432870371</v>
      </c>
      <c r="B19" s="2"/>
      <c r="C19" s="2"/>
      <c r="D19" s="2">
        <v>-2400</v>
      </c>
      <c r="E19" s="2">
        <v>133.61195373535199</v>
      </c>
      <c r="F19" s="2">
        <v>-75.048065185546903</v>
      </c>
      <c r="G19" s="5"/>
      <c r="H19" s="2"/>
      <c r="I19" s="3"/>
      <c r="J19" s="3"/>
      <c r="K19" s="3">
        <v>40927.634432870371</v>
      </c>
      <c r="L19" s="2"/>
      <c r="M19" s="2"/>
      <c r="N19" s="2">
        <v>-2400</v>
      </c>
      <c r="O19" s="2">
        <v>237.600509643555</v>
      </c>
      <c r="P19" s="2">
        <v>173.53965759277301</v>
      </c>
      <c r="Q19" s="5">
        <f t="shared" si="0"/>
        <v>7.6032163085937601</v>
      </c>
      <c r="R19" s="2"/>
      <c r="S19" s="3"/>
      <c r="T19" s="3"/>
      <c r="U19" s="3">
        <v>40927.634432870371</v>
      </c>
      <c r="V19" s="2"/>
      <c r="W19" s="2"/>
      <c r="X19" s="2">
        <v>-2400</v>
      </c>
      <c r="Y19" s="2" t="s">
        <v>8</v>
      </c>
      <c r="Z19" s="2">
        <v>0</v>
      </c>
    </row>
    <row r="20" spans="1:26" ht="14.25" customHeight="1" x14ac:dyDescent="0.2">
      <c r="A20" s="3">
        <v>40927.63449074074</v>
      </c>
      <c r="B20" s="2"/>
      <c r="C20" s="2"/>
      <c r="D20" s="2">
        <v>-2350</v>
      </c>
      <c r="E20" s="2">
        <v>80.902130126953097</v>
      </c>
      <c r="F20" s="2">
        <v>-41.706619262695298</v>
      </c>
      <c r="G20" s="5"/>
      <c r="H20" s="2"/>
      <c r="I20" s="3"/>
      <c r="J20" s="3"/>
      <c r="K20" s="3">
        <v>40927.63449074074</v>
      </c>
      <c r="L20" s="2"/>
      <c r="M20" s="2"/>
      <c r="N20" s="2">
        <v>-2350</v>
      </c>
      <c r="O20" s="2">
        <v>233.09587097168</v>
      </c>
      <c r="P20" s="2">
        <v>170.402755737305</v>
      </c>
      <c r="Q20" s="5">
        <f t="shared" si="0"/>
        <v>7.4590678710937599</v>
      </c>
      <c r="R20" s="2"/>
      <c r="S20" s="3"/>
      <c r="T20" s="3"/>
      <c r="U20" s="3">
        <v>40927.63449074074</v>
      </c>
      <c r="V20" s="2"/>
      <c r="W20" s="2"/>
      <c r="X20" s="2">
        <v>-2350</v>
      </c>
      <c r="Y20" s="2" t="s">
        <v>8</v>
      </c>
      <c r="Z20" s="2">
        <v>0</v>
      </c>
    </row>
    <row r="21" spans="1:26" ht="14.25" customHeight="1" x14ac:dyDescent="0.2">
      <c r="A21" s="3">
        <v>40927.634548611109</v>
      </c>
      <c r="B21" s="2"/>
      <c r="C21" s="2"/>
      <c r="D21" s="2">
        <v>-2300</v>
      </c>
      <c r="E21" s="2">
        <v>41.34814453125</v>
      </c>
      <c r="F21" s="2">
        <v>-16.6868591308594</v>
      </c>
      <c r="G21" s="5"/>
      <c r="H21" s="2"/>
      <c r="I21" s="3"/>
      <c r="J21" s="3"/>
      <c r="K21" s="3">
        <v>40927.634548611109</v>
      </c>
      <c r="L21" s="2"/>
      <c r="M21" s="2"/>
      <c r="N21" s="2">
        <v>-2300</v>
      </c>
      <c r="O21" s="2">
        <v>226.41812133789099</v>
      </c>
      <c r="P21" s="2">
        <v>165.75256347656199</v>
      </c>
      <c r="Q21" s="5">
        <f t="shared" si="0"/>
        <v>7.2453798828125118</v>
      </c>
      <c r="R21" s="2"/>
      <c r="S21" s="3"/>
      <c r="T21" s="3"/>
      <c r="U21" s="3">
        <v>40927.634548611109</v>
      </c>
      <c r="V21" s="2"/>
      <c r="W21" s="2"/>
      <c r="X21" s="2">
        <v>-2300</v>
      </c>
      <c r="Y21" s="2" t="s">
        <v>8</v>
      </c>
      <c r="Z21" s="2">
        <v>0</v>
      </c>
    </row>
    <row r="22" spans="1:26" ht="14.25" customHeight="1" x14ac:dyDescent="0.2">
      <c r="A22" s="3">
        <v>40927.634606481479</v>
      </c>
      <c r="B22" s="2"/>
      <c r="C22" s="2"/>
      <c r="D22" s="2">
        <v>-2250</v>
      </c>
      <c r="E22" s="2">
        <v>31.214168548583999</v>
      </c>
      <c r="F22" s="2">
        <v>-10.2766418457031</v>
      </c>
      <c r="G22" s="5"/>
      <c r="H22" s="2"/>
      <c r="I22" s="3"/>
      <c r="J22" s="3"/>
      <c r="K22" s="3">
        <v>40927.634606481479</v>
      </c>
      <c r="L22" s="2"/>
      <c r="M22" s="2"/>
      <c r="N22" s="2">
        <v>-2250</v>
      </c>
      <c r="O22" s="2">
        <v>216.97235107421901</v>
      </c>
      <c r="P22" s="2">
        <v>159.1748046875</v>
      </c>
      <c r="Q22" s="5">
        <f t="shared" si="0"/>
        <v>6.943115234375008</v>
      </c>
      <c r="R22" s="2"/>
      <c r="S22" s="3"/>
      <c r="T22" s="3"/>
      <c r="U22" s="3">
        <v>40927.634606481479</v>
      </c>
      <c r="V22" s="2"/>
      <c r="W22" s="2"/>
      <c r="X22" s="2">
        <v>-2250</v>
      </c>
      <c r="Y22" s="2" t="s">
        <v>8</v>
      </c>
      <c r="Z22" s="2">
        <v>0</v>
      </c>
    </row>
    <row r="23" spans="1:26" ht="14.25" customHeight="1" x14ac:dyDescent="0.2">
      <c r="A23" s="3">
        <v>40927.634664351855</v>
      </c>
      <c r="B23" s="2"/>
      <c r="C23" s="2"/>
      <c r="D23" s="2">
        <v>-2200</v>
      </c>
      <c r="E23" s="2">
        <v>32.223827362060497</v>
      </c>
      <c r="F23" s="2">
        <v>-10.9152984619141</v>
      </c>
      <c r="G23" s="5"/>
      <c r="H23" s="2"/>
      <c r="I23" s="3"/>
      <c r="J23" s="3"/>
      <c r="K23" s="3">
        <v>40927.634664351855</v>
      </c>
      <c r="L23" s="2"/>
      <c r="M23" s="2"/>
      <c r="N23" s="2">
        <v>-2200</v>
      </c>
      <c r="O23" s="2">
        <v>203.59931945800801</v>
      </c>
      <c r="P23" s="2">
        <v>149.86221313476599</v>
      </c>
      <c r="Q23" s="5">
        <f t="shared" si="0"/>
        <v>6.5151782226562567</v>
      </c>
      <c r="R23" s="2"/>
      <c r="S23" s="3"/>
      <c r="T23" s="3"/>
      <c r="U23" s="3">
        <v>40927.634664351855</v>
      </c>
      <c r="V23" s="2"/>
      <c r="W23" s="2"/>
      <c r="X23" s="2">
        <v>-2200</v>
      </c>
      <c r="Y23" s="2" t="s">
        <v>8</v>
      </c>
      <c r="Z23" s="2">
        <v>0</v>
      </c>
    </row>
    <row r="24" spans="1:26" ht="14.25" customHeight="1" x14ac:dyDescent="0.2">
      <c r="A24" s="3">
        <v>40927.634722222225</v>
      </c>
      <c r="B24" s="2"/>
      <c r="C24" s="2"/>
      <c r="D24" s="2">
        <v>-2150</v>
      </c>
      <c r="E24" s="2">
        <v>31.5820407867432</v>
      </c>
      <c r="F24" s="2">
        <v>-10.5093383789062</v>
      </c>
      <c r="G24" s="5"/>
      <c r="H24" s="2"/>
      <c r="I24" s="3"/>
      <c r="J24" s="3"/>
      <c r="K24" s="3">
        <v>40927.634722222225</v>
      </c>
      <c r="L24" s="2"/>
      <c r="M24" s="2"/>
      <c r="N24" s="2">
        <v>-2150</v>
      </c>
      <c r="O24" s="2">
        <v>186.97860717773401</v>
      </c>
      <c r="P24" s="2">
        <v>138.28804016113301</v>
      </c>
      <c r="Q24" s="5">
        <f t="shared" si="0"/>
        <v>5.9833154296874884</v>
      </c>
      <c r="R24" s="2"/>
      <c r="S24" s="3"/>
      <c r="T24" s="3"/>
      <c r="U24" s="3">
        <v>40927.634722222225</v>
      </c>
      <c r="V24" s="2"/>
      <c r="W24" s="2"/>
      <c r="X24" s="2">
        <v>-2150</v>
      </c>
      <c r="Y24" s="2" t="s">
        <v>8</v>
      </c>
      <c r="Z24" s="2">
        <v>0</v>
      </c>
    </row>
    <row r="25" spans="1:26" ht="14.25" customHeight="1" x14ac:dyDescent="0.2">
      <c r="A25" s="3">
        <v>40927.634780092594</v>
      </c>
      <c r="B25" s="2"/>
      <c r="C25" s="2"/>
      <c r="D25" s="2">
        <v>-2100</v>
      </c>
      <c r="E25" s="2">
        <v>29.841703414916999</v>
      </c>
      <c r="F25" s="2">
        <v>-9.4084930419921893</v>
      </c>
      <c r="G25" s="5"/>
      <c r="H25" s="2"/>
      <c r="I25" s="3"/>
      <c r="J25" s="3"/>
      <c r="K25" s="3">
        <v>40927.634780092594</v>
      </c>
      <c r="L25" s="2"/>
      <c r="M25" s="2"/>
      <c r="N25" s="2">
        <v>-2100</v>
      </c>
      <c r="O25" s="2">
        <v>168.48379516601599</v>
      </c>
      <c r="P25" s="2">
        <v>125.40878295898401</v>
      </c>
      <c r="Q25" s="5">
        <f t="shared" si="0"/>
        <v>5.3914814453125119</v>
      </c>
      <c r="R25" s="2"/>
      <c r="S25" s="3"/>
      <c r="T25" s="3"/>
      <c r="U25" s="3">
        <v>40927.634780092594</v>
      </c>
      <c r="V25" s="2"/>
      <c r="W25" s="2"/>
      <c r="X25" s="2">
        <v>-2100</v>
      </c>
      <c r="Y25" s="2" t="s">
        <v>8</v>
      </c>
      <c r="Z25" s="2">
        <v>0</v>
      </c>
    </row>
    <row r="26" spans="1:26" ht="14.25" customHeight="1" x14ac:dyDescent="0.2">
      <c r="A26" s="3">
        <v>40927.634837962964</v>
      </c>
      <c r="B26" s="2"/>
      <c r="C26" s="2"/>
      <c r="D26" s="2">
        <v>-2050</v>
      </c>
      <c r="E26" s="2">
        <v>27.898130416870099</v>
      </c>
      <c r="F26" s="2">
        <v>-8.1790924072265607</v>
      </c>
      <c r="G26" s="5"/>
      <c r="H26" s="2"/>
      <c r="I26" s="3"/>
      <c r="J26" s="3"/>
      <c r="K26" s="3">
        <v>40927.634837962964</v>
      </c>
      <c r="L26" s="2"/>
      <c r="M26" s="2"/>
      <c r="N26" s="2">
        <v>-2050</v>
      </c>
      <c r="O26" s="2">
        <v>150.26264953613301</v>
      </c>
      <c r="P26" s="2">
        <v>112.720108032227</v>
      </c>
      <c r="Q26" s="5">
        <f t="shared" si="0"/>
        <v>4.8084047851562568</v>
      </c>
      <c r="R26" s="2"/>
      <c r="S26" s="3"/>
      <c r="T26" s="3"/>
      <c r="U26" s="3">
        <v>40927.634837962964</v>
      </c>
      <c r="V26" s="2"/>
      <c r="W26" s="2"/>
      <c r="X26" s="2">
        <v>-2050</v>
      </c>
      <c r="Y26" s="2" t="s">
        <v>8</v>
      </c>
      <c r="Z26" s="2">
        <v>0</v>
      </c>
    </row>
    <row r="27" spans="1:26" ht="14.25" customHeight="1" x14ac:dyDescent="0.2">
      <c r="A27" s="3">
        <v>40927.634895833333</v>
      </c>
      <c r="B27" s="2"/>
      <c r="C27" s="2"/>
      <c r="D27" s="2">
        <v>-2000</v>
      </c>
      <c r="E27" s="2">
        <v>24.763135910034201</v>
      </c>
      <c r="F27" s="2">
        <v>-6.1960601806640598</v>
      </c>
      <c r="G27" s="5"/>
      <c r="H27" s="2"/>
      <c r="I27" s="3"/>
      <c r="J27" s="3"/>
      <c r="K27" s="3">
        <v>40927.634895833333</v>
      </c>
      <c r="L27" s="2"/>
      <c r="M27" s="2"/>
      <c r="N27" s="2">
        <v>-2000</v>
      </c>
      <c r="O27" s="2">
        <v>136.89761352539099</v>
      </c>
      <c r="P27" s="2">
        <v>103.4130859375</v>
      </c>
      <c r="Q27" s="5">
        <f t="shared" si="0"/>
        <v>4.3807236328125123</v>
      </c>
      <c r="R27" s="2"/>
      <c r="S27" s="3"/>
      <c r="T27" s="3"/>
      <c r="U27" s="3">
        <v>40927.634895833333</v>
      </c>
      <c r="V27" s="2"/>
      <c r="W27" s="2"/>
      <c r="X27" s="2">
        <v>-2000</v>
      </c>
      <c r="Y27" s="2" t="s">
        <v>8</v>
      </c>
      <c r="Z27" s="2">
        <v>0</v>
      </c>
    </row>
    <row r="28" spans="1:26" ht="14.25" customHeight="1" x14ac:dyDescent="0.2">
      <c r="A28" s="3">
        <v>40927.634953703702</v>
      </c>
      <c r="B28" s="2"/>
      <c r="C28" s="2"/>
      <c r="D28" s="2">
        <v>-1950</v>
      </c>
      <c r="E28" s="2">
        <v>22.971176147460898</v>
      </c>
      <c r="F28" s="2">
        <v>-5.06256103515625</v>
      </c>
      <c r="G28" s="5"/>
      <c r="H28" s="2"/>
      <c r="I28" s="3"/>
      <c r="J28" s="3"/>
      <c r="K28" s="3">
        <v>40927.634953703702</v>
      </c>
      <c r="L28" s="2"/>
      <c r="M28" s="2"/>
      <c r="N28" s="2">
        <v>-1950</v>
      </c>
      <c r="O28" s="2">
        <v>123.17771911621099</v>
      </c>
      <c r="P28" s="2">
        <v>93.858947753906307</v>
      </c>
      <c r="Q28" s="5">
        <f t="shared" si="0"/>
        <v>3.9416870117187517</v>
      </c>
      <c r="R28" s="2"/>
      <c r="S28" s="3"/>
      <c r="T28" s="3"/>
      <c r="U28" s="3">
        <v>40927.634953703702</v>
      </c>
      <c r="V28" s="2"/>
      <c r="W28" s="2"/>
      <c r="X28" s="2">
        <v>-1950</v>
      </c>
      <c r="Y28" s="2" t="s">
        <v>8</v>
      </c>
      <c r="Z28" s="2">
        <v>0</v>
      </c>
    </row>
    <row r="29" spans="1:26" ht="14.25" customHeight="1" x14ac:dyDescent="0.2">
      <c r="A29" s="3">
        <v>40927.635011574072</v>
      </c>
      <c r="B29" s="2"/>
      <c r="C29" s="2"/>
      <c r="D29" s="2">
        <v>-1900</v>
      </c>
      <c r="E29" s="2">
        <v>20.347101211547901</v>
      </c>
      <c r="F29" s="2">
        <v>-3.4027099609375</v>
      </c>
      <c r="G29" s="5"/>
      <c r="H29" s="2"/>
      <c r="I29" s="3"/>
      <c r="J29" s="3"/>
      <c r="K29" s="3">
        <v>40927.635011574072</v>
      </c>
      <c r="L29" s="2"/>
      <c r="M29" s="2"/>
      <c r="N29" s="2">
        <v>-1900</v>
      </c>
      <c r="O29" s="2">
        <v>108.108047485352</v>
      </c>
      <c r="P29" s="2">
        <v>83.3648681640625</v>
      </c>
      <c r="Q29" s="5">
        <f t="shared" si="0"/>
        <v>3.4594575195312642</v>
      </c>
      <c r="R29" s="2"/>
      <c r="S29" s="3"/>
      <c r="T29" s="3"/>
      <c r="U29" s="3">
        <v>40927.635011574072</v>
      </c>
      <c r="V29" s="2"/>
      <c r="W29" s="2"/>
      <c r="X29" s="2">
        <v>-1900</v>
      </c>
      <c r="Y29" s="2" t="s">
        <v>8</v>
      </c>
      <c r="Z29" s="2">
        <v>0</v>
      </c>
    </row>
    <row r="30" spans="1:26" ht="14.25" customHeight="1" x14ac:dyDescent="0.2">
      <c r="A30" s="3">
        <v>40927.635069444441</v>
      </c>
      <c r="B30" s="2"/>
      <c r="C30" s="2"/>
      <c r="D30" s="2">
        <v>-1850</v>
      </c>
      <c r="E30" s="2">
        <v>17.994045257568398</v>
      </c>
      <c r="F30" s="2">
        <v>-1.9142913818359399</v>
      </c>
      <c r="G30" s="5"/>
      <c r="H30" s="2"/>
      <c r="I30" s="3"/>
      <c r="J30" s="3"/>
      <c r="K30" s="3">
        <v>40927.635069444441</v>
      </c>
      <c r="L30" s="2"/>
      <c r="M30" s="2"/>
      <c r="N30" s="2">
        <v>-1850</v>
      </c>
      <c r="O30" s="2">
        <v>92.117202758789105</v>
      </c>
      <c r="P30" s="2">
        <v>72.229309082031193</v>
      </c>
      <c r="Q30" s="5">
        <f t="shared" si="0"/>
        <v>2.9477504882812515</v>
      </c>
      <c r="R30" s="2"/>
      <c r="S30" s="3"/>
      <c r="T30" s="3"/>
      <c r="U30" s="3">
        <v>40927.635069444441</v>
      </c>
      <c r="V30" s="2"/>
      <c r="W30" s="2"/>
      <c r="X30" s="2">
        <v>-1850</v>
      </c>
      <c r="Y30" s="2" t="s">
        <v>8</v>
      </c>
      <c r="Z30" s="2">
        <v>0</v>
      </c>
    </row>
    <row r="31" spans="1:26" ht="14.25" customHeight="1" x14ac:dyDescent="0.2">
      <c r="A31" s="3">
        <v>40927.635127314818</v>
      </c>
      <c r="B31" s="2"/>
      <c r="C31" s="2"/>
      <c r="D31" s="2">
        <v>-1800</v>
      </c>
      <c r="E31" s="2">
        <v>16.8226432800293</v>
      </c>
      <c r="F31" s="2">
        <v>-1.1733245849609399</v>
      </c>
      <c r="G31" s="5"/>
      <c r="H31" s="2"/>
      <c r="I31" s="3"/>
      <c r="J31" s="3"/>
      <c r="K31" s="3">
        <v>40927.635127314818</v>
      </c>
      <c r="L31" s="2"/>
      <c r="M31" s="2"/>
      <c r="N31" s="2">
        <v>-1800</v>
      </c>
      <c r="O31" s="2">
        <v>77.592376708984403</v>
      </c>
      <c r="P31" s="2">
        <v>62.114639282226598</v>
      </c>
      <c r="Q31" s="5">
        <f t="shared" si="0"/>
        <v>2.4829560546875009</v>
      </c>
      <c r="R31" s="2"/>
      <c r="S31" s="3"/>
      <c r="T31" s="3"/>
      <c r="U31" s="3">
        <v>40927.635127314818</v>
      </c>
      <c r="V31" s="2"/>
      <c r="W31" s="2"/>
      <c r="X31" s="2">
        <v>-1800</v>
      </c>
      <c r="Y31" s="2" t="s">
        <v>8</v>
      </c>
      <c r="Z31" s="2">
        <v>0</v>
      </c>
    </row>
    <row r="32" spans="1:26" ht="14.25" customHeight="1" x14ac:dyDescent="0.2">
      <c r="A32" s="3">
        <v>40927.635185185187</v>
      </c>
      <c r="B32" s="2"/>
      <c r="C32" s="2"/>
      <c r="D32" s="2">
        <v>-1750</v>
      </c>
      <c r="E32" s="2">
        <v>15.5991373062134</v>
      </c>
      <c r="F32" s="2">
        <v>-0.399398803710937</v>
      </c>
      <c r="G32" s="5"/>
      <c r="H32" s="2"/>
      <c r="I32" s="3"/>
      <c r="J32" s="3"/>
      <c r="K32" s="3">
        <v>40927.635185185187</v>
      </c>
      <c r="L32" s="2"/>
      <c r="M32" s="2"/>
      <c r="N32" s="2">
        <v>-1750</v>
      </c>
      <c r="O32" s="2">
        <v>63.184883117675803</v>
      </c>
      <c r="P32" s="2">
        <v>52.081680297851598</v>
      </c>
      <c r="Q32" s="5">
        <f t="shared" si="0"/>
        <v>2.0219162597656259</v>
      </c>
      <c r="R32" s="2"/>
      <c r="S32" s="3"/>
      <c r="T32" s="3"/>
      <c r="U32" s="3">
        <v>40927.635185185187</v>
      </c>
      <c r="V32" s="2"/>
      <c r="W32" s="2"/>
      <c r="X32" s="2">
        <v>-1750</v>
      </c>
      <c r="Y32" s="2" t="s">
        <v>8</v>
      </c>
      <c r="Z32" s="2">
        <v>0</v>
      </c>
    </row>
    <row r="33" spans="1:26" ht="14.25" customHeight="1" x14ac:dyDescent="0.2">
      <c r="A33" s="3">
        <v>40927.635243055556</v>
      </c>
      <c r="B33" s="2"/>
      <c r="C33" s="2"/>
      <c r="D33" s="2">
        <v>-1700</v>
      </c>
      <c r="E33" s="2">
        <v>14.9382934570313</v>
      </c>
      <c r="F33" s="2">
        <v>1.861572265625E-2</v>
      </c>
      <c r="G33" s="5"/>
      <c r="H33" s="2"/>
      <c r="I33" s="3"/>
      <c r="J33" s="3"/>
      <c r="K33" s="3">
        <v>40927.635243055556</v>
      </c>
      <c r="L33" s="2"/>
      <c r="M33" s="2"/>
      <c r="N33" s="2">
        <v>-1700</v>
      </c>
      <c r="O33" s="2">
        <v>49.102344512939503</v>
      </c>
      <c r="P33" s="2">
        <v>42.275009155273402</v>
      </c>
      <c r="Q33" s="5">
        <f t="shared" si="0"/>
        <v>1.5712750244140641</v>
      </c>
      <c r="R33" s="2"/>
      <c r="S33" s="3"/>
      <c r="T33" s="3"/>
      <c r="U33" s="3">
        <v>40927.635243055556</v>
      </c>
      <c r="V33" s="2"/>
      <c r="W33" s="2"/>
      <c r="X33" s="2">
        <v>-1700</v>
      </c>
      <c r="Y33" s="2" t="s">
        <v>8</v>
      </c>
      <c r="Z33" s="2">
        <v>0</v>
      </c>
    </row>
    <row r="34" spans="1:26" ht="14.25" customHeight="1" x14ac:dyDescent="0.2">
      <c r="A34" s="3">
        <v>40927.635300925926</v>
      </c>
      <c r="B34" s="2"/>
      <c r="C34" s="2"/>
      <c r="D34" s="2">
        <v>-1650</v>
      </c>
      <c r="E34" s="2">
        <v>13.551114082336399</v>
      </c>
      <c r="F34" s="2">
        <v>0.89607238769531306</v>
      </c>
      <c r="G34" s="5"/>
      <c r="H34" s="2"/>
      <c r="I34" s="3"/>
      <c r="J34" s="3"/>
      <c r="K34" s="3">
        <v>40927.635300925926</v>
      </c>
      <c r="L34" s="2"/>
      <c r="M34" s="2"/>
      <c r="N34" s="2">
        <v>-1650</v>
      </c>
      <c r="O34" s="2">
        <v>36.545745849609403</v>
      </c>
      <c r="P34" s="2">
        <v>33.530960083007798</v>
      </c>
      <c r="Q34" s="5">
        <f t="shared" si="0"/>
        <v>1.1694638671875008</v>
      </c>
      <c r="R34" s="2"/>
      <c r="S34" s="3"/>
      <c r="T34" s="3"/>
      <c r="U34" s="3">
        <v>40927.635300925926</v>
      </c>
      <c r="V34" s="2"/>
      <c r="W34" s="2"/>
      <c r="X34" s="2">
        <v>-1650</v>
      </c>
      <c r="Y34" s="2" t="s">
        <v>8</v>
      </c>
      <c r="Z34" s="2">
        <v>0</v>
      </c>
    </row>
    <row r="35" spans="1:26" ht="14.25" customHeight="1" x14ac:dyDescent="0.2">
      <c r="A35" s="3">
        <v>40927.635358796295</v>
      </c>
      <c r="B35" s="2"/>
      <c r="C35" s="2"/>
      <c r="D35" s="2">
        <v>-1600</v>
      </c>
      <c r="E35" s="2">
        <v>13.0644369125366</v>
      </c>
      <c r="F35" s="2">
        <v>1.20391845703125</v>
      </c>
      <c r="G35" s="5"/>
      <c r="H35" s="2"/>
      <c r="I35" s="3"/>
      <c r="J35" s="3"/>
      <c r="K35" s="3">
        <v>40927.635358796295</v>
      </c>
      <c r="L35" s="2"/>
      <c r="M35" s="2"/>
      <c r="N35" s="2">
        <v>-1600</v>
      </c>
      <c r="O35" s="2">
        <v>25.487155914306602</v>
      </c>
      <c r="P35" s="2">
        <v>25.830078125</v>
      </c>
      <c r="Q35" s="5">
        <f t="shared" si="0"/>
        <v>0.81558898925781131</v>
      </c>
      <c r="R35" s="2"/>
      <c r="S35" s="3"/>
      <c r="T35" s="3"/>
      <c r="U35" s="3">
        <v>40927.635358796295</v>
      </c>
      <c r="V35" s="2"/>
      <c r="W35" s="2"/>
      <c r="X35" s="2">
        <v>-1600</v>
      </c>
      <c r="Y35" s="2" t="s">
        <v>8</v>
      </c>
      <c r="Z35" s="2">
        <v>0</v>
      </c>
    </row>
    <row r="36" spans="1:26" ht="14.25" customHeight="1" x14ac:dyDescent="0.2">
      <c r="A36" s="3">
        <v>40927.635416666664</v>
      </c>
      <c r="B36" s="2"/>
      <c r="C36" s="2"/>
      <c r="D36" s="2">
        <v>-1550</v>
      </c>
      <c r="E36" s="2">
        <v>12.752287864685099</v>
      </c>
      <c r="F36" s="2">
        <v>1.4013671875</v>
      </c>
      <c r="G36" s="5"/>
      <c r="H36" s="2"/>
      <c r="I36" s="3"/>
      <c r="J36" s="3"/>
      <c r="K36" s="3">
        <v>40927.635416666664</v>
      </c>
      <c r="L36" s="2"/>
      <c r="M36" s="2"/>
      <c r="N36" s="2">
        <v>-1550</v>
      </c>
      <c r="O36" s="2">
        <v>16.029117584228501</v>
      </c>
      <c r="P36" s="2">
        <v>19.2437744140625</v>
      </c>
      <c r="Q36" s="5">
        <f t="shared" si="0"/>
        <v>0.51293176269531204</v>
      </c>
      <c r="R36" s="2"/>
      <c r="S36" s="3"/>
      <c r="T36" s="3"/>
      <c r="U36" s="3">
        <v>40927.635416666664</v>
      </c>
      <c r="V36" s="2"/>
      <c r="W36" s="2"/>
      <c r="X36" s="2">
        <v>-1550</v>
      </c>
      <c r="Y36" s="2" t="s">
        <v>8</v>
      </c>
      <c r="Z36" s="2">
        <v>0</v>
      </c>
    </row>
    <row r="37" spans="1:26" ht="14.25" customHeight="1" x14ac:dyDescent="0.2">
      <c r="A37" s="3">
        <v>40927.635474537034</v>
      </c>
      <c r="B37" s="2"/>
      <c r="C37" s="2"/>
      <c r="D37" s="2">
        <v>-1500</v>
      </c>
      <c r="E37" s="2">
        <v>12.7993278503418</v>
      </c>
      <c r="F37" s="2">
        <v>1.3716125488281199</v>
      </c>
      <c r="G37" s="5"/>
      <c r="H37" s="2"/>
      <c r="I37" s="3"/>
      <c r="J37" s="3"/>
      <c r="K37" s="3">
        <v>40927.635474537034</v>
      </c>
      <c r="L37" s="2"/>
      <c r="M37" s="2"/>
      <c r="N37" s="2">
        <v>-1500</v>
      </c>
      <c r="O37" s="2">
        <v>8.4475002288818395</v>
      </c>
      <c r="P37" s="2">
        <v>13.9641571044922</v>
      </c>
      <c r="Q37" s="5">
        <f t="shared" si="0"/>
        <v>0.27032000732421885</v>
      </c>
      <c r="R37" s="2"/>
      <c r="S37" s="3"/>
      <c r="T37" s="3"/>
      <c r="U37" s="3">
        <v>40927.635474537034</v>
      </c>
      <c r="V37" s="2"/>
      <c r="W37" s="2"/>
      <c r="X37" s="2">
        <v>-1500</v>
      </c>
      <c r="Y37" s="2" t="s">
        <v>8</v>
      </c>
      <c r="Z37" s="2">
        <v>0</v>
      </c>
    </row>
    <row r="38" spans="1:26" ht="14.25" customHeight="1" x14ac:dyDescent="0.2">
      <c r="A38" s="3">
        <v>40927.63553240741</v>
      </c>
      <c r="B38" s="2"/>
      <c r="C38" s="2"/>
      <c r="D38" s="2">
        <v>-1450</v>
      </c>
      <c r="E38" s="2">
        <v>12.6557970046997</v>
      </c>
      <c r="F38" s="2">
        <v>1.46240234375</v>
      </c>
      <c r="G38" s="5"/>
      <c r="H38" s="2"/>
      <c r="I38" s="3"/>
      <c r="J38" s="3"/>
      <c r="K38" s="3">
        <v>40927.63553240741</v>
      </c>
      <c r="L38" s="2"/>
      <c r="M38" s="2"/>
      <c r="N38" s="2">
        <v>-1450</v>
      </c>
      <c r="O38" s="2">
        <v>2.4784884452819802</v>
      </c>
      <c r="P38" s="2">
        <v>9.8075103759765607</v>
      </c>
      <c r="Q38" s="5">
        <f t="shared" si="0"/>
        <v>7.9311630249023365E-2</v>
      </c>
      <c r="R38" s="2"/>
      <c r="S38" s="3"/>
      <c r="T38" s="3"/>
      <c r="U38" s="3">
        <v>40927.63553240741</v>
      </c>
      <c r="V38" s="2"/>
      <c r="W38" s="2"/>
      <c r="X38" s="2">
        <v>-1450</v>
      </c>
      <c r="Y38" s="2" t="s">
        <v>8</v>
      </c>
      <c r="Z38" s="2">
        <v>0</v>
      </c>
    </row>
    <row r="39" spans="1:26" ht="14.25" customHeight="1" x14ac:dyDescent="0.2">
      <c r="A39" s="3">
        <v>40927.63559027778</v>
      </c>
      <c r="B39" s="2"/>
      <c r="C39" s="2"/>
      <c r="D39" s="2">
        <v>-1400</v>
      </c>
      <c r="E39" s="2">
        <v>12.636258125305201</v>
      </c>
      <c r="F39" s="2">
        <v>1.4747619628906199</v>
      </c>
      <c r="G39" s="5"/>
      <c r="H39" s="2"/>
      <c r="I39" s="3"/>
      <c r="J39" s="3"/>
      <c r="K39" s="3">
        <v>40927.63559027778</v>
      </c>
      <c r="L39" s="2"/>
      <c r="M39" s="2"/>
      <c r="N39" s="2">
        <v>-1400</v>
      </c>
      <c r="O39" s="2">
        <v>-2.3508875370025599</v>
      </c>
      <c r="P39" s="2">
        <v>6.4444732666015598</v>
      </c>
      <c r="Q39" s="5">
        <f t="shared" si="0"/>
        <v>-7.5228401184081917E-2</v>
      </c>
      <c r="R39" s="2"/>
      <c r="S39" s="3"/>
      <c r="T39" s="3"/>
      <c r="U39" s="3">
        <v>40927.63559027778</v>
      </c>
      <c r="V39" s="2"/>
      <c r="W39" s="2"/>
      <c r="X39" s="2">
        <v>-1400</v>
      </c>
      <c r="Y39" s="2" t="s">
        <v>8</v>
      </c>
      <c r="Z39" s="2">
        <v>0</v>
      </c>
    </row>
    <row r="40" spans="1:26" ht="14.25" customHeight="1" x14ac:dyDescent="0.2">
      <c r="A40" s="3">
        <v>40927.635648148149</v>
      </c>
      <c r="B40" s="2"/>
      <c r="C40" s="2"/>
      <c r="D40" s="2">
        <v>-1350</v>
      </c>
      <c r="E40" s="2">
        <v>12.366203308105501</v>
      </c>
      <c r="F40" s="2">
        <v>1.6455841064453101</v>
      </c>
      <c r="G40" s="5"/>
      <c r="H40" s="2"/>
      <c r="I40" s="3"/>
      <c r="J40" s="3"/>
      <c r="K40" s="3">
        <v>40927.635648148149</v>
      </c>
      <c r="L40" s="2"/>
      <c r="M40" s="2"/>
      <c r="N40" s="2">
        <v>-1350</v>
      </c>
      <c r="O40" s="2">
        <v>-5.6344904899597203</v>
      </c>
      <c r="P40" s="2">
        <v>4.1578674316406303</v>
      </c>
      <c r="Q40" s="5">
        <f t="shared" si="0"/>
        <v>-0.18030369567871105</v>
      </c>
      <c r="R40" s="2"/>
      <c r="S40" s="3"/>
      <c r="T40" s="3"/>
      <c r="U40" s="3">
        <v>40927.635648148149</v>
      </c>
      <c r="V40" s="2"/>
      <c r="W40" s="2"/>
      <c r="X40" s="2">
        <v>-1350</v>
      </c>
      <c r="Y40" s="2" t="s">
        <v>8</v>
      </c>
      <c r="Z40" s="2">
        <v>0</v>
      </c>
    </row>
    <row r="41" spans="1:26" ht="14.25" customHeight="1" x14ac:dyDescent="0.2">
      <c r="A41" s="3">
        <v>40927.635706018518</v>
      </c>
      <c r="B41" s="2"/>
      <c r="C41" s="2"/>
      <c r="D41" s="2">
        <v>-1300</v>
      </c>
      <c r="E41" s="2">
        <v>12.1323328018188</v>
      </c>
      <c r="F41" s="2">
        <v>1.79351806640625</v>
      </c>
      <c r="G41" s="5"/>
      <c r="H41" s="2"/>
      <c r="I41" s="3"/>
      <c r="J41" s="3"/>
      <c r="K41" s="3">
        <v>40927.635706018518</v>
      </c>
      <c r="L41" s="2"/>
      <c r="M41" s="2"/>
      <c r="N41" s="2">
        <v>-1300</v>
      </c>
      <c r="O41" s="2">
        <v>-7.7544636726379403</v>
      </c>
      <c r="P41" s="2">
        <v>2.68157958984375</v>
      </c>
      <c r="Q41" s="5">
        <f t="shared" si="0"/>
        <v>-0.2481428375244141</v>
      </c>
      <c r="R41" s="2"/>
      <c r="S41" s="3"/>
      <c r="T41" s="3"/>
      <c r="U41" s="3">
        <v>40927.635706018518</v>
      </c>
      <c r="V41" s="2"/>
      <c r="W41" s="2"/>
      <c r="X41" s="2">
        <v>-1300</v>
      </c>
      <c r="Y41" s="2" t="s">
        <v>8</v>
      </c>
      <c r="Z41" s="2">
        <v>0</v>
      </c>
    </row>
    <row r="42" spans="1:26" ht="14.25" customHeight="1" x14ac:dyDescent="0.2">
      <c r="A42" s="3">
        <v>40927.635763888888</v>
      </c>
      <c r="B42" s="2"/>
      <c r="C42" s="2"/>
      <c r="D42" s="2">
        <v>-1250</v>
      </c>
      <c r="E42" s="2">
        <v>12.0534515380859</v>
      </c>
      <c r="F42" s="2">
        <v>1.8434143066406199</v>
      </c>
      <c r="G42" s="5"/>
      <c r="H42" s="2"/>
      <c r="I42" s="3"/>
      <c r="J42" s="3"/>
      <c r="K42" s="3">
        <v>40927.635763888888</v>
      </c>
      <c r="L42" s="2"/>
      <c r="M42" s="2"/>
      <c r="N42" s="2">
        <v>-1250</v>
      </c>
      <c r="O42" s="2">
        <v>-8.6347732543945295</v>
      </c>
      <c r="P42" s="2">
        <v>2.0685577392578098</v>
      </c>
      <c r="Q42" s="5">
        <f t="shared" si="0"/>
        <v>-0.27631274414062496</v>
      </c>
      <c r="R42" s="2"/>
      <c r="S42" s="3"/>
      <c r="T42" s="3"/>
      <c r="U42" s="3">
        <v>40927.635763888888</v>
      </c>
      <c r="V42" s="2"/>
      <c r="W42" s="2"/>
      <c r="X42" s="2">
        <v>-1250</v>
      </c>
      <c r="Y42" s="2" t="s">
        <v>8</v>
      </c>
      <c r="Z42" s="2">
        <v>0</v>
      </c>
    </row>
    <row r="43" spans="1:26" ht="14.25" customHeight="1" x14ac:dyDescent="0.2">
      <c r="A43" s="3">
        <v>40927.635821759257</v>
      </c>
      <c r="B43" s="2"/>
      <c r="C43" s="2"/>
      <c r="D43" s="2">
        <v>-1200</v>
      </c>
      <c r="E43" s="2">
        <v>11.9877166748047</v>
      </c>
      <c r="F43" s="2">
        <v>1.8849945068359399</v>
      </c>
      <c r="G43" s="5"/>
      <c r="H43" s="2"/>
      <c r="I43" s="3"/>
      <c r="J43" s="3"/>
      <c r="K43" s="3">
        <v>40927.635821759257</v>
      </c>
      <c r="L43" s="2"/>
      <c r="M43" s="2"/>
      <c r="N43" s="2">
        <v>-1200</v>
      </c>
      <c r="O43" s="2">
        <v>-9.0189981460571307</v>
      </c>
      <c r="P43" s="2">
        <v>1.8009948730468699</v>
      </c>
      <c r="Q43" s="5">
        <f t="shared" si="0"/>
        <v>-0.28860794067382817</v>
      </c>
      <c r="R43" s="2"/>
      <c r="S43" s="3"/>
      <c r="T43" s="3"/>
      <c r="U43" s="3">
        <v>40927.635821759257</v>
      </c>
      <c r="V43" s="2"/>
      <c r="W43" s="2"/>
      <c r="X43" s="2">
        <v>-1200</v>
      </c>
      <c r="Y43" s="2" t="s">
        <v>8</v>
      </c>
      <c r="Z43" s="2">
        <v>0</v>
      </c>
    </row>
    <row r="44" spans="1:26" ht="14.25" customHeight="1" x14ac:dyDescent="0.2">
      <c r="A44" s="3">
        <v>40927.635879629626</v>
      </c>
      <c r="B44" s="2"/>
      <c r="C44" s="2"/>
      <c r="D44" s="2">
        <v>-1150</v>
      </c>
      <c r="E44" s="2">
        <v>11.844789505004901</v>
      </c>
      <c r="F44" s="2">
        <v>1.97540283203125</v>
      </c>
      <c r="G44" s="5"/>
      <c r="H44" s="2"/>
      <c r="I44" s="3"/>
      <c r="J44" s="3"/>
      <c r="K44" s="3">
        <v>40927.635879629626</v>
      </c>
      <c r="L44" s="2"/>
      <c r="M44" s="2"/>
      <c r="N44" s="2">
        <v>-1150</v>
      </c>
      <c r="O44" s="2">
        <v>-9.3838300704956108</v>
      </c>
      <c r="P44" s="2">
        <v>1.54693603515625</v>
      </c>
      <c r="Q44" s="5">
        <f t="shared" si="0"/>
        <v>-0.30028256225585953</v>
      </c>
      <c r="R44" s="2"/>
      <c r="S44" s="3"/>
      <c r="T44" s="3"/>
      <c r="U44" s="3">
        <v>40927.635879629626</v>
      </c>
      <c r="V44" s="2"/>
      <c r="W44" s="2"/>
      <c r="X44" s="2">
        <v>-1150</v>
      </c>
      <c r="Y44" s="2" t="s">
        <v>8</v>
      </c>
      <c r="Z44" s="2">
        <v>0</v>
      </c>
    </row>
    <row r="45" spans="1:26" ht="14.25" customHeight="1" x14ac:dyDescent="0.2">
      <c r="A45" s="3">
        <v>40927.635937500003</v>
      </c>
      <c r="B45" s="2"/>
      <c r="C45" s="2"/>
      <c r="D45" s="2">
        <v>-1100</v>
      </c>
      <c r="E45" s="2">
        <v>12.4324197769165</v>
      </c>
      <c r="F45" s="2">
        <v>1.60369873046875</v>
      </c>
      <c r="G45" s="5"/>
      <c r="H45" s="2"/>
      <c r="I45" s="3"/>
      <c r="J45" s="3"/>
      <c r="K45" s="3">
        <v>40927.635937500003</v>
      </c>
      <c r="L45" s="2"/>
      <c r="M45" s="2"/>
      <c r="N45" s="2">
        <v>-1100</v>
      </c>
      <c r="O45" s="2">
        <v>-9.6223411560058594</v>
      </c>
      <c r="P45" s="2">
        <v>1.3808441162109399</v>
      </c>
      <c r="Q45" s="5">
        <f t="shared" si="0"/>
        <v>-0.30791491699218748</v>
      </c>
      <c r="R45" s="2"/>
      <c r="S45" s="3"/>
      <c r="T45" s="3"/>
      <c r="U45" s="3">
        <v>40927.635937500003</v>
      </c>
      <c r="V45" s="2"/>
      <c r="W45" s="2"/>
      <c r="X45" s="2">
        <v>-1100</v>
      </c>
      <c r="Y45" s="2" t="s">
        <v>8</v>
      </c>
      <c r="Z45" s="2">
        <v>0</v>
      </c>
    </row>
    <row r="46" spans="1:26" ht="14.25" customHeight="1" x14ac:dyDescent="0.2">
      <c r="A46" s="3">
        <v>40927.635995370372</v>
      </c>
      <c r="B46" s="2"/>
      <c r="C46" s="2"/>
      <c r="D46" s="2">
        <v>-1050</v>
      </c>
      <c r="E46" s="2">
        <v>12.191433906555201</v>
      </c>
      <c r="F46" s="2">
        <v>1.7561340332031301</v>
      </c>
      <c r="G46" s="5"/>
      <c r="H46" s="2"/>
      <c r="I46" s="3"/>
      <c r="J46" s="3"/>
      <c r="K46" s="3">
        <v>40927.635995370372</v>
      </c>
      <c r="L46" s="2"/>
      <c r="M46" s="2"/>
      <c r="N46" s="2">
        <v>-1050</v>
      </c>
      <c r="O46" s="2">
        <v>-9.8295173645019496</v>
      </c>
      <c r="P46" s="2">
        <v>1.236572265625</v>
      </c>
      <c r="Q46" s="5">
        <f t="shared" si="0"/>
        <v>-0.31454455566406242</v>
      </c>
      <c r="R46" s="2"/>
      <c r="S46" s="3"/>
      <c r="T46" s="3"/>
      <c r="U46" s="3">
        <v>40927.635995370372</v>
      </c>
      <c r="V46" s="2"/>
      <c r="W46" s="2"/>
      <c r="X46" s="2">
        <v>-1050</v>
      </c>
      <c r="Y46" s="2" t="s">
        <v>8</v>
      </c>
      <c r="Z46" s="2">
        <v>0</v>
      </c>
    </row>
    <row r="47" spans="1:26" ht="14.25" customHeight="1" x14ac:dyDescent="0.2">
      <c r="A47" s="3">
        <v>40927.636053240742</v>
      </c>
      <c r="B47" s="2"/>
      <c r="C47" s="2"/>
      <c r="D47" s="2">
        <v>-1000</v>
      </c>
      <c r="E47" s="2">
        <v>11.7608423233032</v>
      </c>
      <c r="F47" s="2">
        <v>2.02850341796875</v>
      </c>
      <c r="G47" s="5"/>
      <c r="H47" s="2"/>
      <c r="I47" s="3"/>
      <c r="J47" s="3"/>
      <c r="K47" s="3">
        <v>40927.636053240742</v>
      </c>
      <c r="L47" s="2"/>
      <c r="M47" s="2"/>
      <c r="N47" s="2">
        <v>-1000</v>
      </c>
      <c r="O47" s="2">
        <v>-10.020698547363301</v>
      </c>
      <c r="P47" s="2">
        <v>1.1034393310546899</v>
      </c>
      <c r="Q47" s="5">
        <f t="shared" si="0"/>
        <v>-0.32066235351562561</v>
      </c>
      <c r="R47" s="2"/>
      <c r="S47" s="3"/>
      <c r="T47" s="3"/>
      <c r="U47" s="3">
        <v>40927.636053240742</v>
      </c>
      <c r="V47" s="2"/>
      <c r="W47" s="2"/>
      <c r="X47" s="2">
        <v>-1000</v>
      </c>
      <c r="Y47" s="2" t="s">
        <v>8</v>
      </c>
      <c r="Z47" s="2">
        <v>0</v>
      </c>
    </row>
    <row r="48" spans="1:26" ht="14.25" customHeight="1" x14ac:dyDescent="0.2">
      <c r="A48" s="3">
        <v>40927.636111111111</v>
      </c>
      <c r="B48" s="2"/>
      <c r="C48" s="2"/>
      <c r="D48" s="2">
        <v>-950</v>
      </c>
      <c r="E48" s="2">
        <v>11.194801330566399</v>
      </c>
      <c r="F48" s="2">
        <v>2.3865509033203098</v>
      </c>
      <c r="G48" s="5"/>
      <c r="H48" s="2"/>
      <c r="I48" s="3"/>
      <c r="J48" s="3"/>
      <c r="K48" s="3">
        <v>40927.636111111111</v>
      </c>
      <c r="L48" s="2"/>
      <c r="M48" s="2"/>
      <c r="N48" s="2">
        <v>-950</v>
      </c>
      <c r="O48" s="2">
        <v>-10.120397567749</v>
      </c>
      <c r="P48" s="2">
        <v>1.0340118408203101</v>
      </c>
      <c r="Q48" s="5">
        <f t="shared" si="0"/>
        <v>-0.32385272216796801</v>
      </c>
      <c r="R48" s="2"/>
      <c r="S48" s="3"/>
      <c r="T48" s="3"/>
      <c r="U48" s="3">
        <v>40927.636111111111</v>
      </c>
      <c r="V48" s="2"/>
      <c r="W48" s="2"/>
      <c r="X48" s="2">
        <v>-950</v>
      </c>
      <c r="Y48" s="2" t="s">
        <v>8</v>
      </c>
      <c r="Z48" s="2">
        <v>0</v>
      </c>
    </row>
    <row r="49" spans="1:26" ht="14.25" customHeight="1" x14ac:dyDescent="0.2">
      <c r="A49" s="3">
        <v>40927.63616898148</v>
      </c>
      <c r="B49" s="2"/>
      <c r="C49" s="2"/>
      <c r="D49" s="2">
        <v>-900</v>
      </c>
      <c r="E49" s="2">
        <v>11.368244171142599</v>
      </c>
      <c r="F49" s="2">
        <v>2.2768402099609402</v>
      </c>
      <c r="G49" s="5"/>
      <c r="H49" s="2"/>
      <c r="I49" s="3"/>
      <c r="J49" s="3"/>
      <c r="K49" s="3">
        <v>40927.63616898148</v>
      </c>
      <c r="L49" s="2"/>
      <c r="M49" s="2"/>
      <c r="N49" s="2">
        <v>-900</v>
      </c>
      <c r="O49" s="2">
        <v>-10.1406660079956</v>
      </c>
      <c r="P49" s="2">
        <v>1.0198974609375</v>
      </c>
      <c r="Q49" s="5">
        <f t="shared" si="0"/>
        <v>-0.32450131225585921</v>
      </c>
      <c r="R49" s="2"/>
      <c r="S49" s="3"/>
      <c r="T49" s="3"/>
      <c r="U49" s="3">
        <v>40927.63616898148</v>
      </c>
      <c r="V49" s="2"/>
      <c r="W49" s="2"/>
      <c r="X49" s="2">
        <v>-900</v>
      </c>
      <c r="Y49" s="2" t="s">
        <v>8</v>
      </c>
      <c r="Z49" s="2">
        <v>0</v>
      </c>
    </row>
    <row r="50" spans="1:26" ht="14.25" customHeight="1" x14ac:dyDescent="0.2">
      <c r="A50" s="3">
        <v>40927.63622685185</v>
      </c>
      <c r="B50" s="2"/>
      <c r="C50" s="2"/>
      <c r="D50" s="2">
        <v>-850</v>
      </c>
      <c r="E50" s="2">
        <v>12.432299613952599</v>
      </c>
      <c r="F50" s="2">
        <v>1.6037750244140601</v>
      </c>
      <c r="G50" s="5"/>
      <c r="H50" s="2"/>
      <c r="I50" s="3"/>
      <c r="J50" s="3"/>
      <c r="K50" s="3">
        <v>40927.63622685185</v>
      </c>
      <c r="L50" s="2"/>
      <c r="M50" s="2"/>
      <c r="N50" s="2">
        <v>-850</v>
      </c>
      <c r="O50" s="2">
        <v>-10.1676177978516</v>
      </c>
      <c r="P50" s="2">
        <v>1.0011291503906199</v>
      </c>
      <c r="Q50" s="5">
        <f t="shared" si="0"/>
        <v>-0.32536376953125118</v>
      </c>
      <c r="R50" s="2"/>
      <c r="S50" s="3"/>
      <c r="T50" s="3"/>
      <c r="U50" s="3">
        <v>40927.63622685185</v>
      </c>
      <c r="V50" s="2"/>
      <c r="W50" s="2"/>
      <c r="X50" s="2">
        <v>-850</v>
      </c>
      <c r="Y50" s="2" t="s">
        <v>8</v>
      </c>
      <c r="Z50" s="2">
        <v>0</v>
      </c>
    </row>
    <row r="51" spans="1:26" ht="14.25" customHeight="1" x14ac:dyDescent="0.2">
      <c r="A51" s="3">
        <v>40927.636284722219</v>
      </c>
      <c r="B51" s="2"/>
      <c r="C51" s="2"/>
      <c r="D51" s="2">
        <v>-800</v>
      </c>
      <c r="E51" s="2">
        <v>12.003999710083001</v>
      </c>
      <c r="F51" s="2">
        <v>1.87469482421875</v>
      </c>
      <c r="G51" s="5"/>
      <c r="H51" s="2"/>
      <c r="I51" s="3"/>
      <c r="J51" s="3"/>
      <c r="K51" s="3">
        <v>40927.636284722219</v>
      </c>
      <c r="L51" s="2"/>
      <c r="M51" s="2"/>
      <c r="N51" s="2">
        <v>-800</v>
      </c>
      <c r="O51" s="2">
        <v>-10.1483354568481</v>
      </c>
      <c r="P51" s="2">
        <v>1.0145568847656199</v>
      </c>
      <c r="Q51" s="5">
        <f t="shared" si="0"/>
        <v>-0.32474673461913922</v>
      </c>
      <c r="R51" s="2"/>
      <c r="S51" s="3"/>
      <c r="T51" s="3"/>
      <c r="U51" s="3">
        <v>40927.636284722219</v>
      </c>
      <c r="V51" s="2"/>
      <c r="W51" s="2"/>
      <c r="X51" s="2">
        <v>-800</v>
      </c>
      <c r="Y51" s="2" t="s">
        <v>8</v>
      </c>
      <c r="Z51" s="2">
        <v>0</v>
      </c>
    </row>
    <row r="52" spans="1:26" ht="14.25" customHeight="1" x14ac:dyDescent="0.2">
      <c r="A52" s="3">
        <v>40927.636342592596</v>
      </c>
      <c r="B52" s="2"/>
      <c r="C52" s="2"/>
      <c r="D52" s="2">
        <v>-750</v>
      </c>
      <c r="E52" s="2">
        <v>11.503211021423301</v>
      </c>
      <c r="F52" s="2">
        <v>2.19146728515625</v>
      </c>
      <c r="G52" s="5"/>
      <c r="H52" s="2"/>
      <c r="I52" s="3"/>
      <c r="J52" s="3"/>
      <c r="K52" s="3">
        <v>40927.636342592596</v>
      </c>
      <c r="L52" s="2"/>
      <c r="M52" s="2"/>
      <c r="N52" s="2">
        <v>-750</v>
      </c>
      <c r="O52" s="2">
        <v>-10.1797790527344</v>
      </c>
      <c r="P52" s="2">
        <v>0.99266052246093694</v>
      </c>
      <c r="Q52" s="5">
        <f t="shared" si="0"/>
        <v>-0.3257529296875008</v>
      </c>
      <c r="R52" s="2"/>
      <c r="S52" s="3"/>
      <c r="T52" s="3"/>
      <c r="U52" s="3">
        <v>40927.636342592596</v>
      </c>
      <c r="V52" s="2"/>
      <c r="W52" s="2"/>
      <c r="X52" s="2">
        <v>-750</v>
      </c>
      <c r="Y52" s="2" t="s">
        <v>8</v>
      </c>
      <c r="Z52" s="2">
        <v>0</v>
      </c>
    </row>
    <row r="53" spans="1:26" ht="14.25" customHeight="1" x14ac:dyDescent="0.2">
      <c r="A53" s="3">
        <v>40927.636400462965</v>
      </c>
      <c r="B53" s="2"/>
      <c r="C53" s="2"/>
      <c r="D53" s="2">
        <v>-700</v>
      </c>
      <c r="E53" s="2">
        <v>10.949714660644499</v>
      </c>
      <c r="F53" s="2">
        <v>2.5415802001953098</v>
      </c>
      <c r="G53" s="5"/>
      <c r="H53" s="2"/>
      <c r="I53" s="3"/>
      <c r="J53" s="3"/>
      <c r="K53" s="3">
        <v>40927.636400462965</v>
      </c>
      <c r="L53" s="2"/>
      <c r="M53" s="2"/>
      <c r="N53" s="2">
        <v>-700</v>
      </c>
      <c r="O53" s="2">
        <v>-10.2049779891968</v>
      </c>
      <c r="P53" s="2">
        <v>0.97511291503906306</v>
      </c>
      <c r="Q53" s="5">
        <f t="shared" si="0"/>
        <v>-0.32655929565429764</v>
      </c>
      <c r="R53" s="2"/>
      <c r="S53" s="3"/>
      <c r="T53" s="3"/>
      <c r="U53" s="3">
        <v>40927.636400462965</v>
      </c>
      <c r="V53" s="2"/>
      <c r="W53" s="2"/>
      <c r="X53" s="2">
        <v>-700</v>
      </c>
      <c r="Y53" s="2" t="s">
        <v>8</v>
      </c>
      <c r="Z53" s="2">
        <v>0</v>
      </c>
    </row>
    <row r="54" spans="1:26" ht="14.25" customHeight="1" x14ac:dyDescent="0.2">
      <c r="A54" s="3">
        <v>40927.636458333334</v>
      </c>
      <c r="B54" s="2"/>
      <c r="C54" s="2"/>
      <c r="D54" s="2">
        <v>-650</v>
      </c>
      <c r="E54" s="2">
        <v>11.5560398101807</v>
      </c>
      <c r="F54" s="2">
        <v>2.1580505371093799</v>
      </c>
      <c r="G54" s="5"/>
      <c r="H54" s="2"/>
      <c r="I54" s="3"/>
      <c r="J54" s="3"/>
      <c r="K54" s="3">
        <v>40927.636458333334</v>
      </c>
      <c r="L54" s="2"/>
      <c r="M54" s="2"/>
      <c r="N54" s="2">
        <v>-650</v>
      </c>
      <c r="O54" s="2">
        <v>-10.1895294189453</v>
      </c>
      <c r="P54" s="2">
        <v>0.985870361328125</v>
      </c>
      <c r="Q54" s="5">
        <f t="shared" si="0"/>
        <v>-0.32606494140624959</v>
      </c>
      <c r="R54" s="2"/>
      <c r="S54" s="3"/>
      <c r="T54" s="3"/>
      <c r="U54" s="3">
        <v>40927.636458333334</v>
      </c>
      <c r="V54" s="2"/>
      <c r="W54" s="2"/>
      <c r="X54" s="2">
        <v>-650</v>
      </c>
      <c r="Y54" s="2" t="s">
        <v>8</v>
      </c>
      <c r="Z54" s="2">
        <v>0</v>
      </c>
    </row>
    <row r="55" spans="1:26" ht="14.25" customHeight="1" x14ac:dyDescent="0.2">
      <c r="A55" s="3">
        <v>40927.636516203704</v>
      </c>
      <c r="B55" s="2"/>
      <c r="C55" s="2"/>
      <c r="D55" s="2">
        <v>-600</v>
      </c>
      <c r="E55" s="2">
        <v>12.0678043365479</v>
      </c>
      <c r="F55" s="2">
        <v>1.8343353271484399</v>
      </c>
      <c r="G55" s="5"/>
      <c r="H55" s="2"/>
      <c r="I55" s="3"/>
      <c r="J55" s="3"/>
      <c r="K55" s="3">
        <v>40927.636516203704</v>
      </c>
      <c r="L55" s="2"/>
      <c r="M55" s="2"/>
      <c r="N55" s="2">
        <v>-600</v>
      </c>
      <c r="O55" s="2">
        <v>-10.1819705963135</v>
      </c>
      <c r="P55" s="2">
        <v>0.99113464355468694</v>
      </c>
      <c r="Q55" s="5">
        <f t="shared" si="0"/>
        <v>-0.32582305908203202</v>
      </c>
      <c r="R55" s="2"/>
      <c r="S55" s="3"/>
      <c r="T55" s="3"/>
      <c r="U55" s="3">
        <v>40927.636516203704</v>
      </c>
      <c r="V55" s="2"/>
      <c r="W55" s="2"/>
      <c r="X55" s="2">
        <v>-600</v>
      </c>
      <c r="Y55" s="2" t="s">
        <v>8</v>
      </c>
      <c r="Z55" s="2">
        <v>0</v>
      </c>
    </row>
    <row r="56" spans="1:26" ht="14.25" customHeight="1" x14ac:dyDescent="0.2">
      <c r="A56" s="3">
        <v>40927.636574074073</v>
      </c>
      <c r="B56" s="2"/>
      <c r="C56" s="2"/>
      <c r="D56" s="2">
        <v>-550</v>
      </c>
      <c r="E56" s="2">
        <v>11.723331451416</v>
      </c>
      <c r="F56" s="2">
        <v>2.0522308349609402</v>
      </c>
      <c r="G56" s="5"/>
      <c r="H56" s="2"/>
      <c r="I56" s="3"/>
      <c r="J56" s="3"/>
      <c r="K56" s="3">
        <v>40927.636574074073</v>
      </c>
      <c r="L56" s="2"/>
      <c r="M56" s="2"/>
      <c r="N56" s="2">
        <v>-550</v>
      </c>
      <c r="O56" s="2">
        <v>-10.1830654144287</v>
      </c>
      <c r="P56" s="2">
        <v>0.99037170410156194</v>
      </c>
      <c r="Q56" s="5">
        <f t="shared" si="0"/>
        <v>-0.32585809326171844</v>
      </c>
      <c r="R56" s="2"/>
      <c r="S56" s="3"/>
      <c r="T56" s="3"/>
      <c r="U56" s="3">
        <v>40927.636574074073</v>
      </c>
      <c r="V56" s="2"/>
      <c r="W56" s="2"/>
      <c r="X56" s="2">
        <v>-550</v>
      </c>
      <c r="Y56" s="2" t="s">
        <v>8</v>
      </c>
      <c r="Z56" s="2">
        <v>0</v>
      </c>
    </row>
    <row r="57" spans="1:26" ht="14.25" customHeight="1" x14ac:dyDescent="0.2">
      <c r="A57" s="3">
        <v>40927.636631944442</v>
      </c>
      <c r="B57" s="2"/>
      <c r="C57" s="2"/>
      <c r="D57" s="2">
        <v>-500</v>
      </c>
      <c r="E57" s="2">
        <v>11.457618713378899</v>
      </c>
      <c r="F57" s="2">
        <v>2.2203063964843799</v>
      </c>
      <c r="G57" s="5"/>
      <c r="H57" s="2"/>
      <c r="I57" s="3"/>
      <c r="J57" s="3"/>
      <c r="K57" s="3">
        <v>40927.636631944442</v>
      </c>
      <c r="L57" s="2"/>
      <c r="M57" s="2"/>
      <c r="N57" s="2">
        <v>-500</v>
      </c>
      <c r="O57" s="2">
        <v>-10.173424720764199</v>
      </c>
      <c r="P57" s="2">
        <v>0.99708557128906306</v>
      </c>
      <c r="Q57" s="5">
        <f t="shared" si="0"/>
        <v>-0.32554959106445436</v>
      </c>
      <c r="R57" s="2"/>
      <c r="S57" s="3"/>
      <c r="T57" s="3"/>
      <c r="U57" s="3">
        <v>40927.636631944442</v>
      </c>
      <c r="V57" s="2"/>
      <c r="W57" s="2"/>
      <c r="X57" s="2">
        <v>-500</v>
      </c>
      <c r="Y57" s="2" t="s">
        <v>8</v>
      </c>
      <c r="Z57" s="2">
        <v>0</v>
      </c>
    </row>
    <row r="58" spans="1:26" ht="14.25" customHeight="1" x14ac:dyDescent="0.2">
      <c r="A58" s="3">
        <v>40927.636689814812</v>
      </c>
      <c r="B58" s="2"/>
      <c r="C58" s="2"/>
      <c r="D58" s="2">
        <v>-450</v>
      </c>
      <c r="E58" s="2">
        <v>11.2477512359619</v>
      </c>
      <c r="F58" s="2">
        <v>2.3530578613281299</v>
      </c>
      <c r="G58" s="5"/>
      <c r="H58" s="2"/>
      <c r="I58" s="3"/>
      <c r="J58" s="3"/>
      <c r="K58" s="3">
        <v>40927.636689814812</v>
      </c>
      <c r="L58" s="2"/>
      <c r="M58" s="2"/>
      <c r="N58" s="2">
        <v>-450</v>
      </c>
      <c r="O58" s="2">
        <v>-10.181531906127899</v>
      </c>
      <c r="P58" s="2">
        <v>0.99143981933593806</v>
      </c>
      <c r="Q58" s="5">
        <f t="shared" si="0"/>
        <v>-0.32580902099609277</v>
      </c>
      <c r="R58" s="2"/>
      <c r="S58" s="3"/>
      <c r="T58" s="3"/>
      <c r="U58" s="3">
        <v>40927.636689814812</v>
      </c>
      <c r="V58" s="2"/>
      <c r="W58" s="2"/>
      <c r="X58" s="2">
        <v>-450</v>
      </c>
      <c r="Y58" s="2" t="s">
        <v>8</v>
      </c>
      <c r="Z58" s="2">
        <v>0</v>
      </c>
    </row>
    <row r="59" spans="1:26" ht="14.25" customHeight="1" x14ac:dyDescent="0.2">
      <c r="A59" s="3">
        <v>40927.636747685188</v>
      </c>
      <c r="B59" s="2"/>
      <c r="C59" s="2"/>
      <c r="D59" s="2">
        <v>-400</v>
      </c>
      <c r="E59" s="2">
        <v>11.5475969314575</v>
      </c>
      <c r="F59" s="2">
        <v>2.16339111328125</v>
      </c>
      <c r="G59" s="5"/>
      <c r="H59" s="2"/>
      <c r="I59" s="3"/>
      <c r="J59" s="3"/>
      <c r="K59" s="3">
        <v>40927.636747685188</v>
      </c>
      <c r="L59" s="2"/>
      <c r="M59" s="2"/>
      <c r="N59" s="2">
        <v>-400</v>
      </c>
      <c r="O59" s="2">
        <v>-10.198513984680201</v>
      </c>
      <c r="P59" s="2">
        <v>0.9796142578125</v>
      </c>
      <c r="Q59" s="5">
        <f t="shared" si="0"/>
        <v>-0.32635244750976644</v>
      </c>
      <c r="R59" s="2"/>
      <c r="S59" s="3"/>
      <c r="T59" s="3"/>
      <c r="U59" s="3">
        <v>40927.636747685188</v>
      </c>
      <c r="V59" s="2"/>
      <c r="W59" s="2"/>
      <c r="X59" s="2">
        <v>-400</v>
      </c>
      <c r="Y59" s="2" t="s">
        <v>8</v>
      </c>
      <c r="Z59" s="2">
        <v>0</v>
      </c>
    </row>
    <row r="60" spans="1:26" ht="14.25" customHeight="1" x14ac:dyDescent="0.2">
      <c r="A60" s="3">
        <v>40927.636805555558</v>
      </c>
      <c r="B60" s="2"/>
      <c r="C60" s="2"/>
      <c r="D60" s="2">
        <v>-350</v>
      </c>
      <c r="E60" s="2">
        <v>10.900382995605501</v>
      </c>
      <c r="F60" s="2">
        <v>2.5727844238281299</v>
      </c>
      <c r="G60" s="5"/>
      <c r="H60" s="2"/>
      <c r="I60" s="3"/>
      <c r="J60" s="3"/>
      <c r="K60" s="3">
        <v>40927.636805555558</v>
      </c>
      <c r="L60" s="2"/>
      <c r="M60" s="2"/>
      <c r="N60" s="2">
        <v>-350</v>
      </c>
      <c r="O60" s="2">
        <v>-10.257784843444799</v>
      </c>
      <c r="P60" s="2">
        <v>0.93833923339843806</v>
      </c>
      <c r="Q60" s="5">
        <f t="shared" si="0"/>
        <v>-0.32824911499023357</v>
      </c>
      <c r="R60" s="2"/>
      <c r="S60" s="3"/>
      <c r="T60" s="3"/>
      <c r="U60" s="3">
        <v>40927.636805555558</v>
      </c>
      <c r="V60" s="2"/>
      <c r="W60" s="2"/>
      <c r="X60" s="2">
        <v>-350</v>
      </c>
      <c r="Y60" s="2" t="s">
        <v>8</v>
      </c>
      <c r="Z60" s="2">
        <v>0</v>
      </c>
    </row>
    <row r="61" spans="1:26" ht="14.25" customHeight="1" x14ac:dyDescent="0.2">
      <c r="A61" s="3">
        <v>40927.636863425927</v>
      </c>
      <c r="B61" s="2"/>
      <c r="C61" s="2"/>
      <c r="D61" s="2">
        <v>-300</v>
      </c>
      <c r="E61" s="2">
        <v>10.9486284255981</v>
      </c>
      <c r="F61" s="2">
        <v>2.5422668457031299</v>
      </c>
      <c r="G61" s="5"/>
      <c r="H61" s="2"/>
      <c r="I61" s="3"/>
      <c r="J61" s="3"/>
      <c r="K61" s="3">
        <v>40927.636863425927</v>
      </c>
      <c r="L61" s="2"/>
      <c r="M61" s="2"/>
      <c r="N61" s="2">
        <v>-300</v>
      </c>
      <c r="O61" s="2">
        <v>-10.2019100189209</v>
      </c>
      <c r="P61" s="2">
        <v>0.97724914550781194</v>
      </c>
      <c r="Q61" s="5">
        <f t="shared" si="0"/>
        <v>-0.32646112060546884</v>
      </c>
      <c r="R61" s="2"/>
      <c r="S61" s="3"/>
      <c r="T61" s="3"/>
      <c r="U61" s="3">
        <v>40927.636863425927</v>
      </c>
      <c r="V61" s="2"/>
      <c r="W61" s="2"/>
      <c r="X61" s="2">
        <v>-300</v>
      </c>
      <c r="Y61" s="2" t="s">
        <v>8</v>
      </c>
      <c r="Z61" s="2">
        <v>0</v>
      </c>
    </row>
    <row r="62" spans="1:26" ht="14.25" customHeight="1" x14ac:dyDescent="0.2">
      <c r="A62" s="3">
        <v>40927.636921296296</v>
      </c>
      <c r="B62" s="2"/>
      <c r="C62" s="2"/>
      <c r="D62" s="2">
        <v>-250</v>
      </c>
      <c r="E62" s="2">
        <v>11.251610755920399</v>
      </c>
      <c r="F62" s="2">
        <v>2.3506164550781299</v>
      </c>
      <c r="G62" s="5"/>
      <c r="H62" s="2"/>
      <c r="I62" s="3"/>
      <c r="J62" s="3"/>
      <c r="K62" s="3">
        <v>40927.636921296296</v>
      </c>
      <c r="L62" s="2"/>
      <c r="M62" s="2"/>
      <c r="N62" s="2">
        <v>-250</v>
      </c>
      <c r="O62" s="2">
        <v>-10.256251335144</v>
      </c>
      <c r="P62" s="2">
        <v>0.93940734863281306</v>
      </c>
      <c r="Q62" s="5">
        <f t="shared" si="0"/>
        <v>-0.32820004272460801</v>
      </c>
      <c r="R62" s="2"/>
      <c r="S62" s="3"/>
      <c r="T62" s="3"/>
      <c r="U62" s="3">
        <v>40927.636921296296</v>
      </c>
      <c r="V62" s="2"/>
      <c r="W62" s="2"/>
      <c r="X62" s="2">
        <v>-250</v>
      </c>
      <c r="Y62" s="2" t="s">
        <v>8</v>
      </c>
      <c r="Z62" s="2">
        <v>0</v>
      </c>
    </row>
    <row r="63" spans="1:26" ht="14.25" customHeight="1" x14ac:dyDescent="0.2">
      <c r="A63" s="3">
        <v>40927.636979166666</v>
      </c>
      <c r="B63" s="2"/>
      <c r="C63" s="2"/>
      <c r="D63" s="2">
        <v>-200</v>
      </c>
      <c r="E63" s="2">
        <v>11.7534847259521</v>
      </c>
      <c r="F63" s="2">
        <v>2.0331573486328098</v>
      </c>
      <c r="G63" s="5"/>
      <c r="H63" s="2"/>
      <c r="I63" s="3"/>
      <c r="J63" s="3"/>
      <c r="K63" s="3">
        <v>40927.636979166666</v>
      </c>
      <c r="L63" s="2"/>
      <c r="M63" s="2"/>
      <c r="N63" s="2">
        <v>-200</v>
      </c>
      <c r="O63" s="2">
        <v>-10.238392829895</v>
      </c>
      <c r="P63" s="2">
        <v>0.95184326171875</v>
      </c>
      <c r="Q63" s="5">
        <f t="shared" si="0"/>
        <v>-0.32762857055664002</v>
      </c>
      <c r="R63" s="2"/>
      <c r="S63" s="3"/>
      <c r="T63" s="3"/>
      <c r="U63" s="3">
        <v>40927.636979166666</v>
      </c>
      <c r="V63" s="2"/>
      <c r="W63" s="2"/>
      <c r="X63" s="2">
        <v>-200</v>
      </c>
      <c r="Y63" s="2" t="s">
        <v>8</v>
      </c>
      <c r="Z63" s="2">
        <v>0</v>
      </c>
    </row>
    <row r="64" spans="1:26" ht="14.25" customHeight="1" x14ac:dyDescent="0.2">
      <c r="A64" s="3">
        <v>40927.637037037035</v>
      </c>
      <c r="B64" s="2"/>
      <c r="C64" s="2"/>
      <c r="D64" s="2">
        <v>-150</v>
      </c>
      <c r="E64" s="2">
        <v>10.8274116516113</v>
      </c>
      <c r="F64" s="2">
        <v>2.6189422607421902</v>
      </c>
      <c r="G64" s="5"/>
      <c r="H64" s="2"/>
      <c r="I64" s="3"/>
      <c r="J64" s="3"/>
      <c r="K64" s="3">
        <v>40927.637037037035</v>
      </c>
      <c r="L64" s="2"/>
      <c r="M64" s="2"/>
      <c r="N64" s="2">
        <v>-150</v>
      </c>
      <c r="O64" s="2">
        <v>-10.2379550933838</v>
      </c>
      <c r="P64" s="2">
        <v>0.9521484375</v>
      </c>
      <c r="Q64" s="5">
        <f t="shared" si="0"/>
        <v>-0.32761456298828162</v>
      </c>
      <c r="R64" s="2"/>
      <c r="S64" s="3"/>
      <c r="T64" s="3"/>
      <c r="U64" s="3">
        <v>40927.637037037035</v>
      </c>
      <c r="V64" s="2"/>
      <c r="W64" s="2"/>
      <c r="X64" s="2">
        <v>-150</v>
      </c>
      <c r="Y64" s="2" t="s">
        <v>8</v>
      </c>
      <c r="Z64" s="2">
        <v>0</v>
      </c>
    </row>
    <row r="65" spans="1:26" ht="14.25" customHeight="1" x14ac:dyDescent="0.2">
      <c r="A65" s="3">
        <v>40927.637094907404</v>
      </c>
      <c r="B65" s="2"/>
      <c r="C65" s="2"/>
      <c r="D65" s="2">
        <v>-100</v>
      </c>
      <c r="E65" s="2">
        <v>11.1360626220703</v>
      </c>
      <c r="F65" s="2">
        <v>2.4237060546875</v>
      </c>
      <c r="G65" s="5"/>
      <c r="H65" s="2"/>
      <c r="I65" s="3"/>
      <c r="J65" s="3"/>
      <c r="K65" s="3">
        <v>40927.637094907404</v>
      </c>
      <c r="L65" s="2"/>
      <c r="M65" s="2"/>
      <c r="N65" s="2">
        <v>-100</v>
      </c>
      <c r="O65" s="2">
        <v>-10.257566452026399</v>
      </c>
      <c r="P65" s="2">
        <v>0.93849182128906306</v>
      </c>
      <c r="Q65" s="5">
        <f t="shared" si="0"/>
        <v>-0.3282421264648448</v>
      </c>
      <c r="R65" s="2"/>
      <c r="S65" s="3"/>
      <c r="T65" s="3"/>
      <c r="U65" s="3">
        <v>40927.637094907404</v>
      </c>
      <c r="V65" s="2"/>
      <c r="W65" s="2"/>
      <c r="X65" s="2">
        <v>-100</v>
      </c>
      <c r="Y65" s="2" t="s">
        <v>8</v>
      </c>
      <c r="Z65" s="2">
        <v>0</v>
      </c>
    </row>
    <row r="66" spans="1:26" ht="14.25" customHeight="1" x14ac:dyDescent="0.2">
      <c r="A66" s="3">
        <v>40927.637152777781</v>
      </c>
      <c r="B66" s="2"/>
      <c r="C66" s="2"/>
      <c r="D66" s="2">
        <v>-50</v>
      </c>
      <c r="E66" s="2">
        <v>10.6094627380371</v>
      </c>
      <c r="F66" s="2">
        <v>2.7568054199218701</v>
      </c>
      <c r="G66" s="5"/>
      <c r="H66" s="2"/>
      <c r="I66" s="3"/>
      <c r="J66" s="3"/>
      <c r="K66" s="3">
        <v>40927.637152777781</v>
      </c>
      <c r="L66" s="2"/>
      <c r="M66" s="2"/>
      <c r="N66" s="2">
        <v>-50</v>
      </c>
      <c r="O66" s="2">
        <v>-10.229957580566399</v>
      </c>
      <c r="P66" s="2">
        <v>0.95771789550781194</v>
      </c>
      <c r="Q66" s="5">
        <f t="shared" si="0"/>
        <v>-0.3273586425781248</v>
      </c>
      <c r="R66" s="2"/>
      <c r="S66" s="3"/>
      <c r="T66" s="3"/>
      <c r="U66" s="3">
        <v>40927.637152777781</v>
      </c>
      <c r="V66" s="2"/>
      <c r="W66" s="2"/>
      <c r="X66" s="2">
        <v>-50</v>
      </c>
      <c r="Y66" s="2" t="s">
        <v>8</v>
      </c>
      <c r="Z66" s="2">
        <v>0</v>
      </c>
    </row>
    <row r="67" spans="1:26" ht="14.25" customHeight="1" x14ac:dyDescent="0.2">
      <c r="A67" s="3">
        <v>40927.63721064815</v>
      </c>
      <c r="B67" s="2"/>
      <c r="C67" s="2"/>
      <c r="D67" s="2">
        <v>0</v>
      </c>
      <c r="E67" s="2">
        <v>10.8951969146729</v>
      </c>
      <c r="F67" s="2">
        <v>2.5760650634765598</v>
      </c>
      <c r="G67" s="5"/>
      <c r="H67" s="2"/>
      <c r="I67" s="3"/>
      <c r="J67" s="3"/>
      <c r="K67" s="3">
        <v>40927.63721064815</v>
      </c>
      <c r="L67" s="2"/>
      <c r="M67" s="2"/>
      <c r="N67" s="2">
        <v>0</v>
      </c>
      <c r="O67" s="2">
        <v>-10.2615098953247</v>
      </c>
      <c r="P67" s="2">
        <v>0.93574523925781194</v>
      </c>
      <c r="Q67" s="5">
        <f t="shared" si="0"/>
        <v>-0.3283683166503904</v>
      </c>
      <c r="R67" s="2"/>
      <c r="S67" s="3"/>
      <c r="T67" s="3"/>
      <c r="U67" s="3">
        <v>40927.63721064815</v>
      </c>
      <c r="V67" s="2"/>
      <c r="W67" s="2"/>
      <c r="X67" s="2">
        <v>0</v>
      </c>
      <c r="Y67" s="2" t="s">
        <v>8</v>
      </c>
      <c r="Z67" s="2">
        <v>0</v>
      </c>
    </row>
    <row r="68" spans="1:26" ht="14.25" customHeight="1" x14ac:dyDescent="0.2">
      <c r="A68" s="2"/>
      <c r="B68" s="2"/>
      <c r="C68" s="2"/>
      <c r="D68" s="2"/>
      <c r="E68" s="2"/>
      <c r="F68" s="2"/>
      <c r="G68" s="5"/>
      <c r="H68" s="2"/>
      <c r="I68" s="3"/>
      <c r="J68" s="3"/>
      <c r="K68" s="2"/>
      <c r="L68" s="2"/>
      <c r="M68" s="2"/>
      <c r="N68" s="2"/>
      <c r="O68" s="2"/>
      <c r="P68" s="2"/>
      <c r="Q68" s="5"/>
      <c r="R68" s="2"/>
      <c r="S68" s="3"/>
      <c r="T68" s="3"/>
      <c r="U68" s="2"/>
      <c r="V68" s="2"/>
      <c r="W68" s="2"/>
      <c r="X68" s="2"/>
      <c r="Y68" s="2"/>
      <c r="Z68" s="2"/>
    </row>
    <row r="69" spans="1:26" ht="14.25" customHeight="1" x14ac:dyDescent="0.2">
      <c r="A69" s="3">
        <v>40927.637361111112</v>
      </c>
      <c r="B69" s="2">
        <v>200</v>
      </c>
      <c r="C69" s="2">
        <v>0</v>
      </c>
      <c r="D69" s="2">
        <v>-3200</v>
      </c>
      <c r="E69" s="2">
        <v>201.50404357910199</v>
      </c>
      <c r="F69" s="2">
        <v>-117.99301147460901</v>
      </c>
      <c r="G69" s="5"/>
      <c r="H69" s="2"/>
      <c r="I69" s="3"/>
      <c r="J69" s="3"/>
      <c r="K69" s="3">
        <v>40927.637361111112</v>
      </c>
      <c r="L69" s="2">
        <v>200</v>
      </c>
      <c r="M69" s="2">
        <v>0</v>
      </c>
      <c r="N69" s="2">
        <v>-3200</v>
      </c>
      <c r="O69" s="2">
        <v>246.13365173339801</v>
      </c>
      <c r="P69" s="2">
        <v>179.48188781738301</v>
      </c>
      <c r="Q69" s="5"/>
      <c r="R69" s="2"/>
      <c r="S69" s="3"/>
      <c r="T69" s="3"/>
      <c r="U69" s="3">
        <v>40927.637361111112</v>
      </c>
      <c r="V69" s="2">
        <v>200</v>
      </c>
      <c r="W69" s="2">
        <v>0</v>
      </c>
      <c r="X69" s="2">
        <v>-3200</v>
      </c>
      <c r="Y69" s="2" t="s">
        <v>8</v>
      </c>
      <c r="Z69" s="2">
        <v>0</v>
      </c>
    </row>
    <row r="70" spans="1:26" ht="14.25" customHeight="1" x14ac:dyDescent="0.2">
      <c r="A70" s="3">
        <v>40927.637418981481</v>
      </c>
      <c r="B70" s="2"/>
      <c r="C70" s="2"/>
      <c r="D70" s="2">
        <v>-3150</v>
      </c>
      <c r="E70" s="2">
        <v>204.37548828125</v>
      </c>
      <c r="F70" s="2">
        <v>-119.80934143066401</v>
      </c>
      <c r="G70" s="5"/>
      <c r="H70" s="2"/>
      <c r="I70" s="3"/>
      <c r="J70" s="3"/>
      <c r="K70" s="3">
        <v>40927.637418981481</v>
      </c>
      <c r="L70" s="2"/>
      <c r="M70" s="2"/>
      <c r="N70" s="2">
        <v>-3150</v>
      </c>
      <c r="O70" s="2">
        <v>246.22085571289099</v>
      </c>
      <c r="P70" s="2">
        <v>179.54261779785199</v>
      </c>
      <c r="Q70" s="5"/>
      <c r="R70" s="2"/>
      <c r="S70" s="3"/>
      <c r="T70" s="3"/>
      <c r="U70" s="3">
        <v>40927.637418981481</v>
      </c>
      <c r="V70" s="2"/>
      <c r="W70" s="2"/>
      <c r="X70" s="2">
        <v>-3150</v>
      </c>
      <c r="Y70" s="2" t="s">
        <v>8</v>
      </c>
      <c r="Z70" s="2">
        <v>0</v>
      </c>
    </row>
    <row r="71" spans="1:26" ht="14.25" customHeight="1" x14ac:dyDescent="0.2">
      <c r="A71" s="3">
        <v>40927.637476851851</v>
      </c>
      <c r="B71" s="2"/>
      <c r="C71" s="2"/>
      <c r="D71" s="2">
        <v>-3100</v>
      </c>
      <c r="E71" s="2">
        <v>206.44317626953099</v>
      </c>
      <c r="F71" s="2">
        <v>-121.11724853515599</v>
      </c>
      <c r="G71" s="5"/>
      <c r="H71" s="2"/>
      <c r="I71" s="3"/>
      <c r="J71" s="3"/>
      <c r="K71" s="3">
        <v>40927.637476851851</v>
      </c>
      <c r="L71" s="2"/>
      <c r="M71" s="2"/>
      <c r="N71" s="2">
        <v>-3100</v>
      </c>
      <c r="O71" s="2">
        <v>245.80299377441401</v>
      </c>
      <c r="P71" s="2">
        <v>179.25163269043</v>
      </c>
      <c r="Q71" s="5"/>
      <c r="R71" s="2"/>
      <c r="S71" s="3"/>
      <c r="T71" s="3"/>
      <c r="U71" s="3">
        <v>40927.637476851851</v>
      </c>
      <c r="V71" s="2"/>
      <c r="W71" s="2"/>
      <c r="X71" s="2">
        <v>-3100</v>
      </c>
      <c r="Y71" s="2" t="s">
        <v>8</v>
      </c>
      <c r="Z71" s="2">
        <v>0</v>
      </c>
    </row>
    <row r="72" spans="1:26" ht="14.25" customHeight="1" x14ac:dyDescent="0.2">
      <c r="A72" s="3">
        <v>40927.63753472222</v>
      </c>
      <c r="B72" s="2"/>
      <c r="C72" s="2"/>
      <c r="D72" s="2">
        <v>-3050</v>
      </c>
      <c r="E72" s="2">
        <v>206.64013671875</v>
      </c>
      <c r="F72" s="2">
        <v>-121.241836547852</v>
      </c>
      <c r="G72" s="5"/>
      <c r="H72" s="2"/>
      <c r="I72" s="3"/>
      <c r="J72" s="3"/>
      <c r="K72" s="3">
        <v>40927.63753472222</v>
      </c>
      <c r="L72" s="2"/>
      <c r="M72" s="2"/>
      <c r="N72" s="2">
        <v>-3050</v>
      </c>
      <c r="O72" s="2">
        <v>245.11956787109401</v>
      </c>
      <c r="P72" s="2">
        <v>178.77571105957</v>
      </c>
      <c r="Q72" s="5"/>
      <c r="R72" s="2"/>
      <c r="S72" s="3"/>
      <c r="T72" s="3"/>
      <c r="U72" s="3">
        <v>40927.63753472222</v>
      </c>
      <c r="V72" s="2"/>
      <c r="W72" s="2"/>
      <c r="X72" s="2">
        <v>-3050</v>
      </c>
      <c r="Y72" s="2" t="s">
        <v>8</v>
      </c>
      <c r="Z72" s="2">
        <v>0</v>
      </c>
    </row>
    <row r="73" spans="1:26" ht="14.25" customHeight="1" x14ac:dyDescent="0.2">
      <c r="A73" s="3">
        <v>40927.637592592589</v>
      </c>
      <c r="B73" s="2"/>
      <c r="C73" s="2"/>
      <c r="D73" s="2">
        <v>-3000</v>
      </c>
      <c r="E73" s="2">
        <v>205.11172485351599</v>
      </c>
      <c r="F73" s="2">
        <v>-120.275039672852</v>
      </c>
      <c r="G73" s="5"/>
      <c r="H73" s="2"/>
      <c r="I73" s="3"/>
      <c r="J73" s="3"/>
      <c r="K73" s="3">
        <v>40927.637592592589</v>
      </c>
      <c r="L73" s="2"/>
      <c r="M73" s="2"/>
      <c r="N73" s="2">
        <v>-3000</v>
      </c>
      <c r="O73" s="2">
        <v>244.330078125</v>
      </c>
      <c r="P73" s="2">
        <v>178.22593688964801</v>
      </c>
      <c r="Q73" s="5"/>
      <c r="R73" s="2"/>
      <c r="S73" s="3"/>
      <c r="T73" s="3"/>
      <c r="U73" s="3">
        <v>40927.637592592589</v>
      </c>
      <c r="V73" s="2"/>
      <c r="W73" s="2"/>
      <c r="X73" s="2">
        <v>-3000</v>
      </c>
      <c r="Y73" s="2" t="s">
        <v>8</v>
      </c>
      <c r="Z73" s="2">
        <v>0</v>
      </c>
    </row>
    <row r="74" spans="1:26" ht="14.25" customHeight="1" x14ac:dyDescent="0.2">
      <c r="A74" s="3">
        <v>40927.637650462966</v>
      </c>
      <c r="B74" s="2"/>
      <c r="C74" s="2"/>
      <c r="D74" s="2">
        <v>-2950</v>
      </c>
      <c r="E74" s="2">
        <v>199.19331359863301</v>
      </c>
      <c r="F74" s="2">
        <v>-116.531372070312</v>
      </c>
      <c r="G74" s="5"/>
      <c r="H74" s="2"/>
      <c r="I74" s="3"/>
      <c r="J74" s="3"/>
      <c r="K74" s="3">
        <v>40927.637650462966</v>
      </c>
      <c r="L74" s="2"/>
      <c r="M74" s="2"/>
      <c r="N74" s="2">
        <v>-2950</v>
      </c>
      <c r="O74" s="2">
        <v>243.09403991699199</v>
      </c>
      <c r="P74" s="2">
        <v>177.36518859863301</v>
      </c>
      <c r="Q74" s="5"/>
      <c r="R74" s="2"/>
      <c r="S74" s="3"/>
      <c r="T74" s="3"/>
      <c r="U74" s="3">
        <v>40927.637650462966</v>
      </c>
      <c r="V74" s="2"/>
      <c r="W74" s="2"/>
      <c r="X74" s="2">
        <v>-2950</v>
      </c>
      <c r="Y74" s="2" t="s">
        <v>8</v>
      </c>
      <c r="Z74" s="2">
        <v>0</v>
      </c>
    </row>
    <row r="75" spans="1:26" ht="14.25" customHeight="1" x14ac:dyDescent="0.2">
      <c r="A75" s="3">
        <v>40927.637708333335</v>
      </c>
      <c r="B75" s="2"/>
      <c r="C75" s="2"/>
      <c r="D75" s="2">
        <v>-2900</v>
      </c>
      <c r="E75" s="2">
        <v>193.47790527343801</v>
      </c>
      <c r="F75" s="2">
        <v>-112.91610717773401</v>
      </c>
      <c r="G75" s="5"/>
      <c r="H75" s="2"/>
      <c r="I75" s="3"/>
      <c r="J75" s="3"/>
      <c r="K75" s="3">
        <v>40927.637708333335</v>
      </c>
      <c r="L75" s="2"/>
      <c r="M75" s="2"/>
      <c r="N75" s="2">
        <v>-2900</v>
      </c>
      <c r="O75" s="2">
        <v>241.98233032226599</v>
      </c>
      <c r="P75" s="2">
        <v>176.59103393554699</v>
      </c>
      <c r="Q75" s="5"/>
      <c r="R75" s="2"/>
      <c r="S75" s="3"/>
      <c r="T75" s="3"/>
      <c r="U75" s="3">
        <v>40927.637708333335</v>
      </c>
      <c r="V75" s="2"/>
      <c r="W75" s="2"/>
      <c r="X75" s="2">
        <v>-2900</v>
      </c>
      <c r="Y75" s="2" t="s">
        <v>8</v>
      </c>
      <c r="Z75" s="2">
        <v>0</v>
      </c>
    </row>
    <row r="76" spans="1:26" ht="14.25" customHeight="1" x14ac:dyDescent="0.2">
      <c r="A76" s="3">
        <v>40927.637766203705</v>
      </c>
      <c r="B76" s="2"/>
      <c r="C76" s="2"/>
      <c r="D76" s="2">
        <v>-2850</v>
      </c>
      <c r="E76" s="2">
        <v>181.62808227539099</v>
      </c>
      <c r="F76" s="2">
        <v>-105.420532226562</v>
      </c>
      <c r="G76" s="5"/>
      <c r="H76" s="2"/>
      <c r="I76" s="3"/>
      <c r="J76" s="3"/>
      <c r="K76" s="3">
        <v>40927.637766203705</v>
      </c>
      <c r="L76" s="2"/>
      <c r="M76" s="2"/>
      <c r="N76" s="2">
        <v>-2850</v>
      </c>
      <c r="O76" s="2">
        <v>240.53045654296901</v>
      </c>
      <c r="P76" s="2">
        <v>175.57998657226599</v>
      </c>
      <c r="Q76" s="5"/>
      <c r="R76" s="2"/>
      <c r="S76" s="3"/>
      <c r="T76" s="3"/>
      <c r="U76" s="3">
        <v>40927.637766203705</v>
      </c>
      <c r="V76" s="2"/>
      <c r="W76" s="2"/>
      <c r="X76" s="2">
        <v>-2850</v>
      </c>
      <c r="Y76" s="2" t="s">
        <v>8</v>
      </c>
      <c r="Z76" s="2">
        <v>0</v>
      </c>
    </row>
    <row r="77" spans="1:26" ht="14.25" customHeight="1" x14ac:dyDescent="0.2">
      <c r="A77" s="3">
        <v>40927.637824074074</v>
      </c>
      <c r="B77" s="2"/>
      <c r="C77" s="2"/>
      <c r="D77" s="2">
        <v>-2800</v>
      </c>
      <c r="E77" s="2">
        <v>164.60862731933599</v>
      </c>
      <c r="F77" s="2">
        <v>-94.654922485351605</v>
      </c>
      <c r="G77" s="5"/>
      <c r="H77" s="2"/>
      <c r="I77" s="3"/>
      <c r="J77" s="3"/>
      <c r="K77" s="3">
        <v>40927.637824074074</v>
      </c>
      <c r="L77" s="2"/>
      <c r="M77" s="2"/>
      <c r="N77" s="2">
        <v>-2800</v>
      </c>
      <c r="O77" s="2">
        <v>239.26766967773401</v>
      </c>
      <c r="P77" s="2">
        <v>174.70062255859401</v>
      </c>
      <c r="Q77" s="5"/>
      <c r="R77" s="2"/>
      <c r="S77" s="3"/>
      <c r="T77" s="3"/>
      <c r="U77" s="3">
        <v>40927.637824074074</v>
      </c>
      <c r="V77" s="2"/>
      <c r="W77" s="2"/>
      <c r="X77" s="2">
        <v>-2800</v>
      </c>
      <c r="Y77" s="2" t="s">
        <v>8</v>
      </c>
      <c r="Z77" s="2">
        <v>0</v>
      </c>
    </row>
    <row r="78" spans="1:26" ht="14.25" customHeight="1" x14ac:dyDescent="0.2">
      <c r="A78" s="3">
        <v>40927.637881944444</v>
      </c>
      <c r="B78" s="2"/>
      <c r="C78" s="2"/>
      <c r="D78" s="2">
        <v>-2750</v>
      </c>
      <c r="E78" s="2">
        <v>158.86317443847699</v>
      </c>
      <c r="F78" s="2">
        <v>-91.020660400390597</v>
      </c>
      <c r="G78" s="5"/>
      <c r="H78" s="2"/>
      <c r="I78" s="3"/>
      <c r="J78" s="3"/>
      <c r="K78" s="3">
        <v>40927.637881944444</v>
      </c>
      <c r="L78" s="2"/>
      <c r="M78" s="2"/>
      <c r="N78" s="2">
        <v>-2750</v>
      </c>
      <c r="O78" s="2">
        <v>238.79525756835901</v>
      </c>
      <c r="P78" s="2">
        <v>174.37164306640599</v>
      </c>
      <c r="Q78" s="5"/>
      <c r="R78" s="2"/>
      <c r="S78" s="3"/>
      <c r="T78" s="3"/>
      <c r="U78" s="3">
        <v>40927.637881944444</v>
      </c>
      <c r="V78" s="2"/>
      <c r="W78" s="2"/>
      <c r="X78" s="2">
        <v>-2750</v>
      </c>
      <c r="Y78" s="2" t="s">
        <v>8</v>
      </c>
      <c r="Z78" s="2">
        <v>0</v>
      </c>
    </row>
    <row r="79" spans="1:26" ht="14.25" customHeight="1" x14ac:dyDescent="0.2">
      <c r="A79" s="3">
        <v>40927.637939814813</v>
      </c>
      <c r="B79" s="2"/>
      <c r="C79" s="2"/>
      <c r="D79" s="2">
        <v>-2700</v>
      </c>
      <c r="E79" s="2">
        <v>144.758712768555</v>
      </c>
      <c r="F79" s="2">
        <v>-82.098922729492202</v>
      </c>
      <c r="G79" s="5"/>
      <c r="H79" s="2"/>
      <c r="I79" s="3"/>
      <c r="J79" s="3"/>
      <c r="K79" s="3">
        <v>40927.637939814813</v>
      </c>
      <c r="L79" s="2"/>
      <c r="M79" s="2"/>
      <c r="N79" s="2">
        <v>-2700</v>
      </c>
      <c r="O79" s="2">
        <v>237.58462524414099</v>
      </c>
      <c r="P79" s="2">
        <v>173.52859497070301</v>
      </c>
      <c r="Q79" s="5"/>
      <c r="R79" s="2"/>
      <c r="S79" s="3"/>
      <c r="T79" s="3"/>
      <c r="U79" s="3">
        <v>40927.637939814813</v>
      </c>
      <c r="V79" s="2"/>
      <c r="W79" s="2"/>
      <c r="X79" s="2">
        <v>-2700</v>
      </c>
      <c r="Y79" s="2" t="s">
        <v>8</v>
      </c>
      <c r="Z79" s="2">
        <v>0</v>
      </c>
    </row>
    <row r="80" spans="1:26" ht="14.25" customHeight="1" x14ac:dyDescent="0.2">
      <c r="A80" s="3">
        <v>40927.637997685182</v>
      </c>
      <c r="B80" s="2"/>
      <c r="C80" s="2"/>
      <c r="D80" s="2">
        <v>-2650</v>
      </c>
      <c r="E80" s="2">
        <v>116.369354248047</v>
      </c>
      <c r="F80" s="2">
        <v>-64.141311645507798</v>
      </c>
      <c r="G80" s="5"/>
      <c r="H80" s="2"/>
      <c r="I80" s="3"/>
      <c r="J80" s="3"/>
      <c r="K80" s="3">
        <v>40927.637997685182</v>
      </c>
      <c r="L80" s="2"/>
      <c r="M80" s="2"/>
      <c r="N80" s="2">
        <v>-2650</v>
      </c>
      <c r="O80" s="2">
        <v>235.88711547851599</v>
      </c>
      <c r="P80" s="2">
        <v>172.34649658203099</v>
      </c>
      <c r="Q80" s="5"/>
      <c r="R80" s="2"/>
      <c r="S80" s="3"/>
      <c r="T80" s="3"/>
      <c r="U80" s="3">
        <v>40927.637997685182</v>
      </c>
      <c r="V80" s="2"/>
      <c r="W80" s="2"/>
      <c r="X80" s="2">
        <v>-2650</v>
      </c>
      <c r="Y80" s="2" t="s">
        <v>8</v>
      </c>
      <c r="Z80" s="2">
        <v>0</v>
      </c>
    </row>
    <row r="81" spans="1:26" ht="14.25" customHeight="1" x14ac:dyDescent="0.2">
      <c r="A81" s="3">
        <v>40927.638055555559</v>
      </c>
      <c r="B81" s="2"/>
      <c r="C81" s="2"/>
      <c r="D81" s="2">
        <v>-2600</v>
      </c>
      <c r="E81" s="2">
        <v>91.915740966796903</v>
      </c>
      <c r="F81" s="2">
        <v>-48.673248291015597</v>
      </c>
      <c r="G81" s="5"/>
      <c r="H81" s="2"/>
      <c r="I81" s="3"/>
      <c r="J81" s="3"/>
      <c r="K81" s="3">
        <v>40927.638055555559</v>
      </c>
      <c r="L81" s="2"/>
      <c r="M81" s="2"/>
      <c r="N81" s="2">
        <v>-2600</v>
      </c>
      <c r="O81" s="2">
        <v>234.54116821289099</v>
      </c>
      <c r="P81" s="2">
        <v>171.40922546386699</v>
      </c>
      <c r="Q81" s="5"/>
      <c r="R81" s="2"/>
      <c r="S81" s="3"/>
      <c r="T81" s="3"/>
      <c r="U81" s="3">
        <v>40927.638055555559</v>
      </c>
      <c r="V81" s="2"/>
      <c r="W81" s="2"/>
      <c r="X81" s="2">
        <v>-2600</v>
      </c>
      <c r="Y81" s="2" t="s">
        <v>8</v>
      </c>
      <c r="Z81" s="2">
        <v>0</v>
      </c>
    </row>
    <row r="82" spans="1:26" ht="14.25" customHeight="1" x14ac:dyDescent="0.2">
      <c r="A82" s="3">
        <v>40927.638113425928</v>
      </c>
      <c r="B82" s="2"/>
      <c r="C82" s="2"/>
      <c r="D82" s="2">
        <v>-2550</v>
      </c>
      <c r="E82" s="2">
        <v>76.281654357910199</v>
      </c>
      <c r="F82" s="2">
        <v>-38.783950805664098</v>
      </c>
      <c r="G82" s="5"/>
      <c r="H82" s="2"/>
      <c r="I82" s="3"/>
      <c r="J82" s="3"/>
      <c r="K82" s="3">
        <v>40927.638113425928</v>
      </c>
      <c r="L82" s="2"/>
      <c r="M82" s="2"/>
      <c r="N82" s="2">
        <v>-2550</v>
      </c>
      <c r="O82" s="2">
        <v>233.410079956055</v>
      </c>
      <c r="P82" s="2">
        <v>170.62156677246099</v>
      </c>
      <c r="Q82" s="5"/>
      <c r="R82" s="2"/>
      <c r="S82" s="3"/>
      <c r="T82" s="3"/>
      <c r="U82" s="3">
        <v>40927.638113425928</v>
      </c>
      <c r="V82" s="2"/>
      <c r="W82" s="2"/>
      <c r="X82" s="2">
        <v>-2550</v>
      </c>
      <c r="Y82" s="2" t="s">
        <v>8</v>
      </c>
      <c r="Z82" s="2">
        <v>0</v>
      </c>
    </row>
    <row r="83" spans="1:26" ht="14.25" customHeight="1" x14ac:dyDescent="0.2">
      <c r="A83" s="3">
        <v>40927.638171296298</v>
      </c>
      <c r="B83" s="2"/>
      <c r="C83" s="2"/>
      <c r="D83" s="2">
        <v>-2500</v>
      </c>
      <c r="E83" s="2">
        <v>68.949172973632798</v>
      </c>
      <c r="F83" s="2">
        <v>-34.1458129882812</v>
      </c>
      <c r="G83" s="5"/>
      <c r="H83" s="2"/>
      <c r="I83" s="3"/>
      <c r="J83" s="3"/>
      <c r="K83" s="3">
        <v>40927.638171296298</v>
      </c>
      <c r="L83" s="2"/>
      <c r="M83" s="2"/>
      <c r="N83" s="2">
        <v>-2500</v>
      </c>
      <c r="O83" s="2">
        <v>232.89219665527301</v>
      </c>
      <c r="P83" s="2">
        <v>170.26092529296901</v>
      </c>
      <c r="Q83" s="5"/>
      <c r="R83" s="2"/>
      <c r="S83" s="3"/>
      <c r="T83" s="3"/>
      <c r="U83" s="3">
        <v>40927.638171296298</v>
      </c>
      <c r="V83" s="2"/>
      <c r="W83" s="2"/>
      <c r="X83" s="2">
        <v>-2500</v>
      </c>
      <c r="Y83" s="2" t="s">
        <v>8</v>
      </c>
      <c r="Z83" s="2">
        <v>0</v>
      </c>
    </row>
    <row r="84" spans="1:26" ht="14.25" customHeight="1" x14ac:dyDescent="0.2">
      <c r="A84" s="3">
        <v>40927.638229166667</v>
      </c>
      <c r="B84" s="2"/>
      <c r="C84" s="2"/>
      <c r="D84" s="2">
        <v>-2450</v>
      </c>
      <c r="E84" s="2">
        <v>58.390880584716797</v>
      </c>
      <c r="F84" s="2">
        <v>-27.4671936035156</v>
      </c>
      <c r="G84" s="5"/>
      <c r="H84" s="2"/>
      <c r="I84" s="2"/>
      <c r="J84" s="2"/>
      <c r="K84" s="3">
        <v>40927.638229166667</v>
      </c>
      <c r="L84" s="2"/>
      <c r="M84" s="2"/>
      <c r="N84" s="2">
        <v>-2450</v>
      </c>
      <c r="O84" s="2">
        <v>231.60935974121099</v>
      </c>
      <c r="P84" s="2">
        <v>169.367599487305</v>
      </c>
      <c r="Q84" s="5"/>
      <c r="R84" s="2"/>
      <c r="S84" s="2"/>
      <c r="T84" s="2"/>
      <c r="U84" s="3">
        <v>40927.638229166667</v>
      </c>
      <c r="V84" s="2"/>
      <c r="W84" s="2"/>
      <c r="X84" s="2">
        <v>-2450</v>
      </c>
      <c r="Y84" s="2" t="s">
        <v>8</v>
      </c>
      <c r="Z84" s="2">
        <v>0</v>
      </c>
    </row>
    <row r="85" spans="1:26" ht="14.25" customHeight="1" x14ac:dyDescent="0.2">
      <c r="A85" s="3">
        <v>40927.638287037036</v>
      </c>
      <c r="B85" s="2"/>
      <c r="C85" s="2"/>
      <c r="D85" s="2">
        <v>-2400</v>
      </c>
      <c r="E85" s="2">
        <v>49.319511413574197</v>
      </c>
      <c r="F85" s="2">
        <v>-21.7291259765625</v>
      </c>
      <c r="G85" s="5"/>
      <c r="H85" s="2"/>
      <c r="I85" s="3"/>
      <c r="J85" s="3"/>
      <c r="K85" s="3">
        <v>40927.638287037036</v>
      </c>
      <c r="L85" s="2"/>
      <c r="M85" s="2"/>
      <c r="N85" s="2">
        <v>-2400</v>
      </c>
      <c r="O85" s="2">
        <v>229.31782531738301</v>
      </c>
      <c r="P85" s="2">
        <v>167.77183532714801</v>
      </c>
      <c r="Q85" s="5"/>
      <c r="R85" s="2"/>
      <c r="S85" s="3"/>
      <c r="T85" s="3"/>
      <c r="U85" s="3">
        <v>40927.638287037036</v>
      </c>
      <c r="V85" s="2"/>
      <c r="W85" s="2"/>
      <c r="X85" s="2">
        <v>-2400</v>
      </c>
      <c r="Y85" s="2" t="s">
        <v>8</v>
      </c>
      <c r="Z85" s="2">
        <v>0</v>
      </c>
    </row>
    <row r="86" spans="1:26" ht="14.25" customHeight="1" x14ac:dyDescent="0.2">
      <c r="A86" s="3">
        <v>40927.638344907406</v>
      </c>
      <c r="B86" s="2"/>
      <c r="C86" s="2"/>
      <c r="D86" s="2">
        <v>-2350</v>
      </c>
      <c r="E86" s="2">
        <v>40.4399223327637</v>
      </c>
      <c r="F86" s="2">
        <v>-16.1123657226562</v>
      </c>
      <c r="G86" s="5"/>
      <c r="H86" s="2"/>
      <c r="I86" s="3"/>
      <c r="J86" s="3"/>
      <c r="K86" s="3">
        <v>40927.638344907406</v>
      </c>
      <c r="L86" s="2"/>
      <c r="M86" s="2"/>
      <c r="N86" s="2">
        <v>-2350</v>
      </c>
      <c r="O86" s="2">
        <v>224.40484619140599</v>
      </c>
      <c r="P86" s="2">
        <v>164.3505859375</v>
      </c>
      <c r="Q86" s="5"/>
      <c r="R86" s="2"/>
      <c r="S86" s="3"/>
      <c r="T86" s="3"/>
      <c r="U86" s="3">
        <v>40927.638344907406</v>
      </c>
      <c r="V86" s="2"/>
      <c r="W86" s="2"/>
      <c r="X86" s="2">
        <v>-2350</v>
      </c>
      <c r="Y86" s="2" t="s">
        <v>8</v>
      </c>
      <c r="Z86" s="2">
        <v>0</v>
      </c>
    </row>
    <row r="87" spans="1:26" ht="14.25" customHeight="1" x14ac:dyDescent="0.2">
      <c r="A87" s="3">
        <v>40927.638402777775</v>
      </c>
      <c r="B87" s="2"/>
      <c r="C87" s="2"/>
      <c r="D87" s="2">
        <v>-2300</v>
      </c>
      <c r="E87" s="2">
        <v>38.490196228027301</v>
      </c>
      <c r="F87" s="2">
        <v>-14.8790740966797</v>
      </c>
      <c r="G87" s="5"/>
      <c r="H87" s="2"/>
      <c r="I87" s="3"/>
      <c r="J87" s="3"/>
      <c r="K87" s="3">
        <v>40927.638402777775</v>
      </c>
      <c r="L87" s="2"/>
      <c r="M87" s="2"/>
      <c r="N87" s="2">
        <v>-2300</v>
      </c>
      <c r="O87" s="2">
        <v>216.73908996582</v>
      </c>
      <c r="P87" s="2">
        <v>159.01237487793</v>
      </c>
      <c r="Q87" s="5"/>
      <c r="R87" s="2"/>
      <c r="S87" s="3"/>
      <c r="T87" s="3"/>
      <c r="U87" s="3">
        <v>40927.638402777775</v>
      </c>
      <c r="V87" s="2"/>
      <c r="W87" s="2"/>
      <c r="X87" s="2">
        <v>-2300</v>
      </c>
      <c r="Y87" s="2" t="s">
        <v>8</v>
      </c>
      <c r="Z87" s="2">
        <v>0</v>
      </c>
    </row>
    <row r="88" spans="1:26" ht="14.25" customHeight="1" x14ac:dyDescent="0.2">
      <c r="A88" s="3">
        <v>40927.638460648152</v>
      </c>
      <c r="B88" s="2"/>
      <c r="C88" s="2"/>
      <c r="D88" s="2">
        <v>-2250</v>
      </c>
      <c r="E88" s="2">
        <v>42.164337158203097</v>
      </c>
      <c r="F88" s="2">
        <v>-17.203140258789102</v>
      </c>
      <c r="G88" s="5"/>
      <c r="H88" s="2"/>
      <c r="I88" s="3"/>
      <c r="J88" s="3"/>
      <c r="K88" s="3">
        <v>40927.638460648152</v>
      </c>
      <c r="L88" s="2"/>
      <c r="M88" s="2"/>
      <c r="N88" s="2">
        <v>-2250</v>
      </c>
      <c r="O88" s="2">
        <v>206.22644042968699</v>
      </c>
      <c r="P88" s="2">
        <v>151.69166564941401</v>
      </c>
      <c r="Q88" s="5"/>
      <c r="R88" s="2"/>
      <c r="S88" s="3"/>
      <c r="T88" s="3"/>
      <c r="U88" s="3">
        <v>40927.638460648152</v>
      </c>
      <c r="V88" s="2"/>
      <c r="W88" s="2"/>
      <c r="X88" s="2">
        <v>-2250</v>
      </c>
      <c r="Y88" s="2" t="s">
        <v>8</v>
      </c>
      <c r="Z88" s="2">
        <v>0</v>
      </c>
    </row>
    <row r="89" spans="1:26" ht="14.25" customHeight="1" x14ac:dyDescent="0.2">
      <c r="A89" s="3">
        <v>40927.638518518521</v>
      </c>
      <c r="B89" s="2"/>
      <c r="C89" s="2"/>
      <c r="D89" s="2">
        <v>-2200</v>
      </c>
      <c r="E89" s="2">
        <v>43.315113067627003</v>
      </c>
      <c r="F89" s="2">
        <v>-17.9310607910156</v>
      </c>
      <c r="G89" s="5"/>
      <c r="H89" s="2"/>
      <c r="I89" s="3"/>
      <c r="J89" s="3"/>
      <c r="K89" s="3">
        <v>40927.638518518521</v>
      </c>
      <c r="L89" s="2"/>
      <c r="M89" s="2"/>
      <c r="N89" s="2">
        <v>-2200</v>
      </c>
      <c r="O89" s="2">
        <v>194.35568237304699</v>
      </c>
      <c r="P89" s="2">
        <v>143.425216674805</v>
      </c>
      <c r="Q89" s="5"/>
      <c r="R89" s="2"/>
      <c r="S89" s="3"/>
      <c r="T89" s="3"/>
      <c r="U89" s="3">
        <v>40927.638518518521</v>
      </c>
      <c r="V89" s="2"/>
      <c r="W89" s="2"/>
      <c r="X89" s="2">
        <v>-2200</v>
      </c>
      <c r="Y89" s="2" t="s">
        <v>8</v>
      </c>
      <c r="Z89" s="2">
        <v>0</v>
      </c>
    </row>
    <row r="90" spans="1:26" ht="14.25" customHeight="1" x14ac:dyDescent="0.2">
      <c r="A90" s="3">
        <v>40927.63857638889</v>
      </c>
      <c r="B90" s="2"/>
      <c r="C90" s="2"/>
      <c r="D90" s="2">
        <v>-2150</v>
      </c>
      <c r="E90" s="2">
        <v>40.753879547119098</v>
      </c>
      <c r="F90" s="2">
        <v>-16.310958862304702</v>
      </c>
      <c r="G90" s="5"/>
      <c r="H90" s="2"/>
      <c r="I90" s="3"/>
      <c r="J90" s="3"/>
      <c r="K90" s="3">
        <v>40927.63857638889</v>
      </c>
      <c r="L90" s="2"/>
      <c r="M90" s="2"/>
      <c r="N90" s="2">
        <v>-2150</v>
      </c>
      <c r="O90" s="2">
        <v>182.63864135742199</v>
      </c>
      <c r="P90" s="2">
        <v>135.26580810546901</v>
      </c>
      <c r="Q90" s="5"/>
      <c r="R90" s="2"/>
      <c r="S90" s="3"/>
      <c r="T90" s="3"/>
      <c r="U90" s="3">
        <v>40927.63857638889</v>
      </c>
      <c r="V90" s="2"/>
      <c r="W90" s="2"/>
      <c r="X90" s="2">
        <v>-2150</v>
      </c>
      <c r="Y90" s="2" t="s">
        <v>8</v>
      </c>
      <c r="Z90" s="2">
        <v>0</v>
      </c>
    </row>
    <row r="91" spans="1:26" ht="14.25" customHeight="1" x14ac:dyDescent="0.2">
      <c r="A91" s="3">
        <v>40927.63863425926</v>
      </c>
      <c r="B91" s="2"/>
      <c r="C91" s="2"/>
      <c r="D91" s="2">
        <v>-2100</v>
      </c>
      <c r="E91" s="2">
        <v>39.117992401122997</v>
      </c>
      <c r="F91" s="2">
        <v>-15.2761840820313</v>
      </c>
      <c r="G91" s="5"/>
      <c r="H91" s="2"/>
      <c r="I91" s="3"/>
      <c r="J91" s="3"/>
      <c r="K91" s="3">
        <v>40927.63863425926</v>
      </c>
      <c r="L91" s="2"/>
      <c r="M91" s="2"/>
      <c r="N91" s="2">
        <v>-2100</v>
      </c>
      <c r="O91" s="2">
        <v>169.09118652343801</v>
      </c>
      <c r="P91" s="2">
        <v>125.831756591797</v>
      </c>
      <c r="Q91" s="5"/>
      <c r="R91" s="2"/>
      <c r="S91" s="3"/>
      <c r="T91" s="3"/>
      <c r="U91" s="3">
        <v>40927.63863425926</v>
      </c>
      <c r="V91" s="2"/>
      <c r="W91" s="2"/>
      <c r="X91" s="2">
        <v>-2100</v>
      </c>
      <c r="Y91" s="2" t="s">
        <v>8</v>
      </c>
      <c r="Z91" s="2">
        <v>0</v>
      </c>
    </row>
    <row r="92" spans="1:26" ht="14.25" customHeight="1" x14ac:dyDescent="0.2">
      <c r="A92" s="3">
        <v>40927.638692129629</v>
      </c>
      <c r="B92" s="2"/>
      <c r="C92" s="2"/>
      <c r="D92" s="2">
        <v>-2050</v>
      </c>
      <c r="E92" s="2">
        <v>32.944736480712898</v>
      </c>
      <c r="F92" s="2">
        <v>-11.3713073730469</v>
      </c>
      <c r="G92" s="5"/>
      <c r="H92" s="2"/>
      <c r="I92" s="3"/>
      <c r="J92" s="3"/>
      <c r="K92" s="3">
        <v>40927.638692129629</v>
      </c>
      <c r="L92" s="2"/>
      <c r="M92" s="2"/>
      <c r="N92" s="2">
        <v>-2050</v>
      </c>
      <c r="O92" s="2">
        <v>154.16931152343801</v>
      </c>
      <c r="P92" s="2">
        <v>115.44059753418</v>
      </c>
      <c r="Q92" s="5"/>
      <c r="R92" s="2"/>
      <c r="S92" s="3"/>
      <c r="T92" s="3"/>
      <c r="U92" s="3">
        <v>40927.638692129629</v>
      </c>
      <c r="V92" s="2"/>
      <c r="W92" s="2"/>
      <c r="X92" s="2">
        <v>-2050</v>
      </c>
      <c r="Y92" s="2" t="s">
        <v>8</v>
      </c>
      <c r="Z92" s="2">
        <v>0</v>
      </c>
    </row>
    <row r="93" spans="1:26" ht="14.25" customHeight="1" x14ac:dyDescent="0.2">
      <c r="A93" s="3">
        <v>40927.638749999998</v>
      </c>
      <c r="B93" s="2"/>
      <c r="C93" s="2"/>
      <c r="D93" s="2">
        <v>-2000</v>
      </c>
      <c r="E93" s="2">
        <v>30.132623672485401</v>
      </c>
      <c r="F93" s="2">
        <v>-9.5925140380859393</v>
      </c>
      <c r="G93" s="5"/>
      <c r="H93" s="2"/>
      <c r="I93" s="3"/>
      <c r="J93" s="3"/>
      <c r="K93" s="3">
        <v>40927.638749999998</v>
      </c>
      <c r="L93" s="2"/>
      <c r="M93" s="2"/>
      <c r="N93" s="2">
        <v>-2000</v>
      </c>
      <c r="O93" s="2">
        <v>138.48194885253901</v>
      </c>
      <c r="P93" s="2">
        <v>104.51637268066401</v>
      </c>
      <c r="Q93" s="5"/>
      <c r="R93" s="2"/>
      <c r="S93" s="3"/>
      <c r="T93" s="3"/>
      <c r="U93" s="3">
        <v>40927.638749999998</v>
      </c>
      <c r="V93" s="2"/>
      <c r="W93" s="2"/>
      <c r="X93" s="2">
        <v>-2000</v>
      </c>
      <c r="Y93" s="2" t="s">
        <v>8</v>
      </c>
      <c r="Z93" s="2">
        <v>0</v>
      </c>
    </row>
    <row r="94" spans="1:26" ht="14.25" customHeight="1" x14ac:dyDescent="0.2">
      <c r="A94" s="3">
        <v>40927.638807870368</v>
      </c>
      <c r="B94" s="2"/>
      <c r="C94" s="2"/>
      <c r="D94" s="2">
        <v>-1950</v>
      </c>
      <c r="E94" s="2">
        <v>26.931411743164102</v>
      </c>
      <c r="F94" s="2">
        <v>-7.5675964355468697</v>
      </c>
      <c r="G94" s="5"/>
      <c r="H94" s="2"/>
      <c r="I94" s="3"/>
      <c r="J94" s="3"/>
      <c r="K94" s="3">
        <v>40927.638807870368</v>
      </c>
      <c r="L94" s="2"/>
      <c r="M94" s="2"/>
      <c r="N94" s="2">
        <v>-1950</v>
      </c>
      <c r="O94" s="2">
        <v>123.270072937012</v>
      </c>
      <c r="P94" s="2">
        <v>93.923263549804702</v>
      </c>
      <c r="Q94" s="5"/>
      <c r="R94" s="2"/>
      <c r="S94" s="3"/>
      <c r="T94" s="3"/>
      <c r="U94" s="3">
        <v>40927.638807870368</v>
      </c>
      <c r="V94" s="2"/>
      <c r="W94" s="2"/>
      <c r="X94" s="2">
        <v>-1950</v>
      </c>
      <c r="Y94" s="2" t="s">
        <v>8</v>
      </c>
      <c r="Z94" s="2">
        <v>0</v>
      </c>
    </row>
    <row r="95" spans="1:26" ht="14.25" customHeight="1" x14ac:dyDescent="0.2">
      <c r="A95" s="3">
        <v>40927.638865740744</v>
      </c>
      <c r="B95" s="2"/>
      <c r="C95" s="2"/>
      <c r="D95" s="2">
        <v>-1900</v>
      </c>
      <c r="E95" s="2">
        <v>23.751186370849599</v>
      </c>
      <c r="F95" s="2">
        <v>-5.5559539794921902</v>
      </c>
      <c r="G95" s="5"/>
      <c r="H95" s="2"/>
      <c r="I95" s="3"/>
      <c r="J95" s="3"/>
      <c r="K95" s="3">
        <v>40927.638865740744</v>
      </c>
      <c r="L95" s="2"/>
      <c r="M95" s="2"/>
      <c r="N95" s="2">
        <v>-1900</v>
      </c>
      <c r="O95" s="2">
        <v>108.41941833496099</v>
      </c>
      <c r="P95" s="2">
        <v>83.581695556640597</v>
      </c>
      <c r="Q95" s="5"/>
      <c r="R95" s="2"/>
      <c r="S95" s="3"/>
      <c r="T95" s="3"/>
      <c r="U95" s="3">
        <v>40927.638865740744</v>
      </c>
      <c r="V95" s="2"/>
      <c r="W95" s="2"/>
      <c r="X95" s="2">
        <v>-1900</v>
      </c>
      <c r="Y95" s="2" t="s">
        <v>8</v>
      </c>
      <c r="Z95" s="2">
        <v>0</v>
      </c>
    </row>
    <row r="96" spans="1:26" ht="14.25" customHeight="1" x14ac:dyDescent="0.2">
      <c r="A96" s="3">
        <v>40927.638923611114</v>
      </c>
      <c r="B96" s="2"/>
      <c r="C96" s="2"/>
      <c r="D96" s="2">
        <v>-1850</v>
      </c>
      <c r="E96" s="2">
        <v>20.564567565918001</v>
      </c>
      <c r="F96" s="2">
        <v>-3.5402679443359402</v>
      </c>
      <c r="G96" s="5"/>
      <c r="H96" s="2"/>
      <c r="I96" s="3"/>
      <c r="J96" s="3"/>
      <c r="K96" s="3">
        <v>40927.638923611114</v>
      </c>
      <c r="L96" s="2"/>
      <c r="M96" s="2"/>
      <c r="N96" s="2">
        <v>-1850</v>
      </c>
      <c r="O96" s="2">
        <v>92.9725341796875</v>
      </c>
      <c r="P96" s="2">
        <v>72.824935913085895</v>
      </c>
      <c r="Q96" s="5"/>
      <c r="R96" s="2"/>
      <c r="S96" s="3"/>
      <c r="T96" s="3"/>
      <c r="U96" s="3">
        <v>40927.638923611114</v>
      </c>
      <c r="V96" s="2"/>
      <c r="W96" s="2"/>
      <c r="X96" s="2">
        <v>-1850</v>
      </c>
      <c r="Y96" s="2" t="s">
        <v>8</v>
      </c>
      <c r="Z96" s="2">
        <v>0</v>
      </c>
    </row>
    <row r="97" spans="1:26" ht="14.25" customHeight="1" x14ac:dyDescent="0.2">
      <c r="A97" s="3">
        <v>40927.638981481483</v>
      </c>
      <c r="B97" s="2"/>
      <c r="C97" s="2"/>
      <c r="D97" s="2">
        <v>-1800</v>
      </c>
      <c r="E97" s="2">
        <v>17.994165420532202</v>
      </c>
      <c r="F97" s="2">
        <v>-1.91436767578125</v>
      </c>
      <c r="G97" s="5"/>
      <c r="H97" s="2"/>
      <c r="I97" s="3"/>
      <c r="J97" s="3"/>
      <c r="K97" s="3">
        <v>40927.638981481483</v>
      </c>
      <c r="L97" s="2"/>
      <c r="M97" s="2"/>
      <c r="N97" s="2">
        <v>-1800</v>
      </c>
      <c r="O97" s="2">
        <v>78.641189575195298</v>
      </c>
      <c r="P97" s="2">
        <v>62.845001220703097</v>
      </c>
      <c r="Q97" s="5"/>
      <c r="R97" s="2"/>
      <c r="S97" s="3"/>
      <c r="T97" s="3"/>
      <c r="U97" s="3">
        <v>40927.638981481483</v>
      </c>
      <c r="V97" s="2"/>
      <c r="W97" s="2"/>
      <c r="X97" s="2">
        <v>-1800</v>
      </c>
      <c r="Y97" s="2" t="s">
        <v>8</v>
      </c>
      <c r="Z97" s="2">
        <v>0</v>
      </c>
    </row>
    <row r="98" spans="1:26" ht="14.25" customHeight="1" x14ac:dyDescent="0.2">
      <c r="A98" s="3">
        <v>40927.639039351852</v>
      </c>
      <c r="B98" s="2"/>
      <c r="C98" s="2"/>
      <c r="D98" s="2">
        <v>-1750</v>
      </c>
      <c r="E98" s="2">
        <v>15.0131950378418</v>
      </c>
      <c r="F98" s="2">
        <v>-2.87628173828125E-2</v>
      </c>
      <c r="G98" s="5"/>
      <c r="H98" s="2"/>
      <c r="I98" s="3"/>
      <c r="J98" s="3"/>
      <c r="K98" s="3">
        <v>40927.639039351852</v>
      </c>
      <c r="L98" s="2"/>
      <c r="M98" s="2"/>
      <c r="N98" s="2">
        <v>-1750</v>
      </c>
      <c r="O98" s="2">
        <v>63.503261566162102</v>
      </c>
      <c r="P98" s="2">
        <v>52.303390502929702</v>
      </c>
      <c r="Q98" s="5"/>
      <c r="R98" s="2"/>
      <c r="S98" s="3"/>
      <c r="T98" s="3"/>
      <c r="U98" s="3">
        <v>40927.639039351852</v>
      </c>
      <c r="V98" s="2"/>
      <c r="W98" s="2"/>
      <c r="X98" s="2">
        <v>-1750</v>
      </c>
      <c r="Y98" s="2" t="s">
        <v>8</v>
      </c>
      <c r="Z98" s="2">
        <v>0</v>
      </c>
    </row>
    <row r="99" spans="1:26" ht="14.25" customHeight="1" x14ac:dyDescent="0.2">
      <c r="A99" s="3">
        <v>40927.639097222222</v>
      </c>
      <c r="B99" s="2"/>
      <c r="C99" s="2"/>
      <c r="D99" s="2">
        <v>-1700</v>
      </c>
      <c r="E99" s="2">
        <v>13.2304010391235</v>
      </c>
      <c r="F99" s="2">
        <v>1.09893798828125</v>
      </c>
      <c r="G99" s="5"/>
      <c r="H99" s="2"/>
      <c r="I99" s="3"/>
      <c r="J99" s="3"/>
      <c r="K99" s="3">
        <v>40927.639097222222</v>
      </c>
      <c r="L99" s="2"/>
      <c r="M99" s="2"/>
      <c r="N99" s="2">
        <v>-1700</v>
      </c>
      <c r="O99" s="2">
        <v>48.6856880187988</v>
      </c>
      <c r="P99" s="2">
        <v>41.98486328125</v>
      </c>
      <c r="Q99" s="5"/>
      <c r="R99" s="2"/>
      <c r="S99" s="3"/>
      <c r="T99" s="3"/>
      <c r="U99" s="3">
        <v>40927.639097222222</v>
      </c>
      <c r="V99" s="2"/>
      <c r="W99" s="2"/>
      <c r="X99" s="2">
        <v>-1700</v>
      </c>
      <c r="Y99" s="2" t="s">
        <v>8</v>
      </c>
      <c r="Z99" s="2">
        <v>0</v>
      </c>
    </row>
    <row r="100" spans="1:26" ht="14.25" customHeight="1" x14ac:dyDescent="0.2">
      <c r="A100" s="3">
        <v>40927.639155092591</v>
      </c>
      <c r="B100" s="2"/>
      <c r="C100" s="2"/>
      <c r="D100" s="2">
        <v>-1650</v>
      </c>
      <c r="E100" s="2">
        <v>13.0879564285278</v>
      </c>
      <c r="F100" s="2">
        <v>1.1890411376953101</v>
      </c>
      <c r="G100" s="5"/>
      <c r="H100" s="2"/>
      <c r="I100" s="3"/>
      <c r="J100" s="3"/>
      <c r="K100" s="3">
        <v>40927.639155092591</v>
      </c>
      <c r="L100" s="2"/>
      <c r="M100" s="2"/>
      <c r="N100" s="2">
        <v>-1650</v>
      </c>
      <c r="O100" s="2">
        <v>36.3924751281738</v>
      </c>
      <c r="P100" s="2">
        <v>33.424224853515597</v>
      </c>
      <c r="Q100" s="5"/>
      <c r="R100" s="2"/>
      <c r="S100" s="3"/>
      <c r="T100" s="3"/>
      <c r="U100" s="3">
        <v>40927.639155092591</v>
      </c>
      <c r="V100" s="2"/>
      <c r="W100" s="2"/>
      <c r="X100" s="2">
        <v>-1650</v>
      </c>
      <c r="Y100" s="2" t="s">
        <v>8</v>
      </c>
      <c r="Z100" s="2">
        <v>0</v>
      </c>
    </row>
    <row r="101" spans="1:26" ht="14.25" customHeight="1" x14ac:dyDescent="0.2">
      <c r="A101" s="3">
        <v>40927.63921296296</v>
      </c>
      <c r="B101" s="2"/>
      <c r="C101" s="2"/>
      <c r="D101" s="2">
        <v>-1600</v>
      </c>
      <c r="E101" s="2">
        <v>12.167431831359901</v>
      </c>
      <c r="F101" s="2">
        <v>1.7713165283203101</v>
      </c>
      <c r="G101" s="5"/>
      <c r="H101" s="2"/>
      <c r="I101" s="3"/>
      <c r="J101" s="3"/>
      <c r="K101" s="3">
        <v>40927.63921296296</v>
      </c>
      <c r="L101" s="2"/>
      <c r="M101" s="2"/>
      <c r="N101" s="2">
        <v>-1600</v>
      </c>
      <c r="O101" s="2">
        <v>25.196384429931602</v>
      </c>
      <c r="P101" s="2">
        <v>25.6275939941406</v>
      </c>
      <c r="Q101" s="5"/>
      <c r="R101" s="2"/>
      <c r="S101" s="3"/>
      <c r="T101" s="3"/>
      <c r="U101" s="3">
        <v>40927.63921296296</v>
      </c>
      <c r="V101" s="2"/>
      <c r="W101" s="2"/>
      <c r="X101" s="2">
        <v>-1600</v>
      </c>
      <c r="Y101" s="2" t="s">
        <v>8</v>
      </c>
      <c r="Z101" s="2">
        <v>0</v>
      </c>
    </row>
    <row r="102" spans="1:26" ht="14.25" customHeight="1" x14ac:dyDescent="0.2">
      <c r="A102" s="3">
        <v>40927.639270833337</v>
      </c>
      <c r="B102" s="2"/>
      <c r="C102" s="2"/>
      <c r="D102" s="2">
        <v>-1550</v>
      </c>
      <c r="E102" s="2">
        <v>12.2885274887085</v>
      </c>
      <c r="F102" s="2">
        <v>1.6947174072265601</v>
      </c>
      <c r="G102" s="5"/>
      <c r="H102" s="2"/>
      <c r="I102" s="3"/>
      <c r="J102" s="3"/>
      <c r="K102" s="3">
        <v>40927.639270833337</v>
      </c>
      <c r="L102" s="2"/>
      <c r="M102" s="2"/>
      <c r="N102" s="2">
        <v>-1550</v>
      </c>
      <c r="O102" s="2">
        <v>17.436407089233398</v>
      </c>
      <c r="P102" s="2">
        <v>20.223770141601602</v>
      </c>
      <c r="Q102" s="5"/>
      <c r="R102" s="2"/>
      <c r="S102" s="3"/>
      <c r="T102" s="3"/>
      <c r="U102" s="3">
        <v>40927.639270833337</v>
      </c>
      <c r="V102" s="2"/>
      <c r="W102" s="2"/>
      <c r="X102" s="2">
        <v>-1550</v>
      </c>
      <c r="Y102" s="2" t="s">
        <v>8</v>
      </c>
      <c r="Z102" s="2">
        <v>0</v>
      </c>
    </row>
    <row r="103" spans="1:26" ht="14.25" customHeight="1" x14ac:dyDescent="0.2">
      <c r="A103" s="3">
        <v>40927.639328703706</v>
      </c>
      <c r="B103" s="2"/>
      <c r="C103" s="2"/>
      <c r="D103" s="2">
        <v>-1500</v>
      </c>
      <c r="E103" s="2">
        <v>11.5337266921997</v>
      </c>
      <c r="F103" s="2">
        <v>2.1721649169921902</v>
      </c>
      <c r="G103" s="5"/>
      <c r="H103" s="2"/>
      <c r="I103" s="3"/>
      <c r="J103" s="3"/>
      <c r="K103" s="3">
        <v>40927.639328703706</v>
      </c>
      <c r="L103" s="2"/>
      <c r="M103" s="2"/>
      <c r="N103" s="2">
        <v>-1500</v>
      </c>
      <c r="O103" s="2">
        <v>10.6484384536743</v>
      </c>
      <c r="P103" s="2">
        <v>15.496826171875</v>
      </c>
      <c r="Q103" s="5"/>
      <c r="R103" s="2"/>
      <c r="S103" s="3"/>
      <c r="T103" s="3"/>
      <c r="U103" s="3">
        <v>40927.639328703706</v>
      </c>
      <c r="V103" s="2"/>
      <c r="W103" s="2"/>
      <c r="X103" s="2">
        <v>-1500</v>
      </c>
      <c r="Y103" s="2" t="s">
        <v>8</v>
      </c>
      <c r="Z103" s="2">
        <v>0</v>
      </c>
    </row>
    <row r="104" spans="1:26" ht="14.25" customHeight="1" x14ac:dyDescent="0.2">
      <c r="A104" s="3">
        <v>40927.639386574076</v>
      </c>
      <c r="B104" s="2"/>
      <c r="C104" s="2"/>
      <c r="D104" s="2">
        <v>-1450</v>
      </c>
      <c r="E104" s="2">
        <v>11.359560012817401</v>
      </c>
      <c r="F104" s="2">
        <v>2.2823333740234402</v>
      </c>
      <c r="G104" s="5"/>
      <c r="H104" s="2"/>
      <c r="I104" s="3"/>
      <c r="J104" s="3"/>
      <c r="K104" s="3">
        <v>40927.639386574076</v>
      </c>
      <c r="L104" s="2"/>
      <c r="M104" s="2"/>
      <c r="N104" s="2">
        <v>-1450</v>
      </c>
      <c r="O104" s="2">
        <v>6.5830197334289497</v>
      </c>
      <c r="P104" s="2">
        <v>12.6657867431641</v>
      </c>
      <c r="Q104" s="5"/>
      <c r="R104" s="2"/>
      <c r="S104" s="3"/>
      <c r="T104" s="3"/>
      <c r="U104" s="3">
        <v>40927.639386574076</v>
      </c>
      <c r="V104" s="2"/>
      <c r="W104" s="2"/>
      <c r="X104" s="2">
        <v>-1450</v>
      </c>
      <c r="Y104" s="2" t="s">
        <v>8</v>
      </c>
      <c r="Z104" s="2">
        <v>0</v>
      </c>
    </row>
    <row r="105" spans="1:26" ht="14.25" customHeight="1" x14ac:dyDescent="0.2">
      <c r="A105" s="3">
        <v>40927.639444444445</v>
      </c>
      <c r="B105" s="2"/>
      <c r="C105" s="2"/>
      <c r="D105" s="2">
        <v>-1400</v>
      </c>
      <c r="E105" s="2">
        <v>11.657596588134799</v>
      </c>
      <c r="F105" s="2">
        <v>2.09381103515625</v>
      </c>
      <c r="G105" s="5"/>
      <c r="H105" s="2"/>
      <c r="I105" s="3"/>
      <c r="J105" s="3"/>
      <c r="K105" s="3">
        <v>40927.639444444445</v>
      </c>
      <c r="L105" s="2"/>
      <c r="M105" s="2"/>
      <c r="N105" s="2">
        <v>-1400</v>
      </c>
      <c r="O105" s="2">
        <v>3.4173023700714098</v>
      </c>
      <c r="P105" s="2">
        <v>10.4612731933594</v>
      </c>
      <c r="Q105" s="5"/>
      <c r="R105" s="2"/>
      <c r="S105" s="3"/>
      <c r="T105" s="3"/>
      <c r="U105" s="3">
        <v>40927.639444444445</v>
      </c>
      <c r="V105" s="2"/>
      <c r="W105" s="2"/>
      <c r="X105" s="2">
        <v>-1400</v>
      </c>
      <c r="Y105" s="2" t="s">
        <v>8</v>
      </c>
      <c r="Z105" s="2">
        <v>0</v>
      </c>
    </row>
    <row r="106" spans="1:26" ht="14.25" customHeight="1" x14ac:dyDescent="0.2">
      <c r="A106" s="3">
        <v>40927.639502314814</v>
      </c>
      <c r="B106" s="2"/>
      <c r="C106" s="2"/>
      <c r="D106" s="2">
        <v>-1350</v>
      </c>
      <c r="E106" s="2">
        <v>11.0523567199707</v>
      </c>
      <c r="F106" s="2">
        <v>2.4766540527343799</v>
      </c>
      <c r="G106" s="5"/>
      <c r="H106" s="2"/>
      <c r="I106" s="3"/>
      <c r="J106" s="3"/>
      <c r="K106" s="3">
        <v>40927.639502314814</v>
      </c>
      <c r="L106" s="2"/>
      <c r="M106" s="2"/>
      <c r="N106" s="2">
        <v>-1350</v>
      </c>
      <c r="O106" s="2">
        <v>0.89623242616653398</v>
      </c>
      <c r="P106" s="2">
        <v>8.7056732177734393</v>
      </c>
      <c r="Q106" s="5"/>
      <c r="R106" s="2"/>
      <c r="S106" s="3"/>
      <c r="T106" s="3"/>
      <c r="U106" s="3">
        <v>40927.639502314814</v>
      </c>
      <c r="V106" s="2"/>
      <c r="W106" s="2"/>
      <c r="X106" s="2">
        <v>-1350</v>
      </c>
      <c r="Y106" s="2" t="s">
        <v>8</v>
      </c>
      <c r="Z106" s="2">
        <v>0</v>
      </c>
    </row>
    <row r="107" spans="1:26" ht="14.25" customHeight="1" x14ac:dyDescent="0.2">
      <c r="A107" s="3">
        <v>40927.639560185184</v>
      </c>
      <c r="B107" s="2"/>
      <c r="C107" s="2"/>
      <c r="D107" s="2">
        <v>-1300</v>
      </c>
      <c r="E107" s="2">
        <v>11.344362258911101</v>
      </c>
      <c r="F107" s="2">
        <v>2.2919464111328098</v>
      </c>
      <c r="G107" s="5"/>
      <c r="H107" s="2"/>
      <c r="I107" s="3"/>
      <c r="J107" s="3"/>
      <c r="K107" s="3">
        <v>40927.639560185184</v>
      </c>
      <c r="L107" s="2"/>
      <c r="M107" s="2"/>
      <c r="N107" s="2">
        <v>-1300</v>
      </c>
      <c r="O107" s="2">
        <v>-1.13061547279358</v>
      </c>
      <c r="P107" s="2">
        <v>7.2942352294921902</v>
      </c>
      <c r="Q107" s="5"/>
      <c r="R107" s="2"/>
      <c r="S107" s="3"/>
      <c r="T107" s="3"/>
      <c r="U107" s="3">
        <v>40927.639560185184</v>
      </c>
      <c r="V107" s="2"/>
      <c r="W107" s="2"/>
      <c r="X107" s="2">
        <v>-1300</v>
      </c>
      <c r="Y107" s="2" t="s">
        <v>8</v>
      </c>
      <c r="Z107" s="2">
        <v>0</v>
      </c>
    </row>
    <row r="108" spans="1:26" ht="14.25" customHeight="1" x14ac:dyDescent="0.2">
      <c r="A108" s="3">
        <v>40927.639618055553</v>
      </c>
      <c r="B108" s="2"/>
      <c r="C108" s="2"/>
      <c r="D108" s="2">
        <v>-1250</v>
      </c>
      <c r="E108" s="2">
        <v>11.658561706543001</v>
      </c>
      <c r="F108" s="2">
        <v>2.09320068359375</v>
      </c>
      <c r="G108" s="5"/>
      <c r="H108" s="2"/>
      <c r="I108" s="3"/>
      <c r="J108" s="3"/>
      <c r="K108" s="3">
        <v>40927.639618055553</v>
      </c>
      <c r="L108" s="2"/>
      <c r="M108" s="2"/>
      <c r="N108" s="2">
        <v>-1250</v>
      </c>
      <c r="O108" s="2">
        <v>-2.7391657829284699</v>
      </c>
      <c r="P108" s="2">
        <v>6.1740875244140598</v>
      </c>
      <c r="Q108" s="5"/>
      <c r="R108" s="2"/>
      <c r="S108" s="3"/>
      <c r="T108" s="3"/>
      <c r="U108" s="3">
        <v>40927.639618055553</v>
      </c>
      <c r="V108" s="2"/>
      <c r="W108" s="2"/>
      <c r="X108" s="2">
        <v>-1250</v>
      </c>
      <c r="Y108" s="2" t="s">
        <v>8</v>
      </c>
      <c r="Z108" s="2">
        <v>0</v>
      </c>
    </row>
    <row r="109" spans="1:26" ht="14.25" customHeight="1" x14ac:dyDescent="0.2">
      <c r="A109" s="3">
        <v>40927.639675925922</v>
      </c>
      <c r="B109" s="2"/>
      <c r="C109" s="2"/>
      <c r="D109" s="2">
        <v>-1200</v>
      </c>
      <c r="E109" s="2">
        <v>11.6586828231812</v>
      </c>
      <c r="F109" s="2">
        <v>2.0931243896484402</v>
      </c>
      <c r="G109" s="5"/>
      <c r="H109" s="2"/>
      <c r="I109" s="3"/>
      <c r="J109" s="3"/>
      <c r="K109" s="3">
        <v>40927.639675925922</v>
      </c>
      <c r="L109" s="2"/>
      <c r="M109" s="2"/>
      <c r="N109" s="2">
        <v>-1200</v>
      </c>
      <c r="O109" s="2">
        <v>-3.8901960849761998</v>
      </c>
      <c r="P109" s="2">
        <v>5.3725433349609402</v>
      </c>
      <c r="Q109" s="5"/>
      <c r="R109" s="2"/>
      <c r="S109" s="3"/>
      <c r="T109" s="3"/>
      <c r="U109" s="3">
        <v>40927.639675925922</v>
      </c>
      <c r="V109" s="2"/>
      <c r="W109" s="2"/>
      <c r="X109" s="2">
        <v>-1200</v>
      </c>
      <c r="Y109" s="2" t="s">
        <v>8</v>
      </c>
      <c r="Z109" s="2">
        <v>0</v>
      </c>
    </row>
    <row r="110" spans="1:26" ht="14.25" customHeight="1" x14ac:dyDescent="0.2">
      <c r="A110" s="3">
        <v>40927.639733796299</v>
      </c>
      <c r="B110" s="2"/>
      <c r="C110" s="2"/>
      <c r="D110" s="2">
        <v>-1150</v>
      </c>
      <c r="E110" s="2">
        <v>10.814746856689499</v>
      </c>
      <c r="F110" s="2">
        <v>2.626953125</v>
      </c>
      <c r="G110" s="5"/>
      <c r="H110" s="2"/>
      <c r="I110" s="3"/>
      <c r="J110" s="3"/>
      <c r="K110" s="3">
        <v>40927.639733796299</v>
      </c>
      <c r="L110" s="2"/>
      <c r="M110" s="2"/>
      <c r="N110" s="2">
        <v>-1150</v>
      </c>
      <c r="O110" s="2">
        <v>-5.1537442207336399</v>
      </c>
      <c r="P110" s="2">
        <v>4.4926452636718803</v>
      </c>
      <c r="Q110" s="5"/>
      <c r="R110" s="2"/>
      <c r="S110" s="3"/>
      <c r="T110" s="3"/>
      <c r="U110" s="3">
        <v>40927.639733796299</v>
      </c>
      <c r="V110" s="2"/>
      <c r="W110" s="2"/>
      <c r="X110" s="2">
        <v>-1150</v>
      </c>
      <c r="Y110" s="2" t="s">
        <v>8</v>
      </c>
      <c r="Z110" s="2">
        <v>0</v>
      </c>
    </row>
    <row r="111" spans="1:26" ht="14.25" customHeight="1" x14ac:dyDescent="0.2">
      <c r="A111" s="3">
        <v>40927.639791666668</v>
      </c>
      <c r="B111" s="2"/>
      <c r="C111" s="2"/>
      <c r="D111" s="2">
        <v>-1100</v>
      </c>
      <c r="E111" s="2">
        <v>10.4641227722168</v>
      </c>
      <c r="F111" s="2">
        <v>2.8487396240234402</v>
      </c>
      <c r="G111" s="5"/>
      <c r="H111" s="2"/>
      <c r="I111" s="3"/>
      <c r="J111" s="3"/>
      <c r="K111" s="3">
        <v>40927.639791666668</v>
      </c>
      <c r="L111" s="2"/>
      <c r="M111" s="2"/>
      <c r="N111" s="2">
        <v>-1100</v>
      </c>
      <c r="O111" s="2">
        <v>-6.1075677871704102</v>
      </c>
      <c r="P111" s="2">
        <v>3.82843017578125</v>
      </c>
      <c r="Q111" s="5"/>
      <c r="R111" s="2"/>
      <c r="S111" s="3"/>
      <c r="T111" s="3"/>
      <c r="U111" s="3">
        <v>40927.639791666668</v>
      </c>
      <c r="V111" s="2"/>
      <c r="W111" s="2"/>
      <c r="X111" s="2">
        <v>-1100</v>
      </c>
      <c r="Y111" s="2" t="s">
        <v>8</v>
      </c>
      <c r="Z111" s="2">
        <v>0</v>
      </c>
    </row>
    <row r="112" spans="1:26" ht="14.25" customHeight="1" x14ac:dyDescent="0.2">
      <c r="A112" s="3">
        <v>40927.639849537038</v>
      </c>
      <c r="B112" s="2"/>
      <c r="C112" s="2"/>
      <c r="D112" s="2">
        <v>-1050</v>
      </c>
      <c r="E112" s="2">
        <v>11.333868980407701</v>
      </c>
      <c r="F112" s="2">
        <v>2.298583984375</v>
      </c>
      <c r="G112" s="5"/>
      <c r="H112" s="2"/>
      <c r="I112" s="3"/>
      <c r="J112" s="3"/>
      <c r="K112" s="3">
        <v>40927.639849537038</v>
      </c>
      <c r="L112" s="2"/>
      <c r="M112" s="2"/>
      <c r="N112" s="2">
        <v>-1050</v>
      </c>
      <c r="O112" s="2">
        <v>-6.9781265258789098</v>
      </c>
      <c r="P112" s="2">
        <v>3.2221984863281201</v>
      </c>
      <c r="Q112" s="5"/>
      <c r="R112" s="2"/>
      <c r="S112" s="3"/>
      <c r="T112" s="3"/>
      <c r="U112" s="3">
        <v>40927.639849537038</v>
      </c>
      <c r="V112" s="2"/>
      <c r="W112" s="2"/>
      <c r="X112" s="2">
        <v>-1050</v>
      </c>
      <c r="Y112" s="2" t="s">
        <v>8</v>
      </c>
      <c r="Z112" s="2">
        <v>0</v>
      </c>
    </row>
    <row r="113" spans="1:26" ht="14.25" customHeight="1" x14ac:dyDescent="0.2">
      <c r="A113" s="3">
        <v>40927.639907407407</v>
      </c>
      <c r="B113" s="2"/>
      <c r="C113" s="2"/>
      <c r="D113" s="2">
        <v>-1000</v>
      </c>
      <c r="E113" s="2">
        <v>11.509844779968301</v>
      </c>
      <c r="F113" s="2">
        <v>2.1872711181640598</v>
      </c>
      <c r="G113" s="5"/>
      <c r="H113" s="2"/>
      <c r="I113" s="3"/>
      <c r="J113" s="3"/>
      <c r="K113" s="3">
        <v>40927.639907407407</v>
      </c>
      <c r="L113" s="2"/>
      <c r="M113" s="2"/>
      <c r="N113" s="2">
        <v>-1000</v>
      </c>
      <c r="O113" s="2">
        <v>-7.8031082153320304</v>
      </c>
      <c r="P113" s="2">
        <v>2.647705078125</v>
      </c>
      <c r="Q113" s="5"/>
      <c r="R113" s="2"/>
      <c r="S113" s="3"/>
      <c r="T113" s="3"/>
      <c r="U113" s="3">
        <v>40927.639907407407</v>
      </c>
      <c r="V113" s="2"/>
      <c r="W113" s="2"/>
      <c r="X113" s="2">
        <v>-1000</v>
      </c>
      <c r="Y113" s="2" t="s">
        <v>8</v>
      </c>
      <c r="Z113" s="2">
        <v>0</v>
      </c>
    </row>
    <row r="114" spans="1:26" ht="14.25" customHeight="1" x14ac:dyDescent="0.2">
      <c r="A114" s="3">
        <v>40927.639965277776</v>
      </c>
      <c r="B114" s="2"/>
      <c r="C114" s="2"/>
      <c r="D114" s="2">
        <v>-950</v>
      </c>
      <c r="E114" s="2">
        <v>11.4170932769775</v>
      </c>
      <c r="F114" s="2">
        <v>2.2459411621093799</v>
      </c>
      <c r="G114" s="5"/>
      <c r="H114" s="2"/>
      <c r="I114" s="3"/>
      <c r="J114" s="3"/>
      <c r="K114" s="3">
        <v>40927.639965277776</v>
      </c>
      <c r="L114" s="2"/>
      <c r="M114" s="2"/>
      <c r="N114" s="2">
        <v>-950</v>
      </c>
      <c r="O114" s="2">
        <v>-8.6833076477050799</v>
      </c>
      <c r="P114" s="2">
        <v>2.0347595214843799</v>
      </c>
      <c r="Q114" s="5"/>
      <c r="R114" s="2"/>
      <c r="S114" s="3"/>
      <c r="T114" s="3"/>
      <c r="U114" s="3">
        <v>40927.639965277776</v>
      </c>
      <c r="V114" s="2"/>
      <c r="W114" s="2"/>
      <c r="X114" s="2">
        <v>-950</v>
      </c>
      <c r="Y114" s="2" t="s">
        <v>8</v>
      </c>
      <c r="Z114" s="2">
        <v>0</v>
      </c>
    </row>
    <row r="115" spans="1:26" ht="14.25" customHeight="1" x14ac:dyDescent="0.2">
      <c r="A115" s="3">
        <v>40927.640023148146</v>
      </c>
      <c r="B115" s="2"/>
      <c r="C115" s="2"/>
      <c r="D115" s="2">
        <v>-900</v>
      </c>
      <c r="E115" s="2">
        <v>11.2552289962769</v>
      </c>
      <c r="F115" s="2">
        <v>2.34832763671875</v>
      </c>
      <c r="G115" s="5"/>
      <c r="H115" s="2"/>
      <c r="I115" s="3"/>
      <c r="J115" s="3"/>
      <c r="K115" s="3">
        <v>40927.640023148146</v>
      </c>
      <c r="L115" s="2"/>
      <c r="M115" s="2"/>
      <c r="N115" s="2">
        <v>-900</v>
      </c>
      <c r="O115" s="2">
        <v>-9.2483053207397496</v>
      </c>
      <c r="P115" s="2">
        <v>1.6413116455078101</v>
      </c>
      <c r="Q115" s="5"/>
      <c r="R115" s="2"/>
      <c r="S115" s="3"/>
      <c r="T115" s="3"/>
      <c r="U115" s="3">
        <v>40927.640023148146</v>
      </c>
      <c r="V115" s="2"/>
      <c r="W115" s="2"/>
      <c r="X115" s="2">
        <v>-900</v>
      </c>
      <c r="Y115" s="2" t="s">
        <v>8</v>
      </c>
      <c r="Z115" s="2">
        <v>0</v>
      </c>
    </row>
    <row r="116" spans="1:26" ht="14.25" customHeight="1" x14ac:dyDescent="0.2">
      <c r="A116" s="3">
        <v>40927.640081018515</v>
      </c>
      <c r="B116" s="2"/>
      <c r="C116" s="2"/>
      <c r="D116" s="2">
        <v>-850</v>
      </c>
      <c r="E116" s="2">
        <v>10.527686119079601</v>
      </c>
      <c r="F116" s="2">
        <v>2.80853271484375</v>
      </c>
      <c r="G116" s="5"/>
      <c r="H116" s="2"/>
      <c r="I116" s="3"/>
      <c r="J116" s="3"/>
      <c r="K116" s="3">
        <v>40927.640081018515</v>
      </c>
      <c r="L116" s="2"/>
      <c r="M116" s="2"/>
      <c r="N116" s="2">
        <v>-850</v>
      </c>
      <c r="O116" s="2">
        <v>-9.67120456695557</v>
      </c>
      <c r="P116" s="2">
        <v>1.3468170166015601</v>
      </c>
      <c r="Q116" s="5"/>
      <c r="R116" s="2"/>
      <c r="S116" s="3"/>
      <c r="T116" s="3"/>
      <c r="U116" s="3">
        <v>40927.640081018515</v>
      </c>
      <c r="V116" s="2"/>
      <c r="W116" s="2"/>
      <c r="X116" s="2">
        <v>-850</v>
      </c>
      <c r="Y116" s="2" t="s">
        <v>8</v>
      </c>
      <c r="Z116" s="2">
        <v>0</v>
      </c>
    </row>
    <row r="117" spans="1:26" ht="14.25" customHeight="1" x14ac:dyDescent="0.2">
      <c r="A117" s="3">
        <v>40927.640138888892</v>
      </c>
      <c r="B117" s="2"/>
      <c r="C117" s="2"/>
      <c r="D117" s="2">
        <v>-800</v>
      </c>
      <c r="E117" s="2">
        <v>10.7509422302246</v>
      </c>
      <c r="F117" s="2">
        <v>2.6673126220703098</v>
      </c>
      <c r="G117" s="5"/>
      <c r="H117" s="2"/>
      <c r="I117" s="3"/>
      <c r="J117" s="3"/>
      <c r="K117" s="3">
        <v>40927.640138888892</v>
      </c>
      <c r="L117" s="2"/>
      <c r="M117" s="2"/>
      <c r="N117" s="2">
        <v>-800</v>
      </c>
      <c r="O117" s="2">
        <v>-9.9030323028564506</v>
      </c>
      <c r="P117" s="2">
        <v>1.1853790283203101</v>
      </c>
      <c r="Q117" s="5"/>
      <c r="R117" s="2"/>
      <c r="S117" s="3"/>
      <c r="T117" s="3"/>
      <c r="U117" s="3">
        <v>40927.640138888892</v>
      </c>
      <c r="V117" s="2"/>
      <c r="W117" s="2"/>
      <c r="X117" s="2">
        <v>-800</v>
      </c>
      <c r="Y117" s="2" t="s">
        <v>8</v>
      </c>
      <c r="Z117" s="2">
        <v>0</v>
      </c>
    </row>
    <row r="118" spans="1:26" ht="14.25" customHeight="1" x14ac:dyDescent="0.2">
      <c r="A118" s="3">
        <v>40927.640196759261</v>
      </c>
      <c r="B118" s="2"/>
      <c r="C118" s="2"/>
      <c r="D118" s="2">
        <v>-750</v>
      </c>
      <c r="E118" s="2">
        <v>11.256796836853001</v>
      </c>
      <c r="F118" s="2">
        <v>2.3473358154296902</v>
      </c>
      <c r="G118" s="5"/>
      <c r="H118" s="2"/>
      <c r="I118" s="3"/>
      <c r="J118" s="3"/>
      <c r="K118" s="3">
        <v>40927.640196759261</v>
      </c>
      <c r="L118" s="2"/>
      <c r="M118" s="2"/>
      <c r="N118" s="2">
        <v>-750</v>
      </c>
      <c r="O118" s="2">
        <v>-10.0909261703491</v>
      </c>
      <c r="P118" s="2">
        <v>1.0545349121093801</v>
      </c>
      <c r="Q118" s="5"/>
      <c r="R118" s="2"/>
      <c r="S118" s="3"/>
      <c r="T118" s="3"/>
      <c r="U118" s="3">
        <v>40927.640196759261</v>
      </c>
      <c r="V118" s="2"/>
      <c r="W118" s="2"/>
      <c r="X118" s="2">
        <v>-750</v>
      </c>
      <c r="Y118" s="2" t="s">
        <v>8</v>
      </c>
      <c r="Z118" s="2">
        <v>0</v>
      </c>
    </row>
    <row r="119" spans="1:26" ht="14.25" customHeight="1" x14ac:dyDescent="0.2">
      <c r="A119" s="3">
        <v>40927.64025462963</v>
      </c>
      <c r="B119" s="2"/>
      <c r="C119" s="2"/>
      <c r="D119" s="2">
        <v>-700</v>
      </c>
      <c r="E119" s="2">
        <v>11.057422637939499</v>
      </c>
      <c r="F119" s="2">
        <v>2.47344970703125</v>
      </c>
      <c r="G119" s="5"/>
      <c r="H119" s="2"/>
      <c r="I119" s="3"/>
      <c r="J119" s="3"/>
      <c r="K119" s="3">
        <v>40927.64025462963</v>
      </c>
      <c r="L119" s="2"/>
      <c r="M119" s="2"/>
      <c r="N119" s="2">
        <v>-700</v>
      </c>
      <c r="O119" s="2">
        <v>-10.1132764816284</v>
      </c>
      <c r="P119" s="2">
        <v>1.0389709472656199</v>
      </c>
      <c r="Q119" s="5"/>
      <c r="R119" s="2"/>
      <c r="S119" s="3"/>
      <c r="T119" s="3"/>
      <c r="U119" s="3">
        <v>40927.64025462963</v>
      </c>
      <c r="V119" s="2"/>
      <c r="W119" s="2"/>
      <c r="X119" s="2">
        <v>-700</v>
      </c>
      <c r="Y119" s="2" t="s">
        <v>8</v>
      </c>
      <c r="Z119" s="2">
        <v>0</v>
      </c>
    </row>
    <row r="120" spans="1:26" ht="14.25" customHeight="1" x14ac:dyDescent="0.2">
      <c r="A120" s="3">
        <v>40927.6403125</v>
      </c>
      <c r="B120" s="2"/>
      <c r="C120" s="2"/>
      <c r="D120" s="2">
        <v>-650</v>
      </c>
      <c r="E120" s="2">
        <v>10.598004341125501</v>
      </c>
      <c r="F120" s="2">
        <v>2.7640533447265598</v>
      </c>
      <c r="G120" s="5"/>
      <c r="H120" s="2"/>
      <c r="I120" s="3"/>
      <c r="J120" s="3"/>
      <c r="K120" s="3">
        <v>40927.6403125</v>
      </c>
      <c r="L120" s="2"/>
      <c r="M120" s="2"/>
      <c r="N120" s="2">
        <v>-650</v>
      </c>
      <c r="O120" s="2">
        <v>-10.1051692962646</v>
      </c>
      <c r="P120" s="2">
        <v>1.04461669921875</v>
      </c>
      <c r="Q120" s="5"/>
      <c r="R120" s="2"/>
      <c r="S120" s="3"/>
      <c r="T120" s="3"/>
      <c r="U120" s="3">
        <v>40927.6403125</v>
      </c>
      <c r="V120" s="2"/>
      <c r="W120" s="2"/>
      <c r="X120" s="2">
        <v>-650</v>
      </c>
      <c r="Y120" s="2" t="s">
        <v>8</v>
      </c>
      <c r="Z120" s="2">
        <v>0</v>
      </c>
    </row>
    <row r="121" spans="1:26" ht="14.25" customHeight="1" x14ac:dyDescent="0.2">
      <c r="A121" s="3">
        <v>40927.640370370369</v>
      </c>
      <c r="B121" s="2"/>
      <c r="C121" s="2"/>
      <c r="D121" s="2">
        <v>-600</v>
      </c>
      <c r="E121" s="2">
        <v>11.121829986572299</v>
      </c>
      <c r="F121" s="2">
        <v>2.4327087402343799</v>
      </c>
      <c r="G121" s="5"/>
      <c r="H121" s="2"/>
      <c r="I121" s="3"/>
      <c r="J121" s="3"/>
      <c r="K121" s="3">
        <v>40927.640370370369</v>
      </c>
      <c r="L121" s="2"/>
      <c r="M121" s="2"/>
      <c r="N121" s="2">
        <v>-600</v>
      </c>
      <c r="O121" s="2">
        <v>-10.088406562805201</v>
      </c>
      <c r="P121" s="2">
        <v>1.0562896728515601</v>
      </c>
      <c r="Q121" s="5"/>
      <c r="R121" s="2"/>
      <c r="S121" s="3"/>
      <c r="T121" s="3"/>
      <c r="U121" s="3">
        <v>40927.640370370369</v>
      </c>
      <c r="V121" s="2"/>
      <c r="W121" s="2"/>
      <c r="X121" s="2">
        <v>-600</v>
      </c>
      <c r="Y121" s="2" t="s">
        <v>8</v>
      </c>
      <c r="Z121" s="2">
        <v>0</v>
      </c>
    </row>
    <row r="122" spans="1:26" ht="14.25" customHeight="1" x14ac:dyDescent="0.2">
      <c r="A122" s="3">
        <v>40927.640428240738</v>
      </c>
      <c r="B122" s="2"/>
      <c r="C122" s="2"/>
      <c r="D122" s="2">
        <v>-550</v>
      </c>
      <c r="E122" s="2">
        <v>10.866370201110801</v>
      </c>
      <c r="F122" s="2">
        <v>2.59429931640625</v>
      </c>
      <c r="G122" s="5"/>
      <c r="H122" s="2"/>
      <c r="I122" s="3"/>
      <c r="J122" s="3"/>
      <c r="K122" s="3">
        <v>40927.640428240738</v>
      </c>
      <c r="L122" s="2"/>
      <c r="M122" s="2"/>
      <c r="N122" s="2">
        <v>-550</v>
      </c>
      <c r="O122" s="2">
        <v>-10.131134986877401</v>
      </c>
      <c r="P122" s="2">
        <v>1.0265350341796899</v>
      </c>
      <c r="Q122" s="5"/>
      <c r="R122" s="2"/>
      <c r="S122" s="3"/>
      <c r="T122" s="3"/>
      <c r="U122" s="3">
        <v>40927.640428240738</v>
      </c>
      <c r="V122" s="2"/>
      <c r="W122" s="2"/>
      <c r="X122" s="2">
        <v>-550</v>
      </c>
      <c r="Y122" s="2" t="s">
        <v>8</v>
      </c>
      <c r="Z122" s="2">
        <v>0</v>
      </c>
    </row>
    <row r="123" spans="1:26" ht="14.25" customHeight="1" x14ac:dyDescent="0.2">
      <c r="A123" s="3">
        <v>40927.640486111108</v>
      </c>
      <c r="B123" s="2"/>
      <c r="C123" s="2"/>
      <c r="D123" s="2">
        <v>-500</v>
      </c>
      <c r="E123" s="2">
        <v>10.4133443832397</v>
      </c>
      <c r="F123" s="2">
        <v>2.880859375</v>
      </c>
      <c r="G123" s="5"/>
      <c r="H123" s="2"/>
      <c r="I123" s="3"/>
      <c r="J123" s="3"/>
      <c r="K123" s="3">
        <v>40927.640486111108</v>
      </c>
      <c r="L123" s="2"/>
      <c r="M123" s="2"/>
      <c r="N123" s="2">
        <v>-500</v>
      </c>
      <c r="O123" s="2">
        <v>-10.185037612915</v>
      </c>
      <c r="P123" s="2">
        <v>0.98899841308593806</v>
      </c>
      <c r="Q123" s="5"/>
      <c r="R123" s="2"/>
      <c r="S123" s="3"/>
      <c r="T123" s="3"/>
      <c r="U123" s="3">
        <v>40927.640486111108</v>
      </c>
      <c r="V123" s="2"/>
      <c r="W123" s="2"/>
      <c r="X123" s="2">
        <v>-500</v>
      </c>
      <c r="Y123" s="2" t="s">
        <v>8</v>
      </c>
      <c r="Z123" s="2">
        <v>0</v>
      </c>
    </row>
    <row r="124" spans="1:26" ht="14.25" customHeight="1" x14ac:dyDescent="0.2">
      <c r="A124" s="3">
        <v>40927.640543981484</v>
      </c>
      <c r="B124" s="2"/>
      <c r="C124" s="2"/>
      <c r="D124" s="2">
        <v>-450</v>
      </c>
      <c r="E124" s="2">
        <v>9.6870079040527308</v>
      </c>
      <c r="F124" s="2">
        <v>3.3403015136718799</v>
      </c>
      <c r="G124" s="5"/>
      <c r="H124" s="2"/>
      <c r="I124" s="3"/>
      <c r="J124" s="3"/>
      <c r="K124" s="3">
        <v>40927.640543981484</v>
      </c>
      <c r="L124" s="2"/>
      <c r="M124" s="2"/>
      <c r="N124" s="2">
        <v>-450</v>
      </c>
      <c r="O124" s="2">
        <v>-10.164221763610801</v>
      </c>
      <c r="P124" s="2">
        <v>1.0034942626953101</v>
      </c>
      <c r="Q124" s="5"/>
      <c r="R124" s="2"/>
      <c r="S124" s="3"/>
      <c r="T124" s="3"/>
      <c r="U124" s="3">
        <v>40927.640543981484</v>
      </c>
      <c r="V124" s="2"/>
      <c r="W124" s="2"/>
      <c r="X124" s="2">
        <v>-450</v>
      </c>
      <c r="Y124" s="2" t="s">
        <v>8</v>
      </c>
      <c r="Z124" s="2">
        <v>0</v>
      </c>
    </row>
    <row r="125" spans="1:26" ht="14.25" customHeight="1" x14ac:dyDescent="0.2">
      <c r="A125" s="3">
        <v>40927.640601851854</v>
      </c>
      <c r="B125" s="2"/>
      <c r="C125" s="2"/>
      <c r="D125" s="2">
        <v>-400</v>
      </c>
      <c r="E125" s="2">
        <v>10.535646438598601</v>
      </c>
      <c r="F125" s="2">
        <v>2.8034973144531299</v>
      </c>
      <c r="G125" s="5"/>
      <c r="H125" s="2"/>
      <c r="I125" s="3"/>
      <c r="J125" s="3"/>
      <c r="K125" s="3">
        <v>40927.640601851854</v>
      </c>
      <c r="L125" s="2"/>
      <c r="M125" s="2"/>
      <c r="N125" s="2">
        <v>-400</v>
      </c>
      <c r="O125" s="2">
        <v>-10.2400369644165</v>
      </c>
      <c r="P125" s="2">
        <v>0.95069885253906306</v>
      </c>
      <c r="Q125" s="5"/>
      <c r="R125" s="2"/>
      <c r="S125" s="3"/>
      <c r="T125" s="3"/>
      <c r="U125" s="3">
        <v>40927.640601851854</v>
      </c>
      <c r="V125" s="2"/>
      <c r="W125" s="2"/>
      <c r="X125" s="2">
        <v>-400</v>
      </c>
      <c r="Y125" s="2" t="s">
        <v>8</v>
      </c>
      <c r="Z125" s="2">
        <v>0</v>
      </c>
    </row>
    <row r="126" spans="1:26" ht="14.25" customHeight="1" x14ac:dyDescent="0.2">
      <c r="A126" s="3">
        <v>40927.640659722223</v>
      </c>
      <c r="B126" s="2"/>
      <c r="C126" s="2"/>
      <c r="D126" s="2">
        <v>-350</v>
      </c>
      <c r="E126" s="2">
        <v>11.277060508728001</v>
      </c>
      <c r="F126" s="2">
        <v>2.3345184326171902</v>
      </c>
      <c r="G126" s="5"/>
      <c r="H126" s="2"/>
      <c r="I126" s="3"/>
      <c r="J126" s="3"/>
      <c r="K126" s="3">
        <v>40927.640659722223</v>
      </c>
      <c r="L126" s="2"/>
      <c r="M126" s="2"/>
      <c r="N126" s="2">
        <v>-350</v>
      </c>
      <c r="O126" s="2">
        <v>-10.1743011474609</v>
      </c>
      <c r="P126" s="2">
        <v>0.99647521972656306</v>
      </c>
      <c r="Q126" s="5"/>
      <c r="R126" s="2"/>
      <c r="S126" s="3"/>
      <c r="T126" s="3"/>
      <c r="U126" s="3">
        <v>40927.640659722223</v>
      </c>
      <c r="V126" s="2"/>
      <c r="W126" s="2"/>
      <c r="X126" s="2">
        <v>-350</v>
      </c>
      <c r="Y126" s="2" t="s">
        <v>8</v>
      </c>
      <c r="Z126" s="2">
        <v>0</v>
      </c>
    </row>
    <row r="127" spans="1:26" ht="14.25" customHeight="1" x14ac:dyDescent="0.2">
      <c r="A127" s="3">
        <v>40927.640717592592</v>
      </c>
      <c r="B127" s="2"/>
      <c r="C127" s="2"/>
      <c r="D127" s="2">
        <v>-300</v>
      </c>
      <c r="E127" s="2">
        <v>10.8715562820435</v>
      </c>
      <c r="F127" s="2">
        <v>2.5910186767578098</v>
      </c>
      <c r="G127" s="5"/>
      <c r="H127" s="2"/>
      <c r="I127" s="3"/>
      <c r="J127" s="3"/>
      <c r="K127" s="3">
        <v>40927.640717592592</v>
      </c>
      <c r="L127" s="2"/>
      <c r="M127" s="2"/>
      <c r="N127" s="2">
        <v>-300</v>
      </c>
      <c r="O127" s="2">
        <v>-10.2128658294678</v>
      </c>
      <c r="P127" s="2">
        <v>0.96961975097656306</v>
      </c>
      <c r="Q127" s="5"/>
      <c r="R127" s="2"/>
      <c r="S127" s="3"/>
      <c r="T127" s="3"/>
      <c r="U127" s="3">
        <v>40927.640717592592</v>
      </c>
      <c r="V127" s="2"/>
      <c r="W127" s="2"/>
      <c r="X127" s="2">
        <v>-300</v>
      </c>
      <c r="Y127" s="2" t="s">
        <v>8</v>
      </c>
      <c r="Z127" s="2">
        <v>0</v>
      </c>
    </row>
    <row r="128" spans="1:26" ht="14.25" customHeight="1" x14ac:dyDescent="0.2">
      <c r="A128" s="3">
        <v>40927.640775462962</v>
      </c>
      <c r="B128" s="2"/>
      <c r="C128" s="2"/>
      <c r="D128" s="2">
        <v>-250</v>
      </c>
      <c r="E128" s="2">
        <v>10.372576713561999</v>
      </c>
      <c r="F128" s="2">
        <v>2.9066467285156201</v>
      </c>
      <c r="G128" s="5"/>
      <c r="H128" s="2"/>
      <c r="I128" s="3"/>
      <c r="J128" s="3"/>
      <c r="K128" s="3">
        <v>40927.640775462962</v>
      </c>
      <c r="L128" s="2"/>
      <c r="M128" s="2"/>
      <c r="N128" s="2">
        <v>-250</v>
      </c>
      <c r="O128" s="2">
        <v>-10.1957750320435</v>
      </c>
      <c r="P128" s="2">
        <v>0.98152160644531306</v>
      </c>
      <c r="Q128" s="5"/>
      <c r="R128" s="2"/>
      <c r="S128" s="3"/>
      <c r="T128" s="3"/>
      <c r="U128" s="3">
        <v>40927.640775462962</v>
      </c>
      <c r="V128" s="2"/>
      <c r="W128" s="2"/>
      <c r="X128" s="2">
        <v>-250</v>
      </c>
      <c r="Y128" s="2" t="s">
        <v>8</v>
      </c>
      <c r="Z128" s="2">
        <v>0</v>
      </c>
    </row>
    <row r="129" spans="1:26" ht="14.25" customHeight="1" x14ac:dyDescent="0.2">
      <c r="A129" s="3">
        <v>40927.640833333331</v>
      </c>
      <c r="B129" s="2"/>
      <c r="C129" s="2"/>
      <c r="D129" s="2">
        <v>-200</v>
      </c>
      <c r="E129" s="2">
        <v>10.041130065918001</v>
      </c>
      <c r="F129" s="2">
        <v>3.1163024902343799</v>
      </c>
      <c r="G129" s="5"/>
      <c r="H129" s="2"/>
      <c r="I129" s="3"/>
      <c r="J129" s="3"/>
      <c r="K129" s="3">
        <v>40927.640833333331</v>
      </c>
      <c r="L129" s="2"/>
      <c r="M129" s="2"/>
      <c r="N129" s="2">
        <v>-200</v>
      </c>
      <c r="O129" s="2">
        <v>-10.219220161438001</v>
      </c>
      <c r="P129" s="2">
        <v>0.96519470214843806</v>
      </c>
      <c r="Q129" s="5"/>
      <c r="R129" s="2"/>
      <c r="S129" s="3"/>
      <c r="T129" s="3"/>
      <c r="U129" s="3">
        <v>40927.640833333331</v>
      </c>
      <c r="V129" s="2"/>
      <c r="W129" s="2"/>
      <c r="X129" s="2">
        <v>-200</v>
      </c>
      <c r="Y129" s="2" t="s">
        <v>8</v>
      </c>
      <c r="Z129" s="2">
        <v>0</v>
      </c>
    </row>
    <row r="130" spans="1:26" ht="14.25" customHeight="1" x14ac:dyDescent="0.2">
      <c r="A130" s="3">
        <v>40927.6408912037</v>
      </c>
      <c r="B130" s="2"/>
      <c r="C130" s="2"/>
      <c r="D130" s="2">
        <v>-150</v>
      </c>
      <c r="E130" s="2">
        <v>10.6782121658325</v>
      </c>
      <c r="F130" s="2">
        <v>2.71331787109375</v>
      </c>
      <c r="G130" s="5"/>
      <c r="H130" s="2"/>
      <c r="I130" s="3"/>
      <c r="J130" s="3"/>
      <c r="K130" s="3">
        <v>40927.6408912037</v>
      </c>
      <c r="L130" s="2"/>
      <c r="M130" s="2"/>
      <c r="N130" s="2">
        <v>-150</v>
      </c>
      <c r="O130" s="2">
        <v>-10.2939395904541</v>
      </c>
      <c r="P130" s="2">
        <v>0.91316223144531306</v>
      </c>
      <c r="Q130" s="5"/>
      <c r="R130" s="2"/>
      <c r="S130" s="3"/>
      <c r="T130" s="3"/>
      <c r="U130" s="3">
        <v>40927.6408912037</v>
      </c>
      <c r="V130" s="2"/>
      <c r="W130" s="2"/>
      <c r="X130" s="2">
        <v>-150</v>
      </c>
      <c r="Y130" s="2" t="s">
        <v>8</v>
      </c>
      <c r="Z130" s="2">
        <v>0</v>
      </c>
    </row>
    <row r="131" spans="1:26" ht="14.25" customHeight="1" x14ac:dyDescent="0.2">
      <c r="A131" s="3">
        <v>40927.640949074077</v>
      </c>
      <c r="B131" s="2"/>
      <c r="C131" s="2"/>
      <c r="D131" s="2">
        <v>-100</v>
      </c>
      <c r="E131" s="2">
        <v>10.470877647399901</v>
      </c>
      <c r="F131" s="2">
        <v>2.8444671630859402</v>
      </c>
      <c r="G131" s="5"/>
      <c r="H131" s="2"/>
      <c r="I131" s="3"/>
      <c r="J131" s="3"/>
      <c r="K131" s="3">
        <v>40927.640949074077</v>
      </c>
      <c r="L131" s="2"/>
      <c r="M131" s="2"/>
      <c r="N131" s="2">
        <v>-100</v>
      </c>
      <c r="O131" s="2">
        <v>-10.231600761413601</v>
      </c>
      <c r="P131" s="2">
        <v>0.956573486328125</v>
      </c>
      <c r="Q131" s="5"/>
      <c r="R131" s="2"/>
      <c r="S131" s="3"/>
      <c r="T131" s="3"/>
      <c r="U131" s="3">
        <v>40927.640949074077</v>
      </c>
      <c r="V131" s="2"/>
      <c r="W131" s="2"/>
      <c r="X131" s="2">
        <v>-100</v>
      </c>
      <c r="Y131" s="2" t="s">
        <v>8</v>
      </c>
      <c r="Z131" s="2">
        <v>0</v>
      </c>
    </row>
    <row r="132" spans="1:26" ht="14.25" customHeight="1" x14ac:dyDescent="0.2">
      <c r="A132" s="3">
        <v>40927.641006944446</v>
      </c>
      <c r="B132" s="2"/>
      <c r="C132" s="2"/>
      <c r="D132" s="2">
        <v>-50</v>
      </c>
      <c r="E132" s="2">
        <v>10.6385307312012</v>
      </c>
      <c r="F132" s="2">
        <v>2.7384185791015598</v>
      </c>
      <c r="G132" s="5"/>
      <c r="H132" s="2"/>
      <c r="I132" s="3"/>
      <c r="J132" s="3"/>
      <c r="K132" s="3">
        <v>40927.641006944446</v>
      </c>
      <c r="L132" s="2"/>
      <c r="M132" s="2"/>
      <c r="N132" s="2">
        <v>-50</v>
      </c>
      <c r="O132" s="2">
        <v>-10.2225074768066</v>
      </c>
      <c r="P132" s="2">
        <v>0.96290588378906306</v>
      </c>
      <c r="Q132" s="5"/>
      <c r="R132" s="2"/>
      <c r="S132" s="3"/>
      <c r="T132" s="3"/>
      <c r="U132" s="3">
        <v>40927.641006944446</v>
      </c>
      <c r="V132" s="2"/>
      <c r="W132" s="2"/>
      <c r="X132" s="2">
        <v>-50</v>
      </c>
      <c r="Y132" s="2" t="s">
        <v>8</v>
      </c>
      <c r="Z132" s="2">
        <v>0</v>
      </c>
    </row>
    <row r="133" spans="1:26" ht="14.25" customHeight="1" x14ac:dyDescent="0.2">
      <c r="A133" s="3">
        <v>40927.641064814816</v>
      </c>
      <c r="B133" s="2"/>
      <c r="C133" s="2"/>
      <c r="D133" s="2">
        <v>0</v>
      </c>
      <c r="E133" s="2">
        <v>10.6645832061768</v>
      </c>
      <c r="F133" s="2">
        <v>2.7219390869140598</v>
      </c>
      <c r="G133" s="5"/>
      <c r="H133" s="2"/>
      <c r="I133" s="3"/>
      <c r="J133" s="3"/>
      <c r="K133" s="3">
        <v>40927.641064814816</v>
      </c>
      <c r="L133" s="2"/>
      <c r="M133" s="2"/>
      <c r="N133" s="2">
        <v>0</v>
      </c>
      <c r="O133" s="2">
        <v>-10.215604782104499</v>
      </c>
      <c r="P133" s="2">
        <v>0.96771240234375</v>
      </c>
      <c r="Q133" s="5"/>
      <c r="R133" s="2"/>
      <c r="S133" s="3"/>
      <c r="T133" s="3"/>
      <c r="U133" s="3">
        <v>40927.641064814816</v>
      </c>
      <c r="V133" s="2"/>
      <c r="W133" s="2"/>
      <c r="X133" s="2">
        <v>0</v>
      </c>
      <c r="Y133" s="2" t="s">
        <v>8</v>
      </c>
      <c r="Z133" s="2">
        <v>0</v>
      </c>
    </row>
    <row r="134" spans="1:26" ht="14.25" customHeight="1" x14ac:dyDescent="0.2">
      <c r="A134" s="2"/>
      <c r="B134" s="2"/>
      <c r="C134" s="2"/>
      <c r="D134" s="2"/>
      <c r="E134" s="2"/>
      <c r="F134" s="2"/>
      <c r="G134" s="5"/>
      <c r="H134" s="2"/>
      <c r="I134" s="3"/>
      <c r="J134" s="3"/>
      <c r="K134" s="2"/>
      <c r="L134" s="2"/>
      <c r="M134" s="2"/>
      <c r="N134" s="2"/>
      <c r="O134" s="2"/>
      <c r="P134" s="2"/>
      <c r="Q134" s="5"/>
      <c r="R134" s="2"/>
      <c r="S134" s="3"/>
      <c r="T134" s="3"/>
      <c r="U134" s="2"/>
      <c r="V134" s="2"/>
      <c r="W134" s="2"/>
      <c r="X134" s="2"/>
      <c r="Y134" s="2"/>
      <c r="Z134" s="2"/>
    </row>
    <row r="135" spans="1:26" ht="14.25" customHeight="1" x14ac:dyDescent="0.2">
      <c r="A135" s="3">
        <v>40927.641226851854</v>
      </c>
      <c r="B135" s="2">
        <v>400</v>
      </c>
      <c r="C135" s="2">
        <v>0</v>
      </c>
      <c r="D135" s="2">
        <v>-3200</v>
      </c>
      <c r="E135" s="2">
        <v>194.802978515625</v>
      </c>
      <c r="F135" s="2">
        <v>-113.754272460938</v>
      </c>
      <c r="G135" s="5"/>
      <c r="H135" s="2"/>
      <c r="I135" s="3"/>
      <c r="J135" s="3"/>
      <c r="K135" s="3">
        <v>40927.641226851854</v>
      </c>
      <c r="L135" s="2">
        <v>400</v>
      </c>
      <c r="M135" s="2">
        <v>0</v>
      </c>
      <c r="N135" s="2">
        <v>-3200</v>
      </c>
      <c r="O135" s="2">
        <v>246.39418029785199</v>
      </c>
      <c r="P135" s="2">
        <v>179.66331481933599</v>
      </c>
      <c r="Q135" s="5"/>
      <c r="R135" s="2"/>
      <c r="S135" s="3"/>
      <c r="T135" s="3"/>
      <c r="U135" s="3">
        <v>40927.641226851854</v>
      </c>
      <c r="V135" s="2">
        <v>400</v>
      </c>
      <c r="W135" s="2">
        <v>0</v>
      </c>
      <c r="X135" s="2">
        <v>-3200</v>
      </c>
      <c r="Y135" s="2" t="s">
        <v>8</v>
      </c>
      <c r="Z135" s="2">
        <v>0</v>
      </c>
    </row>
    <row r="136" spans="1:26" ht="14.25" customHeight="1" x14ac:dyDescent="0.2">
      <c r="A136" s="3">
        <v>40927.641284722224</v>
      </c>
      <c r="B136" s="2"/>
      <c r="C136" s="2"/>
      <c r="D136" s="2">
        <v>-3150</v>
      </c>
      <c r="E136" s="2">
        <v>198.30958557128901</v>
      </c>
      <c r="F136" s="2">
        <v>-115.972366333008</v>
      </c>
      <c r="G136" s="5"/>
      <c r="H136" s="2"/>
      <c r="I136" s="3"/>
      <c r="J136" s="3"/>
      <c r="K136" s="3">
        <v>40927.641284722224</v>
      </c>
      <c r="L136" s="2"/>
      <c r="M136" s="2"/>
      <c r="N136" s="2">
        <v>-3150</v>
      </c>
      <c r="O136" s="2">
        <v>246.89114379882801</v>
      </c>
      <c r="P136" s="2">
        <v>180.00938415527301</v>
      </c>
      <c r="Q136" s="5"/>
      <c r="R136" s="2"/>
      <c r="S136" s="3"/>
      <c r="T136" s="3"/>
      <c r="U136" s="3">
        <v>40927.641284722224</v>
      </c>
      <c r="V136" s="2"/>
      <c r="W136" s="2"/>
      <c r="X136" s="2">
        <v>-3150</v>
      </c>
      <c r="Y136" s="2" t="s">
        <v>8</v>
      </c>
      <c r="Z136" s="2">
        <v>0</v>
      </c>
    </row>
    <row r="137" spans="1:26" ht="14.25" customHeight="1" x14ac:dyDescent="0.2">
      <c r="A137" s="3">
        <v>40927.641342592593</v>
      </c>
      <c r="B137" s="2"/>
      <c r="C137" s="2"/>
      <c r="D137" s="2">
        <v>-3100</v>
      </c>
      <c r="E137" s="2">
        <v>201.39945983886699</v>
      </c>
      <c r="F137" s="2">
        <v>-117.926864624023</v>
      </c>
      <c r="G137" s="5"/>
      <c r="H137" s="2"/>
      <c r="I137" s="3"/>
      <c r="J137" s="3"/>
      <c r="K137" s="3">
        <v>40927.641342592593</v>
      </c>
      <c r="L137" s="2"/>
      <c r="M137" s="2"/>
      <c r="N137" s="2">
        <v>-3100</v>
      </c>
      <c r="O137" s="2">
        <v>246.98130798339801</v>
      </c>
      <c r="P137" s="2">
        <v>180.07217407226599</v>
      </c>
      <c r="Q137" s="5"/>
      <c r="R137" s="2"/>
      <c r="S137" s="3"/>
      <c r="T137" s="3"/>
      <c r="U137" s="3">
        <v>40927.641342592593</v>
      </c>
      <c r="V137" s="2"/>
      <c r="W137" s="2"/>
      <c r="X137" s="2">
        <v>-3100</v>
      </c>
      <c r="Y137" s="2" t="s">
        <v>8</v>
      </c>
      <c r="Z137" s="2">
        <v>0</v>
      </c>
    </row>
    <row r="138" spans="1:26" ht="14.25" customHeight="1" x14ac:dyDescent="0.2">
      <c r="A138" s="3">
        <v>40927.641400462962</v>
      </c>
      <c r="B138" s="2"/>
      <c r="C138" s="2"/>
      <c r="D138" s="2">
        <v>-3050</v>
      </c>
      <c r="E138" s="2">
        <v>204.31108093261699</v>
      </c>
      <c r="F138" s="2">
        <v>-119.768600463867</v>
      </c>
      <c r="G138" s="5"/>
      <c r="H138" s="2"/>
      <c r="I138" s="3"/>
      <c r="J138" s="3"/>
      <c r="K138" s="3">
        <v>40927.641400462962</v>
      </c>
      <c r="L138" s="2"/>
      <c r="M138" s="2"/>
      <c r="N138" s="2">
        <v>-3050</v>
      </c>
      <c r="O138" s="2">
        <v>247.01461791992199</v>
      </c>
      <c r="P138" s="2">
        <v>180.09536743164099</v>
      </c>
      <c r="Q138" s="5"/>
      <c r="R138" s="2"/>
      <c r="S138" s="3"/>
      <c r="T138" s="3"/>
      <c r="U138" s="3">
        <v>40927.641400462962</v>
      </c>
      <c r="V138" s="2"/>
      <c r="W138" s="2"/>
      <c r="X138" s="2">
        <v>-3050</v>
      </c>
      <c r="Y138" s="2" t="s">
        <v>8</v>
      </c>
      <c r="Z138" s="2">
        <v>0</v>
      </c>
    </row>
    <row r="139" spans="1:26" ht="14.25" customHeight="1" x14ac:dyDescent="0.2">
      <c r="A139" s="3">
        <v>40927.641458333332</v>
      </c>
      <c r="B139" s="2"/>
      <c r="C139" s="2"/>
      <c r="D139" s="2">
        <v>-3000</v>
      </c>
      <c r="E139" s="2">
        <v>206.771240234375</v>
      </c>
      <c r="F139" s="2">
        <v>-121.32476806640599</v>
      </c>
      <c r="G139" s="5"/>
      <c r="H139" s="2"/>
      <c r="I139" s="3"/>
      <c r="J139" s="3"/>
      <c r="K139" s="3">
        <v>40927.641458333332</v>
      </c>
      <c r="L139" s="2"/>
      <c r="M139" s="2"/>
      <c r="N139" s="2">
        <v>-3000</v>
      </c>
      <c r="O139" s="2">
        <v>246.89541625976599</v>
      </c>
      <c r="P139" s="2">
        <v>180.01235961914099</v>
      </c>
      <c r="Q139" s="5"/>
      <c r="R139" s="2"/>
      <c r="S139" s="3"/>
      <c r="T139" s="3"/>
      <c r="U139" s="3">
        <v>40927.641458333332</v>
      </c>
      <c r="V139" s="2"/>
      <c r="W139" s="2"/>
      <c r="X139" s="2">
        <v>-3000</v>
      </c>
      <c r="Y139" s="2" t="s">
        <v>8</v>
      </c>
      <c r="Z139" s="2">
        <v>0</v>
      </c>
    </row>
    <row r="140" spans="1:26" ht="14.25" customHeight="1" x14ac:dyDescent="0.2">
      <c r="A140" s="3">
        <v>40927.641516203701</v>
      </c>
      <c r="B140" s="2"/>
      <c r="C140" s="2"/>
      <c r="D140" s="2">
        <v>-2950</v>
      </c>
      <c r="E140" s="2">
        <v>208.89018249511699</v>
      </c>
      <c r="F140" s="2">
        <v>-122.66510009765599</v>
      </c>
      <c r="G140" s="5"/>
      <c r="H140" s="2"/>
      <c r="I140" s="3"/>
      <c r="J140" s="3"/>
      <c r="K140" s="3">
        <v>40927.641516203701</v>
      </c>
      <c r="L140" s="2"/>
      <c r="M140" s="2"/>
      <c r="N140" s="2">
        <v>-2950</v>
      </c>
      <c r="O140" s="2">
        <v>246.749923706055</v>
      </c>
      <c r="P140" s="2">
        <v>179.91104125976599</v>
      </c>
      <c r="Q140" s="5"/>
      <c r="R140" s="2"/>
      <c r="S140" s="3"/>
      <c r="T140" s="3"/>
      <c r="U140" s="3">
        <v>40927.641516203701</v>
      </c>
      <c r="V140" s="2"/>
      <c r="W140" s="2"/>
      <c r="X140" s="2">
        <v>-2950</v>
      </c>
      <c r="Y140" s="2" t="s">
        <v>8</v>
      </c>
      <c r="Z140" s="2">
        <v>0</v>
      </c>
    </row>
    <row r="141" spans="1:26" ht="14.25" customHeight="1" x14ac:dyDescent="0.2">
      <c r="A141" s="3">
        <v>40927.641574074078</v>
      </c>
      <c r="B141" s="2"/>
      <c r="C141" s="2"/>
      <c r="D141" s="2">
        <v>-2900</v>
      </c>
      <c r="E141" s="2">
        <v>210.10971069335901</v>
      </c>
      <c r="F141" s="2">
        <v>-123.43650817871099</v>
      </c>
      <c r="G141" s="5"/>
      <c r="H141" s="2"/>
      <c r="I141" s="3"/>
      <c r="J141" s="3"/>
      <c r="K141" s="3">
        <v>40927.641574074078</v>
      </c>
      <c r="L141" s="2"/>
      <c r="M141" s="2"/>
      <c r="N141" s="2">
        <v>-2900</v>
      </c>
      <c r="O141" s="2">
        <v>246.08555603027301</v>
      </c>
      <c r="P141" s="2">
        <v>179.44839477539099</v>
      </c>
      <c r="Q141" s="5"/>
      <c r="R141" s="2"/>
      <c r="S141" s="3"/>
      <c r="T141" s="3"/>
      <c r="U141" s="3">
        <v>40927.641574074078</v>
      </c>
      <c r="V141" s="2"/>
      <c r="W141" s="2"/>
      <c r="X141" s="2">
        <v>-2900</v>
      </c>
      <c r="Y141" s="2" t="s">
        <v>8</v>
      </c>
      <c r="Z141" s="2">
        <v>0</v>
      </c>
    </row>
    <row r="142" spans="1:26" ht="14.25" customHeight="1" x14ac:dyDescent="0.2">
      <c r="A142" s="3">
        <v>40927.641631944447</v>
      </c>
      <c r="B142" s="2"/>
      <c r="C142" s="2"/>
      <c r="D142" s="2">
        <v>-2850</v>
      </c>
      <c r="E142" s="2">
        <v>210.13058471679699</v>
      </c>
      <c r="F142" s="2">
        <v>-123.44970703125</v>
      </c>
      <c r="G142" s="5"/>
      <c r="H142" s="2"/>
      <c r="I142" s="3"/>
      <c r="J142" s="3"/>
      <c r="K142" s="3">
        <v>40927.641631944447</v>
      </c>
      <c r="L142" s="2"/>
      <c r="M142" s="2"/>
      <c r="N142" s="2">
        <v>-2850</v>
      </c>
      <c r="O142" s="2">
        <v>245.01011657714801</v>
      </c>
      <c r="P142" s="2">
        <v>178.69949340820301</v>
      </c>
      <c r="Q142" s="5"/>
      <c r="R142" s="2"/>
      <c r="S142" s="3"/>
      <c r="T142" s="3"/>
      <c r="U142" s="3">
        <v>40927.641631944447</v>
      </c>
      <c r="V142" s="2"/>
      <c r="W142" s="2"/>
      <c r="X142" s="2">
        <v>-2850</v>
      </c>
      <c r="Y142" s="2" t="s">
        <v>8</v>
      </c>
      <c r="Z142" s="2">
        <v>0</v>
      </c>
    </row>
    <row r="143" spans="1:26" ht="14.25" customHeight="1" x14ac:dyDescent="0.2">
      <c r="A143" s="3">
        <v>40927.641689814816</v>
      </c>
      <c r="B143" s="2"/>
      <c r="C143" s="2"/>
      <c r="D143" s="2">
        <v>-2800</v>
      </c>
      <c r="E143" s="2">
        <v>209.12611389160199</v>
      </c>
      <c r="F143" s="2">
        <v>-122.814331054687</v>
      </c>
      <c r="G143" s="5"/>
      <c r="H143" s="2"/>
      <c r="I143" s="3"/>
      <c r="J143" s="3"/>
      <c r="K143" s="3">
        <v>40927.641689814816</v>
      </c>
      <c r="L143" s="2"/>
      <c r="M143" s="2"/>
      <c r="N143" s="2">
        <v>-2800</v>
      </c>
      <c r="O143" s="2">
        <v>243.99603271484401</v>
      </c>
      <c r="P143" s="2">
        <v>177.99331665039099</v>
      </c>
      <c r="Q143" s="5"/>
      <c r="R143" s="2"/>
      <c r="S143" s="3"/>
      <c r="T143" s="3"/>
      <c r="U143" s="3">
        <v>40927.641689814816</v>
      </c>
      <c r="V143" s="2"/>
      <c r="W143" s="2"/>
      <c r="X143" s="2">
        <v>-2800</v>
      </c>
      <c r="Y143" s="2" t="s">
        <v>8</v>
      </c>
      <c r="Z143" s="2">
        <v>0</v>
      </c>
    </row>
    <row r="144" spans="1:26" ht="14.25" customHeight="1" x14ac:dyDescent="0.2">
      <c r="A144" s="3">
        <v>40927.641747685186</v>
      </c>
      <c r="B144" s="2"/>
      <c r="C144" s="2"/>
      <c r="D144" s="2">
        <v>-2750</v>
      </c>
      <c r="E144" s="2">
        <v>205.10919189453099</v>
      </c>
      <c r="F144" s="2">
        <v>-120.2734375</v>
      </c>
      <c r="G144" s="5"/>
      <c r="H144" s="2"/>
      <c r="I144" s="3"/>
      <c r="J144" s="3"/>
      <c r="K144" s="3">
        <v>40927.641747685186</v>
      </c>
      <c r="L144" s="2"/>
      <c r="M144" s="2"/>
      <c r="N144" s="2">
        <v>-2750</v>
      </c>
      <c r="O144" s="2">
        <v>242.63783264160199</v>
      </c>
      <c r="P144" s="2">
        <v>177.04750061035199</v>
      </c>
      <c r="Q144" s="5"/>
      <c r="R144" s="2"/>
      <c r="S144" s="3"/>
      <c r="T144" s="3"/>
      <c r="U144" s="3">
        <v>40927.641747685186</v>
      </c>
      <c r="V144" s="2"/>
      <c r="W144" s="2"/>
      <c r="X144" s="2">
        <v>-2750</v>
      </c>
      <c r="Y144" s="2" t="s">
        <v>8</v>
      </c>
      <c r="Z144" s="2">
        <v>0</v>
      </c>
    </row>
    <row r="145" spans="1:26" ht="14.25" customHeight="1" x14ac:dyDescent="0.2">
      <c r="A145" s="3">
        <v>40927.641805555555</v>
      </c>
      <c r="B145" s="2"/>
      <c r="C145" s="2"/>
      <c r="D145" s="2">
        <v>-2700</v>
      </c>
      <c r="E145" s="2">
        <v>201.84356689453099</v>
      </c>
      <c r="F145" s="2">
        <v>-118.20777893066401</v>
      </c>
      <c r="G145" s="5"/>
      <c r="H145" s="2"/>
      <c r="I145" s="3"/>
      <c r="J145" s="3"/>
      <c r="K145" s="3">
        <v>40927.641805555555</v>
      </c>
      <c r="L145" s="2"/>
      <c r="M145" s="2"/>
      <c r="N145" s="2">
        <v>-2700</v>
      </c>
      <c r="O145" s="2">
        <v>241.84516906738301</v>
      </c>
      <c r="P145" s="2">
        <v>176.49551391601599</v>
      </c>
      <c r="Q145" s="5"/>
      <c r="R145" s="2"/>
      <c r="S145" s="3"/>
      <c r="T145" s="3"/>
      <c r="U145" s="3">
        <v>40927.641805555555</v>
      </c>
      <c r="V145" s="2"/>
      <c r="W145" s="2"/>
      <c r="X145" s="2">
        <v>-2700</v>
      </c>
      <c r="Y145" s="2" t="s">
        <v>8</v>
      </c>
      <c r="Z145" s="2">
        <v>0</v>
      </c>
    </row>
    <row r="146" spans="1:26" ht="14.25" customHeight="1" x14ac:dyDescent="0.2">
      <c r="A146" s="3">
        <v>40927.641863425924</v>
      </c>
      <c r="B146" s="2"/>
      <c r="C146" s="2"/>
      <c r="D146" s="2">
        <v>-2650</v>
      </c>
      <c r="E146" s="2">
        <v>195.14189147949199</v>
      </c>
      <c r="F146" s="2">
        <v>-113.96865844726599</v>
      </c>
      <c r="G146" s="5"/>
      <c r="H146" s="2"/>
      <c r="I146" s="3"/>
      <c r="J146" s="3"/>
      <c r="K146" s="3">
        <v>40927.641863425924</v>
      </c>
      <c r="L146" s="2"/>
      <c r="M146" s="2"/>
      <c r="N146" s="2">
        <v>-2650</v>
      </c>
      <c r="O146" s="2">
        <v>240.51850891113301</v>
      </c>
      <c r="P146" s="2">
        <v>175.57167053222699</v>
      </c>
      <c r="Q146" s="5"/>
      <c r="R146" s="2"/>
      <c r="S146" s="3"/>
      <c r="T146" s="3"/>
      <c r="U146" s="3">
        <v>40927.641863425924</v>
      </c>
      <c r="V146" s="2"/>
      <c r="W146" s="2"/>
      <c r="X146" s="2">
        <v>-2650</v>
      </c>
      <c r="Y146" s="2" t="s">
        <v>8</v>
      </c>
      <c r="Z146" s="2">
        <v>0</v>
      </c>
    </row>
    <row r="147" spans="1:26" ht="14.25" customHeight="1" x14ac:dyDescent="0.2">
      <c r="A147" s="3">
        <v>40927.641921296294</v>
      </c>
      <c r="B147" s="2"/>
      <c r="C147" s="2"/>
      <c r="D147" s="2">
        <v>-2600</v>
      </c>
      <c r="E147" s="2">
        <v>180.42556762695301</v>
      </c>
      <c r="F147" s="2">
        <v>-104.659881591797</v>
      </c>
      <c r="G147" s="5"/>
      <c r="H147" s="2"/>
      <c r="I147" s="3"/>
      <c r="J147" s="3"/>
      <c r="K147" s="3">
        <v>40927.641921296294</v>
      </c>
      <c r="L147" s="2"/>
      <c r="M147" s="2"/>
      <c r="N147" s="2">
        <v>-2600</v>
      </c>
      <c r="O147" s="2">
        <v>238.0498046875</v>
      </c>
      <c r="P147" s="2">
        <v>173.8525390625</v>
      </c>
      <c r="Q147" s="5"/>
      <c r="R147" s="2"/>
      <c r="S147" s="3"/>
      <c r="T147" s="3"/>
      <c r="U147" s="3">
        <v>40927.641921296294</v>
      </c>
      <c r="V147" s="2"/>
      <c r="W147" s="2"/>
      <c r="X147" s="2">
        <v>-2600</v>
      </c>
      <c r="Y147" s="2" t="s">
        <v>8</v>
      </c>
      <c r="Z147" s="2">
        <v>0</v>
      </c>
    </row>
    <row r="148" spans="1:26" ht="14.25" customHeight="1" x14ac:dyDescent="0.2">
      <c r="A148" s="3">
        <v>40927.641979166663</v>
      </c>
      <c r="B148" s="2"/>
      <c r="C148" s="2"/>
      <c r="D148" s="2">
        <v>-2550</v>
      </c>
      <c r="E148" s="2">
        <v>160.82882690429699</v>
      </c>
      <c r="F148" s="2">
        <v>-92.264022827148395</v>
      </c>
      <c r="G148" s="5"/>
      <c r="H148" s="2"/>
      <c r="I148" s="3"/>
      <c r="J148" s="3"/>
      <c r="K148" s="3">
        <v>40927.641979166663</v>
      </c>
      <c r="L148" s="2"/>
      <c r="M148" s="2"/>
      <c r="N148" s="2">
        <v>-2550</v>
      </c>
      <c r="O148" s="2">
        <v>235.59951782226599</v>
      </c>
      <c r="P148" s="2">
        <v>172.14622497558599</v>
      </c>
      <c r="Q148" s="5"/>
      <c r="R148" s="2"/>
      <c r="S148" s="3"/>
      <c r="T148" s="3"/>
      <c r="U148" s="3">
        <v>40927.641979166663</v>
      </c>
      <c r="V148" s="2"/>
      <c r="W148" s="2"/>
      <c r="X148" s="2">
        <v>-2550</v>
      </c>
      <c r="Y148" s="2" t="s">
        <v>8</v>
      </c>
      <c r="Z148" s="2">
        <v>0</v>
      </c>
    </row>
    <row r="149" spans="1:26" ht="14.25" customHeight="1" x14ac:dyDescent="0.2">
      <c r="A149" s="3">
        <v>40927.64203703704</v>
      </c>
      <c r="B149" s="2"/>
      <c r="C149" s="2"/>
      <c r="D149" s="2">
        <v>-2500</v>
      </c>
      <c r="E149" s="2">
        <v>141.03440856933599</v>
      </c>
      <c r="F149" s="2">
        <v>-79.743118286132798</v>
      </c>
      <c r="G149" s="5"/>
      <c r="H149" s="2"/>
      <c r="I149" s="3"/>
      <c r="J149" s="3"/>
      <c r="K149" s="3">
        <v>40927.64203703704</v>
      </c>
      <c r="L149" s="2"/>
      <c r="M149" s="2"/>
      <c r="N149" s="2">
        <v>-2500</v>
      </c>
      <c r="O149" s="2">
        <v>233.25221252441401</v>
      </c>
      <c r="P149" s="2">
        <v>170.51162719726599</v>
      </c>
      <c r="Q149" s="5"/>
      <c r="R149" s="2"/>
      <c r="S149" s="3"/>
      <c r="T149" s="3"/>
      <c r="U149" s="3">
        <v>40927.64203703704</v>
      </c>
      <c r="V149" s="2"/>
      <c r="W149" s="2"/>
      <c r="X149" s="2">
        <v>-2500</v>
      </c>
      <c r="Y149" s="2" t="s">
        <v>8</v>
      </c>
      <c r="Z149" s="2">
        <v>0</v>
      </c>
    </row>
    <row r="150" spans="1:26" ht="14.25" customHeight="1" x14ac:dyDescent="0.2">
      <c r="A150" s="3">
        <v>40927.642094907409</v>
      </c>
      <c r="B150" s="2"/>
      <c r="C150" s="2"/>
      <c r="D150" s="2">
        <v>-2450</v>
      </c>
      <c r="E150" s="2">
        <v>123.676383972168</v>
      </c>
      <c r="F150" s="2">
        <v>-68.763351440429702</v>
      </c>
      <c r="G150" s="5"/>
      <c r="H150" s="2"/>
      <c r="I150" s="3"/>
      <c r="J150" s="3"/>
      <c r="K150" s="3">
        <v>40927.642094907409</v>
      </c>
      <c r="L150" s="2"/>
      <c r="M150" s="2"/>
      <c r="N150" s="2">
        <v>-2450</v>
      </c>
      <c r="O150" s="2">
        <v>230.97544860839801</v>
      </c>
      <c r="P150" s="2">
        <v>168.92616271972699</v>
      </c>
      <c r="Q150" s="5"/>
      <c r="R150" s="2"/>
      <c r="S150" s="3"/>
      <c r="T150" s="3"/>
      <c r="U150" s="3">
        <v>40927.642094907409</v>
      </c>
      <c r="V150" s="2"/>
      <c r="W150" s="2"/>
      <c r="X150" s="2">
        <v>-2450</v>
      </c>
      <c r="Y150" s="2" t="s">
        <v>8</v>
      </c>
      <c r="Z150" s="2">
        <v>0</v>
      </c>
    </row>
    <row r="151" spans="1:26" ht="14.25" customHeight="1" x14ac:dyDescent="0.2">
      <c r="A151" s="3">
        <v>40927.642152777778</v>
      </c>
      <c r="B151" s="2"/>
      <c r="C151" s="2"/>
      <c r="D151" s="2">
        <v>-2400</v>
      </c>
      <c r="E151" s="2">
        <v>101.964805603027</v>
      </c>
      <c r="F151" s="2">
        <v>-55.029754638671903</v>
      </c>
      <c r="G151" s="5"/>
      <c r="H151" s="2"/>
      <c r="I151" s="3"/>
      <c r="J151" s="3"/>
      <c r="K151" s="3">
        <v>40927.642152777778</v>
      </c>
      <c r="L151" s="2"/>
      <c r="M151" s="2"/>
      <c r="N151" s="2">
        <v>-2400</v>
      </c>
      <c r="O151" s="2">
        <v>227.53550720214801</v>
      </c>
      <c r="P151" s="2">
        <v>166.530685424805</v>
      </c>
      <c r="Q151" s="5"/>
      <c r="R151" s="2"/>
      <c r="S151" s="3"/>
      <c r="T151" s="3"/>
      <c r="U151" s="3">
        <v>40927.642152777778</v>
      </c>
      <c r="V151" s="2"/>
      <c r="W151" s="2"/>
      <c r="X151" s="2">
        <v>-2400</v>
      </c>
      <c r="Y151" s="2" t="s">
        <v>8</v>
      </c>
      <c r="Z151" s="2">
        <v>0</v>
      </c>
    </row>
    <row r="152" spans="1:26" ht="14.25" customHeight="1" x14ac:dyDescent="0.2">
      <c r="A152" s="3">
        <v>40927.642210648148</v>
      </c>
      <c r="B152" s="2"/>
      <c r="C152" s="2"/>
      <c r="D152" s="2">
        <v>-2350</v>
      </c>
      <c r="E152" s="2">
        <v>76.361862182617202</v>
      </c>
      <c r="F152" s="2">
        <v>-38.834686279296903</v>
      </c>
      <c r="G152" s="5"/>
      <c r="H152" s="2"/>
      <c r="I152" s="3"/>
      <c r="J152" s="3"/>
      <c r="K152" s="3">
        <v>40927.642210648148</v>
      </c>
      <c r="L152" s="2"/>
      <c r="M152" s="2"/>
      <c r="N152" s="2">
        <v>-2350</v>
      </c>
      <c r="O152" s="2">
        <v>222.46116638183599</v>
      </c>
      <c r="P152" s="2">
        <v>162.99705505371099</v>
      </c>
      <c r="Q152" s="5"/>
      <c r="R152" s="2"/>
      <c r="S152" s="3"/>
      <c r="T152" s="3"/>
      <c r="U152" s="3">
        <v>40927.642210648148</v>
      </c>
      <c r="V152" s="2"/>
      <c r="W152" s="2"/>
      <c r="X152" s="2">
        <v>-2350</v>
      </c>
      <c r="Y152" s="2" t="s">
        <v>8</v>
      </c>
      <c r="Z152" s="2">
        <v>0</v>
      </c>
    </row>
    <row r="153" spans="1:26" ht="14.25" customHeight="1" x14ac:dyDescent="0.2">
      <c r="A153" s="3">
        <v>40927.642268518517</v>
      </c>
      <c r="B153" s="2"/>
      <c r="C153" s="2"/>
      <c r="D153" s="2">
        <v>-2300</v>
      </c>
      <c r="E153" s="2">
        <v>55.6810493469238</v>
      </c>
      <c r="F153" s="2">
        <v>-25.753097534179702</v>
      </c>
      <c r="G153" s="5"/>
      <c r="H153" s="2"/>
      <c r="I153" s="3"/>
      <c r="J153" s="3"/>
      <c r="K153" s="3">
        <v>40927.642268518517</v>
      </c>
      <c r="L153" s="2"/>
      <c r="M153" s="2"/>
      <c r="N153" s="2">
        <v>-2300</v>
      </c>
      <c r="O153" s="2">
        <v>215.30616760253901</v>
      </c>
      <c r="P153" s="2">
        <v>158.01452636718699</v>
      </c>
      <c r="Q153" s="5"/>
      <c r="R153" s="2"/>
      <c r="S153" s="3"/>
      <c r="T153" s="3"/>
      <c r="U153" s="3">
        <v>40927.642268518517</v>
      </c>
      <c r="V153" s="2"/>
      <c r="W153" s="2"/>
      <c r="X153" s="2">
        <v>-2300</v>
      </c>
      <c r="Y153" s="2" t="s">
        <v>8</v>
      </c>
      <c r="Z153" s="2">
        <v>0</v>
      </c>
    </row>
    <row r="154" spans="1:26" ht="14.25" customHeight="1" x14ac:dyDescent="0.2">
      <c r="A154" s="3">
        <v>40927.642326388886</v>
      </c>
      <c r="B154" s="2"/>
      <c r="C154" s="2"/>
      <c r="D154" s="2">
        <v>-2250</v>
      </c>
      <c r="E154" s="2">
        <v>46.658287048339801</v>
      </c>
      <c r="F154" s="2">
        <v>-20.0457763671875</v>
      </c>
      <c r="G154" s="5"/>
      <c r="H154" s="2"/>
      <c r="I154" s="3"/>
      <c r="J154" s="3"/>
      <c r="K154" s="3">
        <v>40927.642326388886</v>
      </c>
      <c r="L154" s="2"/>
      <c r="M154" s="2"/>
      <c r="N154" s="2">
        <v>-2250</v>
      </c>
      <c r="O154" s="2">
        <v>206.47108459472699</v>
      </c>
      <c r="P154" s="2">
        <v>151.86203002929699</v>
      </c>
      <c r="Q154" s="5"/>
      <c r="R154" s="2"/>
      <c r="S154" s="3"/>
      <c r="T154" s="3"/>
      <c r="U154" s="3">
        <v>40927.642326388886</v>
      </c>
      <c r="V154" s="2"/>
      <c r="W154" s="2"/>
      <c r="X154" s="2">
        <v>-2250</v>
      </c>
      <c r="Y154" s="2" t="s">
        <v>8</v>
      </c>
      <c r="Z154" s="2">
        <v>0</v>
      </c>
    </row>
    <row r="155" spans="1:26" ht="14.25" customHeight="1" x14ac:dyDescent="0.2">
      <c r="A155" s="3">
        <v>40927.642384259256</v>
      </c>
      <c r="B155" s="2"/>
      <c r="C155" s="2"/>
      <c r="D155" s="2">
        <v>-2200</v>
      </c>
      <c r="E155" s="2">
        <v>45.806877136230497</v>
      </c>
      <c r="F155" s="2">
        <v>-19.507217407226602</v>
      </c>
      <c r="G155" s="5"/>
      <c r="H155" s="2"/>
      <c r="I155" s="3"/>
      <c r="J155" s="3"/>
      <c r="K155" s="3">
        <v>40927.642384259256</v>
      </c>
      <c r="L155" s="2"/>
      <c r="M155" s="2"/>
      <c r="N155" s="2">
        <v>-2200</v>
      </c>
      <c r="O155" s="2">
        <v>196.43862915039099</v>
      </c>
      <c r="P155" s="2">
        <v>144.87571716308599</v>
      </c>
      <c r="Q155" s="5"/>
      <c r="R155" s="2"/>
      <c r="S155" s="3"/>
      <c r="T155" s="3"/>
      <c r="U155" s="3">
        <v>40927.642384259256</v>
      </c>
      <c r="V155" s="2"/>
      <c r="W155" s="2"/>
      <c r="X155" s="2">
        <v>-2200</v>
      </c>
      <c r="Y155" s="2" t="s">
        <v>8</v>
      </c>
      <c r="Z155" s="2">
        <v>0</v>
      </c>
    </row>
    <row r="156" spans="1:26" ht="14.25" customHeight="1" x14ac:dyDescent="0.2">
      <c r="A156" s="3">
        <v>40927.642442129632</v>
      </c>
      <c r="B156" s="2"/>
      <c r="C156" s="2"/>
      <c r="D156" s="2">
        <v>-2150</v>
      </c>
      <c r="E156" s="2">
        <v>45.873935699462898</v>
      </c>
      <c r="F156" s="2">
        <v>-19.549636840820298</v>
      </c>
      <c r="G156" s="5"/>
      <c r="H156" s="2"/>
      <c r="I156" s="3"/>
      <c r="J156" s="3"/>
      <c r="K156" s="3">
        <v>40927.642442129632</v>
      </c>
      <c r="L156" s="2"/>
      <c r="M156" s="2"/>
      <c r="N156" s="2">
        <v>-2150</v>
      </c>
      <c r="O156" s="2">
        <v>185.62413024902301</v>
      </c>
      <c r="P156" s="2">
        <v>137.34481811523401</v>
      </c>
      <c r="Q156" s="5"/>
      <c r="R156" s="2"/>
      <c r="S156" s="3"/>
      <c r="T156" s="3"/>
      <c r="U156" s="3">
        <v>40927.642442129632</v>
      </c>
      <c r="V156" s="2"/>
      <c r="W156" s="2"/>
      <c r="X156" s="2">
        <v>-2150</v>
      </c>
      <c r="Y156" s="2" t="s">
        <v>8</v>
      </c>
      <c r="Z156" s="2">
        <v>0</v>
      </c>
    </row>
    <row r="157" spans="1:26" ht="14.25" customHeight="1" x14ac:dyDescent="0.2">
      <c r="A157" s="3">
        <v>40927.642500000002</v>
      </c>
      <c r="B157" s="2"/>
      <c r="C157" s="2"/>
      <c r="D157" s="2">
        <v>-2100</v>
      </c>
      <c r="E157" s="2">
        <v>45.940513610839801</v>
      </c>
      <c r="F157" s="2">
        <v>-19.591751098632798</v>
      </c>
      <c r="G157" s="5"/>
      <c r="H157" s="2"/>
      <c r="I157" s="3"/>
      <c r="J157" s="3"/>
      <c r="K157" s="3">
        <v>40927.642500000002</v>
      </c>
      <c r="L157" s="2"/>
      <c r="M157" s="2"/>
      <c r="N157" s="2">
        <v>-2100</v>
      </c>
      <c r="O157" s="2">
        <v>173.87783813476599</v>
      </c>
      <c r="P157" s="2">
        <v>129.1650390625</v>
      </c>
      <c r="Q157" s="5"/>
      <c r="R157" s="2"/>
      <c r="S157" s="3"/>
      <c r="T157" s="3"/>
      <c r="U157" s="3">
        <v>40927.642500000002</v>
      </c>
      <c r="V157" s="2"/>
      <c r="W157" s="2"/>
      <c r="X157" s="2">
        <v>-2100</v>
      </c>
      <c r="Y157" s="2" t="s">
        <v>8</v>
      </c>
      <c r="Z157" s="2">
        <v>0</v>
      </c>
    </row>
    <row r="158" spans="1:26" ht="14.25" customHeight="1" x14ac:dyDescent="0.2">
      <c r="A158" s="3">
        <v>40927.642557870371</v>
      </c>
      <c r="B158" s="2"/>
      <c r="C158" s="2"/>
      <c r="D158" s="2">
        <v>-2050</v>
      </c>
      <c r="E158" s="2">
        <v>44.413063049316399</v>
      </c>
      <c r="F158" s="2">
        <v>-18.625564575195298</v>
      </c>
      <c r="G158" s="5"/>
      <c r="H158" s="2"/>
      <c r="I158" s="3"/>
      <c r="J158" s="3"/>
      <c r="K158" s="3">
        <v>40927.642557870371</v>
      </c>
      <c r="L158" s="2"/>
      <c r="M158" s="2"/>
      <c r="N158" s="2">
        <v>-2050</v>
      </c>
      <c r="O158" s="2">
        <v>161.82937622070301</v>
      </c>
      <c r="P158" s="2">
        <v>120.77484130859401</v>
      </c>
      <c r="Q158" s="5"/>
      <c r="R158" s="2"/>
      <c r="S158" s="3"/>
      <c r="T158" s="3"/>
      <c r="U158" s="3">
        <v>40927.642557870371</v>
      </c>
      <c r="V158" s="2"/>
      <c r="W158" s="2"/>
      <c r="X158" s="2">
        <v>-2050</v>
      </c>
      <c r="Y158" s="2" t="s">
        <v>8</v>
      </c>
      <c r="Z158" s="2">
        <v>0</v>
      </c>
    </row>
    <row r="159" spans="1:26" ht="14.25" customHeight="1" x14ac:dyDescent="0.2">
      <c r="A159" s="3">
        <v>40927.64261574074</v>
      </c>
      <c r="B159" s="2"/>
      <c r="C159" s="2"/>
      <c r="D159" s="2">
        <v>-2000</v>
      </c>
      <c r="E159" s="2">
        <v>41.832649230957003</v>
      </c>
      <c r="F159" s="2">
        <v>-16.993331909179702</v>
      </c>
      <c r="G159" s="5"/>
      <c r="H159" s="2"/>
      <c r="I159" s="3"/>
      <c r="J159" s="3"/>
      <c r="K159" s="3">
        <v>40927.64261574074</v>
      </c>
      <c r="L159" s="2"/>
      <c r="M159" s="2"/>
      <c r="N159" s="2">
        <v>-2000</v>
      </c>
      <c r="O159" s="2">
        <v>149.36973571777301</v>
      </c>
      <c r="P159" s="2">
        <v>112.09831237793</v>
      </c>
      <c r="Q159" s="5"/>
      <c r="R159" s="2"/>
      <c r="S159" s="3"/>
      <c r="T159" s="3"/>
      <c r="U159" s="3">
        <v>40927.64261574074</v>
      </c>
      <c r="V159" s="2"/>
      <c r="W159" s="2"/>
      <c r="X159" s="2">
        <v>-2000</v>
      </c>
      <c r="Y159" s="2" t="s">
        <v>8</v>
      </c>
      <c r="Z159" s="2">
        <v>0</v>
      </c>
    </row>
    <row r="160" spans="1:26" ht="14.25" customHeight="1" x14ac:dyDescent="0.2">
      <c r="A160" s="3">
        <v>40927.64267361111</v>
      </c>
      <c r="B160" s="2"/>
      <c r="C160" s="2"/>
      <c r="D160" s="2">
        <v>-1950</v>
      </c>
      <c r="E160" s="2">
        <v>34.386554718017599</v>
      </c>
      <c r="F160" s="2">
        <v>-12.2833251953125</v>
      </c>
      <c r="G160" s="5"/>
      <c r="H160" s="2"/>
      <c r="I160" s="3"/>
      <c r="J160" s="3"/>
      <c r="K160" s="3">
        <v>40927.64267361111</v>
      </c>
      <c r="L160" s="2"/>
      <c r="M160" s="2"/>
      <c r="N160" s="2">
        <v>-1950</v>
      </c>
      <c r="O160" s="2">
        <v>136.268310546875</v>
      </c>
      <c r="P160" s="2">
        <v>102.974853515625</v>
      </c>
      <c r="Q160" s="5"/>
      <c r="R160" s="2"/>
      <c r="S160" s="3"/>
      <c r="T160" s="3"/>
      <c r="U160" s="3">
        <v>40927.64267361111</v>
      </c>
      <c r="V160" s="2"/>
      <c r="W160" s="2"/>
      <c r="X160" s="2">
        <v>-1950</v>
      </c>
      <c r="Y160" s="2" t="s">
        <v>8</v>
      </c>
      <c r="Z160" s="2">
        <v>0</v>
      </c>
    </row>
    <row r="161" spans="1:26" ht="14.25" customHeight="1" x14ac:dyDescent="0.2">
      <c r="A161" s="3">
        <v>40927.642731481479</v>
      </c>
      <c r="B161" s="2"/>
      <c r="C161" s="2"/>
      <c r="D161" s="2">
        <v>-1900</v>
      </c>
      <c r="E161" s="2">
        <v>27.546300888061499</v>
      </c>
      <c r="F161" s="2">
        <v>-7.95654296875</v>
      </c>
      <c r="G161" s="5"/>
      <c r="H161" s="2"/>
      <c r="I161" s="3"/>
      <c r="J161" s="3"/>
      <c r="K161" s="3">
        <v>40927.642731481479</v>
      </c>
      <c r="L161" s="2"/>
      <c r="M161" s="2"/>
      <c r="N161" s="2">
        <v>-1900</v>
      </c>
      <c r="O161" s="2">
        <v>116.31667327880901</v>
      </c>
      <c r="P161" s="2">
        <v>89.081115722656307</v>
      </c>
      <c r="Q161" s="5"/>
      <c r="R161" s="2"/>
      <c r="S161" s="3"/>
      <c r="T161" s="3"/>
      <c r="U161" s="3">
        <v>40927.642731481479</v>
      </c>
      <c r="V161" s="2"/>
      <c r="W161" s="2"/>
      <c r="X161" s="2">
        <v>-1900</v>
      </c>
      <c r="Y161" s="2" t="s">
        <v>8</v>
      </c>
      <c r="Z161" s="2">
        <v>0</v>
      </c>
    </row>
    <row r="162" spans="1:26" ht="14.25" customHeight="1" x14ac:dyDescent="0.2">
      <c r="A162" s="3">
        <v>40927.642789351848</v>
      </c>
      <c r="B162" s="2"/>
      <c r="C162" s="2"/>
      <c r="D162" s="2">
        <v>-1850</v>
      </c>
      <c r="E162" s="2">
        <v>25.312290191650401</v>
      </c>
      <c r="F162" s="2">
        <v>-6.5434265136718697</v>
      </c>
      <c r="G162" s="5"/>
      <c r="H162" s="2"/>
      <c r="I162" s="3"/>
      <c r="J162" s="3"/>
      <c r="K162" s="3">
        <v>40927.642789351848</v>
      </c>
      <c r="L162" s="2"/>
      <c r="M162" s="2"/>
      <c r="N162" s="2">
        <v>-1850</v>
      </c>
      <c r="O162" s="2">
        <v>104.762657165527</v>
      </c>
      <c r="P162" s="2">
        <v>81.035232543945298</v>
      </c>
      <c r="Q162" s="5"/>
      <c r="R162" s="2"/>
      <c r="S162" s="3"/>
      <c r="T162" s="3"/>
      <c r="U162" s="3">
        <v>40927.642789351848</v>
      </c>
      <c r="V162" s="2"/>
      <c r="W162" s="2"/>
      <c r="X162" s="2">
        <v>-1850</v>
      </c>
      <c r="Y162" s="2" t="s">
        <v>8</v>
      </c>
      <c r="Z162" s="2">
        <v>0</v>
      </c>
    </row>
    <row r="163" spans="1:26" ht="14.25" customHeight="1" x14ac:dyDescent="0.2">
      <c r="A163" s="3">
        <v>40927.642847222225</v>
      </c>
      <c r="B163" s="2"/>
      <c r="C163" s="2"/>
      <c r="D163" s="2">
        <v>-1800</v>
      </c>
      <c r="E163" s="2">
        <v>23.5071830749512</v>
      </c>
      <c r="F163" s="2">
        <v>-5.401611328125</v>
      </c>
      <c r="G163" s="5"/>
      <c r="H163" s="2"/>
      <c r="I163" s="3"/>
      <c r="J163" s="3"/>
      <c r="K163" s="3">
        <v>40927.642847222225</v>
      </c>
      <c r="L163" s="2"/>
      <c r="M163" s="2"/>
      <c r="N163" s="2">
        <v>-1800</v>
      </c>
      <c r="O163" s="2">
        <v>94.554130554199205</v>
      </c>
      <c r="P163" s="2">
        <v>73.926315307617202</v>
      </c>
      <c r="Q163" s="5"/>
      <c r="R163" s="2"/>
      <c r="S163" s="3"/>
      <c r="T163" s="3"/>
      <c r="U163" s="3">
        <v>40927.642847222225</v>
      </c>
      <c r="V163" s="2"/>
      <c r="W163" s="2"/>
      <c r="X163" s="2">
        <v>-1800</v>
      </c>
      <c r="Y163" s="2" t="s">
        <v>8</v>
      </c>
      <c r="Z163" s="2">
        <v>0</v>
      </c>
    </row>
    <row r="164" spans="1:26" ht="14.25" customHeight="1" x14ac:dyDescent="0.2">
      <c r="A164" s="3">
        <v>40927.642905092594</v>
      </c>
      <c r="B164" s="2"/>
      <c r="C164" s="2"/>
      <c r="D164" s="2">
        <v>-1750</v>
      </c>
      <c r="E164" s="2">
        <v>21.0499172210693</v>
      </c>
      <c r="F164" s="2">
        <v>-3.8472747802734402</v>
      </c>
      <c r="G164" s="5"/>
      <c r="H164" s="2"/>
      <c r="I164" s="3"/>
      <c r="J164" s="3"/>
      <c r="K164" s="3">
        <v>40927.642905092594</v>
      </c>
      <c r="L164" s="2"/>
      <c r="M164" s="2"/>
      <c r="N164" s="2">
        <v>-1750</v>
      </c>
      <c r="O164" s="2">
        <v>84.136680603027301</v>
      </c>
      <c r="P164" s="2">
        <v>66.671905517578097</v>
      </c>
      <c r="Q164" s="5"/>
      <c r="R164" s="2"/>
      <c r="S164" s="3"/>
      <c r="T164" s="3"/>
      <c r="U164" s="3">
        <v>40927.642905092594</v>
      </c>
      <c r="V164" s="2"/>
      <c r="W164" s="2"/>
      <c r="X164" s="2">
        <v>-1750</v>
      </c>
      <c r="Y164" s="2" t="s">
        <v>8</v>
      </c>
      <c r="Z164" s="2">
        <v>0</v>
      </c>
    </row>
    <row r="165" spans="1:26" ht="14.25" customHeight="1" x14ac:dyDescent="0.2">
      <c r="A165" s="3">
        <v>40927.642962962964</v>
      </c>
      <c r="B165" s="2"/>
      <c r="C165" s="2"/>
      <c r="D165" s="2">
        <v>-1700</v>
      </c>
      <c r="E165" s="2">
        <v>18.9793395996094</v>
      </c>
      <c r="F165" s="2">
        <v>-2.53753662109375</v>
      </c>
      <c r="G165" s="5"/>
      <c r="H165" s="2"/>
      <c r="I165" s="3"/>
      <c r="J165" s="3"/>
      <c r="K165" s="3">
        <v>40927.642962962964</v>
      </c>
      <c r="L165" s="2"/>
      <c r="M165" s="2"/>
      <c r="N165" s="2">
        <v>-1700</v>
      </c>
      <c r="O165" s="2">
        <v>73.442153930664105</v>
      </c>
      <c r="P165" s="2">
        <v>59.2245483398438</v>
      </c>
      <c r="Q165" s="5"/>
      <c r="R165" s="2"/>
      <c r="S165" s="3"/>
      <c r="T165" s="3"/>
      <c r="U165" s="3">
        <v>40927.642962962964</v>
      </c>
      <c r="V165" s="2"/>
      <c r="W165" s="2"/>
      <c r="X165" s="2">
        <v>-1700</v>
      </c>
      <c r="Y165" s="2" t="s">
        <v>8</v>
      </c>
      <c r="Z165" s="2">
        <v>0</v>
      </c>
    </row>
    <row r="166" spans="1:26" ht="14.25" customHeight="1" x14ac:dyDescent="0.2">
      <c r="A166" s="3">
        <v>40927.643020833333</v>
      </c>
      <c r="B166" s="2"/>
      <c r="C166" s="2"/>
      <c r="D166" s="2">
        <v>-1650</v>
      </c>
      <c r="E166" s="2">
        <v>16.1649360656738</v>
      </c>
      <c r="F166" s="2">
        <v>-0.757293701171875</v>
      </c>
      <c r="G166" s="5"/>
      <c r="H166" s="2"/>
      <c r="I166" s="2"/>
      <c r="J166" s="2"/>
      <c r="K166" s="3">
        <v>40927.643020833333</v>
      </c>
      <c r="L166" s="2"/>
      <c r="M166" s="2"/>
      <c r="N166" s="2">
        <v>-1650</v>
      </c>
      <c r="O166" s="2">
        <v>63.0189018249512</v>
      </c>
      <c r="P166" s="2">
        <v>51.966094970703097</v>
      </c>
      <c r="Q166" s="5"/>
      <c r="R166" s="2"/>
      <c r="S166" s="2"/>
      <c r="T166" s="2"/>
      <c r="U166" s="3">
        <v>40927.643020833333</v>
      </c>
      <c r="V166" s="2"/>
      <c r="W166" s="2"/>
      <c r="X166" s="2">
        <v>-1650</v>
      </c>
      <c r="Y166" s="2" t="s">
        <v>8</v>
      </c>
      <c r="Z166" s="2">
        <v>0</v>
      </c>
    </row>
    <row r="167" spans="1:26" ht="14.25" customHeight="1" x14ac:dyDescent="0.2">
      <c r="A167" s="3">
        <v>40927.643078703702</v>
      </c>
      <c r="B167" s="2"/>
      <c r="C167" s="2"/>
      <c r="D167" s="2">
        <v>-1600</v>
      </c>
      <c r="E167" s="2">
        <v>14.294939041137701</v>
      </c>
      <c r="F167" s="2">
        <v>0.425567626953125</v>
      </c>
      <c r="G167" s="5"/>
      <c r="H167" s="2"/>
      <c r="I167" s="3"/>
      <c r="J167" s="3"/>
      <c r="K167" s="3">
        <v>40927.643078703702</v>
      </c>
      <c r="L167" s="2"/>
      <c r="M167" s="2"/>
      <c r="N167" s="2">
        <v>-1600</v>
      </c>
      <c r="O167" s="2">
        <v>52.595314025878899</v>
      </c>
      <c r="P167" s="2">
        <v>44.707412719726598</v>
      </c>
      <c r="Q167" s="5"/>
      <c r="R167" s="2"/>
      <c r="S167" s="3"/>
      <c r="T167" s="3"/>
      <c r="U167" s="3">
        <v>40927.643078703702</v>
      </c>
      <c r="V167" s="2"/>
      <c r="W167" s="2"/>
      <c r="X167" s="2">
        <v>-1600</v>
      </c>
      <c r="Y167" s="2" t="s">
        <v>8</v>
      </c>
      <c r="Z167" s="2">
        <v>0</v>
      </c>
    </row>
    <row r="168" spans="1:26" ht="14.25" customHeight="1" x14ac:dyDescent="0.2">
      <c r="A168" s="3">
        <v>40927.643136574072</v>
      </c>
      <c r="B168" s="2"/>
      <c r="C168" s="2"/>
      <c r="D168" s="2">
        <v>-1550</v>
      </c>
      <c r="E168" s="2">
        <v>14.0128231048584</v>
      </c>
      <c r="F168" s="2">
        <v>0.60401916503906306</v>
      </c>
      <c r="G168" s="5"/>
      <c r="H168" s="2"/>
      <c r="I168" s="3"/>
      <c r="J168" s="3"/>
      <c r="K168" s="3">
        <v>40927.643136574072</v>
      </c>
      <c r="L168" s="2"/>
      <c r="M168" s="2"/>
      <c r="N168" s="2">
        <v>-1550</v>
      </c>
      <c r="O168" s="2">
        <v>41.876136779785199</v>
      </c>
      <c r="P168" s="2">
        <v>37.242889404296903</v>
      </c>
      <c r="Q168" s="5"/>
      <c r="R168" s="2"/>
      <c r="S168" s="3"/>
      <c r="T168" s="3"/>
      <c r="U168" s="3">
        <v>40927.643136574072</v>
      </c>
      <c r="V168" s="2"/>
      <c r="W168" s="2"/>
      <c r="X168" s="2">
        <v>-1550</v>
      </c>
      <c r="Y168" s="2" t="s">
        <v>8</v>
      </c>
      <c r="Z168" s="2">
        <v>0</v>
      </c>
    </row>
    <row r="169" spans="1:26" ht="14.25" customHeight="1" x14ac:dyDescent="0.2">
      <c r="A169" s="3">
        <v>40927.643194444441</v>
      </c>
      <c r="B169" s="2"/>
      <c r="C169" s="2"/>
      <c r="D169" s="2">
        <v>-1500</v>
      </c>
      <c r="E169" s="2">
        <v>12.9800071716309</v>
      </c>
      <c r="F169" s="2">
        <v>1.25732421875</v>
      </c>
      <c r="G169" s="5"/>
      <c r="H169" s="2"/>
      <c r="I169" s="3"/>
      <c r="J169" s="3"/>
      <c r="K169" s="3">
        <v>40927.643194444441</v>
      </c>
      <c r="L169" s="2"/>
      <c r="M169" s="2"/>
      <c r="N169" s="2">
        <v>-1500</v>
      </c>
      <c r="O169" s="2">
        <v>33.674526214599602</v>
      </c>
      <c r="P169" s="2">
        <v>31.5315246582031</v>
      </c>
      <c r="Q169" s="5"/>
      <c r="R169" s="2"/>
      <c r="S169" s="3"/>
      <c r="T169" s="3"/>
      <c r="U169" s="3">
        <v>40927.643194444441</v>
      </c>
      <c r="V169" s="2"/>
      <c r="W169" s="2"/>
      <c r="X169" s="2">
        <v>-1500</v>
      </c>
      <c r="Y169" s="2" t="s">
        <v>8</v>
      </c>
      <c r="Z169" s="2">
        <v>0</v>
      </c>
    </row>
    <row r="170" spans="1:26" ht="14.25" customHeight="1" x14ac:dyDescent="0.2">
      <c r="A170" s="3">
        <v>40927.643252314818</v>
      </c>
      <c r="B170" s="2"/>
      <c r="C170" s="2"/>
      <c r="D170" s="2">
        <v>-1450</v>
      </c>
      <c r="E170" s="2">
        <v>12.2492074966431</v>
      </c>
      <c r="F170" s="2">
        <v>1.7195892333984399</v>
      </c>
      <c r="G170" s="5"/>
      <c r="H170" s="2"/>
      <c r="I170" s="3"/>
      <c r="J170" s="3"/>
      <c r="K170" s="3">
        <v>40927.643252314818</v>
      </c>
      <c r="L170" s="2"/>
      <c r="M170" s="2"/>
      <c r="N170" s="2">
        <v>-1450</v>
      </c>
      <c r="O170" s="2">
        <v>23.355131149291999</v>
      </c>
      <c r="P170" s="2">
        <v>24.3453979492187</v>
      </c>
      <c r="Q170" s="5"/>
      <c r="R170" s="2"/>
      <c r="S170" s="3"/>
      <c r="T170" s="3"/>
      <c r="U170" s="3">
        <v>40927.643252314818</v>
      </c>
      <c r="V170" s="2"/>
      <c r="W170" s="2"/>
      <c r="X170" s="2">
        <v>-1450</v>
      </c>
      <c r="Y170" s="2" t="s">
        <v>8</v>
      </c>
      <c r="Z170" s="2">
        <v>0</v>
      </c>
    </row>
    <row r="171" spans="1:26" ht="14.25" customHeight="1" x14ac:dyDescent="0.2">
      <c r="A171" s="3">
        <v>40927.643310185187</v>
      </c>
      <c r="B171" s="2"/>
      <c r="C171" s="2"/>
      <c r="D171" s="2">
        <v>-1400</v>
      </c>
      <c r="E171" s="2">
        <v>11.641313552856399</v>
      </c>
      <c r="F171" s="2">
        <v>2.1041107177734402</v>
      </c>
      <c r="G171" s="5"/>
      <c r="H171" s="2"/>
      <c r="I171" s="3"/>
      <c r="J171" s="3"/>
      <c r="K171" s="3">
        <v>40927.643310185187</v>
      </c>
      <c r="L171" s="2"/>
      <c r="M171" s="2"/>
      <c r="N171" s="2">
        <v>-1400</v>
      </c>
      <c r="O171" s="2">
        <v>16.144920349121101</v>
      </c>
      <c r="P171" s="2">
        <v>19.324417114257798</v>
      </c>
      <c r="Q171" s="5"/>
      <c r="R171" s="2"/>
      <c r="S171" s="3"/>
      <c r="T171" s="3"/>
      <c r="U171" s="3">
        <v>40927.643310185187</v>
      </c>
      <c r="V171" s="2"/>
      <c r="W171" s="2"/>
      <c r="X171" s="2">
        <v>-1400</v>
      </c>
      <c r="Y171" s="2" t="s">
        <v>8</v>
      </c>
      <c r="Z171" s="2">
        <v>0</v>
      </c>
    </row>
    <row r="172" spans="1:26" ht="14.25" customHeight="1" x14ac:dyDescent="0.2">
      <c r="A172" s="3">
        <v>40927.643368055556</v>
      </c>
      <c r="B172" s="2"/>
      <c r="C172" s="2"/>
      <c r="D172" s="2">
        <v>-1350</v>
      </c>
      <c r="E172" s="2">
        <v>11.2666873931885</v>
      </c>
      <c r="F172" s="2">
        <v>2.3410797119140598</v>
      </c>
      <c r="G172" s="5"/>
      <c r="H172" s="2"/>
      <c r="I172" s="3"/>
      <c r="J172" s="3"/>
      <c r="K172" s="3">
        <v>40927.643368055556</v>
      </c>
      <c r="L172" s="2"/>
      <c r="M172" s="2"/>
      <c r="N172" s="2">
        <v>-1350</v>
      </c>
      <c r="O172" s="2">
        <v>8.7012395858764595</v>
      </c>
      <c r="P172" s="2">
        <v>14.1408538818359</v>
      </c>
      <c r="Q172" s="5"/>
      <c r="R172" s="2"/>
      <c r="S172" s="3"/>
      <c r="T172" s="3"/>
      <c r="U172" s="3">
        <v>40927.643368055556</v>
      </c>
      <c r="V172" s="2"/>
      <c r="W172" s="2"/>
      <c r="X172" s="2">
        <v>-1350</v>
      </c>
      <c r="Y172" s="2" t="s">
        <v>8</v>
      </c>
      <c r="Z172" s="2">
        <v>0</v>
      </c>
    </row>
    <row r="173" spans="1:26" ht="14.25" customHeight="1" x14ac:dyDescent="0.2">
      <c r="A173" s="3">
        <v>40927.643425925926</v>
      </c>
      <c r="B173" s="2"/>
      <c r="C173" s="2"/>
      <c r="D173" s="2">
        <v>-1300</v>
      </c>
      <c r="E173" s="2">
        <v>11.3598012924194</v>
      </c>
      <c r="F173" s="2">
        <v>2.2821807861328098</v>
      </c>
      <c r="G173" s="5"/>
      <c r="H173" s="2"/>
      <c r="I173" s="3"/>
      <c r="J173" s="3"/>
      <c r="K173" s="3">
        <v>40927.643425925926</v>
      </c>
      <c r="L173" s="2"/>
      <c r="M173" s="2"/>
      <c r="N173" s="2">
        <v>-1300</v>
      </c>
      <c r="O173" s="2">
        <v>4.34877586364746</v>
      </c>
      <c r="P173" s="2">
        <v>11.1099243164062</v>
      </c>
      <c r="Q173" s="5"/>
      <c r="R173" s="2"/>
      <c r="S173" s="3"/>
      <c r="T173" s="3"/>
      <c r="U173" s="3">
        <v>40927.643425925926</v>
      </c>
      <c r="V173" s="2"/>
      <c r="W173" s="2"/>
      <c r="X173" s="2">
        <v>-1300</v>
      </c>
      <c r="Y173" s="2" t="s">
        <v>8</v>
      </c>
      <c r="Z173" s="2">
        <v>0</v>
      </c>
    </row>
    <row r="174" spans="1:26" ht="14.25" customHeight="1" x14ac:dyDescent="0.2">
      <c r="A174" s="3">
        <v>40927.643483796295</v>
      </c>
      <c r="B174" s="2"/>
      <c r="C174" s="2"/>
      <c r="D174" s="2">
        <v>-1250</v>
      </c>
      <c r="E174" s="2">
        <v>11.713320732116699</v>
      </c>
      <c r="F174" s="2">
        <v>2.0585632324218701</v>
      </c>
      <c r="G174" s="5"/>
      <c r="H174" s="2"/>
      <c r="I174" s="3"/>
      <c r="J174" s="3"/>
      <c r="K174" s="3">
        <v>40927.643483796295</v>
      </c>
      <c r="L174" s="2"/>
      <c r="M174" s="2"/>
      <c r="N174" s="2">
        <v>-1250</v>
      </c>
      <c r="O174" s="2">
        <v>1.8396478891372701</v>
      </c>
      <c r="P174" s="2">
        <v>9.3626403808593803</v>
      </c>
      <c r="Q174" s="5"/>
      <c r="R174" s="2"/>
      <c r="S174" s="3"/>
      <c r="T174" s="3"/>
      <c r="U174" s="3">
        <v>40927.643483796295</v>
      </c>
      <c r="V174" s="2"/>
      <c r="W174" s="2"/>
      <c r="X174" s="2">
        <v>-1250</v>
      </c>
      <c r="Y174" s="2" t="s">
        <v>8</v>
      </c>
      <c r="Z174" s="2">
        <v>0</v>
      </c>
    </row>
    <row r="175" spans="1:26" ht="14.25" customHeight="1" x14ac:dyDescent="0.2">
      <c r="A175" s="3">
        <v>40927.643541666665</v>
      </c>
      <c r="B175" s="2"/>
      <c r="C175" s="2"/>
      <c r="D175" s="2">
        <v>-1200</v>
      </c>
      <c r="E175" s="2">
        <v>11.5523014068604</v>
      </c>
      <c r="F175" s="2">
        <v>2.1604156494140598</v>
      </c>
      <c r="G175" s="5"/>
      <c r="H175" s="2"/>
      <c r="I175" s="3"/>
      <c r="J175" s="3"/>
      <c r="K175" s="3">
        <v>40927.643541666665</v>
      </c>
      <c r="L175" s="2"/>
      <c r="M175" s="2"/>
      <c r="N175" s="2">
        <v>-1200</v>
      </c>
      <c r="O175" s="2">
        <v>-4.8278693109750699E-2</v>
      </c>
      <c r="P175" s="2">
        <v>8.0479431152343697</v>
      </c>
      <c r="Q175" s="5"/>
      <c r="R175" s="2"/>
      <c r="S175" s="3"/>
      <c r="T175" s="3"/>
      <c r="U175" s="3">
        <v>40927.643541666665</v>
      </c>
      <c r="V175" s="2"/>
      <c r="W175" s="2"/>
      <c r="X175" s="2">
        <v>-1200</v>
      </c>
      <c r="Y175" s="2" t="s">
        <v>8</v>
      </c>
      <c r="Z175" s="2">
        <v>0</v>
      </c>
    </row>
    <row r="176" spans="1:26" ht="14.25" customHeight="1" x14ac:dyDescent="0.2">
      <c r="A176" s="3">
        <v>40927.643599537034</v>
      </c>
      <c r="B176" s="2"/>
      <c r="C176" s="2"/>
      <c r="D176" s="2">
        <v>-1150</v>
      </c>
      <c r="E176" s="2">
        <v>11.737684249877899</v>
      </c>
      <c r="F176" s="2">
        <v>2.04315185546875</v>
      </c>
      <c r="G176" s="5"/>
      <c r="H176" s="2"/>
      <c r="I176" s="3"/>
      <c r="J176" s="3"/>
      <c r="K176" s="3">
        <v>40927.643599537034</v>
      </c>
      <c r="L176" s="2"/>
      <c r="M176" s="2"/>
      <c r="N176" s="2">
        <v>-1150</v>
      </c>
      <c r="O176" s="2">
        <v>-1.93697226047516</v>
      </c>
      <c r="P176" s="2">
        <v>6.7327117919921902</v>
      </c>
      <c r="Q176" s="5"/>
      <c r="R176" s="2"/>
      <c r="S176" s="3"/>
      <c r="T176" s="3"/>
      <c r="U176" s="3">
        <v>40927.643599537034</v>
      </c>
      <c r="V176" s="2"/>
      <c r="W176" s="2"/>
      <c r="X176" s="2">
        <v>-1150</v>
      </c>
      <c r="Y176" s="2" t="s">
        <v>8</v>
      </c>
      <c r="Z176" s="2">
        <v>0</v>
      </c>
    </row>
    <row r="177" spans="1:26" ht="14.25" customHeight="1" x14ac:dyDescent="0.2">
      <c r="A177" s="3">
        <v>40927.643657407411</v>
      </c>
      <c r="B177" s="2"/>
      <c r="C177" s="2"/>
      <c r="D177" s="2">
        <v>-1100</v>
      </c>
      <c r="E177" s="2">
        <v>11.1610298156738</v>
      </c>
      <c r="F177" s="2">
        <v>2.4079132080078098</v>
      </c>
      <c r="G177" s="5"/>
      <c r="H177" s="2"/>
      <c r="I177" s="3"/>
      <c r="J177" s="3"/>
      <c r="K177" s="3">
        <v>40927.643657407411</v>
      </c>
      <c r="L177" s="2"/>
      <c r="M177" s="2"/>
      <c r="N177" s="2">
        <v>-1100</v>
      </c>
      <c r="O177" s="2">
        <v>-3.3717613220214799</v>
      </c>
      <c r="P177" s="2">
        <v>5.7335662841796902</v>
      </c>
      <c r="Q177" s="5"/>
      <c r="R177" s="2"/>
      <c r="S177" s="3"/>
      <c r="T177" s="3"/>
      <c r="U177" s="3">
        <v>40927.643657407411</v>
      </c>
      <c r="V177" s="2"/>
      <c r="W177" s="2"/>
      <c r="X177" s="2">
        <v>-1100</v>
      </c>
      <c r="Y177" s="2" t="s">
        <v>8</v>
      </c>
      <c r="Z177" s="2">
        <v>0</v>
      </c>
    </row>
    <row r="178" spans="1:26" ht="14.25" customHeight="1" x14ac:dyDescent="0.2">
      <c r="A178" s="3">
        <v>40927.64371527778</v>
      </c>
      <c r="B178" s="2"/>
      <c r="C178" s="2"/>
      <c r="D178" s="2">
        <v>-1050</v>
      </c>
      <c r="E178" s="2">
        <v>11.3879041671753</v>
      </c>
      <c r="F178" s="2">
        <v>2.264404296875</v>
      </c>
      <c r="G178" s="5"/>
      <c r="H178" s="2"/>
      <c r="I178" s="3"/>
      <c r="J178" s="3"/>
      <c r="K178" s="3">
        <v>40927.64371527778</v>
      </c>
      <c r="L178" s="2"/>
      <c r="M178" s="2"/>
      <c r="N178" s="2">
        <v>-1050</v>
      </c>
      <c r="O178" s="2">
        <v>-4.8263807296752903</v>
      </c>
      <c r="P178" s="2">
        <v>4.7206115722656197</v>
      </c>
      <c r="Q178" s="5"/>
      <c r="R178" s="2"/>
      <c r="S178" s="3"/>
      <c r="T178" s="3"/>
      <c r="U178" s="3">
        <v>40927.64371527778</v>
      </c>
      <c r="V178" s="2"/>
      <c r="W178" s="2"/>
      <c r="X178" s="2">
        <v>-1050</v>
      </c>
      <c r="Y178" s="2" t="s">
        <v>8</v>
      </c>
      <c r="Z178" s="2">
        <v>0</v>
      </c>
    </row>
    <row r="179" spans="1:26" ht="14.25" customHeight="1" x14ac:dyDescent="0.2">
      <c r="A179" s="3">
        <v>40927.643773148149</v>
      </c>
      <c r="B179" s="2"/>
      <c r="C179" s="2"/>
      <c r="D179" s="2">
        <v>-1000</v>
      </c>
      <c r="E179" s="2">
        <v>10.803409576416</v>
      </c>
      <c r="F179" s="2">
        <v>2.6341247558593799</v>
      </c>
      <c r="G179" s="5"/>
      <c r="H179" s="2"/>
      <c r="I179" s="3"/>
      <c r="J179" s="3"/>
      <c r="K179" s="3">
        <v>40927.643773148149</v>
      </c>
      <c r="L179" s="2"/>
      <c r="M179" s="2"/>
      <c r="N179" s="2">
        <v>-1000</v>
      </c>
      <c r="O179" s="2">
        <v>-6.5918202400207502</v>
      </c>
      <c r="P179" s="2">
        <v>3.4912109375</v>
      </c>
      <c r="Q179" s="5"/>
      <c r="R179" s="2"/>
      <c r="S179" s="3"/>
      <c r="T179" s="3"/>
      <c r="U179" s="3">
        <v>40927.643773148149</v>
      </c>
      <c r="V179" s="2"/>
      <c r="W179" s="2"/>
      <c r="X179" s="2">
        <v>-1000</v>
      </c>
      <c r="Y179" s="2" t="s">
        <v>8</v>
      </c>
      <c r="Z179" s="2">
        <v>0</v>
      </c>
    </row>
    <row r="180" spans="1:26" ht="14.25" customHeight="1" x14ac:dyDescent="0.2">
      <c r="A180" s="3">
        <v>40927.643831018519</v>
      </c>
      <c r="B180" s="2"/>
      <c r="C180" s="2"/>
      <c r="D180" s="2">
        <v>-950</v>
      </c>
      <c r="E180" s="2">
        <v>10.3989915847778</v>
      </c>
      <c r="F180" s="2">
        <v>2.8899383544921902</v>
      </c>
      <c r="G180" s="5"/>
      <c r="H180" s="2"/>
      <c r="I180" s="3"/>
      <c r="J180" s="3"/>
      <c r="K180" s="3">
        <v>40927.643831018519</v>
      </c>
      <c r="L180" s="2"/>
      <c r="M180" s="2"/>
      <c r="N180" s="2">
        <v>-950</v>
      </c>
      <c r="O180" s="2">
        <v>-7.61324167251587</v>
      </c>
      <c r="P180" s="2">
        <v>2.7799224853515598</v>
      </c>
      <c r="Q180" s="5"/>
      <c r="R180" s="2"/>
      <c r="S180" s="3"/>
      <c r="T180" s="3"/>
      <c r="U180" s="3">
        <v>40927.643831018519</v>
      </c>
      <c r="V180" s="2"/>
      <c r="W180" s="2"/>
      <c r="X180" s="2">
        <v>-950</v>
      </c>
      <c r="Y180" s="2" t="s">
        <v>8</v>
      </c>
      <c r="Z180" s="2">
        <v>0</v>
      </c>
    </row>
    <row r="181" spans="1:26" ht="14.25" customHeight="1" x14ac:dyDescent="0.2">
      <c r="A181" s="3">
        <v>40927.643888888888</v>
      </c>
      <c r="B181" s="2"/>
      <c r="C181" s="2"/>
      <c r="D181" s="2">
        <v>-900</v>
      </c>
      <c r="E181" s="2">
        <v>11.614296913146999</v>
      </c>
      <c r="F181" s="2">
        <v>2.1212005615234402</v>
      </c>
      <c r="G181" s="5"/>
      <c r="H181" s="2"/>
      <c r="I181" s="3"/>
      <c r="J181" s="3"/>
      <c r="K181" s="3">
        <v>40927.643888888888</v>
      </c>
      <c r="L181" s="2"/>
      <c r="M181" s="2"/>
      <c r="N181" s="2">
        <v>-900</v>
      </c>
      <c r="O181" s="2">
        <v>-8.7754468917846697</v>
      </c>
      <c r="P181" s="2">
        <v>1.9705963134765601</v>
      </c>
      <c r="Q181" s="5"/>
      <c r="R181" s="2"/>
      <c r="S181" s="3"/>
      <c r="T181" s="3"/>
      <c r="U181" s="3">
        <v>40927.643888888888</v>
      </c>
      <c r="V181" s="2"/>
      <c r="W181" s="2"/>
      <c r="X181" s="2">
        <v>-900</v>
      </c>
      <c r="Y181" s="2" t="s">
        <v>8</v>
      </c>
      <c r="Z181" s="2">
        <v>0</v>
      </c>
    </row>
    <row r="182" spans="1:26" ht="14.25" customHeight="1" x14ac:dyDescent="0.2">
      <c r="A182" s="3">
        <v>40927.643946759257</v>
      </c>
      <c r="B182" s="2"/>
      <c r="C182" s="2"/>
      <c r="D182" s="2">
        <v>-850</v>
      </c>
      <c r="E182" s="2">
        <v>11.2560729980469</v>
      </c>
      <c r="F182" s="2">
        <v>2.3477935791015598</v>
      </c>
      <c r="G182" s="5"/>
      <c r="H182" s="2"/>
      <c r="I182" s="3"/>
      <c r="J182" s="3"/>
      <c r="K182" s="3">
        <v>40927.643946759257</v>
      </c>
      <c r="L182" s="2"/>
      <c r="M182" s="2"/>
      <c r="N182" s="2">
        <v>-850</v>
      </c>
      <c r="O182" s="2">
        <v>-9.3622474670410192</v>
      </c>
      <c r="P182" s="2">
        <v>1.5619659423828101</v>
      </c>
      <c r="Q182" s="5"/>
      <c r="R182" s="2"/>
      <c r="S182" s="3"/>
      <c r="T182" s="3"/>
      <c r="U182" s="3">
        <v>40927.643946759257</v>
      </c>
      <c r="V182" s="2"/>
      <c r="W182" s="2"/>
      <c r="X182" s="2">
        <v>-850</v>
      </c>
      <c r="Y182" s="2" t="s">
        <v>8</v>
      </c>
      <c r="Z182" s="2">
        <v>0</v>
      </c>
    </row>
    <row r="183" spans="1:26" ht="14.25" customHeight="1" x14ac:dyDescent="0.2">
      <c r="A183" s="3">
        <v>40927.644004629627</v>
      </c>
      <c r="B183" s="2"/>
      <c r="C183" s="2"/>
      <c r="D183" s="2">
        <v>-800</v>
      </c>
      <c r="E183" s="2">
        <v>10.930294990539601</v>
      </c>
      <c r="F183" s="2">
        <v>2.5538635253906201</v>
      </c>
      <c r="G183" s="5"/>
      <c r="H183" s="2"/>
      <c r="I183" s="3"/>
      <c r="J183" s="3"/>
      <c r="K183" s="3">
        <v>40927.644004629627</v>
      </c>
      <c r="L183" s="2"/>
      <c r="M183" s="2"/>
      <c r="N183" s="2">
        <v>-800</v>
      </c>
      <c r="O183" s="2">
        <v>-9.76367282867432</v>
      </c>
      <c r="P183" s="2">
        <v>1.2824249267578101</v>
      </c>
      <c r="Q183" s="5"/>
      <c r="R183" s="2"/>
      <c r="S183" s="3"/>
      <c r="T183" s="3"/>
      <c r="U183" s="3">
        <v>40927.644004629627</v>
      </c>
      <c r="V183" s="2"/>
      <c r="W183" s="2"/>
      <c r="X183" s="2">
        <v>-800</v>
      </c>
      <c r="Y183" s="2" t="s">
        <v>8</v>
      </c>
      <c r="Z183" s="2">
        <v>0</v>
      </c>
    </row>
    <row r="184" spans="1:26" ht="14.25" customHeight="1" x14ac:dyDescent="0.2">
      <c r="A184" s="3">
        <v>40927.644062500003</v>
      </c>
      <c r="B184" s="2"/>
      <c r="C184" s="2"/>
      <c r="D184" s="2">
        <v>-750</v>
      </c>
      <c r="E184" s="2">
        <v>10.5374565124512</v>
      </c>
      <c r="F184" s="2">
        <v>2.8023529052734402</v>
      </c>
      <c r="G184" s="5"/>
      <c r="H184" s="2"/>
      <c r="I184" s="3"/>
      <c r="J184" s="3"/>
      <c r="K184" s="3">
        <v>40927.644062500003</v>
      </c>
      <c r="L184" s="2"/>
      <c r="M184" s="2"/>
      <c r="N184" s="2">
        <v>-750</v>
      </c>
      <c r="O184" s="2">
        <v>-10.0098524093628</v>
      </c>
      <c r="P184" s="2">
        <v>1.1109924316406199</v>
      </c>
      <c r="Q184" s="5"/>
      <c r="R184" s="2"/>
      <c r="S184" s="3"/>
      <c r="T184" s="3"/>
      <c r="U184" s="3">
        <v>40927.644062500003</v>
      </c>
      <c r="V184" s="2"/>
      <c r="W184" s="2"/>
      <c r="X184" s="2">
        <v>-750</v>
      </c>
      <c r="Y184" s="2" t="s">
        <v>8</v>
      </c>
      <c r="Z184" s="2">
        <v>0</v>
      </c>
    </row>
    <row r="185" spans="1:26" ht="14.25" customHeight="1" x14ac:dyDescent="0.2">
      <c r="A185" s="3">
        <v>40927.644120370373</v>
      </c>
      <c r="B185" s="2"/>
      <c r="C185" s="2"/>
      <c r="D185" s="2">
        <v>-700</v>
      </c>
      <c r="E185" s="2">
        <v>10.587511062622101</v>
      </c>
      <c r="F185" s="2">
        <v>2.77069091796875</v>
      </c>
      <c r="G185" s="5"/>
      <c r="H185" s="2"/>
      <c r="I185" s="3"/>
      <c r="J185" s="3"/>
      <c r="K185" s="3">
        <v>40927.644120370373</v>
      </c>
      <c r="L185" s="2"/>
      <c r="M185" s="2"/>
      <c r="N185" s="2">
        <v>-700</v>
      </c>
      <c r="O185" s="2">
        <v>-10.0927886962891</v>
      </c>
      <c r="P185" s="2">
        <v>1.0532379150390601</v>
      </c>
      <c r="Q185" s="5"/>
      <c r="R185" s="2"/>
      <c r="S185" s="3"/>
      <c r="T185" s="3"/>
      <c r="U185" s="3">
        <v>40927.644120370373</v>
      </c>
      <c r="V185" s="2"/>
      <c r="W185" s="2"/>
      <c r="X185" s="2">
        <v>-700</v>
      </c>
      <c r="Y185" s="2" t="s">
        <v>8</v>
      </c>
      <c r="Z185" s="2">
        <v>0</v>
      </c>
    </row>
    <row r="186" spans="1:26" ht="14.25" customHeight="1" x14ac:dyDescent="0.2">
      <c r="A186" s="3">
        <v>40927.644178240742</v>
      </c>
      <c r="B186" s="2"/>
      <c r="C186" s="2"/>
      <c r="D186" s="2">
        <v>-650</v>
      </c>
      <c r="E186" s="2">
        <v>10.9722690582275</v>
      </c>
      <c r="F186" s="2">
        <v>2.5273132324218701</v>
      </c>
      <c r="G186" s="5"/>
      <c r="H186" s="2"/>
      <c r="I186" s="3"/>
      <c r="J186" s="3"/>
      <c r="K186" s="3">
        <v>40927.644178240742</v>
      </c>
      <c r="L186" s="2"/>
      <c r="M186" s="2"/>
      <c r="N186" s="2">
        <v>-650</v>
      </c>
      <c r="O186" s="2">
        <v>-10.1584148406982</v>
      </c>
      <c r="P186" s="2">
        <v>1.0075378417968801</v>
      </c>
      <c r="Q186" s="5"/>
      <c r="R186" s="2"/>
      <c r="S186" s="3"/>
      <c r="T186" s="3"/>
      <c r="U186" s="3">
        <v>40927.644178240742</v>
      </c>
      <c r="V186" s="2"/>
      <c r="W186" s="2"/>
      <c r="X186" s="2">
        <v>-650</v>
      </c>
      <c r="Y186" s="2" t="s">
        <v>8</v>
      </c>
      <c r="Z186" s="2">
        <v>0</v>
      </c>
    </row>
    <row r="187" spans="1:26" ht="14.25" customHeight="1" x14ac:dyDescent="0.2">
      <c r="A187" s="3">
        <v>40927.644236111111</v>
      </c>
      <c r="B187" s="2"/>
      <c r="C187" s="2"/>
      <c r="D187" s="2">
        <v>-600</v>
      </c>
      <c r="E187" s="2">
        <v>11.2502841949463</v>
      </c>
      <c r="F187" s="2">
        <v>2.3514556884765598</v>
      </c>
      <c r="G187" s="5"/>
      <c r="H187" s="2"/>
      <c r="I187" s="3"/>
      <c r="J187" s="3"/>
      <c r="K187" s="3">
        <v>40927.644236111111</v>
      </c>
      <c r="L187" s="2"/>
      <c r="M187" s="2"/>
      <c r="N187" s="2">
        <v>-600</v>
      </c>
      <c r="O187" s="2">
        <v>-10.253074645996101</v>
      </c>
      <c r="P187" s="2">
        <v>0.941619873046875</v>
      </c>
      <c r="Q187" s="5"/>
      <c r="R187" s="2"/>
      <c r="S187" s="3"/>
      <c r="T187" s="3"/>
      <c r="U187" s="3">
        <v>40927.644236111111</v>
      </c>
      <c r="V187" s="2"/>
      <c r="W187" s="2"/>
      <c r="X187" s="2">
        <v>-600</v>
      </c>
      <c r="Y187" s="2" t="s">
        <v>8</v>
      </c>
      <c r="Z187" s="2">
        <v>0</v>
      </c>
    </row>
    <row r="188" spans="1:26" ht="14.25" customHeight="1" x14ac:dyDescent="0.2">
      <c r="A188" s="3">
        <v>40927.644293981481</v>
      </c>
      <c r="B188" s="2"/>
      <c r="C188" s="2"/>
      <c r="D188" s="2">
        <v>-550</v>
      </c>
      <c r="E188" s="2">
        <v>10.750700950622599</v>
      </c>
      <c r="F188" s="2">
        <v>2.6674652099609402</v>
      </c>
      <c r="G188" s="5"/>
      <c r="H188" s="2"/>
      <c r="I188" s="3"/>
      <c r="J188" s="3"/>
      <c r="K188" s="3">
        <v>40927.644293981481</v>
      </c>
      <c r="L188" s="2"/>
      <c r="M188" s="2"/>
      <c r="N188" s="2">
        <v>-550</v>
      </c>
      <c r="O188" s="2">
        <v>-10.2035531997681</v>
      </c>
      <c r="P188" s="2">
        <v>0.976104736328125</v>
      </c>
      <c r="Q188" s="5"/>
      <c r="R188" s="2"/>
      <c r="S188" s="3"/>
      <c r="T188" s="3"/>
      <c r="U188" s="3">
        <v>40927.644293981481</v>
      </c>
      <c r="V188" s="2"/>
      <c r="W188" s="2"/>
      <c r="X188" s="2">
        <v>-550</v>
      </c>
      <c r="Y188" s="2" t="s">
        <v>8</v>
      </c>
      <c r="Z188" s="2">
        <v>0</v>
      </c>
    </row>
    <row r="189" spans="1:26" ht="14.25" customHeight="1" x14ac:dyDescent="0.2">
      <c r="A189" s="3">
        <v>40927.64435185185</v>
      </c>
      <c r="B189" s="2"/>
      <c r="C189" s="2"/>
      <c r="D189" s="2">
        <v>-500</v>
      </c>
      <c r="E189" s="2">
        <v>10.9430809020996</v>
      </c>
      <c r="F189" s="2">
        <v>2.5457763671875</v>
      </c>
      <c r="G189" s="5"/>
      <c r="H189" s="2"/>
      <c r="I189" s="3"/>
      <c r="J189" s="3"/>
      <c r="K189" s="3">
        <v>40927.64435185185</v>
      </c>
      <c r="L189" s="2"/>
      <c r="M189" s="2"/>
      <c r="N189" s="2">
        <v>-500</v>
      </c>
      <c r="O189" s="2">
        <v>-10.2238216400146</v>
      </c>
      <c r="P189" s="2">
        <v>0.96199035644531306</v>
      </c>
      <c r="Q189" s="5"/>
      <c r="R189" s="2"/>
      <c r="S189" s="3"/>
      <c r="T189" s="3"/>
      <c r="U189" s="3">
        <v>40927.64435185185</v>
      </c>
      <c r="V189" s="2"/>
      <c r="W189" s="2"/>
      <c r="X189" s="2">
        <v>-500</v>
      </c>
      <c r="Y189" s="2" t="s">
        <v>8</v>
      </c>
      <c r="Z189" s="2">
        <v>0</v>
      </c>
    </row>
    <row r="190" spans="1:26" ht="14.25" customHeight="1" x14ac:dyDescent="0.2">
      <c r="A190" s="3">
        <v>40927.644409722219</v>
      </c>
      <c r="B190" s="2"/>
      <c r="C190" s="2"/>
      <c r="D190" s="2">
        <v>-450</v>
      </c>
      <c r="E190" s="2">
        <v>10.6039142608643</v>
      </c>
      <c r="F190" s="2">
        <v>2.76031494140625</v>
      </c>
      <c r="G190" s="5"/>
      <c r="H190" s="2"/>
      <c r="I190" s="3"/>
      <c r="J190" s="3"/>
      <c r="K190" s="3">
        <v>40927.644409722219</v>
      </c>
      <c r="L190" s="2"/>
      <c r="M190" s="2"/>
      <c r="N190" s="2">
        <v>-450</v>
      </c>
      <c r="O190" s="2">
        <v>-10.2055253982544</v>
      </c>
      <c r="P190" s="2">
        <v>0.9747314453125</v>
      </c>
      <c r="Q190" s="5"/>
      <c r="R190" s="2"/>
      <c r="S190" s="3"/>
      <c r="T190" s="3"/>
      <c r="U190" s="3">
        <v>40927.644409722219</v>
      </c>
      <c r="V190" s="2"/>
      <c r="W190" s="2"/>
      <c r="X190" s="2">
        <v>-450</v>
      </c>
      <c r="Y190" s="2" t="s">
        <v>8</v>
      </c>
      <c r="Z190" s="2">
        <v>0</v>
      </c>
    </row>
    <row r="191" spans="1:26" ht="14.25" customHeight="1" x14ac:dyDescent="0.2">
      <c r="A191" s="3">
        <v>40927.644467592596</v>
      </c>
      <c r="B191" s="2"/>
      <c r="C191" s="2"/>
      <c r="D191" s="2">
        <v>-400</v>
      </c>
      <c r="E191" s="2">
        <v>10.5241889953613</v>
      </c>
      <c r="F191" s="2">
        <v>2.8107452392578098</v>
      </c>
      <c r="G191" s="5"/>
      <c r="H191" s="2"/>
      <c r="I191" s="3"/>
      <c r="J191" s="3"/>
      <c r="K191" s="3">
        <v>40927.644467592596</v>
      </c>
      <c r="L191" s="2"/>
      <c r="M191" s="2"/>
      <c r="N191" s="2">
        <v>-400</v>
      </c>
      <c r="O191" s="2">
        <v>-10.226342201232899</v>
      </c>
      <c r="P191" s="2">
        <v>0.960235595703125</v>
      </c>
      <c r="Q191" s="5"/>
      <c r="R191" s="2"/>
      <c r="S191" s="3"/>
      <c r="T191" s="3"/>
      <c r="U191" s="3">
        <v>40927.644467592596</v>
      </c>
      <c r="V191" s="2"/>
      <c r="W191" s="2"/>
      <c r="X191" s="2">
        <v>-400</v>
      </c>
      <c r="Y191" s="2" t="s">
        <v>8</v>
      </c>
      <c r="Z191" s="2">
        <v>0</v>
      </c>
    </row>
    <row r="192" spans="1:26" ht="14.25" customHeight="1" x14ac:dyDescent="0.2">
      <c r="A192" s="3">
        <v>40927.644525462965</v>
      </c>
      <c r="B192" s="2"/>
      <c r="C192" s="2"/>
      <c r="D192" s="2">
        <v>-350</v>
      </c>
      <c r="E192" s="2">
        <v>10.491864204406699</v>
      </c>
      <c r="F192" s="2">
        <v>2.8311920166015598</v>
      </c>
      <c r="G192" s="5"/>
      <c r="H192" s="2"/>
      <c r="I192" s="3"/>
      <c r="J192" s="3"/>
      <c r="K192" s="3">
        <v>40927.644525462965</v>
      </c>
      <c r="L192" s="2"/>
      <c r="M192" s="2"/>
      <c r="N192" s="2">
        <v>-350</v>
      </c>
      <c r="O192" s="2">
        <v>-10.211332321166999</v>
      </c>
      <c r="P192" s="2">
        <v>0.97068786621093694</v>
      </c>
      <c r="Q192" s="5"/>
      <c r="R192" s="2"/>
      <c r="S192" s="3"/>
      <c r="T192" s="3"/>
      <c r="U192" s="3">
        <v>40927.644525462965</v>
      </c>
      <c r="V192" s="2"/>
      <c r="W192" s="2"/>
      <c r="X192" s="2">
        <v>-350</v>
      </c>
      <c r="Y192" s="2" t="s">
        <v>8</v>
      </c>
      <c r="Z192" s="2">
        <v>0</v>
      </c>
    </row>
    <row r="193" spans="1:26" ht="14.25" customHeight="1" x14ac:dyDescent="0.2">
      <c r="A193" s="3">
        <v>40927.644583333335</v>
      </c>
      <c r="B193" s="2"/>
      <c r="C193" s="2"/>
      <c r="D193" s="2">
        <v>-300</v>
      </c>
      <c r="E193" s="2">
        <v>10.5715894699097</v>
      </c>
      <c r="F193" s="2">
        <v>2.78076171875</v>
      </c>
      <c r="G193" s="5"/>
      <c r="H193" s="2"/>
      <c r="I193" s="3"/>
      <c r="J193" s="3"/>
      <c r="K193" s="3">
        <v>40927.644583333335</v>
      </c>
      <c r="L193" s="2"/>
      <c r="M193" s="2"/>
      <c r="N193" s="2">
        <v>-300</v>
      </c>
      <c r="O193" s="2">
        <v>-10.237735748291</v>
      </c>
      <c r="P193" s="2">
        <v>0.952301025390625</v>
      </c>
      <c r="Q193" s="5"/>
      <c r="R193" s="2"/>
      <c r="S193" s="3"/>
      <c r="T193" s="3"/>
      <c r="U193" s="3">
        <v>40927.644583333335</v>
      </c>
      <c r="V193" s="2"/>
      <c r="W193" s="2"/>
      <c r="X193" s="2">
        <v>-300</v>
      </c>
      <c r="Y193" s="2" t="s">
        <v>8</v>
      </c>
      <c r="Z193" s="2">
        <v>0</v>
      </c>
    </row>
    <row r="194" spans="1:26" ht="14.25" customHeight="1" x14ac:dyDescent="0.2">
      <c r="A194" s="3">
        <v>40927.644641203704</v>
      </c>
      <c r="B194" s="2"/>
      <c r="C194" s="2"/>
      <c r="D194" s="2">
        <v>-250</v>
      </c>
      <c r="E194" s="2">
        <v>11.0253391265869</v>
      </c>
      <c r="F194" s="2">
        <v>2.4937438964843799</v>
      </c>
      <c r="G194" s="5"/>
      <c r="H194" s="2"/>
      <c r="I194" s="3"/>
      <c r="J194" s="3"/>
      <c r="K194" s="3">
        <v>40927.644641203704</v>
      </c>
      <c r="L194" s="2"/>
      <c r="M194" s="2"/>
      <c r="N194" s="2">
        <v>-250</v>
      </c>
      <c r="O194" s="2">
        <v>-10.267097473144499</v>
      </c>
      <c r="P194" s="2">
        <v>0.931854248046875</v>
      </c>
      <c r="Q194" s="5"/>
      <c r="R194" s="2"/>
      <c r="S194" s="3"/>
      <c r="T194" s="3"/>
      <c r="U194" s="3">
        <v>40927.644641203704</v>
      </c>
      <c r="V194" s="2"/>
      <c r="W194" s="2"/>
      <c r="X194" s="2">
        <v>-250</v>
      </c>
      <c r="Y194" s="2" t="s">
        <v>8</v>
      </c>
      <c r="Z194" s="2">
        <v>0</v>
      </c>
    </row>
    <row r="195" spans="1:26" ht="14.25" customHeight="1" x14ac:dyDescent="0.2">
      <c r="A195" s="3">
        <v>40927.644699074073</v>
      </c>
      <c r="B195" s="2"/>
      <c r="C195" s="2"/>
      <c r="D195" s="2">
        <v>-200</v>
      </c>
      <c r="E195" s="2">
        <v>10.936205863952599</v>
      </c>
      <c r="F195" s="2">
        <v>2.5501251220703098</v>
      </c>
      <c r="G195" s="5"/>
      <c r="H195" s="2"/>
      <c r="I195" s="3"/>
      <c r="J195" s="3"/>
      <c r="K195" s="3">
        <v>40927.644699074073</v>
      </c>
      <c r="L195" s="2"/>
      <c r="M195" s="2"/>
      <c r="N195" s="2">
        <v>-200</v>
      </c>
      <c r="O195" s="2">
        <v>-10.278601646423301</v>
      </c>
      <c r="P195" s="2">
        <v>0.92384338378906306</v>
      </c>
      <c r="Q195" s="5"/>
      <c r="R195" s="2"/>
      <c r="S195" s="3"/>
      <c r="T195" s="3"/>
      <c r="U195" s="3">
        <v>40927.644699074073</v>
      </c>
      <c r="V195" s="2"/>
      <c r="W195" s="2"/>
      <c r="X195" s="2">
        <v>-200</v>
      </c>
      <c r="Y195" s="2" t="s">
        <v>8</v>
      </c>
      <c r="Z195" s="2">
        <v>0</v>
      </c>
    </row>
    <row r="196" spans="1:26" ht="14.25" customHeight="1" x14ac:dyDescent="0.2">
      <c r="A196" s="3">
        <v>40927.644756944443</v>
      </c>
      <c r="B196" s="2"/>
      <c r="C196" s="2"/>
      <c r="D196" s="2">
        <v>-150</v>
      </c>
      <c r="E196" s="2">
        <v>10.4263706207275</v>
      </c>
      <c r="F196" s="2">
        <v>2.87261962890625</v>
      </c>
      <c r="G196" s="5"/>
      <c r="H196" s="2"/>
      <c r="I196" s="3"/>
      <c r="J196" s="3"/>
      <c r="K196" s="3">
        <v>40927.644756944443</v>
      </c>
      <c r="L196" s="2"/>
      <c r="M196" s="2"/>
      <c r="N196" s="2">
        <v>-150</v>
      </c>
      <c r="O196" s="2">
        <v>-10.283860206604</v>
      </c>
      <c r="P196" s="2">
        <v>0.92018127441406194</v>
      </c>
      <c r="Q196" s="5"/>
      <c r="R196" s="2"/>
      <c r="S196" s="3"/>
      <c r="T196" s="3"/>
      <c r="U196" s="3">
        <v>40927.644756944443</v>
      </c>
      <c r="V196" s="2"/>
      <c r="W196" s="2"/>
      <c r="X196" s="2">
        <v>-150</v>
      </c>
      <c r="Y196" s="2" t="s">
        <v>8</v>
      </c>
      <c r="Z196" s="2">
        <v>0</v>
      </c>
    </row>
    <row r="197" spans="1:26" ht="14.25" customHeight="1" x14ac:dyDescent="0.2">
      <c r="A197" s="3">
        <v>40927.644814814812</v>
      </c>
      <c r="B197" s="2"/>
      <c r="C197" s="2"/>
      <c r="D197" s="2">
        <v>-100</v>
      </c>
      <c r="E197" s="2">
        <v>9.9997596740722692</v>
      </c>
      <c r="F197" s="2">
        <v>3.1424713134765598</v>
      </c>
      <c r="G197" s="5"/>
      <c r="H197" s="2"/>
      <c r="I197" s="3"/>
      <c r="J197" s="3"/>
      <c r="K197" s="3">
        <v>40927.644814814812</v>
      </c>
      <c r="L197" s="2"/>
      <c r="M197" s="2"/>
      <c r="N197" s="2">
        <v>-100</v>
      </c>
      <c r="O197" s="2">
        <v>-10.2188920974731</v>
      </c>
      <c r="P197" s="2">
        <v>0.965423583984375</v>
      </c>
      <c r="Q197" s="5"/>
      <c r="R197" s="2"/>
      <c r="S197" s="3"/>
      <c r="T197" s="3"/>
      <c r="U197" s="3">
        <v>40927.644814814812</v>
      </c>
      <c r="V197" s="2"/>
      <c r="W197" s="2"/>
      <c r="X197" s="2">
        <v>-100</v>
      </c>
      <c r="Y197" s="2" t="s">
        <v>8</v>
      </c>
      <c r="Z197" s="2">
        <v>0</v>
      </c>
    </row>
    <row r="198" spans="1:26" ht="14.25" customHeight="1" x14ac:dyDescent="0.2">
      <c r="A198" s="3">
        <v>40927.644872685189</v>
      </c>
      <c r="B198" s="2"/>
      <c r="C198" s="2"/>
      <c r="D198" s="2">
        <v>-50</v>
      </c>
      <c r="E198" s="2">
        <v>10.6753177642822</v>
      </c>
      <c r="F198" s="2">
        <v>2.71514892578125</v>
      </c>
      <c r="G198" s="5"/>
      <c r="H198" s="2"/>
      <c r="I198" s="3"/>
      <c r="J198" s="3"/>
      <c r="K198" s="3">
        <v>40927.644872685189</v>
      </c>
      <c r="L198" s="2"/>
      <c r="M198" s="2"/>
      <c r="N198" s="2">
        <v>-50</v>
      </c>
      <c r="O198" s="2">
        <v>-10.299746513366699</v>
      </c>
      <c r="P198" s="2">
        <v>0.90911865234375</v>
      </c>
      <c r="Q198" s="5"/>
      <c r="R198" s="2"/>
      <c r="S198" s="3"/>
      <c r="T198" s="3"/>
      <c r="U198" s="3">
        <v>40927.644872685189</v>
      </c>
      <c r="V198" s="2"/>
      <c r="W198" s="2"/>
      <c r="X198" s="2">
        <v>-50</v>
      </c>
      <c r="Y198" s="2" t="s">
        <v>8</v>
      </c>
      <c r="Z198" s="2">
        <v>0</v>
      </c>
    </row>
    <row r="199" spans="1:26" ht="14.25" customHeight="1" x14ac:dyDescent="0.2">
      <c r="A199" s="3">
        <v>40927.644930555558</v>
      </c>
      <c r="B199" s="2"/>
      <c r="C199" s="2"/>
      <c r="D199" s="2">
        <v>0</v>
      </c>
      <c r="E199" s="2">
        <v>10.890733718872101</v>
      </c>
      <c r="F199" s="2">
        <v>2.5788879394531299</v>
      </c>
      <c r="G199" s="5"/>
      <c r="H199" s="2"/>
      <c r="I199" s="3"/>
      <c r="J199" s="3"/>
      <c r="K199" s="3">
        <v>40927.644930555558</v>
      </c>
      <c r="L199" s="2"/>
      <c r="M199" s="2"/>
      <c r="N199" s="2">
        <v>0</v>
      </c>
      <c r="O199" s="2">
        <v>-10.3140983581543</v>
      </c>
      <c r="P199" s="2">
        <v>0.89912414550781194</v>
      </c>
      <c r="Q199" s="5"/>
      <c r="R199" s="2"/>
      <c r="S199" s="3"/>
      <c r="T199" s="3"/>
      <c r="U199" s="3">
        <v>40927.644930555558</v>
      </c>
      <c r="V199" s="2"/>
      <c r="W199" s="2"/>
      <c r="X199" s="2">
        <v>0</v>
      </c>
      <c r="Y199" s="2" t="s">
        <v>8</v>
      </c>
      <c r="Z199" s="2">
        <v>0</v>
      </c>
    </row>
    <row r="200" spans="1:26" ht="14.25" customHeight="1" x14ac:dyDescent="0.2">
      <c r="A200" s="2"/>
      <c r="B200" s="2"/>
      <c r="C200" s="2"/>
      <c r="D200" s="2"/>
      <c r="E200" s="2"/>
      <c r="F200" s="2"/>
      <c r="G200" s="5"/>
      <c r="H200" s="2"/>
      <c r="I200" s="3"/>
      <c r="J200" s="3"/>
      <c r="K200" s="2"/>
      <c r="L200" s="2"/>
      <c r="M200" s="2"/>
      <c r="N200" s="2"/>
      <c r="O200" s="2"/>
      <c r="P200" s="2"/>
      <c r="Q200" s="5"/>
      <c r="R200" s="2"/>
      <c r="S200" s="3"/>
      <c r="T200" s="3"/>
      <c r="U200" s="2"/>
      <c r="V200" s="2"/>
      <c r="W200" s="2"/>
      <c r="X200" s="2"/>
      <c r="Y200" s="2"/>
      <c r="Z200" s="2"/>
    </row>
    <row r="201" spans="1:26" ht="14.25" customHeight="1" x14ac:dyDescent="0.2">
      <c r="A201" s="3">
        <v>40927.645092592589</v>
      </c>
      <c r="B201" s="2">
        <v>0</v>
      </c>
      <c r="C201" s="2">
        <v>200</v>
      </c>
      <c r="D201" s="2">
        <v>-3200</v>
      </c>
      <c r="E201" s="2">
        <v>196.68298339843801</v>
      </c>
      <c r="F201" s="2">
        <v>-114.943466186523</v>
      </c>
      <c r="G201" s="5"/>
      <c r="H201" s="2"/>
      <c r="I201" s="3"/>
      <c r="J201" s="3"/>
      <c r="K201" s="3">
        <v>40927.645092592589</v>
      </c>
      <c r="L201" s="2">
        <v>0</v>
      </c>
      <c r="M201" s="2">
        <v>200</v>
      </c>
      <c r="N201" s="2">
        <v>-3200</v>
      </c>
      <c r="O201" s="2">
        <v>245.95671081543</v>
      </c>
      <c r="P201" s="2">
        <v>179.35867309570301</v>
      </c>
      <c r="Q201" s="5"/>
      <c r="R201" s="2"/>
      <c r="S201" s="3"/>
      <c r="T201" s="3"/>
      <c r="U201" s="3">
        <v>40927.645092592589</v>
      </c>
      <c r="V201" s="2">
        <v>0</v>
      </c>
      <c r="W201" s="2">
        <v>200</v>
      </c>
      <c r="X201" s="2">
        <v>-3200</v>
      </c>
      <c r="Y201" s="2" t="s">
        <v>8</v>
      </c>
      <c r="Z201" s="2">
        <v>0</v>
      </c>
    </row>
    <row r="202" spans="1:26" ht="14.25" customHeight="1" x14ac:dyDescent="0.2">
      <c r="A202" s="3">
        <v>40927.645150462966</v>
      </c>
      <c r="B202" s="2"/>
      <c r="C202" s="2"/>
      <c r="D202" s="2">
        <v>-3150</v>
      </c>
      <c r="E202" s="2">
        <v>197.90142822265599</v>
      </c>
      <c r="F202" s="2">
        <v>-115.71418762207</v>
      </c>
      <c r="G202" s="5"/>
      <c r="H202" s="2"/>
      <c r="I202" s="3"/>
      <c r="J202" s="3"/>
      <c r="K202" s="3">
        <v>40927.645150462966</v>
      </c>
      <c r="L202" s="2"/>
      <c r="M202" s="2"/>
      <c r="N202" s="2">
        <v>-3150</v>
      </c>
      <c r="O202" s="2">
        <v>245.71031188964801</v>
      </c>
      <c r="P202" s="2">
        <v>179.187088012695</v>
      </c>
      <c r="Q202" s="5"/>
      <c r="R202" s="2"/>
      <c r="S202" s="3"/>
      <c r="T202" s="3"/>
      <c r="U202" s="3">
        <v>40927.645150462966</v>
      </c>
      <c r="V202" s="2"/>
      <c r="W202" s="2"/>
      <c r="X202" s="2">
        <v>-3150</v>
      </c>
      <c r="Y202" s="2" t="s">
        <v>8</v>
      </c>
      <c r="Z202" s="2">
        <v>0</v>
      </c>
    </row>
    <row r="203" spans="1:26" ht="14.25" customHeight="1" x14ac:dyDescent="0.2">
      <c r="A203" s="3">
        <v>40927.645208333335</v>
      </c>
      <c r="B203" s="2"/>
      <c r="C203" s="2"/>
      <c r="D203" s="2">
        <v>-3100</v>
      </c>
      <c r="E203" s="2">
        <v>200.15075683593801</v>
      </c>
      <c r="F203" s="2">
        <v>-117.136993408203</v>
      </c>
      <c r="G203" s="5"/>
      <c r="H203" s="2"/>
      <c r="I203" s="3"/>
      <c r="J203" s="3"/>
      <c r="K203" s="3">
        <v>40927.645208333335</v>
      </c>
      <c r="L203" s="2"/>
      <c r="M203" s="2"/>
      <c r="N203" s="2">
        <v>-3100</v>
      </c>
      <c r="O203" s="2">
        <v>245.359939575195</v>
      </c>
      <c r="P203" s="2">
        <v>178.94309997558599</v>
      </c>
      <c r="Q203" s="5"/>
      <c r="R203" s="2"/>
      <c r="S203" s="3"/>
      <c r="T203" s="3"/>
      <c r="U203" s="3">
        <v>40927.645208333335</v>
      </c>
      <c r="V203" s="2"/>
      <c r="W203" s="2"/>
      <c r="X203" s="2">
        <v>-3100</v>
      </c>
      <c r="Y203" s="2" t="s">
        <v>8</v>
      </c>
      <c r="Z203" s="2">
        <v>0</v>
      </c>
    </row>
    <row r="204" spans="1:26" ht="14.25" customHeight="1" x14ac:dyDescent="0.2">
      <c r="A204" s="3">
        <v>40927.645266203705</v>
      </c>
      <c r="B204" s="2"/>
      <c r="C204" s="2"/>
      <c r="D204" s="2">
        <v>-3050</v>
      </c>
      <c r="E204" s="2">
        <v>200.19512939453099</v>
      </c>
      <c r="F204" s="2">
        <v>-117.165069580078</v>
      </c>
      <c r="G204" s="5"/>
      <c r="H204" s="2"/>
      <c r="I204" s="3"/>
      <c r="J204" s="3"/>
      <c r="K204" s="3">
        <v>40927.645266203705</v>
      </c>
      <c r="L204" s="2"/>
      <c r="M204" s="2"/>
      <c r="N204" s="2">
        <v>-3050</v>
      </c>
      <c r="O204" s="2">
        <v>245.70263671875</v>
      </c>
      <c r="P204" s="2">
        <v>179.18174743652301</v>
      </c>
      <c r="Q204" s="5"/>
      <c r="R204" s="2"/>
      <c r="S204" s="3"/>
      <c r="T204" s="3"/>
      <c r="U204" s="3">
        <v>40927.645266203705</v>
      </c>
      <c r="V204" s="2"/>
      <c r="W204" s="2"/>
      <c r="X204" s="2">
        <v>-3050</v>
      </c>
      <c r="Y204" s="2" t="s">
        <v>8</v>
      </c>
      <c r="Z204" s="2">
        <v>0</v>
      </c>
    </row>
    <row r="205" spans="1:26" ht="14.25" customHeight="1" x14ac:dyDescent="0.2">
      <c r="A205" s="3">
        <v>40927.645324074074</v>
      </c>
      <c r="B205" s="2"/>
      <c r="C205" s="2"/>
      <c r="D205" s="2">
        <v>-3000</v>
      </c>
      <c r="E205" s="2">
        <v>201.986740112305</v>
      </c>
      <c r="F205" s="2">
        <v>-118.29833984375</v>
      </c>
      <c r="G205" s="5"/>
      <c r="H205" s="2"/>
      <c r="I205" s="3"/>
      <c r="J205" s="3"/>
      <c r="K205" s="3">
        <v>40927.645324074074</v>
      </c>
      <c r="L205" s="2"/>
      <c r="M205" s="2"/>
      <c r="N205" s="2">
        <v>-3000</v>
      </c>
      <c r="O205" s="2">
        <v>245.41133117675801</v>
      </c>
      <c r="P205" s="2">
        <v>178.97888183593801</v>
      </c>
      <c r="Q205" s="5"/>
      <c r="R205" s="2"/>
      <c r="S205" s="3"/>
      <c r="T205" s="3"/>
      <c r="U205" s="3">
        <v>40927.645324074074</v>
      </c>
      <c r="V205" s="2"/>
      <c r="W205" s="2"/>
      <c r="X205" s="2">
        <v>-3000</v>
      </c>
      <c r="Y205" s="2" t="s">
        <v>8</v>
      </c>
      <c r="Z205" s="2">
        <v>0</v>
      </c>
    </row>
    <row r="206" spans="1:26" ht="14.25" customHeight="1" x14ac:dyDescent="0.2">
      <c r="A206" s="3">
        <v>40927.645381944443</v>
      </c>
      <c r="B206" s="2"/>
      <c r="C206" s="2"/>
      <c r="D206" s="2">
        <v>-2950</v>
      </c>
      <c r="E206" s="2">
        <v>203.11761474609401</v>
      </c>
      <c r="F206" s="2">
        <v>-119.013671875</v>
      </c>
      <c r="G206" s="5"/>
      <c r="H206" s="2"/>
      <c r="I206" s="3"/>
      <c r="J206" s="3"/>
      <c r="K206" s="3">
        <v>40927.645381944443</v>
      </c>
      <c r="L206" s="2"/>
      <c r="M206" s="2"/>
      <c r="N206" s="2">
        <v>-2950</v>
      </c>
      <c r="O206" s="2">
        <v>244.01005554199199</v>
      </c>
      <c r="P206" s="2">
        <v>178.00308227539099</v>
      </c>
      <c r="Q206" s="5"/>
      <c r="R206" s="2"/>
      <c r="S206" s="3"/>
      <c r="T206" s="3"/>
      <c r="U206" s="3">
        <v>40927.645381944443</v>
      </c>
      <c r="V206" s="2"/>
      <c r="W206" s="2"/>
      <c r="X206" s="2">
        <v>-2950</v>
      </c>
      <c r="Y206" s="2" t="s">
        <v>8</v>
      </c>
      <c r="Z206" s="2">
        <v>0</v>
      </c>
    </row>
    <row r="207" spans="1:26" ht="14.25" customHeight="1" x14ac:dyDescent="0.2">
      <c r="A207" s="3">
        <v>40927.645439814813</v>
      </c>
      <c r="B207" s="2"/>
      <c r="C207" s="2"/>
      <c r="D207" s="2">
        <v>-2900</v>
      </c>
      <c r="E207" s="2">
        <v>200.77877807617199</v>
      </c>
      <c r="F207" s="2">
        <v>-117.534255981445</v>
      </c>
      <c r="G207" s="5"/>
      <c r="H207" s="2"/>
      <c r="I207" s="3"/>
      <c r="J207" s="3"/>
      <c r="K207" s="3">
        <v>40927.645439814813</v>
      </c>
      <c r="L207" s="2"/>
      <c r="M207" s="2"/>
      <c r="N207" s="2">
        <v>-2900</v>
      </c>
      <c r="O207" s="2">
        <v>242.14239501953099</v>
      </c>
      <c r="P207" s="2">
        <v>176.70249938964801</v>
      </c>
      <c r="Q207" s="5"/>
      <c r="R207" s="2"/>
      <c r="S207" s="3"/>
      <c r="T207" s="3"/>
      <c r="U207" s="3">
        <v>40927.645439814813</v>
      </c>
      <c r="V207" s="2"/>
      <c r="W207" s="2"/>
      <c r="X207" s="2">
        <v>-2900</v>
      </c>
      <c r="Y207" s="2" t="s">
        <v>8</v>
      </c>
      <c r="Z207" s="2">
        <v>0</v>
      </c>
    </row>
    <row r="208" spans="1:26" ht="14.25" customHeight="1" x14ac:dyDescent="0.2">
      <c r="A208" s="3">
        <v>40927.645497685182</v>
      </c>
      <c r="B208" s="2"/>
      <c r="C208" s="2"/>
      <c r="D208" s="2">
        <v>-2850</v>
      </c>
      <c r="E208" s="2">
        <v>196.87886047363301</v>
      </c>
      <c r="F208" s="2">
        <v>-115.06736755371099</v>
      </c>
      <c r="G208" s="5"/>
      <c r="H208" s="2"/>
      <c r="I208" s="3"/>
      <c r="J208" s="3"/>
      <c r="K208" s="3">
        <v>40927.645497685182</v>
      </c>
      <c r="L208" s="2"/>
      <c r="M208" s="2"/>
      <c r="N208" s="2">
        <v>-2850</v>
      </c>
      <c r="O208" s="2">
        <v>239.95669555664099</v>
      </c>
      <c r="P208" s="2">
        <v>175.18043518066401</v>
      </c>
      <c r="Q208" s="5"/>
      <c r="R208" s="2"/>
      <c r="S208" s="3"/>
      <c r="T208" s="3"/>
      <c r="U208" s="3">
        <v>40927.645497685182</v>
      </c>
      <c r="V208" s="2"/>
      <c r="W208" s="2"/>
      <c r="X208" s="2">
        <v>-2850</v>
      </c>
      <c r="Y208" s="2" t="s">
        <v>8</v>
      </c>
      <c r="Z208" s="2">
        <v>0</v>
      </c>
    </row>
    <row r="209" spans="1:26" ht="14.25" customHeight="1" x14ac:dyDescent="0.2">
      <c r="A209" s="3">
        <v>40927.645555555559</v>
      </c>
      <c r="B209" s="2"/>
      <c r="C209" s="2"/>
      <c r="D209" s="2">
        <v>-2800</v>
      </c>
      <c r="E209" s="2">
        <v>193.65400695800801</v>
      </c>
      <c r="F209" s="2">
        <v>-113.02749633789099</v>
      </c>
      <c r="G209" s="5"/>
      <c r="H209" s="2"/>
      <c r="I209" s="3"/>
      <c r="J209" s="3"/>
      <c r="K209" s="3">
        <v>40927.645555555559</v>
      </c>
      <c r="L209" s="2"/>
      <c r="M209" s="2"/>
      <c r="N209" s="2">
        <v>-2800</v>
      </c>
      <c r="O209" s="2">
        <v>238.45715332031301</v>
      </c>
      <c r="P209" s="2">
        <v>174.13619995117199</v>
      </c>
      <c r="Q209" s="5"/>
      <c r="R209" s="2"/>
      <c r="S209" s="3"/>
      <c r="T209" s="3"/>
      <c r="U209" s="3">
        <v>40927.645555555559</v>
      </c>
      <c r="V209" s="2"/>
      <c r="W209" s="2"/>
      <c r="X209" s="2">
        <v>-2800</v>
      </c>
      <c r="Y209" s="2" t="s">
        <v>8</v>
      </c>
      <c r="Z209" s="2">
        <v>0</v>
      </c>
    </row>
    <row r="210" spans="1:26" ht="14.25" customHeight="1" x14ac:dyDescent="0.2">
      <c r="A210" s="3">
        <v>40927.645613425928</v>
      </c>
      <c r="B210" s="2"/>
      <c r="C210" s="2"/>
      <c r="D210" s="2">
        <v>-2750</v>
      </c>
      <c r="E210" s="2">
        <v>187.08898925781301</v>
      </c>
      <c r="F210" s="2">
        <v>-108.87481689453099</v>
      </c>
      <c r="G210" s="5"/>
      <c r="H210" s="2"/>
      <c r="I210" s="3"/>
      <c r="J210" s="3"/>
      <c r="K210" s="3">
        <v>40927.645613425928</v>
      </c>
      <c r="L210" s="2"/>
      <c r="M210" s="2"/>
      <c r="N210" s="2">
        <v>-2750</v>
      </c>
      <c r="O210" s="2">
        <v>236.50852966308599</v>
      </c>
      <c r="P210" s="2">
        <v>172.77923583984401</v>
      </c>
      <c r="Q210" s="5"/>
      <c r="R210" s="2"/>
      <c r="S210" s="3"/>
      <c r="T210" s="3"/>
      <c r="U210" s="3">
        <v>40927.645613425928</v>
      </c>
      <c r="V210" s="2"/>
      <c r="W210" s="2"/>
      <c r="X210" s="2">
        <v>-2750</v>
      </c>
      <c r="Y210" s="2" t="s">
        <v>8</v>
      </c>
      <c r="Z210" s="2">
        <v>0</v>
      </c>
    </row>
    <row r="211" spans="1:26" ht="14.25" customHeight="1" x14ac:dyDescent="0.2">
      <c r="A211" s="3">
        <v>40927.645671296297</v>
      </c>
      <c r="B211" s="2"/>
      <c r="C211" s="2"/>
      <c r="D211" s="2">
        <v>-2700</v>
      </c>
      <c r="E211" s="2">
        <v>181.86616516113301</v>
      </c>
      <c r="F211" s="2">
        <v>-105.57113647460901</v>
      </c>
      <c r="G211" s="5"/>
      <c r="H211" s="2"/>
      <c r="I211" s="3"/>
      <c r="J211" s="3"/>
      <c r="K211" s="3">
        <v>40927.645671296297</v>
      </c>
      <c r="L211" s="2"/>
      <c r="M211" s="2"/>
      <c r="N211" s="2">
        <v>-2700</v>
      </c>
      <c r="O211" s="2">
        <v>235.20005798339801</v>
      </c>
      <c r="P211" s="2">
        <v>171.86805725097699</v>
      </c>
      <c r="Q211" s="5"/>
      <c r="R211" s="2"/>
      <c r="S211" s="3"/>
      <c r="T211" s="3"/>
      <c r="U211" s="3">
        <v>40927.645671296297</v>
      </c>
      <c r="V211" s="2"/>
      <c r="W211" s="2"/>
      <c r="X211" s="2">
        <v>-2700</v>
      </c>
      <c r="Y211" s="2" t="s">
        <v>8</v>
      </c>
      <c r="Z211" s="2">
        <v>0</v>
      </c>
    </row>
    <row r="212" spans="1:26" ht="14.25" customHeight="1" x14ac:dyDescent="0.2">
      <c r="A212" s="3">
        <v>40927.645729166667</v>
      </c>
      <c r="B212" s="2"/>
      <c r="C212" s="2"/>
      <c r="D212" s="2">
        <v>-2650</v>
      </c>
      <c r="E212" s="2">
        <v>177.04910278320301</v>
      </c>
      <c r="F212" s="2">
        <v>-102.52410888671901</v>
      </c>
      <c r="G212" s="5"/>
      <c r="H212" s="2"/>
      <c r="I212" s="3"/>
      <c r="J212" s="3"/>
      <c r="K212" s="3">
        <v>40927.645729166667</v>
      </c>
      <c r="L212" s="2"/>
      <c r="M212" s="2"/>
      <c r="N212" s="2">
        <v>-2650</v>
      </c>
      <c r="O212" s="2">
        <v>234.06359863281301</v>
      </c>
      <c r="P212" s="2">
        <v>171.07666015625</v>
      </c>
      <c r="Q212" s="5"/>
      <c r="R212" s="2"/>
      <c r="S212" s="3"/>
      <c r="T212" s="3"/>
      <c r="U212" s="3">
        <v>40927.645729166667</v>
      </c>
      <c r="V212" s="2"/>
      <c r="W212" s="2"/>
      <c r="X212" s="2">
        <v>-2650</v>
      </c>
      <c r="Y212" s="2" t="s">
        <v>8</v>
      </c>
      <c r="Z212" s="2">
        <v>0</v>
      </c>
    </row>
    <row r="213" spans="1:26" ht="14.25" customHeight="1" x14ac:dyDescent="0.2">
      <c r="A213" s="3">
        <v>40927.645787037036</v>
      </c>
      <c r="B213" s="2"/>
      <c r="C213" s="2"/>
      <c r="D213" s="2">
        <v>-2600</v>
      </c>
      <c r="E213" s="2">
        <v>169.69949340820301</v>
      </c>
      <c r="F213" s="2">
        <v>-97.875137329101605</v>
      </c>
      <c r="G213" s="5"/>
      <c r="H213" s="2"/>
      <c r="I213" s="3"/>
      <c r="J213" s="3"/>
      <c r="K213" s="3">
        <v>40927.645787037036</v>
      </c>
      <c r="L213" s="2"/>
      <c r="M213" s="2"/>
      <c r="N213" s="2">
        <v>-2600</v>
      </c>
      <c r="O213" s="2">
        <v>232.522216796875</v>
      </c>
      <c r="P213" s="2">
        <v>170.00328063964801</v>
      </c>
      <c r="Q213" s="5"/>
      <c r="R213" s="2"/>
      <c r="S213" s="3"/>
      <c r="T213" s="3"/>
      <c r="U213" s="3">
        <v>40927.645787037036</v>
      </c>
      <c r="V213" s="2"/>
      <c r="W213" s="2"/>
      <c r="X213" s="2">
        <v>-2600</v>
      </c>
      <c r="Y213" s="2" t="s">
        <v>8</v>
      </c>
      <c r="Z213" s="2">
        <v>0</v>
      </c>
    </row>
    <row r="214" spans="1:26" ht="14.25" customHeight="1" x14ac:dyDescent="0.2">
      <c r="A214" s="3">
        <v>40927.645844907405</v>
      </c>
      <c r="B214" s="2"/>
      <c r="C214" s="2"/>
      <c r="D214" s="2">
        <v>-2550</v>
      </c>
      <c r="E214" s="2">
        <v>162.45626831054699</v>
      </c>
      <c r="F214" s="2">
        <v>-93.29345703125</v>
      </c>
      <c r="G214" s="5"/>
      <c r="H214" s="2"/>
      <c r="I214" s="3"/>
      <c r="J214" s="3"/>
      <c r="K214" s="3">
        <v>40927.645844907405</v>
      </c>
      <c r="L214" s="2"/>
      <c r="M214" s="2"/>
      <c r="N214" s="2">
        <v>-2550</v>
      </c>
      <c r="O214" s="2">
        <v>230.91618347168</v>
      </c>
      <c r="P214" s="2">
        <v>168.88488769531301</v>
      </c>
      <c r="Q214" s="5"/>
      <c r="R214" s="2"/>
      <c r="S214" s="3"/>
      <c r="T214" s="3"/>
      <c r="U214" s="3">
        <v>40927.645844907405</v>
      </c>
      <c r="V214" s="2"/>
      <c r="W214" s="2"/>
      <c r="X214" s="2">
        <v>-2550</v>
      </c>
      <c r="Y214" s="2" t="s">
        <v>8</v>
      </c>
      <c r="Z214" s="2">
        <v>0</v>
      </c>
    </row>
    <row r="215" spans="1:26" ht="14.25" customHeight="1" x14ac:dyDescent="0.2">
      <c r="A215" s="3">
        <v>40927.645902777775</v>
      </c>
      <c r="B215" s="2"/>
      <c r="C215" s="2"/>
      <c r="D215" s="2">
        <v>-2500</v>
      </c>
      <c r="E215" s="2">
        <v>155.63458251953099</v>
      </c>
      <c r="F215" s="2">
        <v>-88.978424072265597</v>
      </c>
      <c r="G215" s="5"/>
      <c r="H215" s="2"/>
      <c r="I215" s="3"/>
      <c r="J215" s="3"/>
      <c r="K215" s="3">
        <v>40927.645902777775</v>
      </c>
      <c r="L215" s="2"/>
      <c r="M215" s="2"/>
      <c r="N215" s="2">
        <v>-2500</v>
      </c>
      <c r="O215" s="2">
        <v>229.95205688476599</v>
      </c>
      <c r="P215" s="2">
        <v>168.21350097656199</v>
      </c>
      <c r="Q215" s="5"/>
      <c r="R215" s="2"/>
      <c r="S215" s="3"/>
      <c r="T215" s="3"/>
      <c r="U215" s="3">
        <v>40927.645902777775</v>
      </c>
      <c r="V215" s="2"/>
      <c r="W215" s="2"/>
      <c r="X215" s="2">
        <v>-2500</v>
      </c>
      <c r="Y215" s="2" t="s">
        <v>8</v>
      </c>
      <c r="Z215" s="2">
        <v>0</v>
      </c>
    </row>
    <row r="216" spans="1:26" ht="14.25" customHeight="1" x14ac:dyDescent="0.2">
      <c r="A216" s="3">
        <v>40927.645960648151</v>
      </c>
      <c r="B216" s="2"/>
      <c r="C216" s="2"/>
      <c r="D216" s="2">
        <v>-2450</v>
      </c>
      <c r="E216" s="2">
        <v>146.39170837402301</v>
      </c>
      <c r="F216" s="2">
        <v>-83.131866455078097</v>
      </c>
      <c r="G216" s="5"/>
      <c r="H216" s="2"/>
      <c r="I216" s="3"/>
      <c r="J216" s="3"/>
      <c r="K216" s="3">
        <v>40927.645960648151</v>
      </c>
      <c r="L216" s="2"/>
      <c r="M216" s="2"/>
      <c r="N216" s="2">
        <v>-2450</v>
      </c>
      <c r="O216" s="2">
        <v>229.16926574707</v>
      </c>
      <c r="P216" s="2">
        <v>167.668380737305</v>
      </c>
      <c r="Q216" s="5"/>
      <c r="R216" s="2"/>
      <c r="S216" s="3"/>
      <c r="T216" s="3"/>
      <c r="U216" s="3">
        <v>40927.645960648151</v>
      </c>
      <c r="V216" s="2"/>
      <c r="W216" s="2"/>
      <c r="X216" s="2">
        <v>-2450</v>
      </c>
      <c r="Y216" s="2" t="s">
        <v>8</v>
      </c>
      <c r="Z216" s="2">
        <v>0</v>
      </c>
    </row>
    <row r="217" spans="1:26" ht="14.25" customHeight="1" x14ac:dyDescent="0.2">
      <c r="A217" s="3">
        <v>40927.646018518521</v>
      </c>
      <c r="B217" s="2"/>
      <c r="C217" s="2"/>
      <c r="D217" s="2">
        <v>-2400</v>
      </c>
      <c r="E217" s="2">
        <v>130.42111206054699</v>
      </c>
      <c r="F217" s="2">
        <v>-73.029708862304702</v>
      </c>
      <c r="G217" s="5"/>
      <c r="H217" s="2"/>
      <c r="I217" s="3"/>
      <c r="J217" s="3"/>
      <c r="K217" s="3">
        <v>40927.646018518521</v>
      </c>
      <c r="L217" s="2"/>
      <c r="M217" s="2"/>
      <c r="N217" s="2">
        <v>-2400</v>
      </c>
      <c r="O217" s="2">
        <v>228.15628051757801</v>
      </c>
      <c r="P217" s="2">
        <v>166.962966918945</v>
      </c>
      <c r="Q217" s="5"/>
      <c r="R217" s="2"/>
      <c r="S217" s="3"/>
      <c r="T217" s="3"/>
      <c r="U217" s="3">
        <v>40927.646018518521</v>
      </c>
      <c r="V217" s="2"/>
      <c r="W217" s="2"/>
      <c r="X217" s="2">
        <v>-2400</v>
      </c>
      <c r="Y217" s="2" t="s">
        <v>8</v>
      </c>
      <c r="Z217" s="2">
        <v>0</v>
      </c>
    </row>
    <row r="218" spans="1:26" ht="14.25" customHeight="1" x14ac:dyDescent="0.2">
      <c r="A218" s="3">
        <v>40927.64607638889</v>
      </c>
      <c r="B218" s="2"/>
      <c r="C218" s="2"/>
      <c r="D218" s="2">
        <v>-2350</v>
      </c>
      <c r="E218" s="2">
        <v>108.200302124023</v>
      </c>
      <c r="F218" s="2">
        <v>-58.9739990234375</v>
      </c>
      <c r="G218" s="5"/>
      <c r="H218" s="2"/>
      <c r="I218" s="3"/>
      <c r="J218" s="3"/>
      <c r="K218" s="3">
        <v>40927.64607638889</v>
      </c>
      <c r="L218" s="2"/>
      <c r="M218" s="2"/>
      <c r="N218" s="2">
        <v>-2350</v>
      </c>
      <c r="O218" s="2">
        <v>226.394775390625</v>
      </c>
      <c r="P218" s="2">
        <v>165.73631286621099</v>
      </c>
      <c r="Q218" s="5"/>
      <c r="R218" s="2"/>
      <c r="S218" s="3"/>
      <c r="T218" s="3"/>
      <c r="U218" s="3">
        <v>40927.64607638889</v>
      </c>
      <c r="V218" s="2"/>
      <c r="W218" s="2"/>
      <c r="X218" s="2">
        <v>-2350</v>
      </c>
      <c r="Y218" s="2" t="s">
        <v>8</v>
      </c>
      <c r="Z218" s="2">
        <v>0</v>
      </c>
    </row>
    <row r="219" spans="1:26" ht="14.25" customHeight="1" x14ac:dyDescent="0.2">
      <c r="A219" s="3">
        <v>40927.646134259259</v>
      </c>
      <c r="B219" s="2"/>
      <c r="C219" s="2"/>
      <c r="D219" s="2">
        <v>-2300</v>
      </c>
      <c r="E219" s="2">
        <v>83.951484680175795</v>
      </c>
      <c r="F219" s="2">
        <v>-43.635482788085902</v>
      </c>
      <c r="G219" s="5"/>
      <c r="H219" s="2"/>
      <c r="I219" s="3"/>
      <c r="J219" s="3"/>
      <c r="K219" s="3">
        <v>40927.646134259259</v>
      </c>
      <c r="L219" s="2"/>
      <c r="M219" s="2"/>
      <c r="N219" s="2">
        <v>-2300</v>
      </c>
      <c r="O219" s="2">
        <v>222.739990234375</v>
      </c>
      <c r="P219" s="2">
        <v>163.19122314453099</v>
      </c>
      <c r="Q219" s="5"/>
      <c r="R219" s="2"/>
      <c r="S219" s="3"/>
      <c r="T219" s="3"/>
      <c r="U219" s="3">
        <v>40927.646134259259</v>
      </c>
      <c r="V219" s="2"/>
      <c r="W219" s="2"/>
      <c r="X219" s="2">
        <v>-2300</v>
      </c>
      <c r="Y219" s="2" t="s">
        <v>8</v>
      </c>
      <c r="Z219" s="2">
        <v>0</v>
      </c>
    </row>
    <row r="220" spans="1:26" ht="14.25" customHeight="1" x14ac:dyDescent="0.2">
      <c r="A220" s="3">
        <v>40927.646192129629</v>
      </c>
      <c r="B220" s="2"/>
      <c r="C220" s="2"/>
      <c r="D220" s="2">
        <v>-2250</v>
      </c>
      <c r="E220" s="2">
        <v>63.476444244384801</v>
      </c>
      <c r="F220" s="2">
        <v>-30.6840515136719</v>
      </c>
      <c r="G220" s="5"/>
      <c r="H220" s="2"/>
      <c r="I220" s="3"/>
      <c r="J220" s="3"/>
      <c r="K220" s="3">
        <v>40927.646192129629</v>
      </c>
      <c r="L220" s="2"/>
      <c r="M220" s="2"/>
      <c r="N220" s="2">
        <v>-2250</v>
      </c>
      <c r="O220" s="2">
        <v>216.84613037109401</v>
      </c>
      <c r="P220" s="2">
        <v>159.0869140625</v>
      </c>
      <c r="Q220" s="5"/>
      <c r="R220" s="2"/>
      <c r="S220" s="3"/>
      <c r="T220" s="3"/>
      <c r="U220" s="3">
        <v>40927.646192129629</v>
      </c>
      <c r="V220" s="2"/>
      <c r="W220" s="2"/>
      <c r="X220" s="2">
        <v>-2250</v>
      </c>
      <c r="Y220" s="2" t="s">
        <v>8</v>
      </c>
      <c r="Z220" s="2">
        <v>0</v>
      </c>
    </row>
    <row r="221" spans="1:26" ht="14.25" customHeight="1" x14ac:dyDescent="0.2">
      <c r="A221" s="3">
        <v>40927.646249999998</v>
      </c>
      <c r="B221" s="2"/>
      <c r="C221" s="2"/>
      <c r="D221" s="2">
        <v>-2200</v>
      </c>
      <c r="E221" s="2">
        <v>48.6584281921387</v>
      </c>
      <c r="F221" s="2">
        <v>-21.310958862304702</v>
      </c>
      <c r="G221" s="5"/>
      <c r="H221" s="2"/>
      <c r="I221" s="3"/>
      <c r="J221" s="3"/>
      <c r="K221" s="3">
        <v>40927.646249999998</v>
      </c>
      <c r="L221" s="2"/>
      <c r="M221" s="2"/>
      <c r="N221" s="2">
        <v>-2200</v>
      </c>
      <c r="O221" s="2">
        <v>208.53408813476599</v>
      </c>
      <c r="P221" s="2">
        <v>153.29864501953099</v>
      </c>
      <c r="Q221" s="5"/>
      <c r="R221" s="2"/>
      <c r="S221" s="3"/>
      <c r="T221" s="3"/>
      <c r="U221" s="3">
        <v>40927.646249999998</v>
      </c>
      <c r="V221" s="2"/>
      <c r="W221" s="2"/>
      <c r="X221" s="2">
        <v>-2200</v>
      </c>
      <c r="Y221" s="2" t="s">
        <v>8</v>
      </c>
      <c r="Z221" s="2">
        <v>0</v>
      </c>
    </row>
    <row r="222" spans="1:26" ht="14.25" customHeight="1" x14ac:dyDescent="0.2">
      <c r="A222" s="3">
        <v>40927.646307870367</v>
      </c>
      <c r="B222" s="2"/>
      <c r="C222" s="2"/>
      <c r="D222" s="2">
        <v>-2150</v>
      </c>
      <c r="E222" s="2">
        <v>42.620498657226598</v>
      </c>
      <c r="F222" s="2">
        <v>-17.491683959960898</v>
      </c>
      <c r="G222" s="5"/>
      <c r="H222" s="2"/>
      <c r="I222" s="3"/>
      <c r="J222" s="3"/>
      <c r="K222" s="3">
        <v>40927.646307870367</v>
      </c>
      <c r="L222" s="2"/>
      <c r="M222" s="2"/>
      <c r="N222" s="2">
        <v>-2150</v>
      </c>
      <c r="O222" s="2">
        <v>198.49856567382801</v>
      </c>
      <c r="P222" s="2">
        <v>146.31019592285199</v>
      </c>
      <c r="Q222" s="5"/>
      <c r="R222" s="2"/>
      <c r="S222" s="3"/>
      <c r="T222" s="3"/>
      <c r="U222" s="3">
        <v>40927.646307870367</v>
      </c>
      <c r="V222" s="2"/>
      <c r="W222" s="2"/>
      <c r="X222" s="2">
        <v>-2150</v>
      </c>
      <c r="Y222" s="2" t="s">
        <v>8</v>
      </c>
      <c r="Z222" s="2">
        <v>0</v>
      </c>
    </row>
    <row r="223" spans="1:26" ht="14.25" customHeight="1" x14ac:dyDescent="0.2">
      <c r="A223" s="3">
        <v>40927.646365740744</v>
      </c>
      <c r="B223" s="2"/>
      <c r="C223" s="2"/>
      <c r="D223" s="2">
        <v>-2100</v>
      </c>
      <c r="E223" s="2">
        <v>39.833473205566399</v>
      </c>
      <c r="F223" s="2">
        <v>-15.728759765625</v>
      </c>
      <c r="G223" s="5"/>
      <c r="H223" s="2"/>
      <c r="I223" s="3"/>
      <c r="J223" s="3"/>
      <c r="K223" s="3">
        <v>40927.646365740744</v>
      </c>
      <c r="L223" s="2"/>
      <c r="M223" s="2"/>
      <c r="N223" s="2">
        <v>-2100</v>
      </c>
      <c r="O223" s="2">
        <v>187.35615539550801</v>
      </c>
      <c r="P223" s="2">
        <v>138.55094909668</v>
      </c>
      <c r="Q223" s="5"/>
      <c r="R223" s="2"/>
      <c r="S223" s="3"/>
      <c r="T223" s="3"/>
      <c r="U223" s="3">
        <v>40927.646365740744</v>
      </c>
      <c r="V223" s="2"/>
      <c r="W223" s="2"/>
      <c r="X223" s="2">
        <v>-2100</v>
      </c>
      <c r="Y223" s="2" t="s">
        <v>8</v>
      </c>
      <c r="Z223" s="2">
        <v>0</v>
      </c>
    </row>
    <row r="224" spans="1:26" ht="14.25" customHeight="1" x14ac:dyDescent="0.2">
      <c r="A224" s="3">
        <v>40927.646423611113</v>
      </c>
      <c r="B224" s="2"/>
      <c r="C224" s="2"/>
      <c r="D224" s="2">
        <v>-2050</v>
      </c>
      <c r="E224" s="2">
        <v>39.389495849609403</v>
      </c>
      <c r="F224" s="2">
        <v>-15.4479217529297</v>
      </c>
      <c r="G224" s="5"/>
      <c r="H224" s="2"/>
      <c r="I224" s="3"/>
      <c r="J224" s="3"/>
      <c r="K224" s="3">
        <v>40927.646423611113</v>
      </c>
      <c r="L224" s="2"/>
      <c r="M224" s="2"/>
      <c r="N224" s="2">
        <v>-2050</v>
      </c>
      <c r="O224" s="2">
        <v>175.96844482421901</v>
      </c>
      <c r="P224" s="2">
        <v>130.62088012695301</v>
      </c>
      <c r="Q224" s="5"/>
      <c r="R224" s="2"/>
      <c r="S224" s="3"/>
      <c r="T224" s="3"/>
      <c r="U224" s="3">
        <v>40927.646423611113</v>
      </c>
      <c r="V224" s="2"/>
      <c r="W224" s="2"/>
      <c r="X224" s="2">
        <v>-2050</v>
      </c>
      <c r="Y224" s="2" t="s">
        <v>8</v>
      </c>
      <c r="Z224" s="2">
        <v>0</v>
      </c>
    </row>
    <row r="225" spans="1:26" ht="14.25" customHeight="1" x14ac:dyDescent="0.2">
      <c r="A225" s="3">
        <v>40927.646481481483</v>
      </c>
      <c r="B225" s="2"/>
      <c r="C225" s="2"/>
      <c r="D225" s="2">
        <v>-2000</v>
      </c>
      <c r="E225" s="2">
        <v>38.321701049804702</v>
      </c>
      <c r="F225" s="2">
        <v>-14.7724914550781</v>
      </c>
      <c r="G225" s="5"/>
      <c r="H225" s="2"/>
      <c r="I225" s="3"/>
      <c r="J225" s="3"/>
      <c r="K225" s="3">
        <v>40927.646481481483</v>
      </c>
      <c r="L225" s="2"/>
      <c r="M225" s="2"/>
      <c r="N225" s="2">
        <v>-2000</v>
      </c>
      <c r="O225" s="2">
        <v>163.96896362304699</v>
      </c>
      <c r="P225" s="2">
        <v>122.264785766602</v>
      </c>
      <c r="Q225" s="5"/>
      <c r="R225" s="2"/>
      <c r="S225" s="3"/>
      <c r="T225" s="3"/>
      <c r="U225" s="3">
        <v>40927.646481481483</v>
      </c>
      <c r="V225" s="2"/>
      <c r="W225" s="2"/>
      <c r="X225" s="2">
        <v>-2000</v>
      </c>
      <c r="Y225" s="2" t="s">
        <v>8</v>
      </c>
      <c r="Z225" s="2">
        <v>0</v>
      </c>
    </row>
    <row r="226" spans="1:26" ht="14.25" customHeight="1" x14ac:dyDescent="0.2">
      <c r="A226" s="3">
        <v>40927.646539351852</v>
      </c>
      <c r="B226" s="2"/>
      <c r="C226" s="2"/>
      <c r="D226" s="2">
        <v>-1950</v>
      </c>
      <c r="E226" s="2">
        <v>36.871559143066399</v>
      </c>
      <c r="F226" s="2">
        <v>-13.8552093505859</v>
      </c>
      <c r="G226" s="5"/>
      <c r="H226" s="2"/>
      <c r="I226" s="3"/>
      <c r="J226" s="3"/>
      <c r="K226" s="3">
        <v>40927.646539351852</v>
      </c>
      <c r="L226" s="2"/>
      <c r="M226" s="2"/>
      <c r="N226" s="2">
        <v>-1950</v>
      </c>
      <c r="O226" s="2">
        <v>151.96652221679699</v>
      </c>
      <c r="P226" s="2">
        <v>113.906631469727</v>
      </c>
      <c r="Q226" s="5"/>
      <c r="R226" s="2"/>
      <c r="S226" s="3"/>
      <c r="T226" s="3"/>
      <c r="U226" s="3">
        <v>40927.646539351852</v>
      </c>
      <c r="V226" s="2"/>
      <c r="W226" s="2"/>
      <c r="X226" s="2">
        <v>-1950</v>
      </c>
      <c r="Y226" s="2" t="s">
        <v>8</v>
      </c>
      <c r="Z226" s="2">
        <v>0</v>
      </c>
    </row>
    <row r="227" spans="1:26" ht="14.25" customHeight="1" x14ac:dyDescent="0.2">
      <c r="A227" s="3">
        <v>40927.646597222221</v>
      </c>
      <c r="B227" s="2"/>
      <c r="C227" s="2"/>
      <c r="D227" s="2">
        <v>-1900</v>
      </c>
      <c r="E227" s="2">
        <v>34.342288970947301</v>
      </c>
      <c r="F227" s="2">
        <v>-12.2553253173828</v>
      </c>
      <c r="G227" s="5"/>
      <c r="H227" s="2"/>
      <c r="I227" s="3"/>
      <c r="J227" s="3"/>
      <c r="K227" s="3">
        <v>40927.646597222221</v>
      </c>
      <c r="L227" s="2"/>
      <c r="M227" s="2"/>
      <c r="N227" s="2">
        <v>-1900</v>
      </c>
      <c r="O227" s="2">
        <v>139.93350219726599</v>
      </c>
      <c r="P227" s="2">
        <v>105.52719116210901</v>
      </c>
      <c r="Q227" s="5"/>
      <c r="R227" s="2"/>
      <c r="S227" s="3"/>
      <c r="T227" s="3"/>
      <c r="U227" s="3">
        <v>40927.646597222221</v>
      </c>
      <c r="V227" s="2"/>
      <c r="W227" s="2"/>
      <c r="X227" s="2">
        <v>-1900</v>
      </c>
      <c r="Y227" s="2" t="s">
        <v>8</v>
      </c>
      <c r="Z227" s="2">
        <v>0</v>
      </c>
    </row>
    <row r="228" spans="1:26" ht="14.25" customHeight="1" x14ac:dyDescent="0.2">
      <c r="A228" s="3">
        <v>40927.646655092591</v>
      </c>
      <c r="B228" s="2"/>
      <c r="C228" s="2"/>
      <c r="D228" s="2">
        <v>-1850</v>
      </c>
      <c r="E228" s="2">
        <v>31.6156902313232</v>
      </c>
      <c r="F228" s="2">
        <v>-10.5306243896484</v>
      </c>
      <c r="G228" s="5"/>
      <c r="H228" s="2"/>
      <c r="I228" s="3"/>
      <c r="J228" s="3"/>
      <c r="K228" s="3">
        <v>40927.646655092591</v>
      </c>
      <c r="L228" s="2"/>
      <c r="M228" s="2"/>
      <c r="N228" s="2">
        <v>-1850</v>
      </c>
      <c r="O228" s="2">
        <v>127.85666656494099</v>
      </c>
      <c r="P228" s="2">
        <v>97.117233276367202</v>
      </c>
      <c r="Q228" s="5"/>
      <c r="R228" s="2"/>
      <c r="S228" s="3"/>
      <c r="T228" s="3"/>
      <c r="U228" s="3">
        <v>40927.646655092591</v>
      </c>
      <c r="V228" s="2"/>
      <c r="W228" s="2"/>
      <c r="X228" s="2">
        <v>-1850</v>
      </c>
      <c r="Y228" s="2" t="s">
        <v>8</v>
      </c>
      <c r="Z228" s="2">
        <v>0</v>
      </c>
    </row>
    <row r="229" spans="1:26" ht="14.25" customHeight="1" x14ac:dyDescent="0.2">
      <c r="A229" s="3">
        <v>40927.64671296296</v>
      </c>
      <c r="B229" s="2"/>
      <c r="C229" s="2"/>
      <c r="D229" s="2">
        <v>-1800</v>
      </c>
      <c r="E229" s="2">
        <v>28.6132507324219</v>
      </c>
      <c r="F229" s="2">
        <v>-8.6314392089843803</v>
      </c>
      <c r="G229" s="5"/>
      <c r="H229" s="2"/>
      <c r="I229" s="3"/>
      <c r="J229" s="3"/>
      <c r="K229" s="3">
        <v>40927.64671296296</v>
      </c>
      <c r="L229" s="2"/>
      <c r="M229" s="2"/>
      <c r="N229" s="2">
        <v>-1800</v>
      </c>
      <c r="O229" s="2">
        <v>115.26906585693401</v>
      </c>
      <c r="P229" s="2">
        <v>88.351593017578097</v>
      </c>
      <c r="Q229" s="5"/>
      <c r="R229" s="2"/>
      <c r="S229" s="3"/>
      <c r="T229" s="3"/>
      <c r="U229" s="3">
        <v>40927.64671296296</v>
      </c>
      <c r="V229" s="2"/>
      <c r="W229" s="2"/>
      <c r="X229" s="2">
        <v>-1800</v>
      </c>
      <c r="Y229" s="2" t="s">
        <v>8</v>
      </c>
      <c r="Z229" s="2">
        <v>0</v>
      </c>
    </row>
    <row r="230" spans="1:26" ht="14.25" customHeight="1" x14ac:dyDescent="0.2">
      <c r="A230" s="3">
        <v>40927.646770833337</v>
      </c>
      <c r="B230" s="2"/>
      <c r="C230" s="2"/>
      <c r="D230" s="2">
        <v>-1750</v>
      </c>
      <c r="E230" s="2">
        <v>25.734197616577099</v>
      </c>
      <c r="F230" s="2">
        <v>-6.810302734375</v>
      </c>
      <c r="G230" s="5"/>
      <c r="H230" s="2"/>
      <c r="I230" s="3"/>
      <c r="J230" s="3"/>
      <c r="K230" s="3">
        <v>40927.646770833337</v>
      </c>
      <c r="L230" s="2"/>
      <c r="M230" s="2"/>
      <c r="N230" s="2">
        <v>-1750</v>
      </c>
      <c r="O230" s="2">
        <v>103.50798034668</v>
      </c>
      <c r="P230" s="2">
        <v>80.161514282226605</v>
      </c>
      <c r="Q230" s="5"/>
      <c r="R230" s="2"/>
      <c r="S230" s="3"/>
      <c r="T230" s="3"/>
      <c r="U230" s="3">
        <v>40927.646770833337</v>
      </c>
      <c r="V230" s="2"/>
      <c r="W230" s="2"/>
      <c r="X230" s="2">
        <v>-1750</v>
      </c>
      <c r="Y230" s="2" t="s">
        <v>8</v>
      </c>
      <c r="Z230" s="2">
        <v>0</v>
      </c>
    </row>
    <row r="231" spans="1:26" ht="14.25" customHeight="1" x14ac:dyDescent="0.2">
      <c r="A231" s="3">
        <v>40927.646828703706</v>
      </c>
      <c r="B231" s="2"/>
      <c r="C231" s="2"/>
      <c r="D231" s="2">
        <v>-1700</v>
      </c>
      <c r="E231" s="2">
        <v>23.053676605224599</v>
      </c>
      <c r="F231" s="2">
        <v>-5.11474609375</v>
      </c>
      <c r="G231" s="5"/>
      <c r="H231" s="2"/>
      <c r="I231" s="3"/>
      <c r="J231" s="3"/>
      <c r="K231" s="3">
        <v>40927.646828703706</v>
      </c>
      <c r="L231" s="2"/>
      <c r="M231" s="2"/>
      <c r="N231" s="2">
        <v>-1700</v>
      </c>
      <c r="O231" s="2">
        <v>91.532379150390597</v>
      </c>
      <c r="P231" s="2">
        <v>71.822052001953097</v>
      </c>
      <c r="Q231" s="5"/>
      <c r="R231" s="2"/>
      <c r="S231" s="3"/>
      <c r="T231" s="3"/>
      <c r="U231" s="3">
        <v>40927.646828703706</v>
      </c>
      <c r="V231" s="2"/>
      <c r="W231" s="2"/>
      <c r="X231" s="2">
        <v>-1700</v>
      </c>
      <c r="Y231" s="2" t="s">
        <v>8</v>
      </c>
      <c r="Z231" s="2">
        <v>0</v>
      </c>
    </row>
    <row r="232" spans="1:26" ht="14.25" customHeight="1" x14ac:dyDescent="0.2">
      <c r="A232" s="3">
        <v>40927.646886574075</v>
      </c>
      <c r="B232" s="2"/>
      <c r="C232" s="2"/>
      <c r="D232" s="2">
        <v>-1650</v>
      </c>
      <c r="E232" s="2">
        <v>21.09792137146</v>
      </c>
      <c r="F232" s="2">
        <v>-3.8776397705078098</v>
      </c>
      <c r="G232" s="5"/>
      <c r="H232" s="2"/>
      <c r="I232" s="3"/>
      <c r="J232" s="3"/>
      <c r="K232" s="3">
        <v>40927.646886574075</v>
      </c>
      <c r="L232" s="2"/>
      <c r="M232" s="2"/>
      <c r="N232" s="2">
        <v>-1650</v>
      </c>
      <c r="O232" s="2">
        <v>79.800872802734403</v>
      </c>
      <c r="P232" s="2">
        <v>63.652572631835902</v>
      </c>
      <c r="Q232" s="5"/>
      <c r="R232" s="2"/>
      <c r="S232" s="3"/>
      <c r="T232" s="3"/>
      <c r="U232" s="3">
        <v>40927.646886574075</v>
      </c>
      <c r="V232" s="2"/>
      <c r="W232" s="2"/>
      <c r="X232" s="2">
        <v>-1650</v>
      </c>
      <c r="Y232" s="2" t="s">
        <v>8</v>
      </c>
      <c r="Z232" s="2">
        <v>0</v>
      </c>
    </row>
    <row r="233" spans="1:26" ht="14.25" customHeight="1" x14ac:dyDescent="0.2">
      <c r="A233" s="3">
        <v>40927.646944444445</v>
      </c>
      <c r="B233" s="2"/>
      <c r="C233" s="2"/>
      <c r="D233" s="2">
        <v>-1600</v>
      </c>
      <c r="E233" s="2">
        <v>18.635349273681602</v>
      </c>
      <c r="F233" s="2">
        <v>-2.3199462890625</v>
      </c>
      <c r="G233" s="5"/>
      <c r="H233" s="2"/>
      <c r="I233" s="3"/>
      <c r="J233" s="3"/>
      <c r="K233" s="3">
        <v>40927.646944444445</v>
      </c>
      <c r="L233" s="2"/>
      <c r="M233" s="2"/>
      <c r="N233" s="2">
        <v>-1600</v>
      </c>
      <c r="O233" s="2">
        <v>68.670631408691406</v>
      </c>
      <c r="P233" s="2">
        <v>55.9017944335937</v>
      </c>
      <c r="Q233" s="5"/>
      <c r="R233" s="2"/>
      <c r="S233" s="3"/>
      <c r="T233" s="3"/>
      <c r="U233" s="3">
        <v>40927.646944444445</v>
      </c>
      <c r="V233" s="2"/>
      <c r="W233" s="2"/>
      <c r="X233" s="2">
        <v>-1600</v>
      </c>
      <c r="Y233" s="2" t="s">
        <v>8</v>
      </c>
      <c r="Z233" s="2">
        <v>0</v>
      </c>
    </row>
    <row r="234" spans="1:26" ht="14.25" customHeight="1" x14ac:dyDescent="0.2">
      <c r="A234" s="3">
        <v>40927.647002314814</v>
      </c>
      <c r="B234" s="2"/>
      <c r="C234" s="2"/>
      <c r="D234" s="2">
        <v>-1550</v>
      </c>
      <c r="E234" s="2">
        <v>16.344047546386701</v>
      </c>
      <c r="F234" s="2">
        <v>-0.87059020996093694</v>
      </c>
      <c r="G234" s="5"/>
      <c r="H234" s="2"/>
      <c r="I234" s="3"/>
      <c r="J234" s="3"/>
      <c r="K234" s="3">
        <v>40927.647002314814</v>
      </c>
      <c r="L234" s="2"/>
      <c r="M234" s="2"/>
      <c r="N234" s="2">
        <v>-1550</v>
      </c>
      <c r="O234" s="2">
        <v>57.574459075927699</v>
      </c>
      <c r="P234" s="2">
        <v>48.1747436523438</v>
      </c>
      <c r="Q234" s="5"/>
      <c r="R234" s="2"/>
      <c r="S234" s="3"/>
      <c r="T234" s="3"/>
      <c r="U234" s="3">
        <v>40927.647002314814</v>
      </c>
      <c r="V234" s="2"/>
      <c r="W234" s="2"/>
      <c r="X234" s="2">
        <v>-1550</v>
      </c>
      <c r="Y234" s="2" t="s">
        <v>8</v>
      </c>
      <c r="Z234" s="2">
        <v>0</v>
      </c>
    </row>
    <row r="235" spans="1:26" ht="14.25" customHeight="1" x14ac:dyDescent="0.2">
      <c r="A235" s="3">
        <v>40927.647060185183</v>
      </c>
      <c r="B235" s="2"/>
      <c r="C235" s="2"/>
      <c r="D235" s="2">
        <v>-1500</v>
      </c>
      <c r="E235" s="2">
        <v>14.974719047546399</v>
      </c>
      <c r="F235" s="2">
        <v>-4.425048828125E-3</v>
      </c>
      <c r="G235" s="5"/>
      <c r="H235" s="2"/>
      <c r="I235" s="3"/>
      <c r="J235" s="3"/>
      <c r="K235" s="3">
        <v>40927.647060185183</v>
      </c>
      <c r="L235" s="2"/>
      <c r="M235" s="2"/>
      <c r="N235" s="2">
        <v>-1500</v>
      </c>
      <c r="O235" s="2">
        <v>46.568344116210902</v>
      </c>
      <c r="P235" s="2">
        <v>40.510406494140597</v>
      </c>
      <c r="Q235" s="5"/>
      <c r="R235" s="2"/>
      <c r="S235" s="3"/>
      <c r="T235" s="3"/>
      <c r="U235" s="3">
        <v>40927.647060185183</v>
      </c>
      <c r="V235" s="2"/>
      <c r="W235" s="2"/>
      <c r="X235" s="2">
        <v>-1500</v>
      </c>
      <c r="Y235" s="2" t="s">
        <v>8</v>
      </c>
      <c r="Z235" s="2">
        <v>0</v>
      </c>
    </row>
    <row r="236" spans="1:26" ht="14.25" customHeight="1" x14ac:dyDescent="0.2">
      <c r="A236" s="3">
        <v>40927.647118055553</v>
      </c>
      <c r="B236" s="2"/>
      <c r="C236" s="2"/>
      <c r="D236" s="2">
        <v>-1450</v>
      </c>
      <c r="E236" s="2">
        <v>14.374061584472701</v>
      </c>
      <c r="F236" s="2">
        <v>0.375518798828125</v>
      </c>
      <c r="G236" s="5"/>
      <c r="H236" s="2"/>
      <c r="I236" s="3"/>
      <c r="J236" s="3"/>
      <c r="K236" s="3">
        <v>40927.647118055553</v>
      </c>
      <c r="L236" s="2"/>
      <c r="M236" s="2"/>
      <c r="N236" s="2">
        <v>-1450</v>
      </c>
      <c r="O236" s="2">
        <v>36.2346000671387</v>
      </c>
      <c r="P236" s="2">
        <v>33.314285278320298</v>
      </c>
      <c r="Q236" s="5"/>
      <c r="R236" s="2"/>
      <c r="S236" s="3"/>
      <c r="T236" s="3"/>
      <c r="U236" s="3">
        <v>40927.647118055553</v>
      </c>
      <c r="V236" s="2"/>
      <c r="W236" s="2"/>
      <c r="X236" s="2">
        <v>-1450</v>
      </c>
      <c r="Y236" s="2" t="s">
        <v>8</v>
      </c>
      <c r="Z236" s="2">
        <v>0</v>
      </c>
    </row>
    <row r="237" spans="1:26" ht="14.25" customHeight="1" x14ac:dyDescent="0.2">
      <c r="A237" s="3">
        <v>40927.647175925929</v>
      </c>
      <c r="B237" s="2"/>
      <c r="C237" s="2"/>
      <c r="D237" s="2">
        <v>-1400</v>
      </c>
      <c r="E237" s="2">
        <v>13.0512895584106</v>
      </c>
      <c r="F237" s="2">
        <v>1.2122344970703101</v>
      </c>
      <c r="G237" s="5"/>
      <c r="H237" s="2"/>
      <c r="I237" s="3"/>
      <c r="J237" s="3"/>
      <c r="K237" s="3">
        <v>40927.647175925929</v>
      </c>
      <c r="L237" s="2"/>
      <c r="M237" s="2"/>
      <c r="N237" s="2">
        <v>-1400</v>
      </c>
      <c r="O237" s="2">
        <v>27.498994827270501</v>
      </c>
      <c r="P237" s="2">
        <v>27.231063842773398</v>
      </c>
      <c r="Q237" s="5"/>
      <c r="R237" s="2"/>
      <c r="S237" s="3"/>
      <c r="T237" s="3"/>
      <c r="U237" s="3">
        <v>40927.647175925929</v>
      </c>
      <c r="V237" s="2"/>
      <c r="W237" s="2"/>
      <c r="X237" s="2">
        <v>-1400</v>
      </c>
      <c r="Y237" s="2" t="s">
        <v>8</v>
      </c>
      <c r="Z237" s="2">
        <v>0</v>
      </c>
    </row>
    <row r="238" spans="1:26" ht="14.25" customHeight="1" x14ac:dyDescent="0.2">
      <c r="A238" s="3">
        <v>40927.647233796299</v>
      </c>
      <c r="B238" s="2"/>
      <c r="C238" s="2"/>
      <c r="D238" s="2">
        <v>-1350</v>
      </c>
      <c r="E238" s="2">
        <v>12.338824272155801</v>
      </c>
      <c r="F238" s="2">
        <v>1.66290283203125</v>
      </c>
      <c r="G238" s="5"/>
      <c r="H238" s="2"/>
      <c r="I238" s="3"/>
      <c r="J238" s="3"/>
      <c r="K238" s="3">
        <v>40927.647233796299</v>
      </c>
      <c r="L238" s="2"/>
      <c r="M238" s="2"/>
      <c r="N238" s="2">
        <v>-1350</v>
      </c>
      <c r="O238" s="2">
        <v>20.331621170043899</v>
      </c>
      <c r="P238" s="2">
        <v>22.239913940429702</v>
      </c>
      <c r="Q238" s="5"/>
      <c r="R238" s="2"/>
      <c r="S238" s="3"/>
      <c r="T238" s="3"/>
      <c r="U238" s="3">
        <v>40927.647233796299</v>
      </c>
      <c r="V238" s="2"/>
      <c r="W238" s="2"/>
      <c r="X238" s="2">
        <v>-1350</v>
      </c>
      <c r="Y238" s="2" t="s">
        <v>8</v>
      </c>
      <c r="Z238" s="2">
        <v>0</v>
      </c>
    </row>
    <row r="239" spans="1:26" ht="14.25" customHeight="1" x14ac:dyDescent="0.2">
      <c r="A239" s="3">
        <v>40927.647291666668</v>
      </c>
      <c r="B239" s="2"/>
      <c r="C239" s="2"/>
      <c r="D239" s="2">
        <v>-1300</v>
      </c>
      <c r="E239" s="2">
        <v>11.1967315673828</v>
      </c>
      <c r="F239" s="2">
        <v>2.3853302001953098</v>
      </c>
      <c r="G239" s="5"/>
      <c r="H239" s="2"/>
      <c r="I239" s="3"/>
      <c r="J239" s="3"/>
      <c r="K239" s="3">
        <v>40927.647291666668</v>
      </c>
      <c r="L239" s="2"/>
      <c r="M239" s="2"/>
      <c r="N239" s="2">
        <v>-1300</v>
      </c>
      <c r="O239" s="2">
        <v>12.7152757644653</v>
      </c>
      <c r="P239" s="2">
        <v>16.936111450195298</v>
      </c>
      <c r="Q239" s="5"/>
      <c r="R239" s="2"/>
      <c r="S239" s="3"/>
      <c r="T239" s="3"/>
      <c r="U239" s="3">
        <v>40927.647291666668</v>
      </c>
      <c r="V239" s="2"/>
      <c r="W239" s="2"/>
      <c r="X239" s="2">
        <v>-1300</v>
      </c>
      <c r="Y239" s="2" t="s">
        <v>8</v>
      </c>
      <c r="Z239" s="2">
        <v>0</v>
      </c>
    </row>
    <row r="240" spans="1:26" ht="14.25" customHeight="1" x14ac:dyDescent="0.2">
      <c r="A240" s="3">
        <v>40927.647349537037</v>
      </c>
      <c r="B240" s="2"/>
      <c r="C240" s="2"/>
      <c r="D240" s="2">
        <v>-1250</v>
      </c>
      <c r="E240" s="2">
        <v>11.2678937911987</v>
      </c>
      <c r="F240" s="2">
        <v>2.3403167724609402</v>
      </c>
      <c r="G240" s="5"/>
      <c r="H240" s="2"/>
      <c r="I240" s="3"/>
      <c r="J240" s="3"/>
      <c r="K240" s="3">
        <v>40927.647349537037</v>
      </c>
      <c r="L240" s="2"/>
      <c r="M240" s="2"/>
      <c r="N240" s="2">
        <v>-1250</v>
      </c>
      <c r="O240" s="2">
        <v>7.9708080291748002</v>
      </c>
      <c r="P240" s="2">
        <v>13.6322021484375</v>
      </c>
      <c r="Q240" s="5"/>
      <c r="R240" s="2"/>
      <c r="S240" s="3"/>
      <c r="T240" s="3"/>
      <c r="U240" s="3">
        <v>40927.647349537037</v>
      </c>
      <c r="V240" s="2"/>
      <c r="W240" s="2"/>
      <c r="X240" s="2">
        <v>-1250</v>
      </c>
      <c r="Y240" s="2" t="s">
        <v>8</v>
      </c>
      <c r="Z240" s="2">
        <v>0</v>
      </c>
    </row>
    <row r="241" spans="1:26" ht="14.25" customHeight="1" x14ac:dyDescent="0.2">
      <c r="A241" s="3">
        <v>40927.647407407407</v>
      </c>
      <c r="B241" s="2"/>
      <c r="C241" s="2"/>
      <c r="D241" s="2">
        <v>-1200</v>
      </c>
      <c r="E241" s="2">
        <v>11.464856147766101</v>
      </c>
      <c r="F241" s="2">
        <v>2.2157287597656201</v>
      </c>
      <c r="G241" s="5"/>
      <c r="H241" s="2"/>
      <c r="I241" s="3"/>
      <c r="J241" s="3"/>
      <c r="K241" s="3">
        <v>40927.647407407407</v>
      </c>
      <c r="L241" s="2"/>
      <c r="M241" s="2"/>
      <c r="N241" s="2">
        <v>-1200</v>
      </c>
      <c r="O241" s="2">
        <v>3.5798885822296098</v>
      </c>
      <c r="P241" s="2">
        <v>10.5744934082031</v>
      </c>
      <c r="Q241" s="5"/>
      <c r="R241" s="2"/>
      <c r="S241" s="3"/>
      <c r="T241" s="3"/>
      <c r="U241" s="3">
        <v>40927.647407407407</v>
      </c>
      <c r="V241" s="2"/>
      <c r="W241" s="2"/>
      <c r="X241" s="2">
        <v>-1200</v>
      </c>
      <c r="Y241" s="2" t="s">
        <v>8</v>
      </c>
      <c r="Z241" s="2">
        <v>0</v>
      </c>
    </row>
    <row r="242" spans="1:26" ht="14.25" customHeight="1" x14ac:dyDescent="0.2">
      <c r="A242" s="3">
        <v>40927.647465277776</v>
      </c>
      <c r="B242" s="2"/>
      <c r="C242" s="2"/>
      <c r="D242" s="2">
        <v>-1150</v>
      </c>
      <c r="E242" s="2">
        <v>11.6557874679565</v>
      </c>
      <c r="F242" s="2">
        <v>2.0949554443359402</v>
      </c>
      <c r="G242" s="5"/>
      <c r="H242" s="2"/>
      <c r="I242" s="3"/>
      <c r="J242" s="3"/>
      <c r="K242" s="3">
        <v>40927.647465277776</v>
      </c>
      <c r="L242" s="2"/>
      <c r="M242" s="2"/>
      <c r="N242" s="2">
        <v>-1150</v>
      </c>
      <c r="O242" s="2">
        <v>0.74471181631088301</v>
      </c>
      <c r="P242" s="2">
        <v>8.60015869140625</v>
      </c>
      <c r="Q242" s="5"/>
      <c r="R242" s="2"/>
      <c r="S242" s="3"/>
      <c r="T242" s="3"/>
      <c r="U242" s="3">
        <v>40927.647465277776</v>
      </c>
      <c r="V242" s="2"/>
      <c r="W242" s="2"/>
      <c r="X242" s="2">
        <v>-1150</v>
      </c>
      <c r="Y242" s="2" t="s">
        <v>8</v>
      </c>
      <c r="Z242" s="2">
        <v>0</v>
      </c>
    </row>
    <row r="243" spans="1:26" ht="14.25" customHeight="1" x14ac:dyDescent="0.2">
      <c r="A243" s="3">
        <v>40927.647523148145</v>
      </c>
      <c r="B243" s="2"/>
      <c r="C243" s="2"/>
      <c r="D243" s="2">
        <v>-1100</v>
      </c>
      <c r="E243" s="2">
        <v>11.004352569580099</v>
      </c>
      <c r="F243" s="2">
        <v>2.50701904296875</v>
      </c>
      <c r="G243" s="5"/>
      <c r="H243" s="2"/>
      <c r="I243" s="3"/>
      <c r="J243" s="3"/>
      <c r="K243" s="3">
        <v>40927.647523148145</v>
      </c>
      <c r="L243" s="2"/>
      <c r="M243" s="2"/>
      <c r="N243" s="2">
        <v>-1100</v>
      </c>
      <c r="O243" s="2">
        <v>-1.6936409473419201</v>
      </c>
      <c r="P243" s="2">
        <v>6.90216064453125</v>
      </c>
      <c r="Q243" s="5"/>
      <c r="R243" s="2"/>
      <c r="S243" s="3"/>
      <c r="T243" s="3"/>
      <c r="U243" s="3">
        <v>40927.647523148145</v>
      </c>
      <c r="V243" s="2"/>
      <c r="W243" s="2"/>
      <c r="X243" s="2">
        <v>-1100</v>
      </c>
      <c r="Y243" s="2" t="s">
        <v>8</v>
      </c>
      <c r="Z243" s="2">
        <v>0</v>
      </c>
    </row>
    <row r="244" spans="1:26" ht="14.25" customHeight="1" x14ac:dyDescent="0.2">
      <c r="A244" s="3">
        <v>40927.647581018522</v>
      </c>
      <c r="B244" s="2"/>
      <c r="C244" s="2"/>
      <c r="D244" s="2">
        <v>-1050</v>
      </c>
      <c r="E244" s="2">
        <v>11.275732994079601</v>
      </c>
      <c r="F244" s="2">
        <v>2.3353576660156201</v>
      </c>
      <c r="G244" s="5"/>
      <c r="H244" s="2"/>
      <c r="I244" s="3"/>
      <c r="J244" s="3"/>
      <c r="K244" s="3">
        <v>40927.647581018522</v>
      </c>
      <c r="L244" s="2"/>
      <c r="M244" s="2"/>
      <c r="N244" s="2">
        <v>-1050</v>
      </c>
      <c r="O244" s="2">
        <v>-3.69134593009949</v>
      </c>
      <c r="P244" s="2">
        <v>5.5110168457031303</v>
      </c>
      <c r="Q244" s="5"/>
      <c r="R244" s="2"/>
      <c r="S244" s="3"/>
      <c r="T244" s="3"/>
      <c r="U244" s="3">
        <v>40927.647581018522</v>
      </c>
      <c r="V244" s="2"/>
      <c r="W244" s="2"/>
      <c r="X244" s="2">
        <v>-1050</v>
      </c>
      <c r="Y244" s="2" t="s">
        <v>8</v>
      </c>
      <c r="Z244" s="2">
        <v>0</v>
      </c>
    </row>
    <row r="245" spans="1:26" ht="14.25" customHeight="1" x14ac:dyDescent="0.2">
      <c r="A245" s="3">
        <v>40927.647638888891</v>
      </c>
      <c r="B245" s="2"/>
      <c r="C245" s="2"/>
      <c r="D245" s="2">
        <v>-1000</v>
      </c>
      <c r="E245" s="2">
        <v>11.016654968261699</v>
      </c>
      <c r="F245" s="2">
        <v>2.4992370605468701</v>
      </c>
      <c r="G245" s="5"/>
      <c r="H245" s="2"/>
      <c r="I245" s="3"/>
      <c r="J245" s="3"/>
      <c r="K245" s="3">
        <v>40927.647638888891</v>
      </c>
      <c r="L245" s="2"/>
      <c r="M245" s="2"/>
      <c r="N245" s="2">
        <v>-1000</v>
      </c>
      <c r="O245" s="2">
        <v>-5.5951585769653303</v>
      </c>
      <c r="P245" s="2">
        <v>4.1852569580078098</v>
      </c>
      <c r="Q245" s="5"/>
      <c r="R245" s="2"/>
      <c r="S245" s="3"/>
      <c r="T245" s="3"/>
      <c r="U245" s="3">
        <v>40927.647638888891</v>
      </c>
      <c r="V245" s="2"/>
      <c r="W245" s="2"/>
      <c r="X245" s="2">
        <v>-1000</v>
      </c>
      <c r="Y245" s="2" t="s">
        <v>8</v>
      </c>
      <c r="Z245" s="2">
        <v>0</v>
      </c>
    </row>
    <row r="246" spans="1:26" ht="14.25" customHeight="1" x14ac:dyDescent="0.2">
      <c r="A246" s="3">
        <v>40927.647696759261</v>
      </c>
      <c r="B246" s="2"/>
      <c r="C246" s="2"/>
      <c r="D246" s="2">
        <v>-950</v>
      </c>
      <c r="E246" s="2">
        <v>10.8783111572266</v>
      </c>
      <c r="F246" s="2">
        <v>2.5867462158203098</v>
      </c>
      <c r="G246" s="5"/>
      <c r="H246" s="2"/>
      <c r="I246" s="3"/>
      <c r="J246" s="3"/>
      <c r="K246" s="3">
        <v>40927.647696759261</v>
      </c>
      <c r="L246" s="2"/>
      <c r="M246" s="2"/>
      <c r="N246" s="2">
        <v>-950</v>
      </c>
      <c r="O246" s="2">
        <v>-6.8690052032470703</v>
      </c>
      <c r="P246" s="2">
        <v>3.2981872558593701</v>
      </c>
      <c r="Q246" s="5"/>
      <c r="R246" s="2"/>
      <c r="S246" s="3"/>
      <c r="T246" s="3"/>
      <c r="U246" s="3">
        <v>40927.647696759261</v>
      </c>
      <c r="V246" s="2"/>
      <c r="W246" s="2"/>
      <c r="X246" s="2">
        <v>-950</v>
      </c>
      <c r="Y246" s="2" t="s">
        <v>8</v>
      </c>
      <c r="Z246" s="2">
        <v>0</v>
      </c>
    </row>
    <row r="247" spans="1:26" ht="14.25" customHeight="1" x14ac:dyDescent="0.2">
      <c r="A247" s="3">
        <v>40927.64775462963</v>
      </c>
      <c r="B247" s="2"/>
      <c r="C247" s="2"/>
      <c r="D247" s="2">
        <v>-900</v>
      </c>
      <c r="E247" s="2">
        <v>10.803892135620099</v>
      </c>
      <c r="F247" s="2">
        <v>2.6338195800781299</v>
      </c>
      <c r="G247" s="5"/>
      <c r="H247" s="2"/>
      <c r="I247" s="3"/>
      <c r="J247" s="3"/>
      <c r="K247" s="3">
        <v>40927.64775462963</v>
      </c>
      <c r="L247" s="2"/>
      <c r="M247" s="2"/>
      <c r="N247" s="2">
        <v>-900</v>
      </c>
      <c r="O247" s="2">
        <v>-8.1049442291259801</v>
      </c>
      <c r="P247" s="2">
        <v>2.4375152587890598</v>
      </c>
      <c r="Q247" s="5"/>
      <c r="R247" s="2"/>
      <c r="S247" s="3"/>
      <c r="T247" s="3"/>
      <c r="U247" s="3">
        <v>40927.64775462963</v>
      </c>
      <c r="V247" s="2"/>
      <c r="W247" s="2"/>
      <c r="X247" s="2">
        <v>-900</v>
      </c>
      <c r="Y247" s="2" t="s">
        <v>8</v>
      </c>
      <c r="Z247" s="2">
        <v>0</v>
      </c>
    </row>
    <row r="248" spans="1:26" ht="14.25" customHeight="1" x14ac:dyDescent="0.2">
      <c r="A248" s="3">
        <v>40927.647812499999</v>
      </c>
      <c r="B248" s="2"/>
      <c r="C248" s="2"/>
      <c r="D248" s="2">
        <v>-850</v>
      </c>
      <c r="E248" s="2">
        <v>10.7649335861206</v>
      </c>
      <c r="F248" s="2">
        <v>2.6584625244140598</v>
      </c>
      <c r="G248" s="5"/>
      <c r="H248" s="2"/>
      <c r="I248" s="2"/>
      <c r="J248" s="2"/>
      <c r="K248" s="3">
        <v>40927.647812499999</v>
      </c>
      <c r="L248" s="2"/>
      <c r="M248" s="2"/>
      <c r="N248" s="2">
        <v>-850</v>
      </c>
      <c r="O248" s="2">
        <v>-8.9631223678588903</v>
      </c>
      <c r="P248" s="2">
        <v>1.83990478515625</v>
      </c>
      <c r="Q248" s="5"/>
      <c r="R248" s="2"/>
      <c r="S248" s="2"/>
      <c r="T248" s="2"/>
      <c r="U248" s="3">
        <v>40927.647812499999</v>
      </c>
      <c r="V248" s="2"/>
      <c r="W248" s="2"/>
      <c r="X248" s="2">
        <v>-850</v>
      </c>
      <c r="Y248" s="2" t="s">
        <v>8</v>
      </c>
      <c r="Z248" s="2">
        <v>0</v>
      </c>
    </row>
    <row r="249" spans="1:26" ht="14.25" customHeight="1" x14ac:dyDescent="0.2">
      <c r="A249" s="3">
        <v>40927.647870370369</v>
      </c>
      <c r="B249" s="2"/>
      <c r="C249" s="2"/>
      <c r="D249" s="2">
        <v>-800</v>
      </c>
      <c r="E249" s="2">
        <v>12.0027933120728</v>
      </c>
      <c r="F249" s="2">
        <v>1.8754577636718699</v>
      </c>
      <c r="G249" s="5"/>
      <c r="H249" s="2"/>
      <c r="I249" s="3"/>
      <c r="J249" s="3"/>
      <c r="K249" s="3">
        <v>40927.647870370369</v>
      </c>
      <c r="L249" s="2"/>
      <c r="M249" s="2"/>
      <c r="N249" s="2">
        <v>-800</v>
      </c>
      <c r="O249" s="2">
        <v>-9.4532909393310494</v>
      </c>
      <c r="P249" s="2">
        <v>1.4985656738281301</v>
      </c>
      <c r="Q249" s="5"/>
      <c r="R249" s="2"/>
      <c r="S249" s="3"/>
      <c r="T249" s="3"/>
      <c r="U249" s="3">
        <v>40927.647870370369</v>
      </c>
      <c r="V249" s="2"/>
      <c r="W249" s="2"/>
      <c r="X249" s="2">
        <v>-800</v>
      </c>
      <c r="Y249" s="2" t="s">
        <v>8</v>
      </c>
      <c r="Z249" s="2">
        <v>0</v>
      </c>
    </row>
    <row r="250" spans="1:26" ht="14.25" customHeight="1" x14ac:dyDescent="0.2">
      <c r="A250" s="3">
        <v>40927.647928240738</v>
      </c>
      <c r="B250" s="2"/>
      <c r="C250" s="2"/>
      <c r="D250" s="2">
        <v>-750</v>
      </c>
      <c r="E250" s="2">
        <v>10.498135566711399</v>
      </c>
      <c r="F250" s="2">
        <v>2.8272247314453098</v>
      </c>
      <c r="G250" s="5"/>
      <c r="H250" s="2"/>
      <c r="I250" s="3"/>
      <c r="J250" s="3"/>
      <c r="K250" s="3">
        <v>40927.647928240738</v>
      </c>
      <c r="L250" s="2"/>
      <c r="M250" s="2"/>
      <c r="N250" s="2">
        <v>-750</v>
      </c>
      <c r="O250" s="2">
        <v>-9.9161796569824201</v>
      </c>
      <c r="P250" s="2">
        <v>1.1762237548828101</v>
      </c>
      <c r="Q250" s="5"/>
      <c r="R250" s="2"/>
      <c r="S250" s="3"/>
      <c r="T250" s="3"/>
      <c r="U250" s="3">
        <v>40927.647928240738</v>
      </c>
      <c r="V250" s="2"/>
      <c r="W250" s="2"/>
      <c r="X250" s="2">
        <v>-750</v>
      </c>
      <c r="Y250" s="2" t="s">
        <v>8</v>
      </c>
      <c r="Z250" s="2">
        <v>0</v>
      </c>
    </row>
    <row r="251" spans="1:26" ht="14.25" customHeight="1" x14ac:dyDescent="0.2">
      <c r="A251" s="3">
        <v>40927.647986111115</v>
      </c>
      <c r="B251" s="2"/>
      <c r="C251" s="2"/>
      <c r="D251" s="2">
        <v>-700</v>
      </c>
      <c r="E251" s="2">
        <v>10.8176422119141</v>
      </c>
      <c r="F251" s="2">
        <v>2.6251220703125</v>
      </c>
      <c r="G251" s="5"/>
      <c r="H251" s="2"/>
      <c r="I251" s="3"/>
      <c r="J251" s="3"/>
      <c r="K251" s="3">
        <v>40927.647986111115</v>
      </c>
      <c r="L251" s="2"/>
      <c r="M251" s="2"/>
      <c r="N251" s="2">
        <v>-700</v>
      </c>
      <c r="O251" s="2">
        <v>-10.0934457778931</v>
      </c>
      <c r="P251" s="2">
        <v>1.0527801513671899</v>
      </c>
      <c r="Q251" s="5"/>
      <c r="R251" s="2"/>
      <c r="S251" s="3"/>
      <c r="T251" s="3"/>
      <c r="U251" s="3">
        <v>40927.647986111115</v>
      </c>
      <c r="V251" s="2"/>
      <c r="W251" s="2"/>
      <c r="X251" s="2">
        <v>-700</v>
      </c>
      <c r="Y251" s="2" t="s">
        <v>8</v>
      </c>
      <c r="Z251" s="2">
        <v>0</v>
      </c>
    </row>
    <row r="252" spans="1:26" ht="14.25" customHeight="1" x14ac:dyDescent="0.2">
      <c r="A252" s="3">
        <v>40927.648043981484</v>
      </c>
      <c r="B252" s="2"/>
      <c r="C252" s="2"/>
      <c r="D252" s="2">
        <v>-650</v>
      </c>
      <c r="E252" s="2">
        <v>10.076951980590801</v>
      </c>
      <c r="F252" s="2">
        <v>3.0936431884765598</v>
      </c>
      <c r="G252" s="5"/>
      <c r="H252" s="2"/>
      <c r="I252" s="3"/>
      <c r="J252" s="3"/>
      <c r="K252" s="3">
        <v>40927.648043981484</v>
      </c>
      <c r="L252" s="2"/>
      <c r="M252" s="2"/>
      <c r="N252" s="2">
        <v>-650</v>
      </c>
      <c r="O252" s="2">
        <v>-10.1240129470825</v>
      </c>
      <c r="P252" s="2">
        <v>1.031494140625</v>
      </c>
      <c r="Q252" s="5"/>
      <c r="R252" s="2"/>
      <c r="S252" s="3"/>
      <c r="T252" s="3"/>
      <c r="U252" s="3">
        <v>40927.648043981484</v>
      </c>
      <c r="V252" s="2"/>
      <c r="W252" s="2"/>
      <c r="X252" s="2">
        <v>-650</v>
      </c>
      <c r="Y252" s="2" t="s">
        <v>8</v>
      </c>
      <c r="Z252" s="2">
        <v>0</v>
      </c>
    </row>
    <row r="253" spans="1:26" ht="14.25" customHeight="1" x14ac:dyDescent="0.2">
      <c r="A253" s="3">
        <v>40927.648101851853</v>
      </c>
      <c r="B253" s="2"/>
      <c r="C253" s="2"/>
      <c r="D253" s="2">
        <v>-600</v>
      </c>
      <c r="E253" s="2">
        <v>10.7042646408081</v>
      </c>
      <c r="F253" s="2">
        <v>2.69683837890625</v>
      </c>
      <c r="G253" s="5"/>
      <c r="H253" s="2"/>
      <c r="I253" s="3"/>
      <c r="J253" s="3"/>
      <c r="K253" s="3">
        <v>40927.648101851853</v>
      </c>
      <c r="L253" s="2"/>
      <c r="M253" s="2"/>
      <c r="N253" s="2">
        <v>-600</v>
      </c>
      <c r="O253" s="2">
        <v>-10.2408037185669</v>
      </c>
      <c r="P253" s="2">
        <v>0.950164794921875</v>
      </c>
      <c r="Q253" s="5"/>
      <c r="R253" s="2"/>
      <c r="S253" s="3"/>
      <c r="T253" s="3"/>
      <c r="U253" s="3">
        <v>40927.648101851853</v>
      </c>
      <c r="V253" s="2"/>
      <c r="W253" s="2"/>
      <c r="X253" s="2">
        <v>-600</v>
      </c>
      <c r="Y253" s="2" t="s">
        <v>8</v>
      </c>
      <c r="Z253" s="2">
        <v>0</v>
      </c>
    </row>
    <row r="254" spans="1:26" ht="14.25" customHeight="1" x14ac:dyDescent="0.2">
      <c r="A254" s="3">
        <v>40927.648159722223</v>
      </c>
      <c r="B254" s="2"/>
      <c r="C254" s="2"/>
      <c r="D254" s="2">
        <v>-550</v>
      </c>
      <c r="E254" s="2">
        <v>11.288277626037599</v>
      </c>
      <c r="F254" s="2">
        <v>2.3274230957031299</v>
      </c>
      <c r="G254" s="5"/>
      <c r="H254" s="2"/>
      <c r="I254" s="3"/>
      <c r="J254" s="3"/>
      <c r="K254" s="3">
        <v>40927.648159722223</v>
      </c>
      <c r="L254" s="2"/>
      <c r="M254" s="2"/>
      <c r="N254" s="2">
        <v>-550</v>
      </c>
      <c r="O254" s="2">
        <v>-10.115577697753899</v>
      </c>
      <c r="P254" s="2">
        <v>1.0373687744140601</v>
      </c>
      <c r="Q254" s="5"/>
      <c r="R254" s="2"/>
      <c r="S254" s="3"/>
      <c r="T254" s="3"/>
      <c r="U254" s="3">
        <v>40927.648159722223</v>
      </c>
      <c r="V254" s="2"/>
      <c r="W254" s="2"/>
      <c r="X254" s="2">
        <v>-550</v>
      </c>
      <c r="Y254" s="2" t="s">
        <v>8</v>
      </c>
      <c r="Z254" s="2">
        <v>0</v>
      </c>
    </row>
    <row r="255" spans="1:26" ht="14.25" customHeight="1" x14ac:dyDescent="0.2">
      <c r="A255" s="3">
        <v>40927.648217592592</v>
      </c>
      <c r="B255" s="2"/>
      <c r="C255" s="2"/>
      <c r="D255" s="2">
        <v>-500</v>
      </c>
      <c r="E255" s="2">
        <v>10.9512825012207</v>
      </c>
      <c r="F255" s="2">
        <v>2.54058837890625</v>
      </c>
      <c r="G255" s="5"/>
      <c r="H255" s="2"/>
      <c r="I255" s="3"/>
      <c r="J255" s="3"/>
      <c r="K255" s="3">
        <v>40927.648217592592</v>
      </c>
      <c r="L255" s="2"/>
      <c r="M255" s="2"/>
      <c r="N255" s="2">
        <v>-500</v>
      </c>
      <c r="O255" s="2">
        <v>-10.172986030578601</v>
      </c>
      <c r="P255" s="2">
        <v>0.99739074707031194</v>
      </c>
      <c r="Q255" s="5"/>
      <c r="R255" s="2"/>
      <c r="S255" s="3"/>
      <c r="T255" s="3"/>
      <c r="U255" s="3">
        <v>40927.648217592592</v>
      </c>
      <c r="V255" s="2"/>
      <c r="W255" s="2"/>
      <c r="X255" s="2">
        <v>-500</v>
      </c>
      <c r="Y255" s="2" t="s">
        <v>8</v>
      </c>
      <c r="Z255" s="2">
        <v>0</v>
      </c>
    </row>
    <row r="256" spans="1:26" ht="14.25" customHeight="1" x14ac:dyDescent="0.2">
      <c r="A256" s="3">
        <v>40927.648275462961</v>
      </c>
      <c r="B256" s="2"/>
      <c r="C256" s="2"/>
      <c r="D256" s="2">
        <v>-450</v>
      </c>
      <c r="E256" s="2">
        <v>11.1071157455444</v>
      </c>
      <c r="F256" s="2">
        <v>2.4420166015625</v>
      </c>
      <c r="G256" s="5"/>
      <c r="H256" s="2"/>
      <c r="I256" s="3"/>
      <c r="J256" s="3"/>
      <c r="K256" s="3">
        <v>40927.648275462961</v>
      </c>
      <c r="L256" s="2"/>
      <c r="M256" s="2"/>
      <c r="N256" s="2">
        <v>-450</v>
      </c>
      <c r="O256" s="2">
        <v>-10.1864624023438</v>
      </c>
      <c r="P256" s="2">
        <v>0.988006591796875</v>
      </c>
      <c r="Q256" s="5"/>
      <c r="R256" s="2"/>
      <c r="S256" s="3"/>
      <c r="T256" s="3"/>
      <c r="U256" s="3">
        <v>40927.648275462961</v>
      </c>
      <c r="V256" s="2"/>
      <c r="W256" s="2"/>
      <c r="X256" s="2">
        <v>-450</v>
      </c>
      <c r="Y256" s="2" t="s">
        <v>8</v>
      </c>
      <c r="Z256" s="2">
        <v>0</v>
      </c>
    </row>
    <row r="257" spans="1:26" ht="14.25" customHeight="1" x14ac:dyDescent="0.2">
      <c r="A257" s="3">
        <v>40927.648333333331</v>
      </c>
      <c r="B257" s="2"/>
      <c r="C257" s="2"/>
      <c r="D257" s="2">
        <v>-400</v>
      </c>
      <c r="E257" s="2">
        <v>10.6668748855591</v>
      </c>
      <c r="F257" s="2">
        <v>2.7204895019531299</v>
      </c>
      <c r="G257" s="5"/>
      <c r="H257" s="2"/>
      <c r="I257" s="3"/>
      <c r="J257" s="3"/>
      <c r="K257" s="3">
        <v>40927.648333333331</v>
      </c>
      <c r="L257" s="2"/>
      <c r="M257" s="2"/>
      <c r="N257" s="2">
        <v>-400</v>
      </c>
      <c r="O257" s="2">
        <v>-10.185585975646999</v>
      </c>
      <c r="P257" s="2">
        <v>0.988616943359375</v>
      </c>
      <c r="Q257" s="5"/>
      <c r="R257" s="2"/>
      <c r="S257" s="3"/>
      <c r="T257" s="3"/>
      <c r="U257" s="3">
        <v>40927.648333333331</v>
      </c>
      <c r="V257" s="2"/>
      <c r="W257" s="2"/>
      <c r="X257" s="2">
        <v>-400</v>
      </c>
      <c r="Y257" s="2" t="s">
        <v>8</v>
      </c>
      <c r="Z257" s="2">
        <v>0</v>
      </c>
    </row>
    <row r="258" spans="1:26" ht="14.25" customHeight="1" x14ac:dyDescent="0.2">
      <c r="A258" s="3">
        <v>40927.6483912037</v>
      </c>
      <c r="B258" s="2"/>
      <c r="C258" s="2"/>
      <c r="D258" s="2">
        <v>-350</v>
      </c>
      <c r="E258" s="2">
        <v>10.383191108703601</v>
      </c>
      <c r="F258" s="2">
        <v>2.8999328613281201</v>
      </c>
      <c r="G258" s="5"/>
      <c r="H258" s="2"/>
      <c r="I258" s="3"/>
      <c r="J258" s="3"/>
      <c r="K258" s="3">
        <v>40927.6483912037</v>
      </c>
      <c r="L258" s="2"/>
      <c r="M258" s="2"/>
      <c r="N258" s="2">
        <v>-350</v>
      </c>
      <c r="O258" s="2">
        <v>-10.190405845642101</v>
      </c>
      <c r="P258" s="2">
        <v>0.985260009765625</v>
      </c>
      <c r="Q258" s="5"/>
      <c r="R258" s="2"/>
      <c r="S258" s="3"/>
      <c r="T258" s="3"/>
      <c r="U258" s="3">
        <v>40927.6483912037</v>
      </c>
      <c r="V258" s="2"/>
      <c r="W258" s="2"/>
      <c r="X258" s="2">
        <v>-350</v>
      </c>
      <c r="Y258" s="2" t="s">
        <v>8</v>
      </c>
      <c r="Z258" s="2">
        <v>0</v>
      </c>
    </row>
    <row r="259" spans="1:26" ht="14.25" customHeight="1" x14ac:dyDescent="0.2">
      <c r="A259" s="3">
        <v>40927.648449074077</v>
      </c>
      <c r="B259" s="2"/>
      <c r="C259" s="2"/>
      <c r="D259" s="2">
        <v>-300</v>
      </c>
      <c r="E259" s="2">
        <v>10.3729391098022</v>
      </c>
      <c r="F259" s="2">
        <v>2.9064178466796902</v>
      </c>
      <c r="G259" s="5"/>
      <c r="H259" s="2"/>
      <c r="I259" s="3"/>
      <c r="J259" s="3"/>
      <c r="K259" s="3">
        <v>40927.648449074077</v>
      </c>
      <c r="L259" s="2"/>
      <c r="M259" s="2"/>
      <c r="N259" s="2">
        <v>-300</v>
      </c>
      <c r="O259" s="2">
        <v>-10.1738624572754</v>
      </c>
      <c r="P259" s="2">
        <v>0.99678039550781194</v>
      </c>
      <c r="Q259" s="5"/>
      <c r="R259" s="2"/>
      <c r="S259" s="3"/>
      <c r="T259" s="3"/>
      <c r="U259" s="3">
        <v>40927.648449074077</v>
      </c>
      <c r="V259" s="2"/>
      <c r="W259" s="2"/>
      <c r="X259" s="2">
        <v>-300</v>
      </c>
      <c r="Y259" s="2" t="s">
        <v>8</v>
      </c>
      <c r="Z259" s="2">
        <v>0</v>
      </c>
    </row>
    <row r="260" spans="1:26" ht="14.25" customHeight="1" x14ac:dyDescent="0.2">
      <c r="A260" s="3">
        <v>40927.648506944446</v>
      </c>
      <c r="B260" s="2"/>
      <c r="C260" s="2"/>
      <c r="D260" s="2">
        <v>-250</v>
      </c>
      <c r="E260" s="2">
        <v>10.791348457336399</v>
      </c>
      <c r="F260" s="2">
        <v>2.6417541503906201</v>
      </c>
      <c r="G260" s="5"/>
      <c r="H260" s="2"/>
      <c r="I260" s="3"/>
      <c r="J260" s="3"/>
      <c r="K260" s="3">
        <v>40927.648506944446</v>
      </c>
      <c r="L260" s="2"/>
      <c r="M260" s="2"/>
      <c r="N260" s="2">
        <v>-250</v>
      </c>
      <c r="O260" s="2">
        <v>-10.208045005798301</v>
      </c>
      <c r="P260" s="2">
        <v>0.97297668457031194</v>
      </c>
      <c r="Q260" s="5"/>
      <c r="R260" s="2"/>
      <c r="S260" s="3"/>
      <c r="T260" s="3"/>
      <c r="U260" s="3">
        <v>40927.648506944446</v>
      </c>
      <c r="V260" s="2"/>
      <c r="W260" s="2"/>
      <c r="X260" s="2">
        <v>-250</v>
      </c>
      <c r="Y260" s="2" t="s">
        <v>8</v>
      </c>
      <c r="Z260" s="2">
        <v>0</v>
      </c>
    </row>
    <row r="261" spans="1:26" ht="14.25" customHeight="1" x14ac:dyDescent="0.2">
      <c r="A261" s="3">
        <v>40927.648564814815</v>
      </c>
      <c r="B261" s="2"/>
      <c r="C261" s="2"/>
      <c r="D261" s="2">
        <v>-200</v>
      </c>
      <c r="E261" s="2">
        <v>10.2657127380371</v>
      </c>
      <c r="F261" s="2">
        <v>2.9742431640625</v>
      </c>
      <c r="G261" s="5"/>
      <c r="H261" s="2"/>
      <c r="I261" s="3"/>
      <c r="J261" s="3"/>
      <c r="K261" s="3">
        <v>40927.648564814815</v>
      </c>
      <c r="L261" s="2"/>
      <c r="M261" s="2"/>
      <c r="N261" s="2">
        <v>-200</v>
      </c>
      <c r="O261" s="2">
        <v>-10.180874824523899</v>
      </c>
      <c r="P261" s="2">
        <v>0.99189758300781194</v>
      </c>
      <c r="Q261" s="5"/>
      <c r="R261" s="2"/>
      <c r="S261" s="3"/>
      <c r="T261" s="3"/>
      <c r="U261" s="3">
        <v>40927.648564814815</v>
      </c>
      <c r="V261" s="2"/>
      <c r="W261" s="2"/>
      <c r="X261" s="2">
        <v>-200</v>
      </c>
      <c r="Y261" s="2" t="s">
        <v>8</v>
      </c>
      <c r="Z261" s="2">
        <v>0</v>
      </c>
    </row>
    <row r="262" spans="1:26" ht="14.25" customHeight="1" x14ac:dyDescent="0.2">
      <c r="A262" s="3">
        <v>40927.648622685185</v>
      </c>
      <c r="B262" s="2"/>
      <c r="C262" s="2"/>
      <c r="D262" s="2">
        <v>-150</v>
      </c>
      <c r="E262" s="2">
        <v>10.119891166686999</v>
      </c>
      <c r="F262" s="2">
        <v>3.0664825439453098</v>
      </c>
      <c r="G262" s="5"/>
      <c r="H262" s="2"/>
      <c r="I262" s="3"/>
      <c r="J262" s="3"/>
      <c r="K262" s="3">
        <v>40927.648622685185</v>
      </c>
      <c r="L262" s="2"/>
      <c r="M262" s="2"/>
      <c r="N262" s="2">
        <v>-150</v>
      </c>
      <c r="O262" s="2">
        <v>-10.210783958435099</v>
      </c>
      <c r="P262" s="2">
        <v>0.9710693359375</v>
      </c>
      <c r="Q262" s="5"/>
      <c r="R262" s="2"/>
      <c r="S262" s="3"/>
      <c r="T262" s="3"/>
      <c r="U262" s="3">
        <v>40927.648622685185</v>
      </c>
      <c r="V262" s="2"/>
      <c r="W262" s="2"/>
      <c r="X262" s="2">
        <v>-150</v>
      </c>
      <c r="Y262" s="2" t="s">
        <v>8</v>
      </c>
      <c r="Z262" s="2">
        <v>0</v>
      </c>
    </row>
    <row r="263" spans="1:26" ht="14.25" customHeight="1" x14ac:dyDescent="0.2">
      <c r="A263" s="3">
        <v>40927.648680555554</v>
      </c>
      <c r="B263" s="2"/>
      <c r="C263" s="2"/>
      <c r="D263" s="2">
        <v>-100</v>
      </c>
      <c r="E263" s="2">
        <v>10.569780349731399</v>
      </c>
      <c r="F263" s="2">
        <v>2.7819061279296902</v>
      </c>
      <c r="G263" s="5"/>
      <c r="H263" s="2"/>
      <c r="I263" s="3"/>
      <c r="J263" s="3"/>
      <c r="K263" s="3">
        <v>40927.648680555554</v>
      </c>
      <c r="L263" s="2"/>
      <c r="M263" s="2"/>
      <c r="N263" s="2">
        <v>-100</v>
      </c>
      <c r="O263" s="2">
        <v>-10.220096588134799</v>
      </c>
      <c r="P263" s="2">
        <v>0.96458435058593806</v>
      </c>
      <c r="Q263" s="5"/>
      <c r="R263" s="2"/>
      <c r="S263" s="3"/>
      <c r="T263" s="3"/>
      <c r="U263" s="3">
        <v>40927.648680555554</v>
      </c>
      <c r="V263" s="2"/>
      <c r="W263" s="2"/>
      <c r="X263" s="2">
        <v>-100</v>
      </c>
      <c r="Y263" s="2" t="s">
        <v>8</v>
      </c>
      <c r="Z263" s="2">
        <v>0</v>
      </c>
    </row>
    <row r="264" spans="1:26" ht="14.25" customHeight="1" x14ac:dyDescent="0.2">
      <c r="A264" s="3">
        <v>40927.648738425924</v>
      </c>
      <c r="B264" s="2"/>
      <c r="C264" s="2"/>
      <c r="D264" s="2">
        <v>-50</v>
      </c>
      <c r="E264" s="2">
        <v>10.3298797607422</v>
      </c>
      <c r="F264" s="2">
        <v>2.93365478515625</v>
      </c>
      <c r="G264" s="5"/>
      <c r="H264" s="2"/>
      <c r="I264" s="3"/>
      <c r="J264" s="3"/>
      <c r="K264" s="3">
        <v>40927.648738425924</v>
      </c>
      <c r="L264" s="2"/>
      <c r="M264" s="2"/>
      <c r="N264" s="2">
        <v>-50</v>
      </c>
      <c r="O264" s="2">
        <v>-10.2318201065063</v>
      </c>
      <c r="P264" s="2">
        <v>0.9564208984375</v>
      </c>
      <c r="Q264" s="5"/>
      <c r="R264" s="2"/>
      <c r="S264" s="3"/>
      <c r="T264" s="3"/>
      <c r="U264" s="3">
        <v>40927.648738425924</v>
      </c>
      <c r="V264" s="2"/>
      <c r="W264" s="2"/>
      <c r="X264" s="2">
        <v>-50</v>
      </c>
      <c r="Y264" s="2" t="s">
        <v>8</v>
      </c>
      <c r="Z264" s="2">
        <v>0</v>
      </c>
    </row>
    <row r="265" spans="1:26" ht="14.25" customHeight="1" x14ac:dyDescent="0.2">
      <c r="A265" s="3">
        <v>40927.648796296293</v>
      </c>
      <c r="B265" s="2"/>
      <c r="C265" s="2"/>
      <c r="D265" s="2">
        <v>0</v>
      </c>
      <c r="E265" s="2">
        <v>9.6710863113403303</v>
      </c>
      <c r="F265" s="2">
        <v>3.3503723144531299</v>
      </c>
      <c r="G265" s="5"/>
      <c r="H265" s="2"/>
      <c r="I265" s="3"/>
      <c r="J265" s="3"/>
      <c r="K265" s="3">
        <v>40927.648796296293</v>
      </c>
      <c r="L265" s="2"/>
      <c r="M265" s="2"/>
      <c r="N265" s="2">
        <v>0</v>
      </c>
      <c r="O265" s="2">
        <v>-10.2917490005493</v>
      </c>
      <c r="P265" s="2">
        <v>0.91468811035156194</v>
      </c>
      <c r="Q265" s="5"/>
      <c r="R265" s="2"/>
      <c r="S265" s="3"/>
      <c r="T265" s="3"/>
      <c r="U265" s="3">
        <v>40927.648796296293</v>
      </c>
      <c r="V265" s="2"/>
      <c r="W265" s="2"/>
      <c r="X265" s="2">
        <v>0</v>
      </c>
      <c r="Y265" s="2" t="s">
        <v>8</v>
      </c>
      <c r="Z265" s="2">
        <v>0</v>
      </c>
    </row>
    <row r="266" spans="1:26" ht="14.25" customHeight="1" x14ac:dyDescent="0.2">
      <c r="A266" s="2"/>
      <c r="B266" s="2"/>
      <c r="C266" s="2"/>
      <c r="D266" s="2"/>
      <c r="E266" s="2"/>
      <c r="F266" s="2"/>
      <c r="G266" s="5"/>
      <c r="H266" s="2"/>
      <c r="I266" s="3"/>
      <c r="J266" s="3"/>
      <c r="K266" s="2"/>
      <c r="L266" s="2"/>
      <c r="M266" s="2"/>
      <c r="N266" s="2"/>
      <c r="O266" s="2"/>
      <c r="P266" s="2"/>
      <c r="Q266" s="5"/>
      <c r="R266" s="2"/>
      <c r="S266" s="3"/>
      <c r="T266" s="3"/>
      <c r="U266" s="2"/>
      <c r="V266" s="2"/>
      <c r="W266" s="2"/>
      <c r="X266" s="2"/>
      <c r="Y266" s="2"/>
      <c r="Z266" s="2"/>
    </row>
    <row r="267" spans="1:26" ht="14.25" customHeight="1" x14ac:dyDescent="0.2">
      <c r="A267" s="3">
        <v>40927.648958333331</v>
      </c>
      <c r="B267" s="2">
        <v>200</v>
      </c>
      <c r="C267" s="2">
        <v>200</v>
      </c>
      <c r="D267" s="2">
        <v>-3200</v>
      </c>
      <c r="E267" s="2">
        <v>192.27056884765599</v>
      </c>
      <c r="F267" s="2">
        <v>-112.15240478515599</v>
      </c>
      <c r="G267" s="5"/>
      <c r="H267" s="2"/>
      <c r="I267" s="3"/>
      <c r="J267" s="3"/>
      <c r="K267" s="3">
        <v>40927.648958333331</v>
      </c>
      <c r="L267" s="2">
        <v>200</v>
      </c>
      <c r="M267" s="2">
        <v>200</v>
      </c>
      <c r="N267" s="2">
        <v>-3200</v>
      </c>
      <c r="O267" s="2">
        <v>246.51918029785199</v>
      </c>
      <c r="P267" s="2">
        <v>179.75036621093801</v>
      </c>
      <c r="Q267" s="5"/>
      <c r="R267" s="2"/>
      <c r="S267" s="3"/>
      <c r="T267" s="3"/>
      <c r="U267" s="3">
        <v>40927.648958333331</v>
      </c>
      <c r="V267" s="2">
        <v>200</v>
      </c>
      <c r="W267" s="2">
        <v>200</v>
      </c>
      <c r="X267" s="2">
        <v>-3200</v>
      </c>
      <c r="Y267" s="2" t="s">
        <v>8</v>
      </c>
      <c r="Z267" s="2">
        <v>0</v>
      </c>
    </row>
    <row r="268" spans="1:26" ht="14.25" customHeight="1" x14ac:dyDescent="0.2">
      <c r="A268" s="3">
        <v>40927.649016203701</v>
      </c>
      <c r="B268" s="2"/>
      <c r="C268" s="2"/>
      <c r="D268" s="2">
        <v>-3150</v>
      </c>
      <c r="E268" s="2">
        <v>194.88716125488301</v>
      </c>
      <c r="F268" s="2">
        <v>-113.80752563476599</v>
      </c>
      <c r="G268" s="5"/>
      <c r="H268" s="2"/>
      <c r="I268" s="3"/>
      <c r="J268" s="3"/>
      <c r="K268" s="3">
        <v>40927.649016203701</v>
      </c>
      <c r="L268" s="2"/>
      <c r="M268" s="2"/>
      <c r="N268" s="2">
        <v>-3150</v>
      </c>
      <c r="O268" s="2">
        <v>247.04090881347699</v>
      </c>
      <c r="P268" s="2">
        <v>180.11367797851599</v>
      </c>
      <c r="Q268" s="5"/>
      <c r="R268" s="2"/>
      <c r="S268" s="3"/>
      <c r="T268" s="3"/>
      <c r="U268" s="3">
        <v>40927.649016203701</v>
      </c>
      <c r="V268" s="2"/>
      <c r="W268" s="2"/>
      <c r="X268" s="2">
        <v>-3150</v>
      </c>
      <c r="Y268" s="2" t="s">
        <v>8</v>
      </c>
      <c r="Z268" s="2">
        <v>0</v>
      </c>
    </row>
    <row r="269" spans="1:26" ht="14.25" customHeight="1" x14ac:dyDescent="0.2">
      <c r="A269" s="3">
        <v>40927.649074074077</v>
      </c>
      <c r="B269" s="2"/>
      <c r="C269" s="2"/>
      <c r="D269" s="2">
        <v>-3100</v>
      </c>
      <c r="E269" s="2">
        <v>198.07281494140599</v>
      </c>
      <c r="F269" s="2">
        <v>-115.82260131835901</v>
      </c>
      <c r="G269" s="5"/>
      <c r="H269" s="2"/>
      <c r="I269" s="3"/>
      <c r="J269" s="3"/>
      <c r="K269" s="3">
        <v>40927.649074074077</v>
      </c>
      <c r="L269" s="2"/>
      <c r="M269" s="2"/>
      <c r="N269" s="2">
        <v>-3100</v>
      </c>
      <c r="O269" s="2">
        <v>247.06556701660199</v>
      </c>
      <c r="P269" s="2">
        <v>180.13084411621099</v>
      </c>
      <c r="Q269" s="5"/>
      <c r="R269" s="2"/>
      <c r="S269" s="3"/>
      <c r="T269" s="3"/>
      <c r="U269" s="3">
        <v>40927.649074074077</v>
      </c>
      <c r="V269" s="2"/>
      <c r="W269" s="2"/>
      <c r="X269" s="2">
        <v>-3100</v>
      </c>
      <c r="Y269" s="2" t="s">
        <v>8</v>
      </c>
      <c r="Z269" s="2">
        <v>0</v>
      </c>
    </row>
    <row r="270" spans="1:26" ht="14.25" customHeight="1" x14ac:dyDescent="0.2">
      <c r="A270" s="3">
        <v>40927.649131944447</v>
      </c>
      <c r="B270" s="2"/>
      <c r="C270" s="2"/>
      <c r="D270" s="2">
        <v>-3050</v>
      </c>
      <c r="E270" s="2">
        <v>199.381591796875</v>
      </c>
      <c r="F270" s="2">
        <v>-116.650466918945</v>
      </c>
      <c r="G270" s="5"/>
      <c r="H270" s="2"/>
      <c r="I270" s="3"/>
      <c r="J270" s="3"/>
      <c r="K270" s="3">
        <v>40927.649131944447</v>
      </c>
      <c r="L270" s="2"/>
      <c r="M270" s="2"/>
      <c r="N270" s="2">
        <v>-3050</v>
      </c>
      <c r="O270" s="2">
        <v>246.98941040039099</v>
      </c>
      <c r="P270" s="2">
        <v>180.07781982421901</v>
      </c>
      <c r="Q270" s="5"/>
      <c r="R270" s="2"/>
      <c r="S270" s="3"/>
      <c r="T270" s="3"/>
      <c r="U270" s="3">
        <v>40927.649131944447</v>
      </c>
      <c r="V270" s="2"/>
      <c r="W270" s="2"/>
      <c r="X270" s="2">
        <v>-3050</v>
      </c>
      <c r="Y270" s="2" t="s">
        <v>8</v>
      </c>
      <c r="Z270" s="2">
        <v>0</v>
      </c>
    </row>
    <row r="271" spans="1:26" ht="14.25" customHeight="1" x14ac:dyDescent="0.2">
      <c r="A271" s="3">
        <v>40927.649189814816</v>
      </c>
      <c r="B271" s="2"/>
      <c r="C271" s="2"/>
      <c r="D271" s="2">
        <v>-3000</v>
      </c>
      <c r="E271" s="2">
        <v>200.11552429199199</v>
      </c>
      <c r="F271" s="2">
        <v>-117.114715576172</v>
      </c>
      <c r="G271" s="5"/>
      <c r="H271" s="2"/>
      <c r="I271" s="3"/>
      <c r="J271" s="3"/>
      <c r="K271" s="3">
        <v>40927.649189814816</v>
      </c>
      <c r="L271" s="2"/>
      <c r="M271" s="2"/>
      <c r="N271" s="2">
        <v>-3000</v>
      </c>
      <c r="O271" s="2">
        <v>246.64440917968699</v>
      </c>
      <c r="P271" s="2">
        <v>179.83757019043</v>
      </c>
      <c r="Q271" s="5"/>
      <c r="R271" s="2"/>
      <c r="S271" s="3"/>
      <c r="T271" s="3"/>
      <c r="U271" s="3">
        <v>40927.649189814816</v>
      </c>
      <c r="V271" s="2"/>
      <c r="W271" s="2"/>
      <c r="X271" s="2">
        <v>-3000</v>
      </c>
      <c r="Y271" s="2" t="s">
        <v>8</v>
      </c>
      <c r="Z271" s="2">
        <v>0</v>
      </c>
    </row>
    <row r="272" spans="1:26" ht="14.25" customHeight="1" x14ac:dyDescent="0.2">
      <c r="A272" s="3">
        <v>40927.649247685185</v>
      </c>
      <c r="B272" s="2"/>
      <c r="C272" s="2"/>
      <c r="D272" s="2">
        <v>-2950</v>
      </c>
      <c r="E272" s="2">
        <v>201.23928833007801</v>
      </c>
      <c r="F272" s="2">
        <v>-117.825546264648</v>
      </c>
      <c r="G272" s="5"/>
      <c r="H272" s="2"/>
      <c r="I272" s="3"/>
      <c r="J272" s="3"/>
      <c r="K272" s="3">
        <v>40927.649247685185</v>
      </c>
      <c r="L272" s="2"/>
      <c r="M272" s="2"/>
      <c r="N272" s="2">
        <v>-2950</v>
      </c>
      <c r="O272" s="2">
        <v>246.18820190429699</v>
      </c>
      <c r="P272" s="2">
        <v>179.51988220214801</v>
      </c>
      <c r="Q272" s="5"/>
      <c r="R272" s="2"/>
      <c r="S272" s="3"/>
      <c r="T272" s="3"/>
      <c r="U272" s="3">
        <v>40927.649247685185</v>
      </c>
      <c r="V272" s="2"/>
      <c r="W272" s="2"/>
      <c r="X272" s="2">
        <v>-2950</v>
      </c>
      <c r="Y272" s="2" t="s">
        <v>8</v>
      </c>
      <c r="Z272" s="2">
        <v>0</v>
      </c>
    </row>
    <row r="273" spans="1:26" ht="14.25" customHeight="1" x14ac:dyDescent="0.2">
      <c r="A273" s="3">
        <v>40927.649305555555</v>
      </c>
      <c r="B273" s="2"/>
      <c r="C273" s="2"/>
      <c r="D273" s="2">
        <v>-2900</v>
      </c>
      <c r="E273" s="2">
        <v>202.52804565429699</v>
      </c>
      <c r="F273" s="2">
        <v>-118.640747070312</v>
      </c>
      <c r="G273" s="5"/>
      <c r="H273" s="2"/>
      <c r="I273" s="3"/>
      <c r="J273" s="3"/>
      <c r="K273" s="3">
        <v>40927.649305555555</v>
      </c>
      <c r="L273" s="2"/>
      <c r="M273" s="2"/>
      <c r="N273" s="2">
        <v>-2900</v>
      </c>
      <c r="O273" s="2">
        <v>245.71710205078099</v>
      </c>
      <c r="P273" s="2">
        <v>179.191818237305</v>
      </c>
      <c r="Q273" s="5"/>
      <c r="R273" s="2"/>
      <c r="S273" s="3"/>
      <c r="T273" s="3"/>
      <c r="U273" s="3">
        <v>40927.649305555555</v>
      </c>
      <c r="V273" s="2"/>
      <c r="W273" s="2"/>
      <c r="X273" s="2">
        <v>-2900</v>
      </c>
      <c r="Y273" s="2" t="s">
        <v>8</v>
      </c>
      <c r="Z273" s="2">
        <v>0</v>
      </c>
    </row>
    <row r="274" spans="1:26" ht="14.25" customHeight="1" x14ac:dyDescent="0.2">
      <c r="A274" s="3">
        <v>40927.649363425924</v>
      </c>
      <c r="B274" s="2"/>
      <c r="C274" s="2"/>
      <c r="D274" s="2">
        <v>-2850</v>
      </c>
      <c r="E274" s="2">
        <v>202.21144104003901</v>
      </c>
      <c r="F274" s="2">
        <v>-118.440475463867</v>
      </c>
      <c r="G274" s="5"/>
      <c r="H274" s="2"/>
      <c r="I274" s="3"/>
      <c r="J274" s="3"/>
      <c r="K274" s="3">
        <v>40927.649363425924</v>
      </c>
      <c r="L274" s="2"/>
      <c r="M274" s="2"/>
      <c r="N274" s="2">
        <v>-2850</v>
      </c>
      <c r="O274" s="2">
        <v>244.07919311523401</v>
      </c>
      <c r="P274" s="2">
        <v>178.05122375488301</v>
      </c>
      <c r="Q274" s="5"/>
      <c r="R274" s="2"/>
      <c r="S274" s="3"/>
      <c r="T274" s="3"/>
      <c r="U274" s="3">
        <v>40927.649363425924</v>
      </c>
      <c r="V274" s="2"/>
      <c r="W274" s="2"/>
      <c r="X274" s="2">
        <v>-2850</v>
      </c>
      <c r="Y274" s="2" t="s">
        <v>8</v>
      </c>
      <c r="Z274" s="2">
        <v>0</v>
      </c>
    </row>
    <row r="275" spans="1:26" ht="14.25" customHeight="1" x14ac:dyDescent="0.2">
      <c r="A275" s="3">
        <v>40927.649421296293</v>
      </c>
      <c r="B275" s="2"/>
      <c r="C275" s="2"/>
      <c r="D275" s="2">
        <v>-2800</v>
      </c>
      <c r="E275" s="2">
        <v>199.92471313476599</v>
      </c>
      <c r="F275" s="2">
        <v>-116.994018554687</v>
      </c>
      <c r="G275" s="5"/>
      <c r="H275" s="2"/>
      <c r="I275" s="3"/>
      <c r="J275" s="3"/>
      <c r="K275" s="3">
        <v>40927.649421296293</v>
      </c>
      <c r="L275" s="2"/>
      <c r="M275" s="2"/>
      <c r="N275" s="2">
        <v>-2800</v>
      </c>
      <c r="O275" s="2">
        <v>242.35867309570301</v>
      </c>
      <c r="P275" s="2">
        <v>176.853103637695</v>
      </c>
      <c r="Q275" s="5"/>
      <c r="R275" s="2"/>
      <c r="S275" s="3"/>
      <c r="T275" s="3"/>
      <c r="U275" s="3">
        <v>40927.649421296293</v>
      </c>
      <c r="V275" s="2"/>
      <c r="W275" s="2"/>
      <c r="X275" s="2">
        <v>-2800</v>
      </c>
      <c r="Y275" s="2" t="s">
        <v>8</v>
      </c>
      <c r="Z275" s="2">
        <v>0</v>
      </c>
    </row>
    <row r="276" spans="1:26" ht="14.25" customHeight="1" x14ac:dyDescent="0.2">
      <c r="A276" s="3">
        <v>40927.64947916667</v>
      </c>
      <c r="B276" s="2"/>
      <c r="C276" s="2"/>
      <c r="D276" s="2">
        <v>-2750</v>
      </c>
      <c r="E276" s="2">
        <v>195.57864379882801</v>
      </c>
      <c r="F276" s="2">
        <v>-114.244918823242</v>
      </c>
      <c r="G276" s="5"/>
      <c r="H276" s="2"/>
      <c r="I276" s="3"/>
      <c r="J276" s="3"/>
      <c r="K276" s="3">
        <v>40927.64947916667</v>
      </c>
      <c r="L276" s="2"/>
      <c r="M276" s="2"/>
      <c r="N276" s="2">
        <v>-2750</v>
      </c>
      <c r="O276" s="2">
        <v>240.06219482421901</v>
      </c>
      <c r="P276" s="2">
        <v>175.25390625</v>
      </c>
      <c r="Q276" s="5"/>
      <c r="R276" s="2"/>
      <c r="S276" s="3"/>
      <c r="T276" s="3"/>
      <c r="U276" s="3">
        <v>40927.64947916667</v>
      </c>
      <c r="V276" s="2"/>
      <c r="W276" s="2"/>
      <c r="X276" s="2">
        <v>-2750</v>
      </c>
      <c r="Y276" s="2" t="s">
        <v>8</v>
      </c>
      <c r="Z276" s="2">
        <v>0</v>
      </c>
    </row>
    <row r="277" spans="1:26" ht="14.25" customHeight="1" x14ac:dyDescent="0.2">
      <c r="A277" s="3">
        <v>40927.649537037039</v>
      </c>
      <c r="B277" s="2"/>
      <c r="C277" s="2"/>
      <c r="D277" s="2">
        <v>-2700</v>
      </c>
      <c r="E277" s="2">
        <v>188.24954223632801</v>
      </c>
      <c r="F277" s="2">
        <v>-109.608917236328</v>
      </c>
      <c r="G277" s="5"/>
      <c r="H277" s="2"/>
      <c r="I277" s="3"/>
      <c r="J277" s="3"/>
      <c r="K277" s="3">
        <v>40927.649537037039</v>
      </c>
      <c r="L277" s="2"/>
      <c r="M277" s="2"/>
      <c r="N277" s="2">
        <v>-2700</v>
      </c>
      <c r="O277" s="2">
        <v>237.17761230468699</v>
      </c>
      <c r="P277" s="2">
        <v>173.24516296386699</v>
      </c>
      <c r="Q277" s="5"/>
      <c r="R277" s="2"/>
      <c r="S277" s="3"/>
      <c r="T277" s="3"/>
      <c r="U277" s="3">
        <v>40927.649537037039</v>
      </c>
      <c r="V277" s="2"/>
      <c r="W277" s="2"/>
      <c r="X277" s="2">
        <v>-2700</v>
      </c>
      <c r="Y277" s="2" t="s">
        <v>8</v>
      </c>
      <c r="Z277" s="2">
        <v>0</v>
      </c>
    </row>
    <row r="278" spans="1:26" ht="14.25" customHeight="1" x14ac:dyDescent="0.2">
      <c r="A278" s="3">
        <v>40927.649594907409</v>
      </c>
      <c r="B278" s="2"/>
      <c r="C278" s="2"/>
      <c r="D278" s="2">
        <v>-2650</v>
      </c>
      <c r="E278" s="2">
        <v>177.88905334472699</v>
      </c>
      <c r="F278" s="2">
        <v>-103.055419921875</v>
      </c>
      <c r="G278" s="5"/>
      <c r="H278" s="2"/>
      <c r="I278" s="3"/>
      <c r="J278" s="3"/>
      <c r="K278" s="3">
        <v>40927.649594907409</v>
      </c>
      <c r="L278" s="2"/>
      <c r="M278" s="2"/>
      <c r="N278" s="2">
        <v>-2650</v>
      </c>
      <c r="O278" s="2">
        <v>233.98690795898401</v>
      </c>
      <c r="P278" s="2">
        <v>171.02325439453099</v>
      </c>
      <c r="Q278" s="5"/>
      <c r="R278" s="2"/>
      <c r="S278" s="3"/>
      <c r="T278" s="3"/>
      <c r="U278" s="3">
        <v>40927.649594907409</v>
      </c>
      <c r="V278" s="2"/>
      <c r="W278" s="2"/>
      <c r="X278" s="2">
        <v>-2650</v>
      </c>
      <c r="Y278" s="2" t="s">
        <v>8</v>
      </c>
      <c r="Z278" s="2">
        <v>0</v>
      </c>
    </row>
    <row r="279" spans="1:26" ht="14.25" customHeight="1" x14ac:dyDescent="0.2">
      <c r="A279" s="3">
        <v>40927.649652777778</v>
      </c>
      <c r="B279" s="2"/>
      <c r="C279" s="2"/>
      <c r="D279" s="2">
        <v>-2600</v>
      </c>
      <c r="E279" s="2">
        <v>165.45098876953099</v>
      </c>
      <c r="F279" s="2">
        <v>-95.187759399414105</v>
      </c>
      <c r="G279" s="5"/>
      <c r="H279" s="2"/>
      <c r="I279" s="3"/>
      <c r="J279" s="3"/>
      <c r="K279" s="3">
        <v>40927.649652777778</v>
      </c>
      <c r="L279" s="2"/>
      <c r="M279" s="2"/>
      <c r="N279" s="2">
        <v>-2600</v>
      </c>
      <c r="O279" s="2">
        <v>230.40870666503901</v>
      </c>
      <c r="P279" s="2">
        <v>168.531494140625</v>
      </c>
      <c r="Q279" s="5"/>
      <c r="R279" s="2"/>
      <c r="S279" s="3"/>
      <c r="T279" s="3"/>
      <c r="U279" s="3">
        <v>40927.649652777778</v>
      </c>
      <c r="V279" s="2"/>
      <c r="W279" s="2"/>
      <c r="X279" s="2">
        <v>-2600</v>
      </c>
      <c r="Y279" s="2" t="s">
        <v>8</v>
      </c>
      <c r="Z279" s="2">
        <v>0</v>
      </c>
    </row>
    <row r="280" spans="1:26" ht="14.25" customHeight="1" x14ac:dyDescent="0.2">
      <c r="A280" s="3">
        <v>40927.649710648147</v>
      </c>
      <c r="B280" s="2"/>
      <c r="C280" s="2"/>
      <c r="D280" s="2">
        <v>-2550</v>
      </c>
      <c r="E280" s="2">
        <v>158.47660827636699</v>
      </c>
      <c r="F280" s="2">
        <v>-90.776138305664105</v>
      </c>
      <c r="G280" s="5"/>
      <c r="H280" s="2"/>
      <c r="I280" s="3"/>
      <c r="J280" s="3"/>
      <c r="K280" s="3">
        <v>40927.649710648147</v>
      </c>
      <c r="L280" s="2"/>
      <c r="M280" s="2"/>
      <c r="N280" s="2">
        <v>-2550</v>
      </c>
      <c r="O280" s="2">
        <v>229.05181884765599</v>
      </c>
      <c r="P280" s="2">
        <v>167.58659362793</v>
      </c>
      <c r="Q280" s="5"/>
      <c r="R280" s="2"/>
      <c r="S280" s="3"/>
      <c r="T280" s="3"/>
      <c r="U280" s="3">
        <v>40927.649710648147</v>
      </c>
      <c r="V280" s="2"/>
      <c r="W280" s="2"/>
      <c r="X280" s="2">
        <v>-2550</v>
      </c>
      <c r="Y280" s="2" t="s">
        <v>8</v>
      </c>
      <c r="Z280" s="2">
        <v>0</v>
      </c>
    </row>
    <row r="281" spans="1:26" ht="14.25" customHeight="1" x14ac:dyDescent="0.2">
      <c r="A281" s="3">
        <v>40927.649768518517</v>
      </c>
      <c r="B281" s="2"/>
      <c r="C281" s="2"/>
      <c r="D281" s="2">
        <v>-2500</v>
      </c>
      <c r="E281" s="2">
        <v>159.18038940429699</v>
      </c>
      <c r="F281" s="2">
        <v>-91.2213134765625</v>
      </c>
      <c r="G281" s="5"/>
      <c r="H281" s="2"/>
      <c r="I281" s="3"/>
      <c r="J281" s="3"/>
      <c r="K281" s="3">
        <v>40927.649768518517</v>
      </c>
      <c r="L281" s="2"/>
      <c r="M281" s="2"/>
      <c r="N281" s="2">
        <v>-2500</v>
      </c>
      <c r="O281" s="2">
        <v>229.79133605957</v>
      </c>
      <c r="P281" s="2">
        <v>168.10157775878901</v>
      </c>
      <c r="Q281" s="5"/>
      <c r="R281" s="2"/>
      <c r="S281" s="3"/>
      <c r="T281" s="3"/>
      <c r="U281" s="3">
        <v>40927.649768518517</v>
      </c>
      <c r="V281" s="2"/>
      <c r="W281" s="2"/>
      <c r="X281" s="2">
        <v>-2500</v>
      </c>
      <c r="Y281" s="2" t="s">
        <v>8</v>
      </c>
      <c r="Z281" s="2">
        <v>0</v>
      </c>
    </row>
    <row r="282" spans="1:26" ht="14.25" customHeight="1" x14ac:dyDescent="0.2">
      <c r="A282" s="3">
        <v>40927.649826388886</v>
      </c>
      <c r="B282" s="2"/>
      <c r="C282" s="2"/>
      <c r="D282" s="2">
        <v>-2450</v>
      </c>
      <c r="E282" s="2">
        <v>155.67173767089801</v>
      </c>
      <c r="F282" s="2">
        <v>-89.001922607421903</v>
      </c>
      <c r="G282" s="5"/>
      <c r="H282" s="2"/>
      <c r="I282" s="3"/>
      <c r="J282" s="3"/>
      <c r="K282" s="3">
        <v>40927.649826388886</v>
      </c>
      <c r="L282" s="2"/>
      <c r="M282" s="2"/>
      <c r="N282" s="2">
        <v>-2450</v>
      </c>
      <c r="O282" s="2">
        <v>229.75102233886699</v>
      </c>
      <c r="P282" s="2">
        <v>168.07350158691401</v>
      </c>
      <c r="Q282" s="5"/>
      <c r="R282" s="2"/>
      <c r="S282" s="3"/>
      <c r="T282" s="3"/>
      <c r="U282" s="3">
        <v>40927.649826388886</v>
      </c>
      <c r="V282" s="2"/>
      <c r="W282" s="2"/>
      <c r="X282" s="2">
        <v>-2450</v>
      </c>
      <c r="Y282" s="2" t="s">
        <v>8</v>
      </c>
      <c r="Z282" s="2">
        <v>0</v>
      </c>
    </row>
    <row r="283" spans="1:26" ht="14.25" customHeight="1" x14ac:dyDescent="0.2">
      <c r="A283" s="3">
        <v>40927.649884259263</v>
      </c>
      <c r="B283" s="2"/>
      <c r="C283" s="2"/>
      <c r="D283" s="2">
        <v>-2400</v>
      </c>
      <c r="E283" s="2">
        <v>141.83346557617199</v>
      </c>
      <c r="F283" s="2">
        <v>-80.248565673828097</v>
      </c>
      <c r="G283" s="5"/>
      <c r="H283" s="2"/>
      <c r="I283" s="3"/>
      <c r="J283" s="3"/>
      <c r="K283" s="3">
        <v>40927.649884259263</v>
      </c>
      <c r="L283" s="2"/>
      <c r="M283" s="2"/>
      <c r="N283" s="2">
        <v>-2400</v>
      </c>
      <c r="O283" s="2">
        <v>227.27005004882801</v>
      </c>
      <c r="P283" s="2">
        <v>166.34582519531301</v>
      </c>
      <c r="Q283" s="5"/>
      <c r="R283" s="2"/>
      <c r="S283" s="3"/>
      <c r="T283" s="3"/>
      <c r="U283" s="3">
        <v>40927.649884259263</v>
      </c>
      <c r="V283" s="2"/>
      <c r="W283" s="2"/>
      <c r="X283" s="2">
        <v>-2400</v>
      </c>
      <c r="Y283" s="2" t="s">
        <v>8</v>
      </c>
      <c r="Z283" s="2">
        <v>0</v>
      </c>
    </row>
    <row r="284" spans="1:26" ht="14.25" customHeight="1" x14ac:dyDescent="0.2">
      <c r="A284" s="3">
        <v>40927.649942129632</v>
      </c>
      <c r="B284" s="2"/>
      <c r="C284" s="2"/>
      <c r="D284" s="2">
        <v>-2350</v>
      </c>
      <c r="E284" s="2">
        <v>116.35222625732401</v>
      </c>
      <c r="F284" s="2">
        <v>-64.130477905273395</v>
      </c>
      <c r="G284" s="5"/>
      <c r="H284" s="2"/>
      <c r="I284" s="3"/>
      <c r="J284" s="3"/>
      <c r="K284" s="3">
        <v>40927.649942129632</v>
      </c>
      <c r="L284" s="2"/>
      <c r="M284" s="2"/>
      <c r="N284" s="2">
        <v>-2350</v>
      </c>
      <c r="O284" s="2">
        <v>222.60873413085901</v>
      </c>
      <c r="P284" s="2">
        <v>163.09982299804699</v>
      </c>
      <c r="Q284" s="5"/>
      <c r="R284" s="2"/>
      <c r="S284" s="3"/>
      <c r="T284" s="3"/>
      <c r="U284" s="3">
        <v>40927.649942129632</v>
      </c>
      <c r="V284" s="2"/>
      <c r="W284" s="2"/>
      <c r="X284" s="2">
        <v>-2350</v>
      </c>
      <c r="Y284" s="2" t="s">
        <v>8</v>
      </c>
      <c r="Z284" s="2">
        <v>0</v>
      </c>
    </row>
    <row r="285" spans="1:26" ht="14.25" customHeight="1" x14ac:dyDescent="0.2">
      <c r="A285" s="3">
        <v>40927.65</v>
      </c>
      <c r="B285" s="2"/>
      <c r="C285" s="2"/>
      <c r="D285" s="2">
        <v>-2300</v>
      </c>
      <c r="E285" s="2">
        <v>85.477493286132798</v>
      </c>
      <c r="F285" s="2">
        <v>-44.600753784179702</v>
      </c>
      <c r="G285" s="5"/>
      <c r="H285" s="2"/>
      <c r="I285" s="3"/>
      <c r="J285" s="3"/>
      <c r="K285" s="3">
        <v>40927.65</v>
      </c>
      <c r="L285" s="2"/>
      <c r="M285" s="2"/>
      <c r="N285" s="2">
        <v>-2300</v>
      </c>
      <c r="O285" s="2">
        <v>216.21211242675801</v>
      </c>
      <c r="P285" s="2">
        <v>158.64540100097699</v>
      </c>
      <c r="Q285" s="5"/>
      <c r="R285" s="2"/>
      <c r="S285" s="3"/>
      <c r="T285" s="3"/>
      <c r="U285" s="3">
        <v>40927.65</v>
      </c>
      <c r="V285" s="2"/>
      <c r="W285" s="2"/>
      <c r="X285" s="2">
        <v>-2300</v>
      </c>
      <c r="Y285" s="2" t="s">
        <v>8</v>
      </c>
      <c r="Z285" s="2">
        <v>0</v>
      </c>
    </row>
    <row r="286" spans="1:26" ht="14.25" customHeight="1" x14ac:dyDescent="0.2">
      <c r="A286" s="3">
        <v>40927.650057870371</v>
      </c>
      <c r="B286" s="2"/>
      <c r="C286" s="2"/>
      <c r="D286" s="2">
        <v>-2250</v>
      </c>
      <c r="E286" s="2">
        <v>61.146060943603501</v>
      </c>
      <c r="F286" s="2">
        <v>-29.209976196289102</v>
      </c>
      <c r="G286" s="5"/>
      <c r="H286" s="2"/>
      <c r="I286" s="3"/>
      <c r="J286" s="3"/>
      <c r="K286" s="3">
        <v>40927.650057870371</v>
      </c>
      <c r="L286" s="2"/>
      <c r="M286" s="2"/>
      <c r="N286" s="2">
        <v>-2250</v>
      </c>
      <c r="O286" s="2">
        <v>209.66572570800801</v>
      </c>
      <c r="P286" s="2">
        <v>154.08668518066401</v>
      </c>
      <c r="Q286" s="5"/>
      <c r="R286" s="2"/>
      <c r="S286" s="3"/>
      <c r="T286" s="3"/>
      <c r="U286" s="3">
        <v>40927.650057870371</v>
      </c>
      <c r="V286" s="2"/>
      <c r="W286" s="2"/>
      <c r="X286" s="2">
        <v>-2250</v>
      </c>
      <c r="Y286" s="2" t="s">
        <v>8</v>
      </c>
      <c r="Z286" s="2">
        <v>0</v>
      </c>
    </row>
    <row r="287" spans="1:26" ht="14.25" customHeight="1" x14ac:dyDescent="0.2">
      <c r="A287" s="3">
        <v>40927.65011574074</v>
      </c>
      <c r="B287" s="2"/>
      <c r="C287" s="2"/>
      <c r="D287" s="2">
        <v>-2200</v>
      </c>
      <c r="E287" s="2">
        <v>45.011909484863303</v>
      </c>
      <c r="F287" s="2">
        <v>-19.0043640136719</v>
      </c>
      <c r="G287" s="5"/>
      <c r="H287" s="2"/>
      <c r="I287" s="3"/>
      <c r="J287" s="3"/>
      <c r="K287" s="3">
        <v>40927.65011574074</v>
      </c>
      <c r="L287" s="2"/>
      <c r="M287" s="2"/>
      <c r="N287" s="2">
        <v>-2200</v>
      </c>
      <c r="O287" s="2">
        <v>202.89901733398401</v>
      </c>
      <c r="P287" s="2">
        <v>149.37454223632801</v>
      </c>
      <c r="Q287" s="5"/>
      <c r="R287" s="2"/>
      <c r="S287" s="3"/>
      <c r="T287" s="3"/>
      <c r="U287" s="3">
        <v>40927.65011574074</v>
      </c>
      <c r="V287" s="2"/>
      <c r="W287" s="2"/>
      <c r="X287" s="2">
        <v>-2200</v>
      </c>
      <c r="Y287" s="2" t="s">
        <v>8</v>
      </c>
      <c r="Z287" s="2">
        <v>0</v>
      </c>
    </row>
    <row r="288" spans="1:26" ht="14.25" customHeight="1" x14ac:dyDescent="0.2">
      <c r="A288" s="3">
        <v>40927.650173611109</v>
      </c>
      <c r="B288" s="2"/>
      <c r="C288" s="2"/>
      <c r="D288" s="2">
        <v>-2150</v>
      </c>
      <c r="E288" s="2">
        <v>38.763507843017599</v>
      </c>
      <c r="F288" s="2">
        <v>-15.0519561767578</v>
      </c>
      <c r="G288" s="5"/>
      <c r="H288" s="2"/>
      <c r="I288" s="3"/>
      <c r="J288" s="3"/>
      <c r="K288" s="3">
        <v>40927.650173611109</v>
      </c>
      <c r="L288" s="2"/>
      <c r="M288" s="2"/>
      <c r="N288" s="2">
        <v>-2150</v>
      </c>
      <c r="O288" s="2">
        <v>195.511642456055</v>
      </c>
      <c r="P288" s="2">
        <v>144.23019409179699</v>
      </c>
      <c r="Q288" s="5"/>
      <c r="R288" s="2"/>
      <c r="S288" s="3"/>
      <c r="T288" s="3"/>
      <c r="U288" s="3">
        <v>40927.650173611109</v>
      </c>
      <c r="V288" s="2"/>
      <c r="W288" s="2"/>
      <c r="X288" s="2">
        <v>-2150</v>
      </c>
      <c r="Y288" s="2" t="s">
        <v>8</v>
      </c>
      <c r="Z288" s="2">
        <v>0</v>
      </c>
    </row>
    <row r="289" spans="1:26" ht="14.25" customHeight="1" x14ac:dyDescent="0.2">
      <c r="A289" s="3">
        <v>40927.650231481479</v>
      </c>
      <c r="B289" s="2"/>
      <c r="C289" s="2"/>
      <c r="D289" s="2">
        <v>-2100</v>
      </c>
      <c r="E289" s="2">
        <v>38.467643737792997</v>
      </c>
      <c r="F289" s="2">
        <v>-14.8648071289062</v>
      </c>
      <c r="G289" s="5"/>
      <c r="H289" s="2"/>
      <c r="I289" s="3"/>
      <c r="J289" s="3"/>
      <c r="K289" s="3">
        <v>40927.650231481479</v>
      </c>
      <c r="L289" s="2"/>
      <c r="M289" s="2"/>
      <c r="N289" s="2">
        <v>-2100</v>
      </c>
      <c r="O289" s="2">
        <v>186.69519042968699</v>
      </c>
      <c r="P289" s="2">
        <v>138.09066772460901</v>
      </c>
      <c r="Q289" s="5"/>
      <c r="R289" s="2"/>
      <c r="S289" s="3"/>
      <c r="T289" s="3"/>
      <c r="U289" s="3">
        <v>40927.650231481479</v>
      </c>
      <c r="V289" s="2"/>
      <c r="W289" s="2"/>
      <c r="X289" s="2">
        <v>-2100</v>
      </c>
      <c r="Y289" s="2" t="s">
        <v>8</v>
      </c>
      <c r="Z289" s="2">
        <v>0</v>
      </c>
    </row>
    <row r="290" spans="1:26" ht="14.25" customHeight="1" x14ac:dyDescent="0.2">
      <c r="A290" s="3">
        <v>40927.650289351855</v>
      </c>
      <c r="B290" s="2"/>
      <c r="C290" s="2"/>
      <c r="D290" s="2">
        <v>-2050</v>
      </c>
      <c r="E290" s="2">
        <v>38.599594116210902</v>
      </c>
      <c r="F290" s="2">
        <v>-14.9482727050781</v>
      </c>
      <c r="G290" s="5"/>
      <c r="H290" s="2"/>
      <c r="I290" s="3"/>
      <c r="J290" s="3"/>
      <c r="K290" s="3">
        <v>40927.650289351855</v>
      </c>
      <c r="L290" s="2"/>
      <c r="M290" s="2"/>
      <c r="N290" s="2">
        <v>-2050</v>
      </c>
      <c r="O290" s="2">
        <v>176.06408691406199</v>
      </c>
      <c r="P290" s="2">
        <v>130.68748474121099</v>
      </c>
      <c r="Q290" s="5"/>
      <c r="R290" s="2"/>
      <c r="S290" s="3"/>
      <c r="T290" s="3"/>
      <c r="U290" s="3">
        <v>40927.650289351855</v>
      </c>
      <c r="V290" s="2"/>
      <c r="W290" s="2"/>
      <c r="X290" s="2">
        <v>-2050</v>
      </c>
      <c r="Y290" s="2" t="s">
        <v>8</v>
      </c>
      <c r="Z290" s="2">
        <v>0</v>
      </c>
    </row>
    <row r="291" spans="1:26" ht="14.25" customHeight="1" x14ac:dyDescent="0.2">
      <c r="A291" s="3">
        <v>40927.650347222225</v>
      </c>
      <c r="B291" s="2"/>
      <c r="C291" s="2"/>
      <c r="D291" s="2">
        <v>-2000</v>
      </c>
      <c r="E291" s="2">
        <v>39.298431396484403</v>
      </c>
      <c r="F291" s="2">
        <v>-15.3903198242187</v>
      </c>
      <c r="G291" s="5"/>
      <c r="H291" s="2"/>
      <c r="I291" s="3"/>
      <c r="J291" s="3"/>
      <c r="K291" s="3">
        <v>40927.650347222225</v>
      </c>
      <c r="L291" s="2"/>
      <c r="M291" s="2"/>
      <c r="N291" s="2">
        <v>-2000</v>
      </c>
      <c r="O291" s="2">
        <v>162.85111999511699</v>
      </c>
      <c r="P291" s="2">
        <v>121.486358642578</v>
      </c>
      <c r="Q291" s="5"/>
      <c r="R291" s="2"/>
      <c r="S291" s="3"/>
      <c r="T291" s="3"/>
      <c r="U291" s="3">
        <v>40927.650347222225</v>
      </c>
      <c r="V291" s="2"/>
      <c r="W291" s="2"/>
      <c r="X291" s="2">
        <v>-2000</v>
      </c>
      <c r="Y291" s="2" t="s">
        <v>8</v>
      </c>
      <c r="Z291" s="2">
        <v>0</v>
      </c>
    </row>
    <row r="292" spans="1:26" ht="14.25" customHeight="1" x14ac:dyDescent="0.2">
      <c r="A292" s="3">
        <v>40927.650405092594</v>
      </c>
      <c r="B292" s="2"/>
      <c r="C292" s="2"/>
      <c r="D292" s="2">
        <v>-1950</v>
      </c>
      <c r="E292" s="2">
        <v>38.450275421142599</v>
      </c>
      <c r="F292" s="2">
        <v>-14.8538208007813</v>
      </c>
      <c r="G292" s="5"/>
      <c r="H292" s="2"/>
      <c r="I292" s="3"/>
      <c r="J292" s="3"/>
      <c r="K292" s="3">
        <v>40927.650405092594</v>
      </c>
      <c r="L292" s="2"/>
      <c r="M292" s="2"/>
      <c r="N292" s="2">
        <v>-1950</v>
      </c>
      <c r="O292" s="2">
        <v>150.63558959960901</v>
      </c>
      <c r="P292" s="2">
        <v>112.97981262207</v>
      </c>
      <c r="Q292" s="5"/>
      <c r="R292" s="2"/>
      <c r="S292" s="3"/>
      <c r="T292" s="3"/>
      <c r="U292" s="3">
        <v>40927.650405092594</v>
      </c>
      <c r="V292" s="2"/>
      <c r="W292" s="2"/>
      <c r="X292" s="2">
        <v>-1950</v>
      </c>
      <c r="Y292" s="2" t="s">
        <v>8</v>
      </c>
      <c r="Z292" s="2">
        <v>0</v>
      </c>
    </row>
    <row r="293" spans="1:26" ht="14.25" customHeight="1" x14ac:dyDescent="0.2">
      <c r="A293" s="3">
        <v>40927.650462962964</v>
      </c>
      <c r="B293" s="2"/>
      <c r="C293" s="2"/>
      <c r="D293" s="2">
        <v>-1900</v>
      </c>
      <c r="E293" s="2">
        <v>37.273567199707003</v>
      </c>
      <c r="F293" s="2">
        <v>-14.1094970703125</v>
      </c>
      <c r="G293" s="5"/>
      <c r="H293" s="2"/>
      <c r="I293" s="3"/>
      <c r="J293" s="3"/>
      <c r="K293" s="3">
        <v>40927.650462962964</v>
      </c>
      <c r="L293" s="2"/>
      <c r="M293" s="2"/>
      <c r="N293" s="2">
        <v>-1900</v>
      </c>
      <c r="O293" s="2">
        <v>140.11209106445301</v>
      </c>
      <c r="P293" s="2">
        <v>105.65155029296901</v>
      </c>
      <c r="Q293" s="5"/>
      <c r="R293" s="2"/>
      <c r="S293" s="3"/>
      <c r="T293" s="3"/>
      <c r="U293" s="3">
        <v>40927.650462962964</v>
      </c>
      <c r="V293" s="2"/>
      <c r="W293" s="2"/>
      <c r="X293" s="2">
        <v>-1900</v>
      </c>
      <c r="Y293" s="2" t="s">
        <v>8</v>
      </c>
      <c r="Z293" s="2">
        <v>0</v>
      </c>
    </row>
    <row r="294" spans="1:26" ht="14.25" customHeight="1" x14ac:dyDescent="0.2">
      <c r="A294" s="3">
        <v>40927.650520833333</v>
      </c>
      <c r="B294" s="2"/>
      <c r="C294" s="2"/>
      <c r="D294" s="2">
        <v>-1850</v>
      </c>
      <c r="E294" s="2">
        <v>34.673011779785199</v>
      </c>
      <c r="F294" s="2">
        <v>-12.4645233154297</v>
      </c>
      <c r="G294" s="5"/>
      <c r="H294" s="2"/>
      <c r="I294" s="3"/>
      <c r="J294" s="3"/>
      <c r="K294" s="3">
        <v>40927.650520833333</v>
      </c>
      <c r="L294" s="2"/>
      <c r="M294" s="2"/>
      <c r="N294" s="2">
        <v>-1850</v>
      </c>
      <c r="O294" s="2">
        <v>130.14228820800801</v>
      </c>
      <c r="P294" s="2">
        <v>98.708877563476605</v>
      </c>
      <c r="Q294" s="5"/>
      <c r="R294" s="2"/>
      <c r="S294" s="3"/>
      <c r="T294" s="3"/>
      <c r="U294" s="3">
        <v>40927.650520833333</v>
      </c>
      <c r="V294" s="2"/>
      <c r="W294" s="2"/>
      <c r="X294" s="2">
        <v>-1850</v>
      </c>
      <c r="Y294" s="2" t="s">
        <v>8</v>
      </c>
      <c r="Z294" s="2">
        <v>0</v>
      </c>
    </row>
    <row r="295" spans="1:26" ht="14.25" customHeight="1" x14ac:dyDescent="0.2">
      <c r="A295" s="3">
        <v>40927.650578703702</v>
      </c>
      <c r="B295" s="2"/>
      <c r="C295" s="2"/>
      <c r="D295" s="2">
        <v>-1800</v>
      </c>
      <c r="E295" s="2">
        <v>32.643199920654297</v>
      </c>
      <c r="F295" s="2">
        <v>-11.1805725097656</v>
      </c>
      <c r="G295" s="5"/>
      <c r="H295" s="2"/>
      <c r="I295" s="3"/>
      <c r="J295" s="3"/>
      <c r="K295" s="3">
        <v>40927.650578703702</v>
      </c>
      <c r="L295" s="2"/>
      <c r="M295" s="2"/>
      <c r="N295" s="2">
        <v>-1800</v>
      </c>
      <c r="O295" s="2">
        <v>121.052810668945</v>
      </c>
      <c r="P295" s="2">
        <v>92.379226684570298</v>
      </c>
      <c r="Q295" s="5"/>
      <c r="R295" s="2"/>
      <c r="S295" s="3"/>
      <c r="T295" s="3"/>
      <c r="U295" s="3">
        <v>40927.650578703702</v>
      </c>
      <c r="V295" s="2"/>
      <c r="W295" s="2"/>
      <c r="X295" s="2">
        <v>-1800</v>
      </c>
      <c r="Y295" s="2" t="s">
        <v>8</v>
      </c>
      <c r="Z295" s="2">
        <v>0</v>
      </c>
    </row>
    <row r="296" spans="1:26" ht="14.25" customHeight="1" x14ac:dyDescent="0.2">
      <c r="A296" s="3">
        <v>40927.650636574072</v>
      </c>
      <c r="B296" s="2"/>
      <c r="C296" s="2"/>
      <c r="D296" s="2">
        <v>-1750</v>
      </c>
      <c r="E296" s="2">
        <v>30.4515266418457</v>
      </c>
      <c r="F296" s="2">
        <v>-9.7942352294921893</v>
      </c>
      <c r="G296" s="5"/>
      <c r="H296" s="2"/>
      <c r="I296" s="3"/>
      <c r="J296" s="3"/>
      <c r="K296" s="3">
        <v>40927.650636574072</v>
      </c>
      <c r="L296" s="2"/>
      <c r="M296" s="2"/>
      <c r="N296" s="2">
        <v>-1750</v>
      </c>
      <c r="O296" s="2">
        <v>110.62298583984401</v>
      </c>
      <c r="P296" s="2">
        <v>85.116195678710895</v>
      </c>
      <c r="Q296" s="5"/>
      <c r="R296" s="2"/>
      <c r="S296" s="3"/>
      <c r="T296" s="3"/>
      <c r="U296" s="3">
        <v>40927.650636574072</v>
      </c>
      <c r="V296" s="2"/>
      <c r="W296" s="2"/>
      <c r="X296" s="2">
        <v>-1750</v>
      </c>
      <c r="Y296" s="2" t="s">
        <v>8</v>
      </c>
      <c r="Z296" s="2">
        <v>0</v>
      </c>
    </row>
    <row r="297" spans="1:26" ht="14.25" customHeight="1" x14ac:dyDescent="0.2">
      <c r="A297" s="3">
        <v>40927.650694444441</v>
      </c>
      <c r="B297" s="2"/>
      <c r="C297" s="2"/>
      <c r="D297" s="2">
        <v>-1700</v>
      </c>
      <c r="E297" s="2">
        <v>27.773416519165</v>
      </c>
      <c r="F297" s="2">
        <v>-8.1002044677734393</v>
      </c>
      <c r="G297" s="5"/>
      <c r="H297" s="2"/>
      <c r="I297" s="3"/>
      <c r="J297" s="3"/>
      <c r="K297" s="3">
        <v>40927.650694444441</v>
      </c>
      <c r="L297" s="2"/>
      <c r="M297" s="2"/>
      <c r="N297" s="2">
        <v>-1700</v>
      </c>
      <c r="O297" s="2">
        <v>99.566802978515597</v>
      </c>
      <c r="P297" s="2">
        <v>77.4169921875</v>
      </c>
      <c r="Q297" s="5"/>
      <c r="R297" s="2"/>
      <c r="S297" s="3"/>
      <c r="T297" s="3"/>
      <c r="U297" s="3">
        <v>40927.650694444441</v>
      </c>
      <c r="V297" s="2"/>
      <c r="W297" s="2"/>
      <c r="X297" s="2">
        <v>-1700</v>
      </c>
      <c r="Y297" s="2" t="s">
        <v>8</v>
      </c>
      <c r="Z297" s="2">
        <v>0</v>
      </c>
    </row>
    <row r="298" spans="1:26" ht="14.25" customHeight="1" x14ac:dyDescent="0.2">
      <c r="A298" s="3">
        <v>40927.650752314818</v>
      </c>
      <c r="B298" s="2"/>
      <c r="C298" s="2"/>
      <c r="D298" s="2">
        <v>-1650</v>
      </c>
      <c r="E298" s="2">
        <v>24.7784538269043</v>
      </c>
      <c r="F298" s="2">
        <v>-6.20574951171875</v>
      </c>
      <c r="G298" s="5"/>
      <c r="H298" s="2"/>
      <c r="I298" s="3"/>
      <c r="J298" s="3"/>
      <c r="K298" s="3">
        <v>40927.650752314818</v>
      </c>
      <c r="L298" s="2"/>
      <c r="M298" s="2"/>
      <c r="N298" s="2">
        <v>-1650</v>
      </c>
      <c r="O298" s="2">
        <v>89.183425903320298</v>
      </c>
      <c r="P298" s="2">
        <v>70.186309814453097</v>
      </c>
      <c r="Q298" s="5"/>
      <c r="R298" s="2"/>
      <c r="S298" s="3"/>
      <c r="T298" s="3"/>
      <c r="U298" s="3">
        <v>40927.650752314818</v>
      </c>
      <c r="V298" s="2"/>
      <c r="W298" s="2"/>
      <c r="X298" s="2">
        <v>-1650</v>
      </c>
      <c r="Y298" s="2" t="s">
        <v>8</v>
      </c>
      <c r="Z298" s="2">
        <v>0</v>
      </c>
    </row>
    <row r="299" spans="1:26" ht="14.25" customHeight="1" x14ac:dyDescent="0.2">
      <c r="A299" s="3">
        <v>40927.650810185187</v>
      </c>
      <c r="B299" s="2"/>
      <c r="C299" s="2"/>
      <c r="D299" s="2">
        <v>-1600</v>
      </c>
      <c r="E299" s="2">
        <v>23.4566459655762</v>
      </c>
      <c r="F299" s="2">
        <v>-5.3696441650390598</v>
      </c>
      <c r="G299" s="5"/>
      <c r="H299" s="2"/>
      <c r="I299" s="3"/>
      <c r="J299" s="3"/>
      <c r="K299" s="3">
        <v>40927.650810185187</v>
      </c>
      <c r="L299" s="2"/>
      <c r="M299" s="2"/>
      <c r="N299" s="2">
        <v>-1600</v>
      </c>
      <c r="O299" s="2">
        <v>78.650169372558594</v>
      </c>
      <c r="P299" s="2">
        <v>62.8512573242188</v>
      </c>
      <c r="Q299" s="5"/>
      <c r="R299" s="2"/>
      <c r="S299" s="3"/>
      <c r="T299" s="3"/>
      <c r="U299" s="3">
        <v>40927.650810185187</v>
      </c>
      <c r="V299" s="2"/>
      <c r="W299" s="2"/>
      <c r="X299" s="2">
        <v>-1600</v>
      </c>
      <c r="Y299" s="2" t="s">
        <v>8</v>
      </c>
      <c r="Z299" s="2">
        <v>0</v>
      </c>
    </row>
    <row r="300" spans="1:26" ht="14.25" customHeight="1" x14ac:dyDescent="0.2">
      <c r="A300" s="3">
        <v>40927.650868055556</v>
      </c>
      <c r="B300" s="2"/>
      <c r="C300" s="2"/>
      <c r="D300" s="2">
        <v>-1550</v>
      </c>
      <c r="E300" s="2">
        <v>19.9548645019531</v>
      </c>
      <c r="F300" s="2">
        <v>-3.15460205078125</v>
      </c>
      <c r="G300" s="5"/>
      <c r="H300" s="2"/>
      <c r="I300" s="3"/>
      <c r="J300" s="3"/>
      <c r="K300" s="3">
        <v>40927.650868055556</v>
      </c>
      <c r="L300" s="2"/>
      <c r="M300" s="2"/>
      <c r="N300" s="2">
        <v>-1550</v>
      </c>
      <c r="O300" s="2">
        <v>67.302230834960895</v>
      </c>
      <c r="P300" s="2">
        <v>54.948883056640597</v>
      </c>
      <c r="Q300" s="5"/>
      <c r="R300" s="2"/>
      <c r="S300" s="3"/>
      <c r="T300" s="3"/>
      <c r="U300" s="3">
        <v>40927.650868055556</v>
      </c>
      <c r="V300" s="2"/>
      <c r="W300" s="2"/>
      <c r="X300" s="2">
        <v>-1550</v>
      </c>
      <c r="Y300" s="2" t="s">
        <v>8</v>
      </c>
      <c r="Z300" s="2">
        <v>0</v>
      </c>
    </row>
    <row r="301" spans="1:26" ht="14.25" customHeight="1" x14ac:dyDescent="0.2">
      <c r="A301" s="3">
        <v>40927.650925925926</v>
      </c>
      <c r="B301" s="2"/>
      <c r="C301" s="2"/>
      <c r="D301" s="2">
        <v>-1500</v>
      </c>
      <c r="E301" s="2">
        <v>18.1142978668213</v>
      </c>
      <c r="F301" s="2">
        <v>-1.9903564453125</v>
      </c>
      <c r="G301" s="5"/>
      <c r="H301" s="2"/>
      <c r="I301" s="3"/>
      <c r="J301" s="3"/>
      <c r="K301" s="3">
        <v>40927.650925925926</v>
      </c>
      <c r="L301" s="2"/>
      <c r="M301" s="2"/>
      <c r="N301" s="2">
        <v>-1500</v>
      </c>
      <c r="O301" s="2">
        <v>56.542079925537102</v>
      </c>
      <c r="P301" s="2">
        <v>47.455825805664098</v>
      </c>
      <c r="Q301" s="5"/>
      <c r="R301" s="2"/>
      <c r="S301" s="3"/>
      <c r="T301" s="3"/>
      <c r="U301" s="3">
        <v>40927.650925925926</v>
      </c>
      <c r="V301" s="2"/>
      <c r="W301" s="2"/>
      <c r="X301" s="2">
        <v>-1500</v>
      </c>
      <c r="Y301" s="2" t="s">
        <v>8</v>
      </c>
      <c r="Z301" s="2">
        <v>0</v>
      </c>
    </row>
    <row r="302" spans="1:26" ht="14.25" customHeight="1" x14ac:dyDescent="0.2">
      <c r="A302" s="3">
        <v>40927.650983796295</v>
      </c>
      <c r="B302" s="2"/>
      <c r="C302" s="2"/>
      <c r="D302" s="2">
        <v>-1450</v>
      </c>
      <c r="E302" s="2">
        <v>15.673555374145501</v>
      </c>
      <c r="F302" s="2">
        <v>-0.44647216796875</v>
      </c>
      <c r="G302" s="5"/>
      <c r="H302" s="2"/>
      <c r="I302" s="3"/>
      <c r="J302" s="3"/>
      <c r="K302" s="3">
        <v>40927.650983796295</v>
      </c>
      <c r="L302" s="2"/>
      <c r="M302" s="2"/>
      <c r="N302" s="2">
        <v>-1450</v>
      </c>
      <c r="O302" s="2">
        <v>45.851169586181598</v>
      </c>
      <c r="P302" s="2">
        <v>40.010986328125</v>
      </c>
      <c r="Q302" s="5"/>
      <c r="R302" s="2"/>
      <c r="S302" s="3"/>
      <c r="T302" s="3"/>
      <c r="U302" s="3">
        <v>40927.650983796295</v>
      </c>
      <c r="V302" s="2"/>
      <c r="W302" s="2"/>
      <c r="X302" s="2">
        <v>-1450</v>
      </c>
      <c r="Y302" s="2" t="s">
        <v>8</v>
      </c>
      <c r="Z302" s="2">
        <v>0</v>
      </c>
    </row>
    <row r="303" spans="1:26" ht="14.25" customHeight="1" x14ac:dyDescent="0.2">
      <c r="A303" s="3">
        <v>40927.651041666664</v>
      </c>
      <c r="B303" s="2"/>
      <c r="C303" s="2"/>
      <c r="D303" s="2">
        <v>-1400</v>
      </c>
      <c r="E303" s="2">
        <v>14.5339956283569</v>
      </c>
      <c r="F303" s="2">
        <v>0.27435302734375</v>
      </c>
      <c r="G303" s="5"/>
      <c r="H303" s="2"/>
      <c r="I303" s="3"/>
      <c r="J303" s="3"/>
      <c r="K303" s="3">
        <v>40927.651041666664</v>
      </c>
      <c r="L303" s="2"/>
      <c r="M303" s="2"/>
      <c r="N303" s="2">
        <v>-1400</v>
      </c>
      <c r="O303" s="2">
        <v>35.346073150634801</v>
      </c>
      <c r="P303" s="2">
        <v>32.695541381835902</v>
      </c>
      <c r="Q303" s="5"/>
      <c r="R303" s="2"/>
      <c r="S303" s="3"/>
      <c r="T303" s="3"/>
      <c r="U303" s="3">
        <v>40927.651041666664</v>
      </c>
      <c r="V303" s="2"/>
      <c r="W303" s="2"/>
      <c r="X303" s="2">
        <v>-1400</v>
      </c>
      <c r="Y303" s="2" t="s">
        <v>8</v>
      </c>
      <c r="Z303" s="2">
        <v>0</v>
      </c>
    </row>
    <row r="304" spans="1:26" ht="14.25" customHeight="1" x14ac:dyDescent="0.2">
      <c r="A304" s="3">
        <v>40927.651099537034</v>
      </c>
      <c r="B304" s="2"/>
      <c r="C304" s="2"/>
      <c r="D304" s="2">
        <v>-1350</v>
      </c>
      <c r="E304" s="2">
        <v>13.2293157577515</v>
      </c>
      <c r="F304" s="2">
        <v>1.0996246337890601</v>
      </c>
      <c r="G304" s="5"/>
      <c r="H304" s="2"/>
      <c r="I304" s="3"/>
      <c r="J304" s="3"/>
      <c r="K304" s="3">
        <v>40927.651099537034</v>
      </c>
      <c r="L304" s="2"/>
      <c r="M304" s="2"/>
      <c r="N304" s="2">
        <v>-1350</v>
      </c>
      <c r="O304" s="2">
        <v>18.359443664550799</v>
      </c>
      <c r="P304" s="2">
        <v>20.8665466308594</v>
      </c>
      <c r="Q304" s="5"/>
      <c r="R304" s="2"/>
      <c r="S304" s="3"/>
      <c r="T304" s="3"/>
      <c r="U304" s="3">
        <v>40927.651099537034</v>
      </c>
      <c r="V304" s="2"/>
      <c r="W304" s="2"/>
      <c r="X304" s="2">
        <v>-1350</v>
      </c>
      <c r="Y304" s="2" t="s">
        <v>8</v>
      </c>
      <c r="Z304" s="2">
        <v>0</v>
      </c>
    </row>
    <row r="305" spans="1:26" ht="14.25" customHeight="1" x14ac:dyDescent="0.2">
      <c r="A305" s="3">
        <v>40927.65115740741</v>
      </c>
      <c r="B305" s="2"/>
      <c r="C305" s="2"/>
      <c r="D305" s="2">
        <v>-1300</v>
      </c>
      <c r="E305" s="2">
        <v>12.5987462997437</v>
      </c>
      <c r="F305" s="2">
        <v>1.4984893798828101</v>
      </c>
      <c r="G305" s="5"/>
      <c r="H305" s="2"/>
      <c r="I305" s="3"/>
      <c r="J305" s="3"/>
      <c r="K305" s="3">
        <v>40927.65115740741</v>
      </c>
      <c r="L305" s="2"/>
      <c r="M305" s="2"/>
      <c r="N305" s="2">
        <v>-1300</v>
      </c>
      <c r="O305" s="2">
        <v>7.7753539085388201</v>
      </c>
      <c r="P305" s="2">
        <v>13.49609375</v>
      </c>
      <c r="Q305" s="5"/>
      <c r="R305" s="2"/>
      <c r="S305" s="3"/>
      <c r="T305" s="3"/>
      <c r="U305" s="3">
        <v>40927.65115740741</v>
      </c>
      <c r="V305" s="2"/>
      <c r="W305" s="2"/>
      <c r="X305" s="2">
        <v>-1300</v>
      </c>
      <c r="Y305" s="2" t="s">
        <v>8</v>
      </c>
      <c r="Z305" s="2">
        <v>0</v>
      </c>
    </row>
    <row r="306" spans="1:26" ht="14.25" customHeight="1" x14ac:dyDescent="0.2">
      <c r="A306" s="3">
        <v>40927.65121527778</v>
      </c>
      <c r="B306" s="2"/>
      <c r="C306" s="2"/>
      <c r="D306" s="2">
        <v>-1250</v>
      </c>
      <c r="E306" s="2">
        <v>12.2059078216553</v>
      </c>
      <c r="F306" s="2">
        <v>1.7469787597656199</v>
      </c>
      <c r="G306" s="5"/>
      <c r="H306" s="2"/>
      <c r="I306" s="3"/>
      <c r="J306" s="3"/>
      <c r="K306" s="3">
        <v>40927.65121527778</v>
      </c>
      <c r="L306" s="2"/>
      <c r="M306" s="2"/>
      <c r="N306" s="2">
        <v>-1250</v>
      </c>
      <c r="O306" s="2">
        <v>1.3666802644729601</v>
      </c>
      <c r="P306" s="2">
        <v>9.0332794189453107</v>
      </c>
      <c r="Q306" s="5"/>
      <c r="R306" s="2"/>
      <c r="S306" s="3"/>
      <c r="T306" s="3"/>
      <c r="U306" s="3">
        <v>40927.65121527778</v>
      </c>
      <c r="V306" s="2"/>
      <c r="W306" s="2"/>
      <c r="X306" s="2">
        <v>-1250</v>
      </c>
      <c r="Y306" s="2" t="s">
        <v>8</v>
      </c>
      <c r="Z306" s="2">
        <v>0</v>
      </c>
    </row>
    <row r="307" spans="1:26" ht="14.25" customHeight="1" x14ac:dyDescent="0.2">
      <c r="A307" s="3">
        <v>40927.651273148149</v>
      </c>
      <c r="B307" s="2"/>
      <c r="C307" s="2"/>
      <c r="D307" s="2">
        <v>-1200</v>
      </c>
      <c r="E307" s="2">
        <v>11.3743953704834</v>
      </c>
      <c r="F307" s="2">
        <v>2.27294921875</v>
      </c>
      <c r="G307" s="5"/>
      <c r="H307" s="2"/>
      <c r="I307" s="3"/>
      <c r="J307" s="3"/>
      <c r="K307" s="3">
        <v>40927.651273148149</v>
      </c>
      <c r="L307" s="2"/>
      <c r="M307" s="2"/>
      <c r="N307" s="2">
        <v>-1200</v>
      </c>
      <c r="O307" s="2">
        <v>-3.3648591041564901</v>
      </c>
      <c r="P307" s="2">
        <v>5.7383728027343803</v>
      </c>
      <c r="Q307" s="5"/>
      <c r="R307" s="2"/>
      <c r="S307" s="3"/>
      <c r="T307" s="3"/>
      <c r="U307" s="3">
        <v>40927.651273148149</v>
      </c>
      <c r="V307" s="2"/>
      <c r="W307" s="2"/>
      <c r="X307" s="2">
        <v>-1200</v>
      </c>
      <c r="Y307" s="2" t="s">
        <v>8</v>
      </c>
      <c r="Z307" s="2">
        <v>0</v>
      </c>
    </row>
    <row r="308" spans="1:26" ht="14.25" customHeight="1" x14ac:dyDescent="0.2">
      <c r="A308" s="3">
        <v>40927.651331018518</v>
      </c>
      <c r="B308" s="2"/>
      <c r="C308" s="2"/>
      <c r="D308" s="2">
        <v>-1150</v>
      </c>
      <c r="E308" s="2">
        <v>11.842256546020501</v>
      </c>
      <c r="F308" s="2">
        <v>1.9770050048828101</v>
      </c>
      <c r="G308" s="5"/>
      <c r="H308" s="2"/>
      <c r="I308" s="3"/>
      <c r="J308" s="3"/>
      <c r="K308" s="3">
        <v>40927.651331018518</v>
      </c>
      <c r="L308" s="2"/>
      <c r="M308" s="2"/>
      <c r="N308" s="2">
        <v>-1150</v>
      </c>
      <c r="O308" s="2">
        <v>-7.2228817939758301</v>
      </c>
      <c r="P308" s="2">
        <v>3.0517578125</v>
      </c>
      <c r="Q308" s="5"/>
      <c r="R308" s="2"/>
      <c r="S308" s="3"/>
      <c r="T308" s="3"/>
      <c r="U308" s="3">
        <v>40927.651331018518</v>
      </c>
      <c r="V308" s="2"/>
      <c r="W308" s="2"/>
      <c r="X308" s="2">
        <v>-1150</v>
      </c>
      <c r="Y308" s="2" t="s">
        <v>8</v>
      </c>
      <c r="Z308" s="2">
        <v>0</v>
      </c>
    </row>
    <row r="309" spans="1:26" ht="14.25" customHeight="1" x14ac:dyDescent="0.2">
      <c r="A309" s="3">
        <v>40927.651388888888</v>
      </c>
      <c r="B309" s="2"/>
      <c r="C309" s="2"/>
      <c r="D309" s="2">
        <v>-1100</v>
      </c>
      <c r="E309" s="2">
        <v>11.661094665527299</v>
      </c>
      <c r="F309" s="2">
        <v>2.0915985107421902</v>
      </c>
      <c r="G309" s="5"/>
      <c r="H309" s="2"/>
      <c r="I309" s="3"/>
      <c r="J309" s="3"/>
      <c r="K309" s="3">
        <v>40927.651388888888</v>
      </c>
      <c r="L309" s="2"/>
      <c r="M309" s="2"/>
      <c r="N309" s="2">
        <v>-1100</v>
      </c>
      <c r="O309" s="2">
        <v>-8.4584922790527308</v>
      </c>
      <c r="P309" s="2">
        <v>2.1913146972656201</v>
      </c>
      <c r="Q309" s="5"/>
      <c r="R309" s="2"/>
      <c r="S309" s="3"/>
      <c r="T309" s="3"/>
      <c r="U309" s="3">
        <v>40927.651388888888</v>
      </c>
      <c r="V309" s="2"/>
      <c r="W309" s="2"/>
      <c r="X309" s="2">
        <v>-1100</v>
      </c>
      <c r="Y309" s="2" t="s">
        <v>8</v>
      </c>
      <c r="Z309" s="2">
        <v>0</v>
      </c>
    </row>
    <row r="310" spans="1:26" ht="14.25" customHeight="1" x14ac:dyDescent="0.2">
      <c r="A310" s="3">
        <v>40927.651446759257</v>
      </c>
      <c r="B310" s="2"/>
      <c r="C310" s="2"/>
      <c r="D310" s="2">
        <v>-1050</v>
      </c>
      <c r="E310" s="2">
        <v>11.829471588134799</v>
      </c>
      <c r="F310" s="2">
        <v>1.9850921630859399</v>
      </c>
      <c r="G310" s="5"/>
      <c r="H310" s="2"/>
      <c r="I310" s="3"/>
      <c r="J310" s="3"/>
      <c r="K310" s="3">
        <v>40927.651446759257</v>
      </c>
      <c r="L310" s="2"/>
      <c r="M310" s="2"/>
      <c r="N310" s="2">
        <v>-1050</v>
      </c>
      <c r="O310" s="2">
        <v>-8.71486091613769</v>
      </c>
      <c r="P310" s="2">
        <v>2.0127868652343799</v>
      </c>
      <c r="Q310" s="5"/>
      <c r="R310" s="2"/>
      <c r="S310" s="3"/>
      <c r="T310" s="3"/>
      <c r="U310" s="3">
        <v>40927.651446759257</v>
      </c>
      <c r="V310" s="2"/>
      <c r="W310" s="2"/>
      <c r="X310" s="2">
        <v>-1050</v>
      </c>
      <c r="Y310" s="2" t="s">
        <v>8</v>
      </c>
      <c r="Z310" s="2">
        <v>0</v>
      </c>
    </row>
    <row r="311" spans="1:26" ht="14.25" customHeight="1" x14ac:dyDescent="0.2">
      <c r="A311" s="3">
        <v>40927.651504629626</v>
      </c>
      <c r="B311" s="2"/>
      <c r="C311" s="2"/>
      <c r="D311" s="2">
        <v>-1000</v>
      </c>
      <c r="E311" s="2">
        <v>11.1295490264893</v>
      </c>
      <c r="F311" s="2">
        <v>2.4278259277343799</v>
      </c>
      <c r="G311" s="5"/>
      <c r="H311" s="2"/>
      <c r="I311" s="3"/>
      <c r="J311" s="3"/>
      <c r="K311" s="3">
        <v>40927.651504629626</v>
      </c>
      <c r="L311" s="2"/>
      <c r="M311" s="2"/>
      <c r="N311" s="2">
        <v>-1000</v>
      </c>
      <c r="O311" s="2">
        <v>-8.9407720565795898</v>
      </c>
      <c r="P311" s="2">
        <v>1.85546875</v>
      </c>
      <c r="Q311" s="5"/>
      <c r="R311" s="2"/>
      <c r="S311" s="3"/>
      <c r="T311" s="3"/>
      <c r="U311" s="3">
        <v>40927.651504629626</v>
      </c>
      <c r="V311" s="2"/>
      <c r="W311" s="2"/>
      <c r="X311" s="2">
        <v>-1000</v>
      </c>
      <c r="Y311" s="2" t="s">
        <v>8</v>
      </c>
      <c r="Z311" s="2">
        <v>0</v>
      </c>
    </row>
    <row r="312" spans="1:26" ht="14.25" customHeight="1" x14ac:dyDescent="0.2">
      <c r="A312" s="3">
        <v>40927.651562500003</v>
      </c>
      <c r="B312" s="2"/>
      <c r="C312" s="2"/>
      <c r="D312" s="2">
        <v>-950</v>
      </c>
      <c r="E312" s="2">
        <v>11.5021257400513</v>
      </c>
      <c r="F312" s="2">
        <v>2.1921539306640598</v>
      </c>
      <c r="G312" s="5"/>
      <c r="H312" s="2"/>
      <c r="I312" s="3"/>
      <c r="J312" s="3"/>
      <c r="K312" s="3">
        <v>40927.651562500003</v>
      </c>
      <c r="L312" s="2"/>
      <c r="M312" s="2"/>
      <c r="N312" s="2">
        <v>-950</v>
      </c>
      <c r="O312" s="2">
        <v>-9.3845968246459996</v>
      </c>
      <c r="P312" s="2">
        <v>1.5464019775390601</v>
      </c>
      <c r="Q312" s="5"/>
      <c r="R312" s="2"/>
      <c r="S312" s="3"/>
      <c r="T312" s="3"/>
      <c r="U312" s="3">
        <v>40927.651562500003</v>
      </c>
      <c r="V312" s="2"/>
      <c r="W312" s="2"/>
      <c r="X312" s="2">
        <v>-950</v>
      </c>
      <c r="Y312" s="2" t="s">
        <v>8</v>
      </c>
      <c r="Z312" s="2">
        <v>0</v>
      </c>
    </row>
    <row r="313" spans="1:26" ht="14.25" customHeight="1" x14ac:dyDescent="0.2">
      <c r="A313" s="3">
        <v>40927.651620370372</v>
      </c>
      <c r="B313" s="2"/>
      <c r="C313" s="2"/>
      <c r="D313" s="2">
        <v>-900</v>
      </c>
      <c r="E313" s="2">
        <v>11.542289733886699</v>
      </c>
      <c r="F313" s="2">
        <v>2.166748046875</v>
      </c>
      <c r="G313" s="5"/>
      <c r="H313" s="2"/>
      <c r="I313" s="3"/>
      <c r="J313" s="3"/>
      <c r="K313" s="3">
        <v>40927.651620370372</v>
      </c>
      <c r="L313" s="2"/>
      <c r="M313" s="2"/>
      <c r="N313" s="2">
        <v>-900</v>
      </c>
      <c r="O313" s="2">
        <v>-9.8102350234985405</v>
      </c>
      <c r="P313" s="2">
        <v>1.25</v>
      </c>
      <c r="Q313" s="5"/>
      <c r="R313" s="2"/>
      <c r="S313" s="3"/>
      <c r="T313" s="3"/>
      <c r="U313" s="3">
        <v>40927.651620370372</v>
      </c>
      <c r="V313" s="2"/>
      <c r="W313" s="2"/>
      <c r="X313" s="2">
        <v>-900</v>
      </c>
      <c r="Y313" s="2" t="s">
        <v>8</v>
      </c>
      <c r="Z313" s="2">
        <v>0</v>
      </c>
    </row>
    <row r="314" spans="1:26" ht="14.25" customHeight="1" x14ac:dyDescent="0.2">
      <c r="A314" s="3">
        <v>40927.651678240742</v>
      </c>
      <c r="B314" s="2"/>
      <c r="C314" s="2"/>
      <c r="D314" s="2">
        <v>-850</v>
      </c>
      <c r="E314" s="2">
        <v>10.5278072357178</v>
      </c>
      <c r="F314" s="2">
        <v>2.8084564208984402</v>
      </c>
      <c r="G314" s="5"/>
      <c r="H314" s="2"/>
      <c r="I314" s="3"/>
      <c r="J314" s="3"/>
      <c r="K314" s="3">
        <v>40927.651678240742</v>
      </c>
      <c r="L314" s="2"/>
      <c r="M314" s="2"/>
      <c r="N314" s="2">
        <v>-850</v>
      </c>
      <c r="O314" s="2">
        <v>-10.044363975524901</v>
      </c>
      <c r="P314" s="2">
        <v>1.0869598388671899</v>
      </c>
      <c r="Q314" s="5"/>
      <c r="R314" s="2"/>
      <c r="S314" s="3"/>
      <c r="T314" s="3"/>
      <c r="U314" s="3">
        <v>40927.651678240742</v>
      </c>
      <c r="V314" s="2"/>
      <c r="W314" s="2"/>
      <c r="X314" s="2">
        <v>-850</v>
      </c>
      <c r="Y314" s="2" t="s">
        <v>8</v>
      </c>
      <c r="Z314" s="2">
        <v>0</v>
      </c>
    </row>
    <row r="315" spans="1:26" ht="14.25" customHeight="1" x14ac:dyDescent="0.2">
      <c r="A315" s="3">
        <v>40927.651736111111</v>
      </c>
      <c r="B315" s="2"/>
      <c r="C315" s="2"/>
      <c r="D315" s="2">
        <v>-800</v>
      </c>
      <c r="E315" s="2">
        <v>10.683519363403301</v>
      </c>
      <c r="F315" s="2">
        <v>2.7099609375</v>
      </c>
      <c r="G315" s="5"/>
      <c r="H315" s="2"/>
      <c r="I315" s="3"/>
      <c r="J315" s="3"/>
      <c r="K315" s="3">
        <v>40927.651736111111</v>
      </c>
      <c r="L315" s="2"/>
      <c r="M315" s="2"/>
      <c r="N315" s="2">
        <v>-800</v>
      </c>
      <c r="O315" s="2">
        <v>-10.0700006484985</v>
      </c>
      <c r="P315" s="2">
        <v>1.0691070556640601</v>
      </c>
      <c r="Q315" s="5"/>
      <c r="R315" s="2"/>
      <c r="S315" s="3"/>
      <c r="T315" s="3"/>
      <c r="U315" s="3">
        <v>40927.651736111111</v>
      </c>
      <c r="V315" s="2"/>
      <c r="W315" s="2"/>
      <c r="X315" s="2">
        <v>-800</v>
      </c>
      <c r="Y315" s="2" t="s">
        <v>8</v>
      </c>
      <c r="Z315" s="2">
        <v>0</v>
      </c>
    </row>
    <row r="316" spans="1:26" ht="14.25" customHeight="1" x14ac:dyDescent="0.2">
      <c r="A316" s="3">
        <v>40927.65179398148</v>
      </c>
      <c r="B316" s="2"/>
      <c r="C316" s="2"/>
      <c r="D316" s="2">
        <v>-750</v>
      </c>
      <c r="E316" s="2">
        <v>10.321557044982899</v>
      </c>
      <c r="F316" s="2">
        <v>2.9389190673828098</v>
      </c>
      <c r="G316" s="5"/>
      <c r="H316" s="2"/>
      <c r="I316" s="3"/>
      <c r="J316" s="3"/>
      <c r="K316" s="3">
        <v>40927.65179398148</v>
      </c>
      <c r="L316" s="2"/>
      <c r="M316" s="2"/>
      <c r="N316" s="2">
        <v>-750</v>
      </c>
      <c r="O316" s="2">
        <v>-10.1154680252075</v>
      </c>
      <c r="P316" s="2">
        <v>1.0374450683593801</v>
      </c>
      <c r="Q316" s="5"/>
      <c r="R316" s="2"/>
      <c r="S316" s="3"/>
      <c r="T316" s="3"/>
      <c r="U316" s="3">
        <v>40927.65179398148</v>
      </c>
      <c r="V316" s="2"/>
      <c r="W316" s="2"/>
      <c r="X316" s="2">
        <v>-750</v>
      </c>
      <c r="Y316" s="2" t="s">
        <v>8</v>
      </c>
      <c r="Z316" s="2">
        <v>0</v>
      </c>
    </row>
    <row r="317" spans="1:26" ht="14.25" customHeight="1" x14ac:dyDescent="0.2">
      <c r="A317" s="3">
        <v>40927.65185185185</v>
      </c>
      <c r="B317" s="2"/>
      <c r="C317" s="2"/>
      <c r="D317" s="2">
        <v>-700</v>
      </c>
      <c r="E317" s="2">
        <v>11.3909196853638</v>
      </c>
      <c r="F317" s="2">
        <v>2.2624969482421902</v>
      </c>
      <c r="G317" s="5"/>
      <c r="H317" s="2"/>
      <c r="I317" s="3"/>
      <c r="J317" s="3"/>
      <c r="K317" s="3">
        <v>40927.65185185185</v>
      </c>
      <c r="L317" s="2"/>
      <c r="M317" s="2"/>
      <c r="N317" s="2">
        <v>-700</v>
      </c>
      <c r="O317" s="2">
        <v>-10.0974998474121</v>
      </c>
      <c r="P317" s="2">
        <v>1.0499572753906199</v>
      </c>
      <c r="Q317" s="5"/>
      <c r="R317" s="2"/>
      <c r="S317" s="3"/>
      <c r="T317" s="3"/>
      <c r="U317" s="3">
        <v>40927.65185185185</v>
      </c>
      <c r="V317" s="2"/>
      <c r="W317" s="2"/>
      <c r="X317" s="2">
        <v>-700</v>
      </c>
      <c r="Y317" s="2" t="s">
        <v>8</v>
      </c>
      <c r="Z317" s="2">
        <v>0</v>
      </c>
    </row>
    <row r="318" spans="1:26" ht="14.25" customHeight="1" x14ac:dyDescent="0.2">
      <c r="A318" s="3">
        <v>40927.651909722219</v>
      </c>
      <c r="B318" s="2"/>
      <c r="C318" s="2"/>
      <c r="D318" s="2">
        <v>-650</v>
      </c>
      <c r="E318" s="2">
        <v>10.903881072998001</v>
      </c>
      <c r="F318" s="2">
        <v>2.5705718994140598</v>
      </c>
      <c r="G318" s="5"/>
      <c r="H318" s="2"/>
      <c r="I318" s="3"/>
      <c r="J318" s="3"/>
      <c r="K318" s="3">
        <v>40927.651909722219</v>
      </c>
      <c r="L318" s="2"/>
      <c r="M318" s="2"/>
      <c r="N318" s="2">
        <v>-650</v>
      </c>
      <c r="O318" s="2">
        <v>-10.129819869995099</v>
      </c>
      <c r="P318" s="2">
        <v>1.0274505615234399</v>
      </c>
      <c r="Q318" s="5"/>
      <c r="R318" s="2"/>
      <c r="S318" s="3"/>
      <c r="T318" s="3"/>
      <c r="U318" s="3">
        <v>40927.651909722219</v>
      </c>
      <c r="V318" s="2"/>
      <c r="W318" s="2"/>
      <c r="X318" s="2">
        <v>-650</v>
      </c>
      <c r="Y318" s="2" t="s">
        <v>8</v>
      </c>
      <c r="Z318" s="2">
        <v>0</v>
      </c>
    </row>
    <row r="319" spans="1:26" ht="14.25" customHeight="1" x14ac:dyDescent="0.2">
      <c r="A319" s="3">
        <v>40927.651967592596</v>
      </c>
      <c r="B319" s="2"/>
      <c r="C319" s="2"/>
      <c r="D319" s="2">
        <v>-600</v>
      </c>
      <c r="E319" s="2">
        <v>11.212893486022899</v>
      </c>
      <c r="F319" s="2">
        <v>2.3751068115234402</v>
      </c>
      <c r="G319" s="5"/>
      <c r="H319" s="2"/>
      <c r="I319" s="3"/>
      <c r="J319" s="3"/>
      <c r="K319" s="3">
        <v>40927.651967592596</v>
      </c>
      <c r="L319" s="2"/>
      <c r="M319" s="2"/>
      <c r="N319" s="2">
        <v>-600</v>
      </c>
      <c r="O319" s="2">
        <v>-10.142418861389199</v>
      </c>
      <c r="P319" s="2">
        <v>1.0186767578125</v>
      </c>
      <c r="Q319" s="5"/>
      <c r="R319" s="2"/>
      <c r="S319" s="3"/>
      <c r="T319" s="3"/>
      <c r="U319" s="3">
        <v>40927.651967592596</v>
      </c>
      <c r="V319" s="2"/>
      <c r="W319" s="2"/>
      <c r="X319" s="2">
        <v>-600</v>
      </c>
      <c r="Y319" s="2" t="s">
        <v>8</v>
      </c>
      <c r="Z319" s="2">
        <v>0</v>
      </c>
    </row>
    <row r="320" spans="1:26" ht="14.25" customHeight="1" x14ac:dyDescent="0.2">
      <c r="A320" s="3">
        <v>40927.652025462965</v>
      </c>
      <c r="B320" s="2"/>
      <c r="C320" s="2"/>
      <c r="D320" s="2">
        <v>-550</v>
      </c>
      <c r="E320" s="2">
        <v>10.4937934875488</v>
      </c>
      <c r="F320" s="2">
        <v>2.8299713134765598</v>
      </c>
      <c r="G320" s="5"/>
      <c r="H320" s="2"/>
      <c r="I320" s="3"/>
      <c r="J320" s="3"/>
      <c r="K320" s="3">
        <v>40927.652025462965</v>
      </c>
      <c r="L320" s="2"/>
      <c r="M320" s="2"/>
      <c r="N320" s="2">
        <v>-550</v>
      </c>
      <c r="O320" s="2">
        <v>-10.2176866531372</v>
      </c>
      <c r="P320" s="2">
        <v>0.96626281738281306</v>
      </c>
      <c r="Q320" s="5"/>
      <c r="R320" s="2"/>
      <c r="S320" s="3"/>
      <c r="T320" s="3"/>
      <c r="U320" s="3">
        <v>40927.652025462965</v>
      </c>
      <c r="V320" s="2"/>
      <c r="W320" s="2"/>
      <c r="X320" s="2">
        <v>-550</v>
      </c>
      <c r="Y320" s="2" t="s">
        <v>8</v>
      </c>
      <c r="Z320" s="2">
        <v>0</v>
      </c>
    </row>
    <row r="321" spans="1:26" ht="14.25" customHeight="1" x14ac:dyDescent="0.2">
      <c r="A321" s="3">
        <v>40927.652083333334</v>
      </c>
      <c r="B321" s="2"/>
      <c r="C321" s="2"/>
      <c r="D321" s="2">
        <v>-500</v>
      </c>
      <c r="E321" s="2">
        <v>10.6261072158813</v>
      </c>
      <c r="F321" s="2">
        <v>2.74627685546875</v>
      </c>
      <c r="G321" s="5"/>
      <c r="H321" s="2"/>
      <c r="I321" s="3"/>
      <c r="J321" s="3"/>
      <c r="K321" s="3">
        <v>40927.652083333334</v>
      </c>
      <c r="L321" s="2"/>
      <c r="M321" s="2"/>
      <c r="N321" s="2">
        <v>-500</v>
      </c>
      <c r="O321" s="2">
        <v>-10.133654594421399</v>
      </c>
      <c r="P321" s="2">
        <v>1.0247802734375</v>
      </c>
      <c r="Q321" s="5"/>
      <c r="R321" s="2"/>
      <c r="S321" s="3"/>
      <c r="T321" s="3"/>
      <c r="U321" s="3">
        <v>40927.652083333334</v>
      </c>
      <c r="V321" s="2"/>
      <c r="W321" s="2"/>
      <c r="X321" s="2">
        <v>-500</v>
      </c>
      <c r="Y321" s="2" t="s">
        <v>8</v>
      </c>
      <c r="Z321" s="2">
        <v>0</v>
      </c>
    </row>
    <row r="322" spans="1:26" ht="14.25" customHeight="1" x14ac:dyDescent="0.2">
      <c r="A322" s="3">
        <v>40927.652141203704</v>
      </c>
      <c r="B322" s="2"/>
      <c r="C322" s="2"/>
      <c r="D322" s="2">
        <v>-450</v>
      </c>
      <c r="E322" s="2">
        <v>11.156929016113301</v>
      </c>
      <c r="F322" s="2">
        <v>2.4105072021484402</v>
      </c>
      <c r="G322" s="5"/>
      <c r="H322" s="2"/>
      <c r="I322" s="3"/>
      <c r="J322" s="3"/>
      <c r="K322" s="3">
        <v>40927.652141203704</v>
      </c>
      <c r="L322" s="2"/>
      <c r="M322" s="2"/>
      <c r="N322" s="2">
        <v>-450</v>
      </c>
      <c r="O322" s="2">
        <v>-10.2019100189209</v>
      </c>
      <c r="P322" s="2">
        <v>0.97724914550781194</v>
      </c>
      <c r="Q322" s="5"/>
      <c r="R322" s="2"/>
      <c r="S322" s="3"/>
      <c r="T322" s="3"/>
      <c r="U322" s="3">
        <v>40927.652141203704</v>
      </c>
      <c r="V322" s="2"/>
      <c r="W322" s="2"/>
      <c r="X322" s="2">
        <v>-450</v>
      </c>
      <c r="Y322" s="2" t="s">
        <v>8</v>
      </c>
      <c r="Z322" s="2">
        <v>0</v>
      </c>
    </row>
    <row r="323" spans="1:26" ht="14.25" customHeight="1" x14ac:dyDescent="0.2">
      <c r="A323" s="3">
        <v>40927.652199074073</v>
      </c>
      <c r="B323" s="2"/>
      <c r="C323" s="2"/>
      <c r="D323" s="2">
        <v>-400</v>
      </c>
      <c r="E323" s="2">
        <v>10.658552169799799</v>
      </c>
      <c r="F323" s="2">
        <v>2.7257537841796902</v>
      </c>
      <c r="G323" s="5"/>
      <c r="H323" s="2"/>
      <c r="I323" s="3"/>
      <c r="J323" s="3"/>
      <c r="K323" s="3">
        <v>40927.652199074073</v>
      </c>
      <c r="L323" s="2"/>
      <c r="M323" s="2"/>
      <c r="N323" s="2">
        <v>-400</v>
      </c>
      <c r="O323" s="2">
        <v>-10.1747388839722</v>
      </c>
      <c r="P323" s="2">
        <v>0.99617004394531306</v>
      </c>
      <c r="Q323" s="5"/>
      <c r="R323" s="2"/>
      <c r="S323" s="3"/>
      <c r="T323" s="3"/>
      <c r="U323" s="3">
        <v>40927.652199074073</v>
      </c>
      <c r="V323" s="2"/>
      <c r="W323" s="2"/>
      <c r="X323" s="2">
        <v>-400</v>
      </c>
      <c r="Y323" s="2" t="s">
        <v>8</v>
      </c>
      <c r="Z323" s="2">
        <v>0</v>
      </c>
    </row>
    <row r="324" spans="1:26" ht="14.25" customHeight="1" x14ac:dyDescent="0.2">
      <c r="A324" s="3">
        <v>40927.652256944442</v>
      </c>
      <c r="B324" s="2"/>
      <c r="C324" s="2"/>
      <c r="D324" s="2">
        <v>-350</v>
      </c>
      <c r="E324" s="2">
        <v>10.7282667160034</v>
      </c>
      <c r="F324" s="2">
        <v>2.6816558837890598</v>
      </c>
      <c r="G324" s="5"/>
      <c r="H324" s="2"/>
      <c r="I324" s="3"/>
      <c r="J324" s="3"/>
      <c r="K324" s="3">
        <v>40927.652256944442</v>
      </c>
      <c r="L324" s="2"/>
      <c r="M324" s="2"/>
      <c r="N324" s="2">
        <v>-350</v>
      </c>
      <c r="O324" s="2">
        <v>-10.2225074768066</v>
      </c>
      <c r="P324" s="2">
        <v>0.96290588378906306</v>
      </c>
      <c r="Q324" s="5"/>
      <c r="R324" s="2"/>
      <c r="S324" s="3"/>
      <c r="T324" s="3"/>
      <c r="U324" s="3">
        <v>40927.652256944442</v>
      </c>
      <c r="V324" s="2"/>
      <c r="W324" s="2"/>
      <c r="X324" s="2">
        <v>-350</v>
      </c>
      <c r="Y324" s="2" t="s">
        <v>8</v>
      </c>
      <c r="Z324" s="2">
        <v>0</v>
      </c>
    </row>
    <row r="325" spans="1:26" ht="14.25" customHeight="1" x14ac:dyDescent="0.2">
      <c r="A325" s="3">
        <v>40927.652314814812</v>
      </c>
      <c r="B325" s="2"/>
      <c r="C325" s="2"/>
      <c r="D325" s="2">
        <v>-300</v>
      </c>
      <c r="E325" s="2">
        <v>11.5670156478882</v>
      </c>
      <c r="F325" s="2">
        <v>2.1511077880859402</v>
      </c>
      <c r="G325" s="5"/>
      <c r="H325" s="2"/>
      <c r="I325" s="3"/>
      <c r="J325" s="3"/>
      <c r="K325" s="3">
        <v>40927.652314814812</v>
      </c>
      <c r="L325" s="2"/>
      <c r="M325" s="2"/>
      <c r="N325" s="2">
        <v>-300</v>
      </c>
      <c r="O325" s="2">
        <v>-10.2961311340332</v>
      </c>
      <c r="P325" s="2">
        <v>0.91163635253906306</v>
      </c>
      <c r="Q325" s="5"/>
      <c r="R325" s="2"/>
      <c r="S325" s="3"/>
      <c r="T325" s="3"/>
      <c r="U325" s="3">
        <v>40927.652314814812</v>
      </c>
      <c r="V325" s="2"/>
      <c r="W325" s="2"/>
      <c r="X325" s="2">
        <v>-300</v>
      </c>
      <c r="Y325" s="2" t="s">
        <v>8</v>
      </c>
      <c r="Z325" s="2">
        <v>0</v>
      </c>
    </row>
    <row r="326" spans="1:26" ht="14.25" customHeight="1" x14ac:dyDescent="0.2">
      <c r="A326" s="3">
        <v>40927.652372685188</v>
      </c>
      <c r="B326" s="2"/>
      <c r="C326" s="2"/>
      <c r="D326" s="2">
        <v>-250</v>
      </c>
      <c r="E326" s="2">
        <v>10.916786193847701</v>
      </c>
      <c r="F326" s="2">
        <v>2.5624084472656201</v>
      </c>
      <c r="G326" s="5"/>
      <c r="H326" s="2"/>
      <c r="I326" s="3"/>
      <c r="J326" s="3"/>
      <c r="K326" s="3">
        <v>40927.652372685188</v>
      </c>
      <c r="L326" s="2"/>
      <c r="M326" s="2"/>
      <c r="N326" s="2">
        <v>-250</v>
      </c>
      <c r="O326" s="2">
        <v>-10.289996147155801</v>
      </c>
      <c r="P326" s="2">
        <v>0.91590881347656306</v>
      </c>
      <c r="Q326" s="5"/>
      <c r="R326" s="2"/>
      <c r="S326" s="3"/>
      <c r="T326" s="3"/>
      <c r="U326" s="3">
        <v>40927.652372685188</v>
      </c>
      <c r="V326" s="2"/>
      <c r="W326" s="2"/>
      <c r="X326" s="2">
        <v>-250</v>
      </c>
      <c r="Y326" s="2" t="s">
        <v>8</v>
      </c>
      <c r="Z326" s="2">
        <v>0</v>
      </c>
    </row>
    <row r="327" spans="1:26" ht="14.25" customHeight="1" x14ac:dyDescent="0.2">
      <c r="A327" s="3">
        <v>40927.652430555558</v>
      </c>
      <c r="B327" s="2"/>
      <c r="C327" s="2"/>
      <c r="D327" s="2">
        <v>-200</v>
      </c>
      <c r="E327" s="2">
        <v>10.4133443832397</v>
      </c>
      <c r="F327" s="2">
        <v>2.880859375</v>
      </c>
      <c r="G327" s="5"/>
      <c r="H327" s="2"/>
      <c r="I327" s="3"/>
      <c r="J327" s="3"/>
      <c r="K327" s="3">
        <v>40927.652430555558</v>
      </c>
      <c r="L327" s="2"/>
      <c r="M327" s="2"/>
      <c r="N327" s="2">
        <v>-200</v>
      </c>
      <c r="O327" s="2">
        <v>-10.3120174407959</v>
      </c>
      <c r="P327" s="2">
        <v>0.90057373046875</v>
      </c>
      <c r="Q327" s="5"/>
      <c r="R327" s="2"/>
      <c r="S327" s="3"/>
      <c r="T327" s="3"/>
      <c r="U327" s="3">
        <v>40927.652430555558</v>
      </c>
      <c r="V327" s="2"/>
      <c r="W327" s="2"/>
      <c r="X327" s="2">
        <v>-200</v>
      </c>
      <c r="Y327" s="2" t="s">
        <v>8</v>
      </c>
      <c r="Z327" s="2">
        <v>0</v>
      </c>
    </row>
    <row r="328" spans="1:26" ht="14.25" customHeight="1" x14ac:dyDescent="0.2">
      <c r="A328" s="3">
        <v>40927.652488425927</v>
      </c>
      <c r="B328" s="2"/>
      <c r="C328" s="2"/>
      <c r="D328" s="2">
        <v>-150</v>
      </c>
      <c r="E328" s="2">
        <v>9.9979505538940394</v>
      </c>
      <c r="F328" s="2">
        <v>3.14361572265625</v>
      </c>
      <c r="G328" s="5"/>
      <c r="H328" s="2"/>
      <c r="I328" s="3"/>
      <c r="J328" s="3"/>
      <c r="K328" s="3">
        <v>40927.652488425927</v>
      </c>
      <c r="L328" s="2"/>
      <c r="M328" s="2"/>
      <c r="N328" s="2">
        <v>-150</v>
      </c>
      <c r="O328" s="2">
        <v>-10.3004035949707</v>
      </c>
      <c r="P328" s="2">
        <v>0.908660888671875</v>
      </c>
      <c r="Q328" s="5"/>
      <c r="R328" s="2"/>
      <c r="S328" s="3"/>
      <c r="T328" s="3"/>
      <c r="U328" s="3">
        <v>40927.652488425927</v>
      </c>
      <c r="V328" s="2"/>
      <c r="W328" s="2"/>
      <c r="X328" s="2">
        <v>-150</v>
      </c>
      <c r="Y328" s="2" t="s">
        <v>8</v>
      </c>
      <c r="Z328" s="2">
        <v>0</v>
      </c>
    </row>
    <row r="329" spans="1:26" ht="14.25" customHeight="1" x14ac:dyDescent="0.2">
      <c r="A329" s="3">
        <v>40927.652546296296</v>
      </c>
      <c r="B329" s="2"/>
      <c r="C329" s="2"/>
      <c r="D329" s="2">
        <v>-100</v>
      </c>
      <c r="E329" s="2">
        <v>10.8850650787354</v>
      </c>
      <c r="F329" s="2">
        <v>2.5824737548828098</v>
      </c>
      <c r="G329" s="5"/>
      <c r="H329" s="2"/>
      <c r="I329" s="3"/>
      <c r="J329" s="3"/>
      <c r="K329" s="3">
        <v>40927.652546296296</v>
      </c>
      <c r="L329" s="2"/>
      <c r="M329" s="2"/>
      <c r="N329" s="2">
        <v>-100</v>
      </c>
      <c r="O329" s="2">
        <v>-10.3223161697388</v>
      </c>
      <c r="P329" s="2">
        <v>0.893402099609375</v>
      </c>
      <c r="Q329" s="5"/>
      <c r="R329" s="2"/>
      <c r="S329" s="3"/>
      <c r="T329" s="3"/>
      <c r="U329" s="3">
        <v>40927.652546296296</v>
      </c>
      <c r="V329" s="2"/>
      <c r="W329" s="2"/>
      <c r="X329" s="2">
        <v>-100</v>
      </c>
      <c r="Y329" s="2" t="s">
        <v>8</v>
      </c>
      <c r="Z329" s="2">
        <v>0</v>
      </c>
    </row>
    <row r="330" spans="1:26" ht="14.25" customHeight="1" x14ac:dyDescent="0.2">
      <c r="A330" s="3">
        <v>40927.652604166666</v>
      </c>
      <c r="B330" s="2"/>
      <c r="C330" s="2"/>
      <c r="D330" s="2">
        <v>-50</v>
      </c>
      <c r="E330" s="2">
        <v>10.663618087768601</v>
      </c>
      <c r="F330" s="2">
        <v>2.7225494384765598</v>
      </c>
      <c r="G330" s="5"/>
      <c r="H330" s="2"/>
      <c r="I330" s="2"/>
      <c r="J330" s="2"/>
      <c r="K330" s="3">
        <v>40927.652604166666</v>
      </c>
      <c r="L330" s="2"/>
      <c r="M330" s="2"/>
      <c r="N330" s="2">
        <v>-50</v>
      </c>
      <c r="O330" s="2">
        <v>-10.3475141525269</v>
      </c>
      <c r="P330" s="2">
        <v>0.8758544921875</v>
      </c>
      <c r="Q330" s="5"/>
      <c r="R330" s="2"/>
      <c r="S330" s="2"/>
      <c r="T330" s="2"/>
      <c r="U330" s="3">
        <v>40927.652604166666</v>
      </c>
      <c r="V330" s="2"/>
      <c r="W330" s="2"/>
      <c r="X330" s="2">
        <v>-50</v>
      </c>
      <c r="Y330" s="2" t="s">
        <v>8</v>
      </c>
      <c r="Z330" s="2">
        <v>0</v>
      </c>
    </row>
    <row r="331" spans="1:26" ht="14.25" customHeight="1" x14ac:dyDescent="0.2">
      <c r="A331" s="3">
        <v>40927.652662037035</v>
      </c>
      <c r="B331" s="2"/>
      <c r="C331" s="2"/>
      <c r="D331" s="2">
        <v>0</v>
      </c>
      <c r="E331" s="2">
        <v>10.5432453155518</v>
      </c>
      <c r="F331" s="2">
        <v>2.7986907958984402</v>
      </c>
      <c r="G331" s="5"/>
      <c r="H331" s="2"/>
      <c r="I331" s="3"/>
      <c r="J331" s="3"/>
      <c r="K331" s="3">
        <v>40927.652662037035</v>
      </c>
      <c r="L331" s="2"/>
      <c r="M331" s="2"/>
      <c r="N331" s="2">
        <v>0</v>
      </c>
      <c r="O331" s="2">
        <v>-10.271480560302701</v>
      </c>
      <c r="P331" s="2">
        <v>0.928802490234375</v>
      </c>
      <c r="Q331" s="5"/>
      <c r="R331" s="2"/>
      <c r="S331" s="3"/>
      <c r="T331" s="3"/>
      <c r="U331" s="3">
        <v>40927.652662037035</v>
      </c>
      <c r="V331" s="2"/>
      <c r="W331" s="2"/>
      <c r="X331" s="2">
        <v>0</v>
      </c>
      <c r="Y331" s="2" t="s">
        <v>8</v>
      </c>
      <c r="Z331" s="2">
        <v>0</v>
      </c>
    </row>
    <row r="332" spans="1:26" ht="14.25" customHeight="1" x14ac:dyDescent="0.2">
      <c r="A332" s="2"/>
      <c r="B332" s="2"/>
      <c r="C332" s="2"/>
      <c r="D332" s="2"/>
      <c r="E332" s="2"/>
      <c r="F332" s="2"/>
      <c r="G332" s="5"/>
      <c r="H332" s="2"/>
      <c r="I332" s="3"/>
      <c r="J332" s="3"/>
      <c r="K332" s="2"/>
      <c r="L332" s="2"/>
      <c r="M332" s="2"/>
      <c r="N332" s="2"/>
      <c r="O332" s="2"/>
      <c r="P332" s="2"/>
      <c r="Q332" s="5"/>
      <c r="R332" s="2"/>
      <c r="S332" s="3"/>
      <c r="T332" s="3"/>
      <c r="U332" s="2"/>
      <c r="V332" s="2"/>
      <c r="W332" s="2"/>
      <c r="X332" s="2"/>
      <c r="Y332" s="2"/>
      <c r="Z332" s="2"/>
    </row>
    <row r="333" spans="1:26" ht="14.25" customHeight="1" x14ac:dyDescent="0.2">
      <c r="A333" s="3">
        <v>40927.65283564815</v>
      </c>
      <c r="B333" s="2">
        <v>400</v>
      </c>
      <c r="C333" s="2">
        <v>200</v>
      </c>
      <c r="D333" s="2">
        <v>-3200</v>
      </c>
      <c r="E333" s="2">
        <v>183.56007385253901</v>
      </c>
      <c r="F333" s="2">
        <v>-106.642608642578</v>
      </c>
      <c r="G333" s="5"/>
      <c r="H333" s="2"/>
      <c r="I333" s="3"/>
      <c r="J333" s="3"/>
      <c r="K333" s="3">
        <v>40927.65283564815</v>
      </c>
      <c r="L333" s="2">
        <v>400</v>
      </c>
      <c r="M333" s="2">
        <v>200</v>
      </c>
      <c r="N333" s="2">
        <v>-3200</v>
      </c>
      <c r="O333" s="2">
        <v>246.89530944824199</v>
      </c>
      <c r="P333" s="2">
        <v>180.012283325195</v>
      </c>
      <c r="Q333" s="5"/>
      <c r="R333" s="2"/>
      <c r="S333" s="3"/>
      <c r="T333" s="3"/>
      <c r="U333" s="3">
        <v>40927.65283564815</v>
      </c>
      <c r="V333" s="2">
        <v>400</v>
      </c>
      <c r="W333" s="2">
        <v>200</v>
      </c>
      <c r="X333" s="2">
        <v>-3200</v>
      </c>
      <c r="Y333" s="2" t="s">
        <v>8</v>
      </c>
      <c r="Z333" s="2">
        <v>0</v>
      </c>
    </row>
    <row r="334" spans="1:26" ht="14.25" customHeight="1" x14ac:dyDescent="0.2">
      <c r="A334" s="3">
        <v>40927.65289351852</v>
      </c>
      <c r="B334" s="2"/>
      <c r="C334" s="2"/>
      <c r="D334" s="2">
        <v>-3150</v>
      </c>
      <c r="E334" s="2">
        <v>186.33853149414099</v>
      </c>
      <c r="F334" s="2">
        <v>-108.400115966797</v>
      </c>
      <c r="G334" s="5"/>
      <c r="H334" s="2"/>
      <c r="I334" s="3"/>
      <c r="J334" s="3"/>
      <c r="K334" s="3">
        <v>40927.65289351852</v>
      </c>
      <c r="L334" s="2"/>
      <c r="M334" s="2"/>
      <c r="N334" s="2">
        <v>-3150</v>
      </c>
      <c r="O334" s="2">
        <v>247.19932556152301</v>
      </c>
      <c r="P334" s="2">
        <v>180.22399902343801</v>
      </c>
      <c r="Q334" s="5"/>
      <c r="R334" s="2"/>
      <c r="S334" s="3"/>
      <c r="T334" s="3"/>
      <c r="U334" s="3">
        <v>40927.65289351852</v>
      </c>
      <c r="V334" s="2"/>
      <c r="W334" s="2"/>
      <c r="X334" s="2">
        <v>-3150</v>
      </c>
      <c r="Y334" s="2" t="s">
        <v>8</v>
      </c>
      <c r="Z334" s="2">
        <v>0</v>
      </c>
    </row>
    <row r="335" spans="1:26" ht="14.25" customHeight="1" x14ac:dyDescent="0.2">
      <c r="A335" s="3">
        <v>40927.652951388889</v>
      </c>
      <c r="B335" s="2"/>
      <c r="C335" s="2"/>
      <c r="D335" s="2">
        <v>-3100</v>
      </c>
      <c r="E335" s="2">
        <v>187.92581176757801</v>
      </c>
      <c r="F335" s="2">
        <v>-109.40414428710901</v>
      </c>
      <c r="G335" s="5"/>
      <c r="H335" s="2"/>
      <c r="I335" s="3"/>
      <c r="J335" s="3"/>
      <c r="K335" s="3">
        <v>40927.652951388889</v>
      </c>
      <c r="L335" s="2"/>
      <c r="M335" s="2"/>
      <c r="N335" s="2">
        <v>-3100</v>
      </c>
      <c r="O335" s="2">
        <v>247.06292724609401</v>
      </c>
      <c r="P335" s="2">
        <v>180.12901306152301</v>
      </c>
      <c r="Q335" s="5"/>
      <c r="R335" s="2"/>
      <c r="S335" s="3"/>
      <c r="T335" s="3"/>
      <c r="U335" s="3">
        <v>40927.652951388889</v>
      </c>
      <c r="V335" s="2"/>
      <c r="W335" s="2"/>
      <c r="X335" s="2">
        <v>-3100</v>
      </c>
      <c r="Y335" s="2" t="s">
        <v>8</v>
      </c>
      <c r="Z335" s="2">
        <v>0</v>
      </c>
    </row>
    <row r="336" spans="1:26" ht="14.25" customHeight="1" x14ac:dyDescent="0.2">
      <c r="A336" s="3">
        <v>40927.653009259258</v>
      </c>
      <c r="B336" s="2"/>
      <c r="C336" s="2"/>
      <c r="D336" s="2">
        <v>-3050</v>
      </c>
      <c r="E336" s="2">
        <v>189.97842407226599</v>
      </c>
      <c r="F336" s="2">
        <v>-110.702514648438</v>
      </c>
      <c r="G336" s="5"/>
      <c r="H336" s="2"/>
      <c r="I336" s="3"/>
      <c r="J336" s="3"/>
      <c r="K336" s="3">
        <v>40927.653009259258</v>
      </c>
      <c r="L336" s="2"/>
      <c r="M336" s="2"/>
      <c r="N336" s="2">
        <v>-3050</v>
      </c>
      <c r="O336" s="2">
        <v>246.76898193359401</v>
      </c>
      <c r="P336" s="2">
        <v>179.92431640625</v>
      </c>
      <c r="Q336" s="5"/>
      <c r="R336" s="2"/>
      <c r="S336" s="3"/>
      <c r="T336" s="3"/>
      <c r="U336" s="3">
        <v>40927.653009259258</v>
      </c>
      <c r="V336" s="2"/>
      <c r="W336" s="2"/>
      <c r="X336" s="2">
        <v>-3050</v>
      </c>
      <c r="Y336" s="2" t="s">
        <v>8</v>
      </c>
      <c r="Z336" s="2">
        <v>0</v>
      </c>
    </row>
    <row r="337" spans="1:26" ht="14.25" customHeight="1" x14ac:dyDescent="0.2">
      <c r="A337" s="3">
        <v>40927.653067129628</v>
      </c>
      <c r="B337" s="2"/>
      <c r="C337" s="2"/>
      <c r="D337" s="2">
        <v>-3000</v>
      </c>
      <c r="E337" s="2">
        <v>192.09313964843801</v>
      </c>
      <c r="F337" s="2">
        <v>-112.040176391602</v>
      </c>
      <c r="G337" s="5"/>
      <c r="H337" s="2"/>
      <c r="I337" s="3"/>
      <c r="J337" s="3"/>
      <c r="K337" s="3">
        <v>40927.653067129628</v>
      </c>
      <c r="L337" s="2"/>
      <c r="M337" s="2"/>
      <c r="N337" s="2">
        <v>-3000</v>
      </c>
      <c r="O337" s="2">
        <v>246.78454589843801</v>
      </c>
      <c r="P337" s="2">
        <v>179.93515014648401</v>
      </c>
      <c r="Q337" s="5"/>
      <c r="R337" s="2"/>
      <c r="S337" s="3"/>
      <c r="T337" s="3"/>
      <c r="U337" s="3">
        <v>40927.653067129628</v>
      </c>
      <c r="V337" s="2"/>
      <c r="W337" s="2"/>
      <c r="X337" s="2">
        <v>-3000</v>
      </c>
      <c r="Y337" s="2" t="s">
        <v>8</v>
      </c>
      <c r="Z337" s="2">
        <v>0</v>
      </c>
    </row>
    <row r="338" spans="1:26" ht="14.25" customHeight="1" x14ac:dyDescent="0.2">
      <c r="A338" s="3">
        <v>40927.653124999997</v>
      </c>
      <c r="B338" s="2"/>
      <c r="C338" s="2"/>
      <c r="D338" s="2">
        <v>-2950</v>
      </c>
      <c r="E338" s="2">
        <v>193.12089538574199</v>
      </c>
      <c r="F338" s="2">
        <v>-112.69027709960901</v>
      </c>
      <c r="G338" s="5"/>
      <c r="H338" s="2"/>
      <c r="I338" s="3"/>
      <c r="J338" s="3"/>
      <c r="K338" s="3">
        <v>40927.653124999997</v>
      </c>
      <c r="L338" s="2"/>
      <c r="M338" s="2"/>
      <c r="N338" s="2">
        <v>-2950</v>
      </c>
      <c r="O338" s="2">
        <v>246.24966430664099</v>
      </c>
      <c r="P338" s="2">
        <v>179.56268310546901</v>
      </c>
      <c r="Q338" s="5"/>
      <c r="R338" s="2"/>
      <c r="S338" s="3"/>
      <c r="T338" s="3"/>
      <c r="U338" s="3">
        <v>40927.653124999997</v>
      </c>
      <c r="V338" s="2"/>
      <c r="W338" s="2"/>
      <c r="X338" s="2">
        <v>-2950</v>
      </c>
      <c r="Y338" s="2" t="s">
        <v>8</v>
      </c>
      <c r="Z338" s="2">
        <v>0</v>
      </c>
    </row>
    <row r="339" spans="1:26" ht="14.25" customHeight="1" x14ac:dyDescent="0.2">
      <c r="A339" s="3">
        <v>40927.653182870374</v>
      </c>
      <c r="B339" s="2"/>
      <c r="C339" s="2"/>
      <c r="D339" s="2">
        <v>-2900</v>
      </c>
      <c r="E339" s="2">
        <v>193.34559631347699</v>
      </c>
      <c r="F339" s="2">
        <v>-112.832412719727</v>
      </c>
      <c r="G339" s="5"/>
      <c r="H339" s="2"/>
      <c r="I339" s="3"/>
      <c r="J339" s="3"/>
      <c r="K339" s="3">
        <v>40927.653182870374</v>
      </c>
      <c r="L339" s="2"/>
      <c r="M339" s="2"/>
      <c r="N339" s="2">
        <v>-2900</v>
      </c>
      <c r="O339" s="2">
        <v>245.35281372070301</v>
      </c>
      <c r="P339" s="2">
        <v>178.93814086914099</v>
      </c>
      <c r="Q339" s="5"/>
      <c r="R339" s="2"/>
      <c r="S339" s="3"/>
      <c r="T339" s="3"/>
      <c r="U339" s="3">
        <v>40927.653182870374</v>
      </c>
      <c r="V339" s="2"/>
      <c r="W339" s="2"/>
      <c r="X339" s="2">
        <v>-2900</v>
      </c>
      <c r="Y339" s="2" t="s">
        <v>8</v>
      </c>
      <c r="Z339" s="2">
        <v>0</v>
      </c>
    </row>
    <row r="340" spans="1:26" ht="14.25" customHeight="1" x14ac:dyDescent="0.2">
      <c r="A340" s="3">
        <v>40927.653240740743</v>
      </c>
      <c r="B340" s="2"/>
      <c r="C340" s="2"/>
      <c r="D340" s="2">
        <v>-2850</v>
      </c>
      <c r="E340" s="2">
        <v>193.100509643555</v>
      </c>
      <c r="F340" s="2">
        <v>-112.677383422852</v>
      </c>
      <c r="G340" s="5"/>
      <c r="H340" s="2"/>
      <c r="I340" s="3"/>
      <c r="J340" s="3"/>
      <c r="K340" s="3">
        <v>40927.653240740743</v>
      </c>
      <c r="L340" s="2"/>
      <c r="M340" s="2"/>
      <c r="N340" s="2">
        <v>-2850</v>
      </c>
      <c r="O340" s="2">
        <v>243.92295837402301</v>
      </c>
      <c r="P340" s="2">
        <v>177.94242858886699</v>
      </c>
      <c r="Q340" s="5"/>
      <c r="R340" s="2"/>
      <c r="S340" s="3"/>
      <c r="T340" s="3"/>
      <c r="U340" s="3">
        <v>40927.653240740743</v>
      </c>
      <c r="V340" s="2"/>
      <c r="W340" s="2"/>
      <c r="X340" s="2">
        <v>-2850</v>
      </c>
      <c r="Y340" s="2" t="s">
        <v>8</v>
      </c>
      <c r="Z340" s="2">
        <v>0</v>
      </c>
    </row>
    <row r="341" spans="1:26" ht="14.25" customHeight="1" x14ac:dyDescent="0.2">
      <c r="A341" s="3">
        <v>40927.653298611112</v>
      </c>
      <c r="B341" s="2"/>
      <c r="C341" s="2"/>
      <c r="D341" s="2">
        <v>-2800</v>
      </c>
      <c r="E341" s="2">
        <v>192.07769775390599</v>
      </c>
      <c r="F341" s="2">
        <v>-112.030410766602</v>
      </c>
      <c r="G341" s="5"/>
      <c r="H341" s="2"/>
      <c r="I341" s="3"/>
      <c r="J341" s="3"/>
      <c r="K341" s="3">
        <v>40927.653298611112</v>
      </c>
      <c r="L341" s="2"/>
      <c r="M341" s="2"/>
      <c r="N341" s="2">
        <v>-2800</v>
      </c>
      <c r="O341" s="2">
        <v>242.46340942382801</v>
      </c>
      <c r="P341" s="2">
        <v>176.92604064941401</v>
      </c>
      <c r="Q341" s="5"/>
      <c r="R341" s="2"/>
      <c r="S341" s="3"/>
      <c r="T341" s="3"/>
      <c r="U341" s="3">
        <v>40927.653298611112</v>
      </c>
      <c r="V341" s="2"/>
      <c r="W341" s="2"/>
      <c r="X341" s="2">
        <v>-2800</v>
      </c>
      <c r="Y341" s="2" t="s">
        <v>8</v>
      </c>
      <c r="Z341" s="2">
        <v>0</v>
      </c>
    </row>
    <row r="342" spans="1:26" ht="14.25" customHeight="1" x14ac:dyDescent="0.2">
      <c r="A342" s="3">
        <v>40927.653356481482</v>
      </c>
      <c r="B342" s="2"/>
      <c r="C342" s="2"/>
      <c r="D342" s="2">
        <v>-2750</v>
      </c>
      <c r="E342" s="2">
        <v>188.96815490722699</v>
      </c>
      <c r="F342" s="2">
        <v>-110.0634765625</v>
      </c>
      <c r="G342" s="5"/>
      <c r="H342" s="2"/>
      <c r="I342" s="3"/>
      <c r="J342" s="3"/>
      <c r="K342" s="3">
        <v>40927.653356481482</v>
      </c>
      <c r="L342" s="2"/>
      <c r="M342" s="2"/>
      <c r="N342" s="2">
        <v>-2750</v>
      </c>
      <c r="O342" s="2">
        <v>239.94430541992199</v>
      </c>
      <c r="P342" s="2">
        <v>175.17181396484401</v>
      </c>
      <c r="Q342" s="5"/>
      <c r="R342" s="2"/>
      <c r="S342" s="3"/>
      <c r="T342" s="3"/>
      <c r="U342" s="3">
        <v>40927.653356481482</v>
      </c>
      <c r="V342" s="2"/>
      <c r="W342" s="2"/>
      <c r="X342" s="2">
        <v>-2750</v>
      </c>
      <c r="Y342" s="2" t="s">
        <v>8</v>
      </c>
      <c r="Z342" s="2">
        <v>0</v>
      </c>
    </row>
    <row r="343" spans="1:26" ht="14.25" customHeight="1" x14ac:dyDescent="0.2">
      <c r="A343" s="3">
        <v>40927.653414351851</v>
      </c>
      <c r="B343" s="2"/>
      <c r="C343" s="2"/>
      <c r="D343" s="2">
        <v>-2700</v>
      </c>
      <c r="E343" s="2">
        <v>185.16146850585901</v>
      </c>
      <c r="F343" s="2">
        <v>-107.655563354492</v>
      </c>
      <c r="G343" s="5"/>
      <c r="H343" s="2"/>
      <c r="I343" s="3"/>
      <c r="J343" s="3"/>
      <c r="K343" s="3">
        <v>40927.653414351851</v>
      </c>
      <c r="L343" s="2"/>
      <c r="M343" s="2"/>
      <c r="N343" s="2">
        <v>-2700</v>
      </c>
      <c r="O343" s="2">
        <v>237.65167236328099</v>
      </c>
      <c r="P343" s="2">
        <v>173.57528686523401</v>
      </c>
      <c r="Q343" s="5"/>
      <c r="R343" s="2"/>
      <c r="S343" s="3"/>
      <c r="T343" s="3"/>
      <c r="U343" s="3">
        <v>40927.653414351851</v>
      </c>
      <c r="V343" s="2"/>
      <c r="W343" s="2"/>
      <c r="X343" s="2">
        <v>-2700</v>
      </c>
      <c r="Y343" s="2" t="s">
        <v>8</v>
      </c>
      <c r="Z343" s="2">
        <v>0</v>
      </c>
    </row>
    <row r="344" spans="1:26" ht="14.25" customHeight="1" x14ac:dyDescent="0.2">
      <c r="A344" s="3">
        <v>40927.65347222222</v>
      </c>
      <c r="B344" s="2"/>
      <c r="C344" s="2"/>
      <c r="D344" s="2">
        <v>-2650</v>
      </c>
      <c r="E344" s="2">
        <v>180.80596923828099</v>
      </c>
      <c r="F344" s="2">
        <v>-104.900512695312</v>
      </c>
      <c r="G344" s="5"/>
      <c r="H344" s="2"/>
      <c r="I344" s="3"/>
      <c r="J344" s="3"/>
      <c r="K344" s="3">
        <v>40927.65347222222</v>
      </c>
      <c r="L344" s="2"/>
      <c r="M344" s="2"/>
      <c r="N344" s="2">
        <v>-2650</v>
      </c>
      <c r="O344" s="2">
        <v>235.83638000488301</v>
      </c>
      <c r="P344" s="2">
        <v>172.31117248535199</v>
      </c>
      <c r="Q344" s="5"/>
      <c r="R344" s="2"/>
      <c r="S344" s="3"/>
      <c r="T344" s="3"/>
      <c r="U344" s="3">
        <v>40927.65347222222</v>
      </c>
      <c r="V344" s="2"/>
      <c r="W344" s="2"/>
      <c r="X344" s="2">
        <v>-2650</v>
      </c>
      <c r="Y344" s="2" t="s">
        <v>8</v>
      </c>
      <c r="Z344" s="2">
        <v>0</v>
      </c>
    </row>
    <row r="345" spans="1:26" ht="14.25" customHeight="1" x14ac:dyDescent="0.2">
      <c r="A345" s="3">
        <v>40927.65353009259</v>
      </c>
      <c r="B345" s="2"/>
      <c r="C345" s="2"/>
      <c r="D345" s="2">
        <v>-2600</v>
      </c>
      <c r="E345" s="2">
        <v>173.50231933593801</v>
      </c>
      <c r="F345" s="2">
        <v>-100.28060913085901</v>
      </c>
      <c r="G345" s="5"/>
      <c r="H345" s="2"/>
      <c r="I345" s="3"/>
      <c r="J345" s="3"/>
      <c r="K345" s="3">
        <v>40927.65353009259</v>
      </c>
      <c r="L345" s="2"/>
      <c r="M345" s="2"/>
      <c r="N345" s="2">
        <v>-2600</v>
      </c>
      <c r="O345" s="2">
        <v>234.09176635742199</v>
      </c>
      <c r="P345" s="2">
        <v>171.096267700195</v>
      </c>
      <c r="Q345" s="5"/>
      <c r="R345" s="2"/>
      <c r="S345" s="3"/>
      <c r="T345" s="3"/>
      <c r="U345" s="3">
        <v>40927.65353009259</v>
      </c>
      <c r="V345" s="2"/>
      <c r="W345" s="2"/>
      <c r="X345" s="2">
        <v>-2600</v>
      </c>
      <c r="Y345" s="2" t="s">
        <v>8</v>
      </c>
      <c r="Z345" s="2">
        <v>0</v>
      </c>
    </row>
    <row r="346" spans="1:26" ht="14.25" customHeight="1" x14ac:dyDescent="0.2">
      <c r="A346" s="3">
        <v>40927.653587962966</v>
      </c>
      <c r="B346" s="2"/>
      <c r="C346" s="2"/>
      <c r="D346" s="2">
        <v>-2550</v>
      </c>
      <c r="E346" s="2">
        <v>169.94010925293</v>
      </c>
      <c r="F346" s="2">
        <v>-98.02734375</v>
      </c>
      <c r="G346" s="5"/>
      <c r="H346" s="2"/>
      <c r="I346" s="3"/>
      <c r="J346" s="3"/>
      <c r="K346" s="3">
        <v>40927.653587962966</v>
      </c>
      <c r="L346" s="2"/>
      <c r="M346" s="2"/>
      <c r="N346" s="2">
        <v>-2550</v>
      </c>
      <c r="O346" s="2">
        <v>233.268310546875</v>
      </c>
      <c r="P346" s="2">
        <v>170.52284240722699</v>
      </c>
      <c r="Q346" s="5"/>
      <c r="R346" s="2"/>
      <c r="S346" s="3"/>
      <c r="T346" s="3"/>
      <c r="U346" s="3">
        <v>40927.653587962966</v>
      </c>
      <c r="V346" s="2"/>
      <c r="W346" s="2"/>
      <c r="X346" s="2">
        <v>-2550</v>
      </c>
      <c r="Y346" s="2" t="s">
        <v>8</v>
      </c>
      <c r="Z346" s="2">
        <v>0</v>
      </c>
    </row>
    <row r="347" spans="1:26" ht="14.25" customHeight="1" x14ac:dyDescent="0.2">
      <c r="A347" s="3">
        <v>40927.653645833336</v>
      </c>
      <c r="B347" s="2"/>
      <c r="C347" s="2"/>
      <c r="D347" s="2">
        <v>-2500</v>
      </c>
      <c r="E347" s="2">
        <v>167.43629455566401</v>
      </c>
      <c r="F347" s="2">
        <v>-96.443557739257798</v>
      </c>
      <c r="G347" s="5"/>
      <c r="H347" s="2"/>
      <c r="I347" s="3"/>
      <c r="J347" s="3"/>
      <c r="K347" s="3">
        <v>40927.653645833336</v>
      </c>
      <c r="L347" s="2"/>
      <c r="M347" s="2"/>
      <c r="N347" s="2">
        <v>-2500</v>
      </c>
      <c r="O347" s="2">
        <v>232.39677429199199</v>
      </c>
      <c r="P347" s="2">
        <v>169.91592407226599</v>
      </c>
      <c r="Q347" s="5"/>
      <c r="R347" s="2"/>
      <c r="S347" s="3"/>
      <c r="T347" s="3"/>
      <c r="U347" s="3">
        <v>40927.653645833336</v>
      </c>
      <c r="V347" s="2"/>
      <c r="W347" s="2"/>
      <c r="X347" s="2">
        <v>-2500</v>
      </c>
      <c r="Y347" s="2" t="s">
        <v>8</v>
      </c>
      <c r="Z347" s="2">
        <v>0</v>
      </c>
    </row>
    <row r="348" spans="1:26" ht="14.25" customHeight="1" x14ac:dyDescent="0.2">
      <c r="A348" s="3">
        <v>40927.653703703705</v>
      </c>
      <c r="B348" s="2"/>
      <c r="C348" s="2"/>
      <c r="D348" s="2">
        <v>-2450</v>
      </c>
      <c r="E348" s="2">
        <v>162.76890563964801</v>
      </c>
      <c r="F348" s="2">
        <v>-93.4912109375</v>
      </c>
      <c r="G348" s="5"/>
      <c r="H348" s="2"/>
      <c r="I348" s="3"/>
      <c r="J348" s="3"/>
      <c r="K348" s="3">
        <v>40927.653703703705</v>
      </c>
      <c r="L348" s="2"/>
      <c r="M348" s="2"/>
      <c r="N348" s="2">
        <v>-2450</v>
      </c>
      <c r="O348" s="2">
        <v>230.43850708007801</v>
      </c>
      <c r="P348" s="2">
        <v>168.55224609375</v>
      </c>
      <c r="Q348" s="5"/>
      <c r="R348" s="2"/>
      <c r="S348" s="3"/>
      <c r="T348" s="3"/>
      <c r="U348" s="3">
        <v>40927.653703703705</v>
      </c>
      <c r="V348" s="2"/>
      <c r="W348" s="2"/>
      <c r="X348" s="2">
        <v>-2450</v>
      </c>
      <c r="Y348" s="2" t="s">
        <v>8</v>
      </c>
      <c r="Z348" s="2">
        <v>0</v>
      </c>
    </row>
    <row r="349" spans="1:26" ht="14.25" customHeight="1" x14ac:dyDescent="0.2">
      <c r="A349" s="3">
        <v>40927.653761574074</v>
      </c>
      <c r="B349" s="2"/>
      <c r="C349" s="2"/>
      <c r="D349" s="2">
        <v>-2400</v>
      </c>
      <c r="E349" s="2">
        <v>155.45716857910199</v>
      </c>
      <c r="F349" s="2">
        <v>-88.866195678710895</v>
      </c>
      <c r="G349" s="5"/>
      <c r="H349" s="2"/>
      <c r="I349" s="3"/>
      <c r="J349" s="3"/>
      <c r="K349" s="3">
        <v>40927.653761574074</v>
      </c>
      <c r="L349" s="2"/>
      <c r="M349" s="2"/>
      <c r="N349" s="2">
        <v>-2400</v>
      </c>
      <c r="O349" s="2">
        <v>227.57319641113301</v>
      </c>
      <c r="P349" s="2">
        <v>166.55693054199199</v>
      </c>
      <c r="Q349" s="5"/>
      <c r="R349" s="2"/>
      <c r="S349" s="3"/>
      <c r="T349" s="3"/>
      <c r="U349" s="3">
        <v>40927.653761574074</v>
      </c>
      <c r="V349" s="2"/>
      <c r="W349" s="2"/>
      <c r="X349" s="2">
        <v>-2400</v>
      </c>
      <c r="Y349" s="2" t="s">
        <v>8</v>
      </c>
      <c r="Z349" s="2">
        <v>0</v>
      </c>
    </row>
    <row r="350" spans="1:26" ht="14.25" customHeight="1" x14ac:dyDescent="0.2">
      <c r="A350" s="3">
        <v>40927.653819444444</v>
      </c>
      <c r="B350" s="2"/>
      <c r="C350" s="2"/>
      <c r="D350" s="2">
        <v>-2350</v>
      </c>
      <c r="E350" s="2">
        <v>139.91920471191401</v>
      </c>
      <c r="F350" s="2">
        <v>-79.037704467773395</v>
      </c>
      <c r="G350" s="5"/>
      <c r="H350" s="2"/>
      <c r="I350" s="3"/>
      <c r="J350" s="3"/>
      <c r="K350" s="3">
        <v>40927.653819444444</v>
      </c>
      <c r="L350" s="2"/>
      <c r="M350" s="2"/>
      <c r="N350" s="2">
        <v>-2350</v>
      </c>
      <c r="O350" s="2">
        <v>223.27223205566401</v>
      </c>
      <c r="P350" s="2">
        <v>163.56185913085901</v>
      </c>
      <c r="Q350" s="5"/>
      <c r="R350" s="2"/>
      <c r="S350" s="3"/>
      <c r="T350" s="3"/>
      <c r="U350" s="3">
        <v>40927.653819444444</v>
      </c>
      <c r="V350" s="2"/>
      <c r="W350" s="2"/>
      <c r="X350" s="2">
        <v>-2350</v>
      </c>
      <c r="Y350" s="2" t="s">
        <v>8</v>
      </c>
      <c r="Z350" s="2">
        <v>0</v>
      </c>
    </row>
    <row r="351" spans="1:26" ht="14.25" customHeight="1" x14ac:dyDescent="0.2">
      <c r="A351" s="3">
        <v>40927.653877314813</v>
      </c>
      <c r="B351" s="2"/>
      <c r="C351" s="2"/>
      <c r="D351" s="2">
        <v>-2300</v>
      </c>
      <c r="E351" s="2">
        <v>114.277908325195</v>
      </c>
      <c r="F351" s="2">
        <v>-62.818374633789098</v>
      </c>
      <c r="G351" s="5"/>
      <c r="H351" s="2"/>
      <c r="I351" s="3"/>
      <c r="J351" s="3"/>
      <c r="K351" s="3">
        <v>40927.653877314813</v>
      </c>
      <c r="L351" s="2"/>
      <c r="M351" s="2"/>
      <c r="N351" s="2">
        <v>-2300</v>
      </c>
      <c r="O351" s="2">
        <v>216.95481872558599</v>
      </c>
      <c r="P351" s="2">
        <v>159.16259765625</v>
      </c>
      <c r="Q351" s="5"/>
      <c r="R351" s="2"/>
      <c r="S351" s="3"/>
      <c r="T351" s="3"/>
      <c r="U351" s="3">
        <v>40927.653877314813</v>
      </c>
      <c r="V351" s="2"/>
      <c r="W351" s="2"/>
      <c r="X351" s="2">
        <v>-2300</v>
      </c>
      <c r="Y351" s="2" t="s">
        <v>8</v>
      </c>
      <c r="Z351" s="2">
        <v>0</v>
      </c>
    </row>
    <row r="352" spans="1:26" ht="14.25" customHeight="1" x14ac:dyDescent="0.2">
      <c r="A352" s="3">
        <v>40927.653935185182</v>
      </c>
      <c r="B352" s="2"/>
      <c r="C352" s="2"/>
      <c r="D352" s="2">
        <v>-2250</v>
      </c>
      <c r="E352" s="2">
        <v>89.8203125</v>
      </c>
      <c r="F352" s="2">
        <v>-47.347793579101598</v>
      </c>
      <c r="G352" s="5"/>
      <c r="H352" s="2"/>
      <c r="I352" s="3"/>
      <c r="J352" s="3"/>
      <c r="K352" s="3">
        <v>40927.653935185182</v>
      </c>
      <c r="L352" s="2"/>
      <c r="M352" s="2"/>
      <c r="N352" s="2">
        <v>-2250</v>
      </c>
      <c r="O352" s="2">
        <v>209.71458435058599</v>
      </c>
      <c r="P352" s="2">
        <v>154.12071228027301</v>
      </c>
      <c r="Q352" s="5"/>
      <c r="R352" s="2"/>
      <c r="S352" s="3"/>
      <c r="T352" s="3"/>
      <c r="U352" s="3">
        <v>40927.653935185182</v>
      </c>
      <c r="V352" s="2"/>
      <c r="W352" s="2"/>
      <c r="X352" s="2">
        <v>-2250</v>
      </c>
      <c r="Y352" s="2" t="s">
        <v>8</v>
      </c>
      <c r="Z352" s="2">
        <v>0</v>
      </c>
    </row>
    <row r="353" spans="1:26" ht="14.25" customHeight="1" x14ac:dyDescent="0.2">
      <c r="A353" s="3">
        <v>40927.653993055559</v>
      </c>
      <c r="B353" s="2"/>
      <c r="C353" s="2"/>
      <c r="D353" s="2">
        <v>-2200</v>
      </c>
      <c r="E353" s="2">
        <v>68.619537353515597</v>
      </c>
      <c r="F353" s="2">
        <v>-33.937301635742202</v>
      </c>
      <c r="G353" s="5"/>
      <c r="H353" s="2"/>
      <c r="I353" s="3"/>
      <c r="J353" s="3"/>
      <c r="K353" s="3">
        <v>40927.653993055559</v>
      </c>
      <c r="L353" s="2"/>
      <c r="M353" s="2"/>
      <c r="N353" s="2">
        <v>-2200</v>
      </c>
      <c r="O353" s="2">
        <v>200.84576416015599</v>
      </c>
      <c r="P353" s="2">
        <v>147.94471740722699</v>
      </c>
      <c r="Q353" s="5"/>
      <c r="R353" s="2"/>
      <c r="S353" s="3"/>
      <c r="T353" s="3"/>
      <c r="U353" s="3">
        <v>40927.653993055559</v>
      </c>
      <c r="V353" s="2"/>
      <c r="W353" s="2"/>
      <c r="X353" s="2">
        <v>-2200</v>
      </c>
      <c r="Y353" s="2" t="s">
        <v>8</v>
      </c>
      <c r="Z353" s="2">
        <v>0</v>
      </c>
    </row>
    <row r="354" spans="1:26" ht="14.25" customHeight="1" x14ac:dyDescent="0.2">
      <c r="A354" s="3">
        <v>40927.654050925928</v>
      </c>
      <c r="B354" s="2"/>
      <c r="C354" s="2"/>
      <c r="D354" s="2">
        <v>-2150</v>
      </c>
      <c r="E354" s="2">
        <v>53.300010681152301</v>
      </c>
      <c r="F354" s="2">
        <v>-24.2469787597656</v>
      </c>
      <c r="G354" s="5"/>
      <c r="H354" s="2"/>
      <c r="I354" s="3"/>
      <c r="J354" s="3"/>
      <c r="K354" s="3">
        <v>40927.654050925928</v>
      </c>
      <c r="L354" s="2"/>
      <c r="M354" s="2"/>
      <c r="N354" s="2">
        <v>-2150</v>
      </c>
      <c r="O354" s="2">
        <v>192.34593200683599</v>
      </c>
      <c r="P354" s="2">
        <v>142.02568054199199</v>
      </c>
      <c r="Q354" s="5"/>
      <c r="R354" s="2"/>
      <c r="S354" s="3"/>
      <c r="T354" s="3"/>
      <c r="U354" s="3">
        <v>40927.654050925928</v>
      </c>
      <c r="V354" s="2"/>
      <c r="W354" s="2"/>
      <c r="X354" s="2">
        <v>-2150</v>
      </c>
      <c r="Y354" s="2" t="s">
        <v>8</v>
      </c>
      <c r="Z354" s="2">
        <v>0</v>
      </c>
    </row>
    <row r="355" spans="1:26" ht="14.25" customHeight="1" x14ac:dyDescent="0.2">
      <c r="A355" s="3">
        <v>40927.654108796298</v>
      </c>
      <c r="B355" s="2"/>
      <c r="C355" s="2"/>
      <c r="D355" s="2">
        <v>-2100</v>
      </c>
      <c r="E355" s="2">
        <v>42.1871337890625</v>
      </c>
      <c r="F355" s="2">
        <v>-17.2175598144531</v>
      </c>
      <c r="G355" s="5"/>
      <c r="H355" s="2"/>
      <c r="I355" s="3"/>
      <c r="J355" s="3"/>
      <c r="K355" s="3">
        <v>40927.654108796298</v>
      </c>
      <c r="L355" s="2"/>
      <c r="M355" s="2"/>
      <c r="N355" s="2">
        <v>-2100</v>
      </c>
      <c r="O355" s="2">
        <v>181.58993530273401</v>
      </c>
      <c r="P355" s="2">
        <v>134.53552246093801</v>
      </c>
      <c r="Q355" s="5"/>
      <c r="R355" s="2"/>
      <c r="S355" s="3"/>
      <c r="T355" s="3"/>
      <c r="U355" s="3">
        <v>40927.654108796298</v>
      </c>
      <c r="V355" s="2"/>
      <c r="W355" s="2"/>
      <c r="X355" s="2">
        <v>-2100</v>
      </c>
      <c r="Y355" s="2" t="s">
        <v>8</v>
      </c>
      <c r="Z355" s="2">
        <v>0</v>
      </c>
    </row>
    <row r="356" spans="1:26" ht="14.25" customHeight="1" x14ac:dyDescent="0.2">
      <c r="A356" s="3">
        <v>40927.654166666667</v>
      </c>
      <c r="B356" s="2"/>
      <c r="C356" s="2"/>
      <c r="D356" s="2">
        <v>-2050</v>
      </c>
      <c r="E356" s="2">
        <v>37.886283874511697</v>
      </c>
      <c r="F356" s="2">
        <v>-14.4970703125</v>
      </c>
      <c r="G356" s="5"/>
      <c r="H356" s="2"/>
      <c r="I356" s="3"/>
      <c r="J356" s="3"/>
      <c r="K356" s="3">
        <v>40927.654166666667</v>
      </c>
      <c r="L356" s="2"/>
      <c r="M356" s="2"/>
      <c r="N356" s="2">
        <v>-2050</v>
      </c>
      <c r="O356" s="2">
        <v>171.756103515625</v>
      </c>
      <c r="P356" s="2">
        <v>127.687530517578</v>
      </c>
      <c r="Q356" s="5"/>
      <c r="R356" s="2"/>
      <c r="S356" s="3"/>
      <c r="T356" s="3"/>
      <c r="U356" s="3">
        <v>40927.654166666667</v>
      </c>
      <c r="V356" s="2"/>
      <c r="W356" s="2"/>
      <c r="X356" s="2">
        <v>-2050</v>
      </c>
      <c r="Y356" s="2" t="s">
        <v>8</v>
      </c>
      <c r="Z356" s="2">
        <v>0</v>
      </c>
    </row>
    <row r="357" spans="1:26" ht="14.25" customHeight="1" x14ac:dyDescent="0.2">
      <c r="A357" s="3">
        <v>40927.654224537036</v>
      </c>
      <c r="B357" s="2"/>
      <c r="C357" s="2"/>
      <c r="D357" s="2">
        <v>-2000</v>
      </c>
      <c r="E357" s="2">
        <v>35.596912384033203</v>
      </c>
      <c r="F357" s="2">
        <v>-13.0489349365234</v>
      </c>
      <c r="G357" s="5"/>
      <c r="H357" s="2"/>
      <c r="I357" s="3"/>
      <c r="J357" s="3"/>
      <c r="K357" s="3">
        <v>40927.654224537036</v>
      </c>
      <c r="L357" s="2"/>
      <c r="M357" s="2"/>
      <c r="N357" s="2">
        <v>-2000</v>
      </c>
      <c r="O357" s="2">
        <v>161.25540161132801</v>
      </c>
      <c r="P357" s="2">
        <v>120.375137329102</v>
      </c>
      <c r="Q357" s="5"/>
      <c r="R357" s="2"/>
      <c r="S357" s="3"/>
      <c r="T357" s="3"/>
      <c r="U357" s="3">
        <v>40927.654224537036</v>
      </c>
      <c r="V357" s="2"/>
      <c r="W357" s="2"/>
      <c r="X357" s="2">
        <v>-2000</v>
      </c>
      <c r="Y357" s="2" t="s">
        <v>8</v>
      </c>
      <c r="Z357" s="2">
        <v>0</v>
      </c>
    </row>
    <row r="358" spans="1:26" ht="14.25" customHeight="1" x14ac:dyDescent="0.2">
      <c r="A358" s="3">
        <v>40927.654282407406</v>
      </c>
      <c r="B358" s="2"/>
      <c r="C358" s="2"/>
      <c r="D358" s="2">
        <v>-1950</v>
      </c>
      <c r="E358" s="2">
        <v>34.6373100280762</v>
      </c>
      <c r="F358" s="2">
        <v>-12.4419403076172</v>
      </c>
      <c r="G358" s="5"/>
      <c r="H358" s="2"/>
      <c r="I358" s="3"/>
      <c r="J358" s="3"/>
      <c r="K358" s="3">
        <v>40927.654282407406</v>
      </c>
      <c r="L358" s="2"/>
      <c r="M358" s="2"/>
      <c r="N358" s="2">
        <v>-1950</v>
      </c>
      <c r="O358" s="2">
        <v>151.41093444824199</v>
      </c>
      <c r="P358" s="2">
        <v>113.519744873047</v>
      </c>
      <c r="Q358" s="5"/>
      <c r="R358" s="2"/>
      <c r="S358" s="3"/>
      <c r="T358" s="3"/>
      <c r="U358" s="3">
        <v>40927.654282407406</v>
      </c>
      <c r="V358" s="2"/>
      <c r="W358" s="2"/>
      <c r="X358" s="2">
        <v>-1950</v>
      </c>
      <c r="Y358" s="2" t="s">
        <v>8</v>
      </c>
      <c r="Z358" s="2">
        <v>0</v>
      </c>
    </row>
    <row r="359" spans="1:26" ht="14.25" customHeight="1" x14ac:dyDescent="0.2">
      <c r="A359" s="3">
        <v>40927.654340277775</v>
      </c>
      <c r="B359" s="2"/>
      <c r="C359" s="2"/>
      <c r="D359" s="2">
        <v>-1900</v>
      </c>
      <c r="E359" s="2">
        <v>33.818222045898402</v>
      </c>
      <c r="F359" s="2">
        <v>-11.923828125</v>
      </c>
      <c r="G359" s="5"/>
      <c r="H359" s="2"/>
      <c r="I359" s="3"/>
      <c r="J359" s="3"/>
      <c r="K359" s="3">
        <v>40927.654340277775</v>
      </c>
      <c r="L359" s="2"/>
      <c r="M359" s="2"/>
      <c r="N359" s="2">
        <v>-1900</v>
      </c>
      <c r="O359" s="2">
        <v>137.95639038085901</v>
      </c>
      <c r="P359" s="2">
        <v>104.150390625</v>
      </c>
      <c r="Q359" s="5"/>
      <c r="R359" s="2"/>
      <c r="S359" s="3"/>
      <c r="T359" s="3"/>
      <c r="U359" s="3">
        <v>40927.654340277775</v>
      </c>
      <c r="V359" s="2"/>
      <c r="W359" s="2"/>
      <c r="X359" s="2">
        <v>-1900</v>
      </c>
      <c r="Y359" s="2" t="s">
        <v>8</v>
      </c>
      <c r="Z359" s="2">
        <v>0</v>
      </c>
    </row>
    <row r="360" spans="1:26" ht="14.25" customHeight="1" x14ac:dyDescent="0.2">
      <c r="A360" s="3">
        <v>40927.654398148145</v>
      </c>
      <c r="B360" s="2"/>
      <c r="C360" s="2"/>
      <c r="D360" s="2">
        <v>-1850</v>
      </c>
      <c r="E360" s="2">
        <v>31.710252761840799</v>
      </c>
      <c r="F360" s="2">
        <v>-10.5904388427734</v>
      </c>
      <c r="G360" s="5"/>
      <c r="H360" s="2"/>
      <c r="I360" s="3"/>
      <c r="J360" s="3"/>
      <c r="K360" s="3">
        <v>40927.654398148145</v>
      </c>
      <c r="L360" s="2"/>
      <c r="M360" s="2"/>
      <c r="N360" s="2">
        <v>-1850</v>
      </c>
      <c r="O360" s="2">
        <v>126.90350341796901</v>
      </c>
      <c r="P360" s="2">
        <v>96.453475952148395</v>
      </c>
      <c r="Q360" s="5"/>
      <c r="R360" s="2"/>
      <c r="S360" s="3"/>
      <c r="T360" s="3"/>
      <c r="U360" s="3">
        <v>40927.654398148145</v>
      </c>
      <c r="V360" s="2"/>
      <c r="W360" s="2"/>
      <c r="X360" s="2">
        <v>-1850</v>
      </c>
      <c r="Y360" s="2" t="s">
        <v>8</v>
      </c>
      <c r="Z360" s="2">
        <v>0</v>
      </c>
    </row>
    <row r="361" spans="1:26" ht="14.25" customHeight="1" x14ac:dyDescent="0.2">
      <c r="A361" s="3">
        <v>40927.654456018521</v>
      </c>
      <c r="B361" s="2"/>
      <c r="C361" s="2"/>
      <c r="D361" s="2">
        <v>-1800</v>
      </c>
      <c r="E361" s="2">
        <v>28.634960174560501</v>
      </c>
      <c r="F361" s="2">
        <v>-8.6451721191406197</v>
      </c>
      <c r="G361" s="5"/>
      <c r="H361" s="2"/>
      <c r="I361" s="3"/>
      <c r="J361" s="3"/>
      <c r="K361" s="3">
        <v>40927.654456018521</v>
      </c>
      <c r="L361" s="2"/>
      <c r="M361" s="2"/>
      <c r="N361" s="2">
        <v>-1800</v>
      </c>
      <c r="O361" s="2">
        <v>117.410400390625</v>
      </c>
      <c r="P361" s="2">
        <v>89.842758178710895</v>
      </c>
      <c r="Q361" s="5"/>
      <c r="R361" s="2"/>
      <c r="S361" s="3"/>
      <c r="T361" s="3"/>
      <c r="U361" s="3">
        <v>40927.654456018521</v>
      </c>
      <c r="V361" s="2"/>
      <c r="W361" s="2"/>
      <c r="X361" s="2">
        <v>-1800</v>
      </c>
      <c r="Y361" s="2" t="s">
        <v>8</v>
      </c>
      <c r="Z361" s="2">
        <v>0</v>
      </c>
    </row>
    <row r="362" spans="1:26" ht="14.25" customHeight="1" x14ac:dyDescent="0.2">
      <c r="A362" s="3">
        <v>40927.654513888891</v>
      </c>
      <c r="B362" s="2"/>
      <c r="C362" s="2"/>
      <c r="D362" s="2">
        <v>-1750</v>
      </c>
      <c r="E362" s="2">
        <v>26.5341091156006</v>
      </c>
      <c r="F362" s="2">
        <v>-7.3162841796875</v>
      </c>
      <c r="G362" s="5"/>
      <c r="H362" s="2"/>
      <c r="I362" s="3"/>
      <c r="J362" s="3"/>
      <c r="K362" s="3">
        <v>40927.654513888891</v>
      </c>
      <c r="L362" s="2"/>
      <c r="M362" s="2"/>
      <c r="N362" s="2">
        <v>-1750</v>
      </c>
      <c r="O362" s="2">
        <v>107.184898376465</v>
      </c>
      <c r="P362" s="2">
        <v>82.722015380859403</v>
      </c>
      <c r="Q362" s="5"/>
      <c r="R362" s="2"/>
      <c r="S362" s="3"/>
      <c r="T362" s="3"/>
      <c r="U362" s="3">
        <v>40927.654513888891</v>
      </c>
      <c r="V362" s="2"/>
      <c r="W362" s="2"/>
      <c r="X362" s="2">
        <v>-1750</v>
      </c>
      <c r="Y362" s="2" t="s">
        <v>8</v>
      </c>
      <c r="Z362" s="2">
        <v>0</v>
      </c>
    </row>
    <row r="363" spans="1:26" ht="14.25" customHeight="1" x14ac:dyDescent="0.2">
      <c r="A363" s="3">
        <v>40927.65457175926</v>
      </c>
      <c r="B363" s="2"/>
      <c r="C363" s="2"/>
      <c r="D363" s="2">
        <v>-1700</v>
      </c>
      <c r="E363" s="2">
        <v>23.868301391601602</v>
      </c>
      <c r="F363" s="2">
        <v>-5.6300354003906303</v>
      </c>
      <c r="G363" s="5"/>
      <c r="H363" s="2"/>
      <c r="I363" s="3"/>
      <c r="J363" s="3"/>
      <c r="K363" s="3">
        <v>40927.65457175926</v>
      </c>
      <c r="L363" s="2"/>
      <c r="M363" s="2"/>
      <c r="N363" s="2">
        <v>-1700</v>
      </c>
      <c r="O363" s="2">
        <v>95.242385864257798</v>
      </c>
      <c r="P363" s="2">
        <v>74.405593872070298</v>
      </c>
      <c r="Q363" s="5"/>
      <c r="R363" s="2"/>
      <c r="S363" s="3"/>
      <c r="T363" s="3"/>
      <c r="U363" s="3">
        <v>40927.65457175926</v>
      </c>
      <c r="V363" s="2"/>
      <c r="W363" s="2"/>
      <c r="X363" s="2">
        <v>-1700</v>
      </c>
      <c r="Y363" s="2" t="s">
        <v>8</v>
      </c>
      <c r="Z363" s="2">
        <v>0</v>
      </c>
    </row>
    <row r="364" spans="1:26" ht="14.25" customHeight="1" x14ac:dyDescent="0.2">
      <c r="A364" s="3">
        <v>40927.654629629629</v>
      </c>
      <c r="B364" s="2"/>
      <c r="C364" s="2"/>
      <c r="D364" s="2">
        <v>-1650</v>
      </c>
      <c r="E364" s="2">
        <v>20.528745651245099</v>
      </c>
      <c r="F364" s="2">
        <v>-3.5176086425781201</v>
      </c>
      <c r="G364" s="5"/>
      <c r="H364" s="2"/>
      <c r="I364" s="3"/>
      <c r="J364" s="3"/>
      <c r="K364" s="3">
        <v>40927.654629629629</v>
      </c>
      <c r="L364" s="2"/>
      <c r="M364" s="2"/>
      <c r="N364" s="2">
        <v>-1650</v>
      </c>
      <c r="O364" s="2">
        <v>82.508628845214801</v>
      </c>
      <c r="P364" s="2">
        <v>65.538177490234403</v>
      </c>
      <c r="Q364" s="5"/>
      <c r="R364" s="2"/>
      <c r="S364" s="3"/>
      <c r="T364" s="3"/>
      <c r="U364" s="3">
        <v>40927.654629629629</v>
      </c>
      <c r="V364" s="2"/>
      <c r="W364" s="2"/>
      <c r="X364" s="2">
        <v>-1650</v>
      </c>
      <c r="Y364" s="2" t="s">
        <v>8</v>
      </c>
      <c r="Z364" s="2">
        <v>0</v>
      </c>
    </row>
    <row r="365" spans="1:26" ht="14.25" customHeight="1" x14ac:dyDescent="0.2">
      <c r="A365" s="3">
        <v>40927.654687499999</v>
      </c>
      <c r="B365" s="2"/>
      <c r="C365" s="2"/>
      <c r="D365" s="2">
        <v>-1600</v>
      </c>
      <c r="E365" s="2">
        <v>18.7738132476807</v>
      </c>
      <c r="F365" s="2">
        <v>-2.40753173828125</v>
      </c>
      <c r="G365" s="5"/>
      <c r="H365" s="2"/>
      <c r="I365" s="3"/>
      <c r="J365" s="3"/>
      <c r="K365" s="3">
        <v>40927.654687499999</v>
      </c>
      <c r="L365" s="2"/>
      <c r="M365" s="2"/>
      <c r="N365" s="2">
        <v>-1600</v>
      </c>
      <c r="O365" s="2">
        <v>69.216346740722699</v>
      </c>
      <c r="P365" s="2">
        <v>56.281814575195298</v>
      </c>
      <c r="Q365" s="5"/>
      <c r="R365" s="2"/>
      <c r="S365" s="3"/>
      <c r="T365" s="3"/>
      <c r="U365" s="3">
        <v>40927.654687499999</v>
      </c>
      <c r="V365" s="2"/>
      <c r="W365" s="2"/>
      <c r="X365" s="2">
        <v>-1600</v>
      </c>
      <c r="Y365" s="2" t="s">
        <v>8</v>
      </c>
      <c r="Z365" s="2">
        <v>0</v>
      </c>
    </row>
    <row r="366" spans="1:26" ht="14.25" customHeight="1" x14ac:dyDescent="0.2">
      <c r="A366" s="3">
        <v>40927.654745370368</v>
      </c>
      <c r="B366" s="2"/>
      <c r="C366" s="2"/>
      <c r="D366" s="2">
        <v>-1550</v>
      </c>
      <c r="E366" s="2">
        <v>16.5927543640137</v>
      </c>
      <c r="F366" s="2">
        <v>-1.0279083251953101</v>
      </c>
      <c r="G366" s="5"/>
      <c r="H366" s="2"/>
      <c r="I366" s="3"/>
      <c r="J366" s="3"/>
      <c r="K366" s="3">
        <v>40927.654745370368</v>
      </c>
      <c r="L366" s="2"/>
      <c r="M366" s="2"/>
      <c r="N366" s="2">
        <v>-1550</v>
      </c>
      <c r="O366" s="2">
        <v>58.763069152832003</v>
      </c>
      <c r="P366" s="2">
        <v>49.002456665039098</v>
      </c>
      <c r="Q366" s="5"/>
      <c r="R366" s="2"/>
      <c r="S366" s="3"/>
      <c r="T366" s="3"/>
      <c r="U366" s="3">
        <v>40927.654745370368</v>
      </c>
      <c r="V366" s="2"/>
      <c r="W366" s="2"/>
      <c r="X366" s="2">
        <v>-1550</v>
      </c>
      <c r="Y366" s="2" t="s">
        <v>8</v>
      </c>
      <c r="Z366" s="2">
        <v>0</v>
      </c>
    </row>
    <row r="367" spans="1:26" ht="14.25" customHeight="1" x14ac:dyDescent="0.2">
      <c r="A367" s="3">
        <v>40927.654803240737</v>
      </c>
      <c r="B367" s="2"/>
      <c r="C367" s="2"/>
      <c r="D367" s="2">
        <v>-1500</v>
      </c>
      <c r="E367" s="2">
        <v>15.1248836517334</v>
      </c>
      <c r="F367" s="2">
        <v>-9.94110107421875E-2</v>
      </c>
      <c r="G367" s="5"/>
      <c r="H367" s="2"/>
      <c r="I367" s="3"/>
      <c r="J367" s="3"/>
      <c r="K367" s="3">
        <v>40927.654803240737</v>
      </c>
      <c r="L367" s="2"/>
      <c r="M367" s="2"/>
      <c r="N367" s="2">
        <v>-1500</v>
      </c>
      <c r="O367" s="2">
        <v>48.529239654541001</v>
      </c>
      <c r="P367" s="2">
        <v>41.8759155273438</v>
      </c>
      <c r="Q367" s="5"/>
      <c r="R367" s="2"/>
      <c r="S367" s="3"/>
      <c r="T367" s="3"/>
      <c r="U367" s="3">
        <v>40927.654803240737</v>
      </c>
      <c r="V367" s="2"/>
      <c r="W367" s="2"/>
      <c r="X367" s="2">
        <v>-1500</v>
      </c>
      <c r="Y367" s="2" t="s">
        <v>8</v>
      </c>
      <c r="Z367" s="2">
        <v>0</v>
      </c>
    </row>
    <row r="368" spans="1:26" ht="14.25" customHeight="1" x14ac:dyDescent="0.2">
      <c r="A368" s="3">
        <v>40927.654861111114</v>
      </c>
      <c r="B368" s="2"/>
      <c r="C368" s="2"/>
      <c r="D368" s="2">
        <v>-1450</v>
      </c>
      <c r="E368" s="2">
        <v>14.654248237609901</v>
      </c>
      <c r="F368" s="2">
        <v>0.198287963867187</v>
      </c>
      <c r="G368" s="5"/>
      <c r="H368" s="2"/>
      <c r="I368" s="3"/>
      <c r="J368" s="3"/>
      <c r="K368" s="3">
        <v>40927.654861111114</v>
      </c>
      <c r="L368" s="2"/>
      <c r="M368" s="2"/>
      <c r="N368" s="2">
        <v>-1450</v>
      </c>
      <c r="O368" s="2">
        <v>37.843914031982401</v>
      </c>
      <c r="P368" s="2">
        <v>34.434967041015597</v>
      </c>
      <c r="Q368" s="5"/>
      <c r="R368" s="2"/>
      <c r="S368" s="3"/>
      <c r="T368" s="3"/>
      <c r="U368" s="3">
        <v>40927.654861111114</v>
      </c>
      <c r="V368" s="2"/>
      <c r="W368" s="2"/>
      <c r="X368" s="2">
        <v>-1450</v>
      </c>
      <c r="Y368" s="2" t="s">
        <v>8</v>
      </c>
      <c r="Z368" s="2">
        <v>0</v>
      </c>
    </row>
    <row r="369" spans="1:26" ht="14.25" customHeight="1" x14ac:dyDescent="0.2">
      <c r="A369" s="3">
        <v>40927.654918981483</v>
      </c>
      <c r="B369" s="2"/>
      <c r="C369" s="2"/>
      <c r="D369" s="2">
        <v>-1400</v>
      </c>
      <c r="E369" s="2">
        <v>12.6258850097656</v>
      </c>
      <c r="F369" s="2">
        <v>1.4813232421875</v>
      </c>
      <c r="G369" s="5"/>
      <c r="H369" s="2"/>
      <c r="I369" s="3"/>
      <c r="J369" s="3"/>
      <c r="K369" s="3">
        <v>40927.654918981483</v>
      </c>
      <c r="L369" s="2"/>
      <c r="M369" s="2"/>
      <c r="N369" s="2">
        <v>-1400</v>
      </c>
      <c r="O369" s="2">
        <v>26.3265991210938</v>
      </c>
      <c r="P369" s="2">
        <v>26.4146423339844</v>
      </c>
      <c r="Q369" s="5"/>
      <c r="R369" s="2"/>
      <c r="S369" s="3"/>
      <c r="T369" s="3"/>
      <c r="U369" s="3">
        <v>40927.654918981483</v>
      </c>
      <c r="V369" s="2"/>
      <c r="W369" s="2"/>
      <c r="X369" s="2">
        <v>-1400</v>
      </c>
      <c r="Y369" s="2" t="s">
        <v>8</v>
      </c>
      <c r="Z369" s="2">
        <v>0</v>
      </c>
    </row>
    <row r="370" spans="1:26" ht="14.25" customHeight="1" x14ac:dyDescent="0.2">
      <c r="A370" s="3">
        <v>40927.654976851853</v>
      </c>
      <c r="B370" s="2"/>
      <c r="C370" s="2"/>
      <c r="D370" s="2">
        <v>-1350</v>
      </c>
      <c r="E370" s="2">
        <v>12.302277565002401</v>
      </c>
      <c r="F370" s="2">
        <v>1.6860198974609399</v>
      </c>
      <c r="G370" s="5"/>
      <c r="H370" s="2"/>
      <c r="I370" s="3"/>
      <c r="J370" s="3"/>
      <c r="K370" s="3">
        <v>40927.654976851853</v>
      </c>
      <c r="L370" s="2"/>
      <c r="M370" s="2"/>
      <c r="N370" s="2">
        <v>-1350</v>
      </c>
      <c r="O370" s="2">
        <v>16.185567855835</v>
      </c>
      <c r="P370" s="2">
        <v>19.3527221679687</v>
      </c>
      <c r="Q370" s="5"/>
      <c r="R370" s="2"/>
      <c r="S370" s="3"/>
      <c r="T370" s="3"/>
      <c r="U370" s="3">
        <v>40927.654976851853</v>
      </c>
      <c r="V370" s="2"/>
      <c r="W370" s="2"/>
      <c r="X370" s="2">
        <v>-1350</v>
      </c>
      <c r="Y370" s="2" t="s">
        <v>8</v>
      </c>
      <c r="Z370" s="2">
        <v>0</v>
      </c>
    </row>
    <row r="371" spans="1:26" ht="14.25" customHeight="1" x14ac:dyDescent="0.2">
      <c r="A371" s="3">
        <v>40927.655034722222</v>
      </c>
      <c r="B371" s="2"/>
      <c r="C371" s="2"/>
      <c r="D371" s="2">
        <v>-1300</v>
      </c>
      <c r="E371" s="2">
        <v>11.538912773132299</v>
      </c>
      <c r="F371" s="2">
        <v>2.16888427734375</v>
      </c>
      <c r="G371" s="5"/>
      <c r="H371" s="2"/>
      <c r="I371" s="3"/>
      <c r="J371" s="3"/>
      <c r="K371" s="3">
        <v>40927.655034722222</v>
      </c>
      <c r="L371" s="2"/>
      <c r="M371" s="2"/>
      <c r="N371" s="2">
        <v>-1300</v>
      </c>
      <c r="O371" s="2">
        <v>3.5918304920196502</v>
      </c>
      <c r="P371" s="2">
        <v>10.5828094482422</v>
      </c>
      <c r="Q371" s="5"/>
      <c r="R371" s="2"/>
      <c r="S371" s="3"/>
      <c r="T371" s="3"/>
      <c r="U371" s="3">
        <v>40927.655034722222</v>
      </c>
      <c r="V371" s="2"/>
      <c r="W371" s="2"/>
      <c r="X371" s="2">
        <v>-1300</v>
      </c>
      <c r="Y371" s="2" t="s">
        <v>8</v>
      </c>
      <c r="Z371" s="2">
        <v>0</v>
      </c>
    </row>
    <row r="372" spans="1:26" ht="14.25" customHeight="1" x14ac:dyDescent="0.2">
      <c r="A372" s="3">
        <v>40927.655092592591</v>
      </c>
      <c r="B372" s="2"/>
      <c r="C372" s="2"/>
      <c r="D372" s="2">
        <v>-1250</v>
      </c>
      <c r="E372" s="2">
        <v>11.889416694641101</v>
      </c>
      <c r="F372" s="2">
        <v>1.9471740722656199</v>
      </c>
      <c r="G372" s="5"/>
      <c r="H372" s="2"/>
      <c r="I372" s="3"/>
      <c r="J372" s="3"/>
      <c r="K372" s="3">
        <v>40927.655092592591</v>
      </c>
      <c r="L372" s="2"/>
      <c r="M372" s="2"/>
      <c r="N372" s="2">
        <v>-1250</v>
      </c>
      <c r="O372" s="2">
        <v>-1.1255757808685301</v>
      </c>
      <c r="P372" s="2">
        <v>7.2977447509765598</v>
      </c>
      <c r="Q372" s="5"/>
      <c r="R372" s="2"/>
      <c r="S372" s="3"/>
      <c r="T372" s="3"/>
      <c r="U372" s="3">
        <v>40927.655092592591</v>
      </c>
      <c r="V372" s="2"/>
      <c r="W372" s="2"/>
      <c r="X372" s="2">
        <v>-1250</v>
      </c>
      <c r="Y372" s="2" t="s">
        <v>8</v>
      </c>
      <c r="Z372" s="2">
        <v>0</v>
      </c>
    </row>
    <row r="373" spans="1:26" ht="14.25" customHeight="1" x14ac:dyDescent="0.2">
      <c r="A373" s="3">
        <v>40927.655150462961</v>
      </c>
      <c r="B373" s="2"/>
      <c r="C373" s="2"/>
      <c r="D373" s="2">
        <v>-1200</v>
      </c>
      <c r="E373" s="2">
        <v>11.4975423812866</v>
      </c>
      <c r="F373" s="2">
        <v>2.1950531005859402</v>
      </c>
      <c r="G373" s="5"/>
      <c r="H373" s="2"/>
      <c r="I373" s="3"/>
      <c r="J373" s="3"/>
      <c r="K373" s="3">
        <v>40927.655150462961</v>
      </c>
      <c r="L373" s="2"/>
      <c r="M373" s="2"/>
      <c r="N373" s="2">
        <v>-1200</v>
      </c>
      <c r="O373" s="2">
        <v>-5.1256971359252903</v>
      </c>
      <c r="P373" s="2">
        <v>4.5121765136718803</v>
      </c>
      <c r="Q373" s="5"/>
      <c r="R373" s="2"/>
      <c r="S373" s="3"/>
      <c r="T373" s="3"/>
      <c r="U373" s="3">
        <v>40927.655150462961</v>
      </c>
      <c r="V373" s="2"/>
      <c r="W373" s="2"/>
      <c r="X373" s="2">
        <v>-1200</v>
      </c>
      <c r="Y373" s="2" t="s">
        <v>8</v>
      </c>
      <c r="Z373" s="2">
        <v>0</v>
      </c>
    </row>
    <row r="374" spans="1:26" ht="14.25" customHeight="1" x14ac:dyDescent="0.2">
      <c r="A374" s="3">
        <v>40927.65520833333</v>
      </c>
      <c r="B374" s="2"/>
      <c r="C374" s="2"/>
      <c r="D374" s="2">
        <v>-1150</v>
      </c>
      <c r="E374" s="2">
        <v>11.866379737854</v>
      </c>
      <c r="F374" s="2">
        <v>1.9617462158203101</v>
      </c>
      <c r="G374" s="5"/>
      <c r="H374" s="2"/>
      <c r="I374" s="3"/>
      <c r="J374" s="3"/>
      <c r="K374" s="3">
        <v>40927.65520833333</v>
      </c>
      <c r="L374" s="2"/>
      <c r="M374" s="2"/>
      <c r="N374" s="2">
        <v>-1150</v>
      </c>
      <c r="O374" s="2">
        <v>-7.3676099777221697</v>
      </c>
      <c r="P374" s="2">
        <v>2.9509735107421902</v>
      </c>
      <c r="Q374" s="5"/>
      <c r="R374" s="2"/>
      <c r="S374" s="3"/>
      <c r="T374" s="3"/>
      <c r="U374" s="3">
        <v>40927.65520833333</v>
      </c>
      <c r="V374" s="2"/>
      <c r="W374" s="2"/>
      <c r="X374" s="2">
        <v>-1150</v>
      </c>
      <c r="Y374" s="2" t="s">
        <v>8</v>
      </c>
      <c r="Z374" s="2">
        <v>0</v>
      </c>
    </row>
    <row r="375" spans="1:26" ht="14.25" customHeight="1" x14ac:dyDescent="0.2">
      <c r="A375" s="3">
        <v>40927.655266203707</v>
      </c>
      <c r="B375" s="2"/>
      <c r="C375" s="2"/>
      <c r="D375" s="2">
        <v>-1100</v>
      </c>
      <c r="E375" s="2">
        <v>11.6174325942993</v>
      </c>
      <c r="F375" s="2">
        <v>2.1192169189453098</v>
      </c>
      <c r="G375" s="5"/>
      <c r="H375" s="2"/>
      <c r="I375" s="3"/>
      <c r="J375" s="3"/>
      <c r="K375" s="3">
        <v>40927.655266203707</v>
      </c>
      <c r="L375" s="2"/>
      <c r="M375" s="2"/>
      <c r="N375" s="2">
        <v>-1100</v>
      </c>
      <c r="O375" s="2">
        <v>-9.01165771484375</v>
      </c>
      <c r="P375" s="2">
        <v>1.8061065673828101</v>
      </c>
      <c r="Q375" s="5"/>
      <c r="R375" s="2"/>
      <c r="S375" s="3"/>
      <c r="T375" s="3"/>
      <c r="U375" s="3">
        <v>40927.655266203707</v>
      </c>
      <c r="V375" s="2"/>
      <c r="W375" s="2"/>
      <c r="X375" s="2">
        <v>-1100</v>
      </c>
      <c r="Y375" s="2" t="s">
        <v>8</v>
      </c>
      <c r="Z375" s="2">
        <v>0</v>
      </c>
    </row>
    <row r="376" spans="1:26" ht="14.25" customHeight="1" x14ac:dyDescent="0.2">
      <c r="A376" s="3">
        <v>40927.655324074076</v>
      </c>
      <c r="B376" s="2"/>
      <c r="C376" s="2"/>
      <c r="D376" s="2">
        <v>-1050</v>
      </c>
      <c r="E376" s="2">
        <v>10.723080635070801</v>
      </c>
      <c r="F376" s="2">
        <v>2.6849365234375</v>
      </c>
      <c r="G376" s="5"/>
      <c r="H376" s="2"/>
      <c r="I376" s="3"/>
      <c r="J376" s="3"/>
      <c r="K376" s="3">
        <v>40927.655324074076</v>
      </c>
      <c r="L376" s="2"/>
      <c r="M376" s="2"/>
      <c r="N376" s="2">
        <v>-1050</v>
      </c>
      <c r="O376" s="2">
        <v>-9.5260381698608398</v>
      </c>
      <c r="P376" s="2">
        <v>1.4479064941406199</v>
      </c>
      <c r="Q376" s="5"/>
      <c r="R376" s="2"/>
      <c r="S376" s="3"/>
      <c r="T376" s="3"/>
      <c r="U376" s="3">
        <v>40927.655324074076</v>
      </c>
      <c r="V376" s="2"/>
      <c r="W376" s="2"/>
      <c r="X376" s="2">
        <v>-1050</v>
      </c>
      <c r="Y376" s="2" t="s">
        <v>8</v>
      </c>
      <c r="Z376" s="2">
        <v>0</v>
      </c>
    </row>
    <row r="377" spans="1:26" ht="14.25" customHeight="1" x14ac:dyDescent="0.2">
      <c r="A377" s="3">
        <v>40927.655381944445</v>
      </c>
      <c r="B377" s="2"/>
      <c r="C377" s="2"/>
      <c r="D377" s="2">
        <v>-1000</v>
      </c>
      <c r="E377" s="2">
        <v>11.840447425842299</v>
      </c>
      <c r="F377" s="2">
        <v>1.9781494140625</v>
      </c>
      <c r="G377" s="5"/>
      <c r="H377" s="2"/>
      <c r="I377" s="3"/>
      <c r="J377" s="3"/>
      <c r="K377" s="3">
        <v>40927.655381944445</v>
      </c>
      <c r="L377" s="2"/>
      <c r="M377" s="2"/>
      <c r="N377" s="2">
        <v>-1000</v>
      </c>
      <c r="O377" s="2">
        <v>-9.7815303802490199</v>
      </c>
      <c r="P377" s="2">
        <v>1.2699890136718801</v>
      </c>
      <c r="Q377" s="5"/>
      <c r="R377" s="2"/>
      <c r="S377" s="3"/>
      <c r="T377" s="3"/>
      <c r="U377" s="3">
        <v>40927.655381944445</v>
      </c>
      <c r="V377" s="2"/>
      <c r="W377" s="2"/>
      <c r="X377" s="2">
        <v>-1000</v>
      </c>
      <c r="Y377" s="2" t="s">
        <v>8</v>
      </c>
      <c r="Z377" s="2">
        <v>0</v>
      </c>
    </row>
    <row r="378" spans="1:26" ht="14.25" customHeight="1" x14ac:dyDescent="0.2">
      <c r="A378" s="3">
        <v>40927.655439814815</v>
      </c>
      <c r="B378" s="2"/>
      <c r="C378" s="2"/>
      <c r="D378" s="2">
        <v>-950</v>
      </c>
      <c r="E378" s="2">
        <v>11.7982330322266</v>
      </c>
      <c r="F378" s="2">
        <v>2.0048522949218701</v>
      </c>
      <c r="G378" s="5"/>
      <c r="H378" s="2"/>
      <c r="I378" s="3"/>
      <c r="J378" s="3"/>
      <c r="K378" s="3">
        <v>40927.655439814815</v>
      </c>
      <c r="L378" s="2"/>
      <c r="M378" s="2"/>
      <c r="N378" s="2">
        <v>-950</v>
      </c>
      <c r="O378" s="2">
        <v>-9.9813671112060494</v>
      </c>
      <c r="P378" s="2">
        <v>1.1308288574218801</v>
      </c>
      <c r="Q378" s="5"/>
      <c r="R378" s="2"/>
      <c r="S378" s="3"/>
      <c r="T378" s="3"/>
      <c r="U378" s="3">
        <v>40927.655439814815</v>
      </c>
      <c r="V378" s="2"/>
      <c r="W378" s="2"/>
      <c r="X378" s="2">
        <v>-950</v>
      </c>
      <c r="Y378" s="2" t="s">
        <v>8</v>
      </c>
      <c r="Z378" s="2">
        <v>0</v>
      </c>
    </row>
    <row r="379" spans="1:26" ht="14.25" customHeight="1" x14ac:dyDescent="0.2">
      <c r="A379" s="3">
        <v>40927.655497685184</v>
      </c>
      <c r="B379" s="2"/>
      <c r="C379" s="2"/>
      <c r="D379" s="2">
        <v>-900</v>
      </c>
      <c r="E379" s="2">
        <v>10.695701599121101</v>
      </c>
      <c r="F379" s="2">
        <v>2.7022552490234402</v>
      </c>
      <c r="G379" s="5"/>
      <c r="H379" s="2"/>
      <c r="I379" s="3"/>
      <c r="J379" s="3"/>
      <c r="K379" s="3">
        <v>40927.655497685184</v>
      </c>
      <c r="L379" s="2"/>
      <c r="M379" s="2"/>
      <c r="N379" s="2">
        <v>-900</v>
      </c>
      <c r="O379" s="2">
        <v>-10.0501699447632</v>
      </c>
      <c r="P379" s="2">
        <v>1.0829162597656199</v>
      </c>
      <c r="Q379" s="5"/>
      <c r="R379" s="2"/>
      <c r="S379" s="3"/>
      <c r="T379" s="3"/>
      <c r="U379" s="3">
        <v>40927.655497685184</v>
      </c>
      <c r="V379" s="2"/>
      <c r="W379" s="2"/>
      <c r="X379" s="2">
        <v>-900</v>
      </c>
      <c r="Y379" s="2" t="s">
        <v>8</v>
      </c>
      <c r="Z379" s="2">
        <v>0</v>
      </c>
    </row>
    <row r="380" spans="1:26" ht="14.25" customHeight="1" x14ac:dyDescent="0.2">
      <c r="A380" s="3">
        <v>40927.655555555553</v>
      </c>
      <c r="B380" s="2"/>
      <c r="C380" s="2"/>
      <c r="D380" s="2">
        <v>-850</v>
      </c>
      <c r="E380" s="2">
        <v>11.3794612884521</v>
      </c>
      <c r="F380" s="2">
        <v>2.2697448730468701</v>
      </c>
      <c r="G380" s="5"/>
      <c r="H380" s="2"/>
      <c r="I380" s="3"/>
      <c r="J380" s="3"/>
      <c r="K380" s="3">
        <v>40927.655555555553</v>
      </c>
      <c r="L380" s="2"/>
      <c r="M380" s="2"/>
      <c r="N380" s="2">
        <v>-850</v>
      </c>
      <c r="O380" s="2">
        <v>-10.1073598861694</v>
      </c>
      <c r="P380" s="2">
        <v>1.0430908203125</v>
      </c>
      <c r="Q380" s="5"/>
      <c r="R380" s="2"/>
      <c r="S380" s="3"/>
      <c r="T380" s="3"/>
      <c r="U380" s="3">
        <v>40927.655555555553</v>
      </c>
      <c r="V380" s="2"/>
      <c r="W380" s="2"/>
      <c r="X380" s="2">
        <v>-850</v>
      </c>
      <c r="Y380" s="2" t="s">
        <v>8</v>
      </c>
      <c r="Z380" s="2">
        <v>0</v>
      </c>
    </row>
    <row r="381" spans="1:26" ht="14.25" customHeight="1" x14ac:dyDescent="0.2">
      <c r="A381" s="3">
        <v>40927.655613425923</v>
      </c>
      <c r="B381" s="2"/>
      <c r="C381" s="2"/>
      <c r="D381" s="2">
        <v>-800</v>
      </c>
      <c r="E381" s="2">
        <v>11.5596580505371</v>
      </c>
      <c r="F381" s="2">
        <v>2.15576171875</v>
      </c>
      <c r="G381" s="5"/>
      <c r="H381" s="2"/>
      <c r="I381" s="3"/>
      <c r="J381" s="3"/>
      <c r="K381" s="3">
        <v>40927.655613425923</v>
      </c>
      <c r="L381" s="2"/>
      <c r="M381" s="2"/>
      <c r="N381" s="2">
        <v>-800</v>
      </c>
      <c r="O381" s="2">
        <v>-10.122918128967299</v>
      </c>
      <c r="P381" s="2">
        <v>1.0322570800781199</v>
      </c>
      <c r="Q381" s="5"/>
      <c r="R381" s="2"/>
      <c r="S381" s="3"/>
      <c r="T381" s="3"/>
      <c r="U381" s="3">
        <v>40927.655613425923</v>
      </c>
      <c r="V381" s="2"/>
      <c r="W381" s="2"/>
      <c r="X381" s="2">
        <v>-800</v>
      </c>
      <c r="Y381" s="2" t="s">
        <v>8</v>
      </c>
      <c r="Z381" s="2">
        <v>0</v>
      </c>
    </row>
    <row r="382" spans="1:26" ht="14.25" customHeight="1" x14ac:dyDescent="0.2">
      <c r="A382" s="3">
        <v>40927.655671296299</v>
      </c>
      <c r="B382" s="2"/>
      <c r="C382" s="2"/>
      <c r="D382" s="2">
        <v>-750</v>
      </c>
      <c r="E382" s="2">
        <v>10.6221265792847</v>
      </c>
      <c r="F382" s="2">
        <v>2.7487945556640598</v>
      </c>
      <c r="G382" s="5"/>
      <c r="H382" s="2"/>
      <c r="I382" s="3"/>
      <c r="J382" s="3"/>
      <c r="K382" s="3">
        <v>40927.655671296299</v>
      </c>
      <c r="L382" s="2"/>
      <c r="M382" s="2"/>
      <c r="N382" s="2">
        <v>-750</v>
      </c>
      <c r="O382" s="2">
        <v>-10.1507453918457</v>
      </c>
      <c r="P382" s="2">
        <v>1.01287841796875</v>
      </c>
      <c r="Q382" s="5"/>
      <c r="R382" s="2"/>
      <c r="S382" s="3"/>
      <c r="T382" s="3"/>
      <c r="U382" s="3">
        <v>40927.655671296299</v>
      </c>
      <c r="V382" s="2"/>
      <c r="W382" s="2"/>
      <c r="X382" s="2">
        <v>-750</v>
      </c>
      <c r="Y382" s="2" t="s">
        <v>8</v>
      </c>
      <c r="Z382" s="2">
        <v>0</v>
      </c>
    </row>
    <row r="383" spans="1:26" ht="14.25" customHeight="1" x14ac:dyDescent="0.2">
      <c r="A383" s="3">
        <v>40927.655729166669</v>
      </c>
      <c r="B383" s="2"/>
      <c r="C383" s="2"/>
      <c r="D383" s="2">
        <v>-700</v>
      </c>
      <c r="E383" s="2">
        <v>11.5181674957275</v>
      </c>
      <c r="F383" s="2">
        <v>2.1820068359375</v>
      </c>
      <c r="G383" s="5"/>
      <c r="H383" s="2"/>
      <c r="I383" s="3"/>
      <c r="J383" s="3"/>
      <c r="K383" s="3">
        <v>40927.655729166669</v>
      </c>
      <c r="L383" s="2"/>
      <c r="M383" s="2"/>
      <c r="N383" s="2">
        <v>-700</v>
      </c>
      <c r="O383" s="2">
        <v>-10.1814222335815</v>
      </c>
      <c r="P383" s="2">
        <v>0.99151611328125</v>
      </c>
      <c r="Q383" s="5"/>
      <c r="R383" s="2"/>
      <c r="S383" s="3"/>
      <c r="T383" s="3"/>
      <c r="U383" s="3">
        <v>40927.655729166669</v>
      </c>
      <c r="V383" s="2"/>
      <c r="W383" s="2"/>
      <c r="X383" s="2">
        <v>-700</v>
      </c>
      <c r="Y383" s="2" t="s">
        <v>8</v>
      </c>
      <c r="Z383" s="2">
        <v>0</v>
      </c>
    </row>
    <row r="384" spans="1:26" ht="14.25" customHeight="1" x14ac:dyDescent="0.2">
      <c r="A384" s="3">
        <v>40927.655787037038</v>
      </c>
      <c r="B384" s="2"/>
      <c r="C384" s="2"/>
      <c r="D384" s="2">
        <v>-650</v>
      </c>
      <c r="E384" s="2">
        <v>10.720065116882299</v>
      </c>
      <c r="F384" s="2">
        <v>2.6868438720703098</v>
      </c>
      <c r="G384" s="5"/>
      <c r="H384" s="2"/>
      <c r="I384" s="3"/>
      <c r="J384" s="3"/>
      <c r="K384" s="3">
        <v>40927.655787037038</v>
      </c>
      <c r="L384" s="2"/>
      <c r="M384" s="2"/>
      <c r="N384" s="2">
        <v>-650</v>
      </c>
      <c r="O384" s="2">
        <v>-10.231162071228001</v>
      </c>
      <c r="P384" s="2">
        <v>0.956878662109375</v>
      </c>
      <c r="Q384" s="5"/>
      <c r="R384" s="2"/>
      <c r="S384" s="3"/>
      <c r="T384" s="3"/>
      <c r="U384" s="3">
        <v>40927.655787037038</v>
      </c>
      <c r="V384" s="2"/>
      <c r="W384" s="2"/>
      <c r="X384" s="2">
        <v>-650</v>
      </c>
      <c r="Y384" s="2" t="s">
        <v>8</v>
      </c>
      <c r="Z384" s="2">
        <v>0</v>
      </c>
    </row>
    <row r="385" spans="1:26" ht="14.25" customHeight="1" x14ac:dyDescent="0.2">
      <c r="A385" s="3">
        <v>40927.655844907407</v>
      </c>
      <c r="B385" s="2"/>
      <c r="C385" s="2"/>
      <c r="D385" s="2">
        <v>-600</v>
      </c>
      <c r="E385" s="2">
        <v>11.769406318664601</v>
      </c>
      <c r="F385" s="2">
        <v>2.0230865478515598</v>
      </c>
      <c r="G385" s="5"/>
      <c r="H385" s="2"/>
      <c r="I385" s="3"/>
      <c r="J385" s="3"/>
      <c r="K385" s="3">
        <v>40927.655844907407</v>
      </c>
      <c r="L385" s="2"/>
      <c r="M385" s="2"/>
      <c r="N385" s="2">
        <v>-600</v>
      </c>
      <c r="O385" s="2">
        <v>-10.2392692565918</v>
      </c>
      <c r="P385" s="2">
        <v>0.95123291015625</v>
      </c>
      <c r="Q385" s="5"/>
      <c r="R385" s="2"/>
      <c r="S385" s="3"/>
      <c r="T385" s="3"/>
      <c r="U385" s="3">
        <v>40927.655844907407</v>
      </c>
      <c r="V385" s="2"/>
      <c r="W385" s="2"/>
      <c r="X385" s="2">
        <v>-600</v>
      </c>
      <c r="Y385" s="2" t="s">
        <v>8</v>
      </c>
      <c r="Z385" s="2">
        <v>0</v>
      </c>
    </row>
    <row r="386" spans="1:26" ht="14.25" customHeight="1" x14ac:dyDescent="0.2">
      <c r="A386" s="3">
        <v>40927.655902777777</v>
      </c>
      <c r="B386" s="2"/>
      <c r="C386" s="2"/>
      <c r="D386" s="2">
        <v>-550</v>
      </c>
      <c r="E386" s="2">
        <v>11.7556562423706</v>
      </c>
      <c r="F386" s="2">
        <v>2.0317840576171902</v>
      </c>
      <c r="G386" s="5"/>
      <c r="H386" s="2"/>
      <c r="I386" s="3"/>
      <c r="J386" s="3"/>
      <c r="K386" s="3">
        <v>40927.655902777777</v>
      </c>
      <c r="L386" s="2"/>
      <c r="M386" s="2"/>
      <c r="N386" s="2">
        <v>-550</v>
      </c>
      <c r="O386" s="2">
        <v>-10.1819705963135</v>
      </c>
      <c r="P386" s="2">
        <v>0.99113464355468694</v>
      </c>
      <c r="Q386" s="5"/>
      <c r="R386" s="2"/>
      <c r="S386" s="3"/>
      <c r="T386" s="3"/>
      <c r="U386" s="3">
        <v>40927.655902777777</v>
      </c>
      <c r="V386" s="2"/>
      <c r="W386" s="2"/>
      <c r="X386" s="2">
        <v>-550</v>
      </c>
      <c r="Y386" s="2" t="s">
        <v>8</v>
      </c>
      <c r="Z386" s="2">
        <v>0</v>
      </c>
    </row>
    <row r="387" spans="1:26" ht="14.25" customHeight="1" x14ac:dyDescent="0.2">
      <c r="A387" s="3">
        <v>40927.655960648146</v>
      </c>
      <c r="B387" s="2"/>
      <c r="C387" s="2"/>
      <c r="D387" s="2">
        <v>-500</v>
      </c>
      <c r="E387" s="2">
        <v>10.6593971252441</v>
      </c>
      <c r="F387" s="2">
        <v>2.7252197265625</v>
      </c>
      <c r="G387" s="5"/>
      <c r="H387" s="2"/>
      <c r="I387" s="3"/>
      <c r="J387" s="3"/>
      <c r="K387" s="3">
        <v>40927.655960648146</v>
      </c>
      <c r="L387" s="2"/>
      <c r="M387" s="2"/>
      <c r="N387" s="2">
        <v>-500</v>
      </c>
      <c r="O387" s="2">
        <v>-10.211551666259799</v>
      </c>
      <c r="P387" s="2">
        <v>0.97053527832031194</v>
      </c>
      <c r="Q387" s="5"/>
      <c r="R387" s="2"/>
      <c r="S387" s="3"/>
      <c r="T387" s="3"/>
      <c r="U387" s="3">
        <v>40927.655960648146</v>
      </c>
      <c r="V387" s="2"/>
      <c r="W387" s="2"/>
      <c r="X387" s="2">
        <v>-500</v>
      </c>
      <c r="Y387" s="2" t="s">
        <v>8</v>
      </c>
      <c r="Z387" s="2">
        <v>0</v>
      </c>
    </row>
    <row r="388" spans="1:26" ht="14.25" customHeight="1" x14ac:dyDescent="0.2">
      <c r="A388" s="3">
        <v>40927.656018518515</v>
      </c>
      <c r="B388" s="2"/>
      <c r="C388" s="2"/>
      <c r="D388" s="2">
        <v>-450</v>
      </c>
      <c r="E388" s="2">
        <v>10.17018699646</v>
      </c>
      <c r="F388" s="2">
        <v>3.03466796875</v>
      </c>
      <c r="G388" s="5"/>
      <c r="H388" s="2"/>
      <c r="I388" s="3"/>
      <c r="J388" s="3"/>
      <c r="K388" s="3">
        <v>40927.656018518515</v>
      </c>
      <c r="L388" s="2"/>
      <c r="M388" s="2"/>
      <c r="N388" s="2">
        <v>-450</v>
      </c>
      <c r="O388" s="2">
        <v>-10.236202239990201</v>
      </c>
      <c r="P388" s="2">
        <v>0.953369140625</v>
      </c>
      <c r="Q388" s="5"/>
      <c r="R388" s="2"/>
      <c r="S388" s="3"/>
      <c r="T388" s="3"/>
      <c r="U388" s="3">
        <v>40927.656018518515</v>
      </c>
      <c r="V388" s="2"/>
      <c r="W388" s="2"/>
      <c r="X388" s="2">
        <v>-450</v>
      </c>
      <c r="Y388" s="2" t="s">
        <v>8</v>
      </c>
      <c r="Z388" s="2">
        <v>0</v>
      </c>
    </row>
    <row r="389" spans="1:26" ht="14.25" customHeight="1" x14ac:dyDescent="0.2">
      <c r="A389" s="3">
        <v>40927.656076388892</v>
      </c>
      <c r="B389" s="2"/>
      <c r="C389" s="2"/>
      <c r="D389" s="2">
        <v>-400</v>
      </c>
      <c r="E389" s="2">
        <v>11.313967704773001</v>
      </c>
      <c r="F389" s="2">
        <v>2.3111724853515598</v>
      </c>
      <c r="G389" s="5"/>
      <c r="H389" s="2"/>
      <c r="I389" s="3"/>
      <c r="J389" s="3"/>
      <c r="K389" s="3">
        <v>40927.656076388892</v>
      </c>
      <c r="L389" s="2"/>
      <c r="M389" s="2"/>
      <c r="N389" s="2">
        <v>-400</v>
      </c>
      <c r="O389" s="2">
        <v>-10.2162618637085</v>
      </c>
      <c r="P389" s="2">
        <v>0.967254638671875</v>
      </c>
      <c r="Q389" s="5"/>
      <c r="R389" s="2"/>
      <c r="S389" s="3"/>
      <c r="T389" s="3"/>
      <c r="U389" s="3">
        <v>40927.656076388892</v>
      </c>
      <c r="V389" s="2"/>
      <c r="W389" s="2"/>
      <c r="X389" s="2">
        <v>-400</v>
      </c>
      <c r="Y389" s="2" t="s">
        <v>8</v>
      </c>
      <c r="Z389" s="2">
        <v>0</v>
      </c>
    </row>
    <row r="390" spans="1:26" ht="14.25" customHeight="1" x14ac:dyDescent="0.2">
      <c r="A390" s="3">
        <v>40927.656134259261</v>
      </c>
      <c r="B390" s="2"/>
      <c r="C390" s="2"/>
      <c r="D390" s="2">
        <v>-350</v>
      </c>
      <c r="E390" s="2">
        <v>11.5244388580322</v>
      </c>
      <c r="F390" s="2">
        <v>2.17803955078125</v>
      </c>
      <c r="G390" s="5"/>
      <c r="H390" s="2"/>
      <c r="I390" s="3"/>
      <c r="J390" s="3"/>
      <c r="K390" s="3">
        <v>40927.656134259261</v>
      </c>
      <c r="L390" s="2"/>
      <c r="M390" s="2"/>
      <c r="N390" s="2">
        <v>-350</v>
      </c>
      <c r="O390" s="2">
        <v>-10.2076072692871</v>
      </c>
      <c r="P390" s="2">
        <v>0.97328186035156194</v>
      </c>
      <c r="Q390" s="5"/>
      <c r="R390" s="2"/>
      <c r="S390" s="3"/>
      <c r="T390" s="3"/>
      <c r="U390" s="3">
        <v>40927.656134259261</v>
      </c>
      <c r="V390" s="2"/>
      <c r="W390" s="2"/>
      <c r="X390" s="2">
        <v>-350</v>
      </c>
      <c r="Y390" s="2" t="s">
        <v>8</v>
      </c>
      <c r="Z390" s="2">
        <v>0</v>
      </c>
    </row>
    <row r="391" spans="1:26" ht="14.25" customHeight="1" x14ac:dyDescent="0.2">
      <c r="A391" s="3">
        <v>40927.656192129631</v>
      </c>
      <c r="B391" s="2"/>
      <c r="C391" s="2"/>
      <c r="D391" s="2">
        <v>-300</v>
      </c>
      <c r="E391" s="2">
        <v>11.209877967834499</v>
      </c>
      <c r="F391" s="2">
        <v>2.37701416015625</v>
      </c>
      <c r="G391" s="5"/>
      <c r="H391" s="2"/>
      <c r="I391" s="3"/>
      <c r="J391" s="3"/>
      <c r="K391" s="3">
        <v>40927.656192129631</v>
      </c>
      <c r="L391" s="2"/>
      <c r="M391" s="2"/>
      <c r="N391" s="2">
        <v>-300</v>
      </c>
      <c r="O391" s="2">
        <v>-10.214399337768601</v>
      </c>
      <c r="P391" s="2">
        <v>0.96855163574218806</v>
      </c>
      <c r="Q391" s="5"/>
      <c r="R391" s="2"/>
      <c r="S391" s="3"/>
      <c r="T391" s="3"/>
      <c r="U391" s="3">
        <v>40927.656192129631</v>
      </c>
      <c r="V391" s="2"/>
      <c r="W391" s="2"/>
      <c r="X391" s="2">
        <v>-300</v>
      </c>
      <c r="Y391" s="2" t="s">
        <v>8</v>
      </c>
      <c r="Z391" s="2">
        <v>0</v>
      </c>
    </row>
    <row r="392" spans="1:26" ht="14.25" customHeight="1" x14ac:dyDescent="0.2">
      <c r="A392" s="3">
        <v>40927.65625</v>
      </c>
      <c r="B392" s="2"/>
      <c r="C392" s="2"/>
      <c r="D392" s="2">
        <v>-250</v>
      </c>
      <c r="E392" s="2">
        <v>11.128343582153301</v>
      </c>
      <c r="F392" s="2">
        <v>2.4285888671875</v>
      </c>
      <c r="G392" s="5"/>
      <c r="H392" s="2"/>
      <c r="I392" s="3"/>
      <c r="J392" s="3"/>
      <c r="K392" s="3">
        <v>40927.65625</v>
      </c>
      <c r="L392" s="2"/>
      <c r="M392" s="2"/>
      <c r="N392" s="2">
        <v>-250</v>
      </c>
      <c r="O392" s="2">
        <v>-10.2267799377441</v>
      </c>
      <c r="P392" s="2">
        <v>0.959930419921875</v>
      </c>
      <c r="Q392" s="5"/>
      <c r="R392" s="2"/>
      <c r="S392" s="3"/>
      <c r="T392" s="3"/>
      <c r="U392" s="3">
        <v>40927.65625</v>
      </c>
      <c r="V392" s="2"/>
      <c r="W392" s="2"/>
      <c r="X392" s="2">
        <v>-250</v>
      </c>
      <c r="Y392" s="2" t="s">
        <v>8</v>
      </c>
      <c r="Z392" s="2">
        <v>0</v>
      </c>
    </row>
    <row r="393" spans="1:26" ht="14.25" customHeight="1" x14ac:dyDescent="0.2">
      <c r="A393" s="3">
        <v>40927.656307870369</v>
      </c>
      <c r="B393" s="2"/>
      <c r="C393" s="2"/>
      <c r="D393" s="2">
        <v>-200</v>
      </c>
      <c r="E393" s="2">
        <v>10.900865554809601</v>
      </c>
      <c r="F393" s="2">
        <v>2.5724792480468701</v>
      </c>
      <c r="G393" s="5"/>
      <c r="H393" s="2"/>
      <c r="I393" s="3"/>
      <c r="J393" s="3"/>
      <c r="K393" s="3">
        <v>40927.656307870369</v>
      </c>
      <c r="L393" s="2"/>
      <c r="M393" s="2"/>
      <c r="N393" s="2">
        <v>-200</v>
      </c>
      <c r="O393" s="2">
        <v>-10.210783958435099</v>
      </c>
      <c r="P393" s="2">
        <v>0.9710693359375</v>
      </c>
      <c r="Q393" s="5"/>
      <c r="R393" s="2"/>
      <c r="S393" s="3"/>
      <c r="T393" s="3"/>
      <c r="U393" s="3">
        <v>40927.656307870369</v>
      </c>
      <c r="V393" s="2"/>
      <c r="W393" s="2"/>
      <c r="X393" s="2">
        <v>-200</v>
      </c>
      <c r="Y393" s="2" t="s">
        <v>8</v>
      </c>
      <c r="Z393" s="2">
        <v>0</v>
      </c>
    </row>
    <row r="394" spans="1:26" ht="14.25" customHeight="1" x14ac:dyDescent="0.2">
      <c r="A394" s="3">
        <v>40927.656365740739</v>
      </c>
      <c r="B394" s="2"/>
      <c r="C394" s="2"/>
      <c r="D394" s="2">
        <v>-150</v>
      </c>
      <c r="E394" s="2">
        <v>11.083233833313001</v>
      </c>
      <c r="F394" s="2">
        <v>2.4571228027343799</v>
      </c>
      <c r="G394" s="5"/>
      <c r="H394" s="2"/>
      <c r="I394" s="3"/>
      <c r="J394" s="3"/>
      <c r="K394" s="3">
        <v>40927.656365740739</v>
      </c>
      <c r="L394" s="2"/>
      <c r="M394" s="2"/>
      <c r="N394" s="2">
        <v>-150</v>
      </c>
      <c r="O394" s="2">
        <v>-10.2318201065063</v>
      </c>
      <c r="P394" s="2">
        <v>0.9564208984375</v>
      </c>
      <c r="Q394" s="5"/>
      <c r="R394" s="2"/>
      <c r="S394" s="3"/>
      <c r="T394" s="3"/>
      <c r="U394" s="3">
        <v>40927.656365740739</v>
      </c>
      <c r="V394" s="2"/>
      <c r="W394" s="2"/>
      <c r="X394" s="2">
        <v>-150</v>
      </c>
      <c r="Y394" s="2" t="s">
        <v>8</v>
      </c>
      <c r="Z394" s="2">
        <v>0</v>
      </c>
    </row>
    <row r="395" spans="1:26" ht="14.25" customHeight="1" x14ac:dyDescent="0.2">
      <c r="A395" s="3">
        <v>40927.656423611108</v>
      </c>
      <c r="B395" s="2"/>
      <c r="C395" s="2"/>
      <c r="D395" s="2">
        <v>-100</v>
      </c>
      <c r="E395" s="2">
        <v>10.672904968261699</v>
      </c>
      <c r="F395" s="2">
        <v>2.7166748046875</v>
      </c>
      <c r="G395" s="5"/>
      <c r="H395" s="2"/>
      <c r="I395" s="3"/>
      <c r="J395" s="3"/>
      <c r="K395" s="3">
        <v>40927.656423611108</v>
      </c>
      <c r="L395" s="2"/>
      <c r="M395" s="2"/>
      <c r="N395" s="2">
        <v>-100</v>
      </c>
      <c r="O395" s="2">
        <v>-10.2012529373169</v>
      </c>
      <c r="P395" s="2">
        <v>0.97770690917968806</v>
      </c>
      <c r="Q395" s="5"/>
      <c r="R395" s="2"/>
      <c r="S395" s="3"/>
      <c r="T395" s="3"/>
      <c r="U395" s="3">
        <v>40927.656423611108</v>
      </c>
      <c r="V395" s="2"/>
      <c r="W395" s="2"/>
      <c r="X395" s="2">
        <v>-100</v>
      </c>
      <c r="Y395" s="2" t="s">
        <v>8</v>
      </c>
      <c r="Z395" s="2">
        <v>0</v>
      </c>
    </row>
    <row r="396" spans="1:26" ht="14.25" customHeight="1" x14ac:dyDescent="0.2">
      <c r="A396" s="3">
        <v>40927.656481481485</v>
      </c>
      <c r="B396" s="2"/>
      <c r="C396" s="2"/>
      <c r="D396" s="2">
        <v>-50</v>
      </c>
      <c r="E396" s="2">
        <v>10.585339546203601</v>
      </c>
      <c r="F396" s="2">
        <v>2.7720642089843799</v>
      </c>
      <c r="G396" s="5"/>
      <c r="H396" s="2"/>
      <c r="I396" s="3"/>
      <c r="J396" s="3"/>
      <c r="K396" s="3">
        <v>40927.656481481485</v>
      </c>
      <c r="L396" s="2"/>
      <c r="M396" s="2"/>
      <c r="N396" s="2">
        <v>-50</v>
      </c>
      <c r="O396" s="2">
        <v>-10.185585975646999</v>
      </c>
      <c r="P396" s="2">
        <v>0.988616943359375</v>
      </c>
      <c r="Q396" s="5"/>
      <c r="R396" s="2"/>
      <c r="S396" s="3"/>
      <c r="T396" s="3"/>
      <c r="U396" s="3">
        <v>40927.656481481485</v>
      </c>
      <c r="V396" s="2"/>
      <c r="W396" s="2"/>
      <c r="X396" s="2">
        <v>-50</v>
      </c>
      <c r="Y396" s="2" t="s">
        <v>8</v>
      </c>
      <c r="Z396" s="2">
        <v>0</v>
      </c>
    </row>
    <row r="397" spans="1:26" ht="14.25" customHeight="1" x14ac:dyDescent="0.2">
      <c r="A397" s="3">
        <v>40927.656539351854</v>
      </c>
      <c r="B397" s="2"/>
      <c r="C397" s="2"/>
      <c r="D397" s="2">
        <v>0</v>
      </c>
      <c r="E397" s="2">
        <v>10.673026084899901</v>
      </c>
      <c r="F397" s="2">
        <v>2.7165985107421902</v>
      </c>
      <c r="G397" s="5"/>
      <c r="H397" s="2"/>
      <c r="I397" s="3"/>
      <c r="J397" s="3"/>
      <c r="K397" s="3">
        <v>40927.656539351854</v>
      </c>
      <c r="L397" s="2"/>
      <c r="M397" s="2"/>
      <c r="N397" s="2">
        <v>0</v>
      </c>
      <c r="O397" s="2">
        <v>-10.218453407287599</v>
      </c>
      <c r="P397" s="2">
        <v>0.965728759765625</v>
      </c>
      <c r="Q397" s="5"/>
      <c r="R397" s="2"/>
      <c r="S397" s="3"/>
      <c r="T397" s="3"/>
      <c r="U397" s="3">
        <v>40927.656539351854</v>
      </c>
      <c r="V397" s="2"/>
      <c r="W397" s="2"/>
      <c r="X397" s="2">
        <v>0</v>
      </c>
      <c r="Y397" s="2" t="s">
        <v>8</v>
      </c>
      <c r="Z397" s="2">
        <v>0</v>
      </c>
    </row>
    <row r="398" spans="1:26" ht="14.25" customHeight="1" x14ac:dyDescent="0.2">
      <c r="A398" s="2"/>
      <c r="B398" s="2"/>
      <c r="C398" s="2"/>
      <c r="D398" s="2"/>
      <c r="E398" s="2"/>
      <c r="F398" s="2"/>
      <c r="G398" s="5"/>
      <c r="H398" s="2"/>
      <c r="I398" s="3"/>
      <c r="J398" s="3"/>
      <c r="K398" s="2"/>
      <c r="L398" s="2"/>
      <c r="M398" s="2"/>
      <c r="N398" s="2"/>
      <c r="O398" s="2"/>
      <c r="P398" s="2"/>
      <c r="Q398" s="5"/>
      <c r="R398" s="2"/>
      <c r="S398" s="3"/>
      <c r="T398" s="3"/>
      <c r="U398" s="2"/>
      <c r="V398" s="2"/>
      <c r="W398" s="2"/>
      <c r="X398" s="2"/>
      <c r="Y398" s="2"/>
      <c r="Z398" s="2"/>
    </row>
    <row r="399" spans="1:26" ht="14.25" customHeight="1" x14ac:dyDescent="0.2">
      <c r="A399" s="3">
        <v>40927.656712962962</v>
      </c>
      <c r="B399" s="2">
        <v>0</v>
      </c>
      <c r="C399" s="2">
        <v>400</v>
      </c>
      <c r="D399" s="2">
        <v>-3200</v>
      </c>
      <c r="E399" s="2">
        <v>184.94013977050801</v>
      </c>
      <c r="F399" s="2">
        <v>-107.51556396484401</v>
      </c>
      <c r="G399" s="5"/>
      <c r="H399" s="2"/>
      <c r="I399" s="3"/>
      <c r="J399" s="3"/>
      <c r="K399" s="3">
        <v>40927.656712962962</v>
      </c>
      <c r="L399" s="2">
        <v>0</v>
      </c>
      <c r="M399" s="2">
        <v>400</v>
      </c>
      <c r="N399" s="2">
        <v>-3200</v>
      </c>
      <c r="O399" s="2">
        <v>246.43273925781301</v>
      </c>
      <c r="P399" s="2">
        <v>179.69017028808599</v>
      </c>
      <c r="Q399" s="5"/>
      <c r="R399" s="2"/>
      <c r="S399" s="3"/>
      <c r="T399" s="3"/>
      <c r="U399" s="3">
        <v>40927.656712962962</v>
      </c>
      <c r="V399" s="2">
        <v>0</v>
      </c>
      <c r="W399" s="2">
        <v>400</v>
      </c>
      <c r="X399" s="2">
        <v>-3200</v>
      </c>
      <c r="Y399" s="2" t="s">
        <v>8</v>
      </c>
      <c r="Z399" s="2">
        <v>0</v>
      </c>
    </row>
    <row r="400" spans="1:26" ht="14.25" customHeight="1" x14ac:dyDescent="0.2">
      <c r="A400" s="3">
        <v>40927.656770833331</v>
      </c>
      <c r="B400" s="2"/>
      <c r="C400" s="2"/>
      <c r="D400" s="2">
        <v>-3150</v>
      </c>
      <c r="E400" s="2">
        <v>183.93891906738301</v>
      </c>
      <c r="F400" s="2">
        <v>-106.882247924805</v>
      </c>
      <c r="G400" s="5"/>
      <c r="H400" s="2"/>
      <c r="I400" s="3"/>
      <c r="J400" s="3"/>
      <c r="K400" s="3">
        <v>40927.656770833331</v>
      </c>
      <c r="L400" s="2"/>
      <c r="M400" s="2"/>
      <c r="N400" s="2">
        <v>-3150</v>
      </c>
      <c r="O400" s="2">
        <v>246.736328125</v>
      </c>
      <c r="P400" s="2">
        <v>179.90158081054699</v>
      </c>
      <c r="Q400" s="5"/>
      <c r="R400" s="2"/>
      <c r="S400" s="3"/>
      <c r="T400" s="3"/>
      <c r="U400" s="3">
        <v>40927.656770833331</v>
      </c>
      <c r="V400" s="2"/>
      <c r="W400" s="2"/>
      <c r="X400" s="2">
        <v>-3150</v>
      </c>
      <c r="Y400" s="2" t="s">
        <v>8</v>
      </c>
      <c r="Z400" s="2">
        <v>0</v>
      </c>
    </row>
    <row r="401" spans="1:26" ht="14.25" customHeight="1" x14ac:dyDescent="0.2">
      <c r="A401" s="3">
        <v>40927.656828703701</v>
      </c>
      <c r="B401" s="2"/>
      <c r="C401" s="2"/>
      <c r="D401" s="2">
        <v>-3100</v>
      </c>
      <c r="E401" s="2">
        <v>186.06462097168</v>
      </c>
      <c r="F401" s="2">
        <v>-108.226852416992</v>
      </c>
      <c r="G401" s="5"/>
      <c r="H401" s="2"/>
      <c r="I401" s="3"/>
      <c r="J401" s="3"/>
      <c r="K401" s="3">
        <v>40927.656828703701</v>
      </c>
      <c r="L401" s="2"/>
      <c r="M401" s="2"/>
      <c r="N401" s="2">
        <v>-3100</v>
      </c>
      <c r="O401" s="2">
        <v>246.42408752441401</v>
      </c>
      <c r="P401" s="2">
        <v>179.68414306640599</v>
      </c>
      <c r="Q401" s="5"/>
      <c r="R401" s="2"/>
      <c r="S401" s="3"/>
      <c r="T401" s="3"/>
      <c r="U401" s="3">
        <v>40927.656828703701</v>
      </c>
      <c r="V401" s="2"/>
      <c r="W401" s="2"/>
      <c r="X401" s="2">
        <v>-3100</v>
      </c>
      <c r="Y401" s="2" t="s">
        <v>8</v>
      </c>
      <c r="Z401" s="2">
        <v>0</v>
      </c>
    </row>
    <row r="402" spans="1:26" ht="14.25" customHeight="1" x14ac:dyDescent="0.2">
      <c r="A402" s="3">
        <v>40927.656886574077</v>
      </c>
      <c r="B402" s="2"/>
      <c r="C402" s="2"/>
      <c r="D402" s="2">
        <v>-3050</v>
      </c>
      <c r="E402" s="2">
        <v>188.63790893554699</v>
      </c>
      <c r="F402" s="2">
        <v>-109.85458374023401</v>
      </c>
      <c r="G402" s="5"/>
      <c r="H402" s="2"/>
      <c r="I402" s="3"/>
      <c r="J402" s="3"/>
      <c r="K402" s="3">
        <v>40927.656886574077</v>
      </c>
      <c r="L402" s="2"/>
      <c r="M402" s="2"/>
      <c r="N402" s="2">
        <v>-3050</v>
      </c>
      <c r="O402" s="2">
        <v>245.89996337890599</v>
      </c>
      <c r="P402" s="2">
        <v>179.31915283203099</v>
      </c>
      <c r="Q402" s="5"/>
      <c r="R402" s="2"/>
      <c r="S402" s="3"/>
      <c r="T402" s="3"/>
      <c r="U402" s="3">
        <v>40927.656886574077</v>
      </c>
      <c r="V402" s="2"/>
      <c r="W402" s="2"/>
      <c r="X402" s="2">
        <v>-3050</v>
      </c>
      <c r="Y402" s="2" t="s">
        <v>8</v>
      </c>
      <c r="Z402" s="2">
        <v>0</v>
      </c>
    </row>
    <row r="403" spans="1:26" ht="14.25" customHeight="1" x14ac:dyDescent="0.2">
      <c r="A403" s="3">
        <v>40927.656944444447</v>
      </c>
      <c r="B403" s="2"/>
      <c r="C403" s="2"/>
      <c r="D403" s="2">
        <v>-3000</v>
      </c>
      <c r="E403" s="2">
        <v>189.35073852539099</v>
      </c>
      <c r="F403" s="2">
        <v>-110.30548095703099</v>
      </c>
      <c r="G403" s="5"/>
      <c r="H403" s="2"/>
      <c r="I403" s="3"/>
      <c r="J403" s="3"/>
      <c r="K403" s="3">
        <v>40927.656944444447</v>
      </c>
      <c r="L403" s="2"/>
      <c r="M403" s="2"/>
      <c r="N403" s="2">
        <v>-3000</v>
      </c>
      <c r="O403" s="2">
        <v>245.28565979003901</v>
      </c>
      <c r="P403" s="2">
        <v>178.89137268066401</v>
      </c>
      <c r="Q403" s="5"/>
      <c r="R403" s="2"/>
      <c r="S403" s="3"/>
      <c r="T403" s="3"/>
      <c r="U403" s="3">
        <v>40927.656944444447</v>
      </c>
      <c r="V403" s="2"/>
      <c r="W403" s="2"/>
      <c r="X403" s="2">
        <v>-3000</v>
      </c>
      <c r="Y403" s="2" t="s">
        <v>8</v>
      </c>
      <c r="Z403" s="2">
        <v>0</v>
      </c>
    </row>
    <row r="404" spans="1:26" ht="14.25" customHeight="1" x14ac:dyDescent="0.2">
      <c r="A404" s="3">
        <v>40927.657002314816</v>
      </c>
      <c r="B404" s="2"/>
      <c r="C404" s="2"/>
      <c r="D404" s="2">
        <v>-2950</v>
      </c>
      <c r="E404" s="2">
        <v>188.60185241699199</v>
      </c>
      <c r="F404" s="2">
        <v>-109.83177185058599</v>
      </c>
      <c r="G404" s="5"/>
      <c r="H404" s="2"/>
      <c r="I404" s="3"/>
      <c r="J404" s="3"/>
      <c r="K404" s="3">
        <v>40927.657002314816</v>
      </c>
      <c r="L404" s="2"/>
      <c r="M404" s="2"/>
      <c r="N404" s="2">
        <v>-2950</v>
      </c>
      <c r="O404" s="2">
        <v>243.12460327148401</v>
      </c>
      <c r="P404" s="2">
        <v>177.386474609375</v>
      </c>
      <c r="Q404" s="5"/>
      <c r="R404" s="2"/>
      <c r="S404" s="3"/>
      <c r="T404" s="3"/>
      <c r="U404" s="3">
        <v>40927.657002314816</v>
      </c>
      <c r="V404" s="2"/>
      <c r="W404" s="2"/>
      <c r="X404" s="2">
        <v>-2950</v>
      </c>
      <c r="Y404" s="2" t="s">
        <v>8</v>
      </c>
      <c r="Z404" s="2">
        <v>0</v>
      </c>
    </row>
    <row r="405" spans="1:26" ht="14.25" customHeight="1" x14ac:dyDescent="0.2">
      <c r="A405" s="3">
        <v>40927.657060185185</v>
      </c>
      <c r="B405" s="2"/>
      <c r="C405" s="2"/>
      <c r="D405" s="2">
        <v>-2900</v>
      </c>
      <c r="E405" s="2">
        <v>186.25241088867199</v>
      </c>
      <c r="F405" s="2">
        <v>-108.34564208984401</v>
      </c>
      <c r="G405" s="5"/>
      <c r="H405" s="2"/>
      <c r="I405" s="3"/>
      <c r="J405" s="3"/>
      <c r="K405" s="3">
        <v>40927.657060185185</v>
      </c>
      <c r="L405" s="2"/>
      <c r="M405" s="2"/>
      <c r="N405" s="2">
        <v>-2900</v>
      </c>
      <c r="O405" s="2">
        <v>240.75088500976599</v>
      </c>
      <c r="P405" s="2">
        <v>175.73348999023401</v>
      </c>
      <c r="Q405" s="5"/>
      <c r="R405" s="2"/>
      <c r="S405" s="3"/>
      <c r="T405" s="3"/>
      <c r="U405" s="3">
        <v>40927.657060185185</v>
      </c>
      <c r="V405" s="2"/>
      <c r="W405" s="2"/>
      <c r="X405" s="2">
        <v>-2900</v>
      </c>
      <c r="Y405" s="2" t="s">
        <v>8</v>
      </c>
      <c r="Z405" s="2">
        <v>0</v>
      </c>
    </row>
    <row r="406" spans="1:26" ht="14.25" customHeight="1" x14ac:dyDescent="0.2">
      <c r="A406" s="3">
        <v>40927.657118055555</v>
      </c>
      <c r="B406" s="2"/>
      <c r="C406" s="2"/>
      <c r="D406" s="2">
        <v>-2850</v>
      </c>
      <c r="E406" s="2">
        <v>184.19932556152301</v>
      </c>
      <c r="F406" s="2">
        <v>-107.04696655273401</v>
      </c>
      <c r="G406" s="5"/>
      <c r="H406" s="2"/>
      <c r="I406" s="3"/>
      <c r="J406" s="3"/>
      <c r="K406" s="3">
        <v>40927.657118055555</v>
      </c>
      <c r="L406" s="2"/>
      <c r="M406" s="2"/>
      <c r="N406" s="2">
        <v>-2850</v>
      </c>
      <c r="O406" s="2">
        <v>238.71691894531301</v>
      </c>
      <c r="P406" s="2">
        <v>174.31709289550801</v>
      </c>
      <c r="Q406" s="5"/>
      <c r="R406" s="2"/>
      <c r="S406" s="3"/>
      <c r="T406" s="3"/>
      <c r="U406" s="3">
        <v>40927.657118055555</v>
      </c>
      <c r="V406" s="2"/>
      <c r="W406" s="2"/>
      <c r="X406" s="2">
        <v>-2850</v>
      </c>
      <c r="Y406" s="2" t="s">
        <v>8</v>
      </c>
      <c r="Z406" s="2">
        <v>0</v>
      </c>
    </row>
    <row r="407" spans="1:26" ht="14.25" customHeight="1" x14ac:dyDescent="0.2">
      <c r="A407" s="3">
        <v>40927.657175925924</v>
      </c>
      <c r="B407" s="2"/>
      <c r="C407" s="2"/>
      <c r="D407" s="2">
        <v>-2800</v>
      </c>
      <c r="E407" s="2">
        <v>180.93069458007801</v>
      </c>
      <c r="F407" s="2">
        <v>-104.97940063476599</v>
      </c>
      <c r="G407" s="5"/>
      <c r="H407" s="2"/>
      <c r="I407" s="3"/>
      <c r="J407" s="3"/>
      <c r="K407" s="3">
        <v>40927.657175925924</v>
      </c>
      <c r="L407" s="2"/>
      <c r="M407" s="2"/>
      <c r="N407" s="2">
        <v>-2800</v>
      </c>
      <c r="O407" s="2">
        <v>237.30743408203099</v>
      </c>
      <c r="P407" s="2">
        <v>173.33557128906199</v>
      </c>
      <c r="Q407" s="5"/>
      <c r="R407" s="2"/>
      <c r="S407" s="3"/>
      <c r="T407" s="3"/>
      <c r="U407" s="3">
        <v>40927.657175925924</v>
      </c>
      <c r="V407" s="2"/>
      <c r="W407" s="2"/>
      <c r="X407" s="2">
        <v>-2800</v>
      </c>
      <c r="Y407" s="2" t="s">
        <v>8</v>
      </c>
      <c r="Z407" s="2">
        <v>0</v>
      </c>
    </row>
    <row r="408" spans="1:26" ht="14.25" customHeight="1" x14ac:dyDescent="0.2">
      <c r="A408" s="3">
        <v>40927.657233796293</v>
      </c>
      <c r="B408" s="2"/>
      <c r="C408" s="2"/>
      <c r="D408" s="2">
        <v>-2750</v>
      </c>
      <c r="E408" s="2">
        <v>177.85057067871099</v>
      </c>
      <c r="F408" s="2">
        <v>-103.03108215332</v>
      </c>
      <c r="G408" s="5"/>
      <c r="H408" s="2"/>
      <c r="I408" s="3"/>
      <c r="J408" s="3"/>
      <c r="K408" s="3">
        <v>40927.657233796293</v>
      </c>
      <c r="L408" s="2"/>
      <c r="M408" s="2"/>
      <c r="N408" s="2">
        <v>-2750</v>
      </c>
      <c r="O408" s="2">
        <v>235.82662963867199</v>
      </c>
      <c r="P408" s="2">
        <v>172.30438232421901</v>
      </c>
      <c r="Q408" s="5"/>
      <c r="R408" s="2"/>
      <c r="S408" s="3"/>
      <c r="T408" s="3"/>
      <c r="U408" s="3">
        <v>40927.657233796293</v>
      </c>
      <c r="V408" s="2"/>
      <c r="W408" s="2"/>
      <c r="X408" s="2">
        <v>-2750</v>
      </c>
      <c r="Y408" s="2" t="s">
        <v>8</v>
      </c>
      <c r="Z408" s="2">
        <v>0</v>
      </c>
    </row>
    <row r="409" spans="1:26" ht="14.25" customHeight="1" x14ac:dyDescent="0.2">
      <c r="A409" s="3">
        <v>40927.65729166667</v>
      </c>
      <c r="B409" s="2"/>
      <c r="C409" s="2"/>
      <c r="D409" s="2">
        <v>-2700</v>
      </c>
      <c r="E409" s="2">
        <v>174.44058227539099</v>
      </c>
      <c r="F409" s="2">
        <v>-100.874099731445</v>
      </c>
      <c r="G409" s="5"/>
      <c r="H409" s="2"/>
      <c r="I409" s="3"/>
      <c r="J409" s="3"/>
      <c r="K409" s="3">
        <v>40927.65729166667</v>
      </c>
      <c r="L409" s="2"/>
      <c r="M409" s="2"/>
      <c r="N409" s="2">
        <v>-2700</v>
      </c>
      <c r="O409" s="2">
        <v>234.16888427734401</v>
      </c>
      <c r="P409" s="2">
        <v>171.149978637695</v>
      </c>
      <c r="Q409" s="5"/>
      <c r="R409" s="2"/>
      <c r="S409" s="3"/>
      <c r="T409" s="3"/>
      <c r="U409" s="3">
        <v>40927.65729166667</v>
      </c>
      <c r="V409" s="2"/>
      <c r="W409" s="2"/>
      <c r="X409" s="2">
        <v>-2700</v>
      </c>
      <c r="Y409" s="2" t="s">
        <v>8</v>
      </c>
      <c r="Z409" s="2">
        <v>0</v>
      </c>
    </row>
    <row r="410" spans="1:26" ht="14.25" customHeight="1" x14ac:dyDescent="0.2">
      <c r="A410" s="3">
        <v>40927.657349537039</v>
      </c>
      <c r="B410" s="2"/>
      <c r="C410" s="2"/>
      <c r="D410" s="2">
        <v>-2650</v>
      </c>
      <c r="E410" s="2">
        <v>169.26696777343801</v>
      </c>
      <c r="F410" s="2">
        <v>-97.601547241210895</v>
      </c>
      <c r="G410" s="5"/>
      <c r="H410" s="2"/>
      <c r="I410" s="3"/>
      <c r="J410" s="3"/>
      <c r="K410" s="3">
        <v>40927.657349537039</v>
      </c>
      <c r="L410" s="2"/>
      <c r="M410" s="2"/>
      <c r="N410" s="2">
        <v>-2650</v>
      </c>
      <c r="O410" s="2">
        <v>232.48310852050801</v>
      </c>
      <c r="P410" s="2">
        <v>169.97604370117199</v>
      </c>
      <c r="Q410" s="5"/>
      <c r="R410" s="2"/>
      <c r="S410" s="3"/>
      <c r="T410" s="3"/>
      <c r="U410" s="3">
        <v>40927.657349537039</v>
      </c>
      <c r="V410" s="2"/>
      <c r="W410" s="2"/>
      <c r="X410" s="2">
        <v>-2650</v>
      </c>
      <c r="Y410" s="2" t="s">
        <v>8</v>
      </c>
      <c r="Z410" s="2">
        <v>0</v>
      </c>
    </row>
    <row r="411" spans="1:26" ht="14.25" customHeight="1" x14ac:dyDescent="0.2">
      <c r="A411" s="3">
        <v>40927.657407407409</v>
      </c>
      <c r="B411" s="2"/>
      <c r="C411" s="2"/>
      <c r="D411" s="2">
        <v>-2600</v>
      </c>
      <c r="E411" s="2">
        <v>166.66616821289099</v>
      </c>
      <c r="F411" s="2">
        <v>-95.9564208984375</v>
      </c>
      <c r="G411" s="5"/>
      <c r="H411" s="2"/>
      <c r="I411" s="3"/>
      <c r="J411" s="3"/>
      <c r="K411" s="3">
        <v>40927.657407407409</v>
      </c>
      <c r="L411" s="2"/>
      <c r="M411" s="2"/>
      <c r="N411" s="2">
        <v>-2600</v>
      </c>
      <c r="O411" s="2">
        <v>231.674880981445</v>
      </c>
      <c r="P411" s="2">
        <v>169.41322326660199</v>
      </c>
      <c r="Q411" s="5"/>
      <c r="R411" s="2"/>
      <c r="S411" s="3"/>
      <c r="T411" s="3"/>
      <c r="U411" s="3">
        <v>40927.657407407409</v>
      </c>
      <c r="V411" s="2"/>
      <c r="W411" s="2"/>
      <c r="X411" s="2">
        <v>-2600</v>
      </c>
      <c r="Y411" s="2" t="s">
        <v>8</v>
      </c>
      <c r="Z411" s="2">
        <v>0</v>
      </c>
    </row>
    <row r="412" spans="1:26" ht="14.25" customHeight="1" x14ac:dyDescent="0.2">
      <c r="A412" s="3">
        <v>40927.657465277778</v>
      </c>
      <c r="B412" s="2"/>
      <c r="C412" s="2"/>
      <c r="D412" s="2">
        <v>-2550</v>
      </c>
      <c r="E412" s="2">
        <v>165.84419250488301</v>
      </c>
      <c r="F412" s="2">
        <v>-95.436477661132798</v>
      </c>
      <c r="G412" s="5"/>
      <c r="H412" s="2"/>
      <c r="I412" s="2"/>
      <c r="J412" s="2"/>
      <c r="K412" s="3">
        <v>40927.657465277778</v>
      </c>
      <c r="L412" s="2"/>
      <c r="M412" s="2"/>
      <c r="N412" s="2">
        <v>-2550</v>
      </c>
      <c r="O412" s="2">
        <v>231.95755004882801</v>
      </c>
      <c r="P412" s="2">
        <v>169.61006164550801</v>
      </c>
      <c r="Q412" s="5"/>
      <c r="R412" s="2"/>
      <c r="S412" s="2"/>
      <c r="T412" s="2"/>
      <c r="U412" s="3">
        <v>40927.657465277778</v>
      </c>
      <c r="V412" s="2"/>
      <c r="W412" s="2"/>
      <c r="X412" s="2">
        <v>-2550</v>
      </c>
      <c r="Y412" s="2" t="s">
        <v>8</v>
      </c>
      <c r="Z412" s="2">
        <v>0</v>
      </c>
    </row>
    <row r="413" spans="1:26" ht="14.25" customHeight="1" x14ac:dyDescent="0.2">
      <c r="A413" s="3">
        <v>40927.657523148147</v>
      </c>
      <c r="B413" s="2"/>
      <c r="C413" s="2"/>
      <c r="D413" s="2">
        <v>-2500</v>
      </c>
      <c r="E413" s="2">
        <v>165.62406921386699</v>
      </c>
      <c r="F413" s="2">
        <v>-95.2972412109375</v>
      </c>
      <c r="G413" s="5"/>
      <c r="H413" s="2"/>
      <c r="I413" s="3"/>
      <c r="J413" s="3"/>
      <c r="K413" s="3">
        <v>40927.657523148147</v>
      </c>
      <c r="L413" s="2"/>
      <c r="M413" s="2"/>
      <c r="N413" s="2">
        <v>-2500</v>
      </c>
      <c r="O413" s="2">
        <v>231.90078735351599</v>
      </c>
      <c r="P413" s="2">
        <v>169.57054138183599</v>
      </c>
      <c r="Q413" s="5"/>
      <c r="R413" s="2"/>
      <c r="S413" s="3"/>
      <c r="T413" s="3"/>
      <c r="U413" s="3">
        <v>40927.657523148147</v>
      </c>
      <c r="V413" s="2"/>
      <c r="W413" s="2"/>
      <c r="X413" s="2">
        <v>-2500</v>
      </c>
      <c r="Y413" s="2" t="s">
        <v>8</v>
      </c>
      <c r="Z413" s="2">
        <v>0</v>
      </c>
    </row>
    <row r="414" spans="1:26" ht="14.25" customHeight="1" x14ac:dyDescent="0.2">
      <c r="A414" s="3">
        <v>40927.657581018517</v>
      </c>
      <c r="B414" s="2"/>
      <c r="C414" s="2"/>
      <c r="D414" s="2">
        <v>-2450</v>
      </c>
      <c r="E414" s="2">
        <v>162.86105346679699</v>
      </c>
      <c r="F414" s="2">
        <v>-93.549499511718693</v>
      </c>
      <c r="G414" s="5"/>
      <c r="H414" s="2"/>
      <c r="I414" s="3"/>
      <c r="J414" s="3"/>
      <c r="K414" s="3">
        <v>40927.657581018517</v>
      </c>
      <c r="L414" s="2"/>
      <c r="M414" s="2"/>
      <c r="N414" s="2">
        <v>-2450</v>
      </c>
      <c r="O414" s="2">
        <v>231.38214111328099</v>
      </c>
      <c r="P414" s="2">
        <v>169.20936584472699</v>
      </c>
      <c r="Q414" s="5"/>
      <c r="R414" s="2"/>
      <c r="S414" s="3"/>
      <c r="T414" s="3"/>
      <c r="U414" s="3">
        <v>40927.657581018517</v>
      </c>
      <c r="V414" s="2"/>
      <c r="W414" s="2"/>
      <c r="X414" s="2">
        <v>-2450</v>
      </c>
      <c r="Y414" s="2" t="s">
        <v>8</v>
      </c>
      <c r="Z414" s="2">
        <v>0</v>
      </c>
    </row>
    <row r="415" spans="1:26" ht="14.25" customHeight="1" x14ac:dyDescent="0.2">
      <c r="A415" s="3">
        <v>40927.657638888886</v>
      </c>
      <c r="B415" s="2"/>
      <c r="C415" s="2"/>
      <c r="D415" s="2">
        <v>-2400</v>
      </c>
      <c r="E415" s="2">
        <v>152.98397827148401</v>
      </c>
      <c r="F415" s="2">
        <v>-87.301788330078097</v>
      </c>
      <c r="G415" s="5"/>
      <c r="H415" s="2"/>
      <c r="I415" s="3"/>
      <c r="J415" s="3"/>
      <c r="K415" s="3">
        <v>40927.657638888886</v>
      </c>
      <c r="L415" s="2"/>
      <c r="M415" s="2"/>
      <c r="N415" s="2">
        <v>-2400</v>
      </c>
      <c r="O415" s="2">
        <v>229.98274230957</v>
      </c>
      <c r="P415" s="2">
        <v>168.23486328125</v>
      </c>
      <c r="Q415" s="5"/>
      <c r="R415" s="2"/>
      <c r="S415" s="3"/>
      <c r="T415" s="3"/>
      <c r="U415" s="3">
        <v>40927.657638888886</v>
      </c>
      <c r="V415" s="2"/>
      <c r="W415" s="2"/>
      <c r="X415" s="2">
        <v>-2400</v>
      </c>
      <c r="Y415" s="2" t="s">
        <v>8</v>
      </c>
      <c r="Z415" s="2">
        <v>0</v>
      </c>
    </row>
    <row r="416" spans="1:26" ht="14.25" customHeight="1" x14ac:dyDescent="0.2">
      <c r="A416" s="3">
        <v>40927.657696759263</v>
      </c>
      <c r="B416" s="2"/>
      <c r="C416" s="2"/>
      <c r="D416" s="2">
        <v>-2350</v>
      </c>
      <c r="E416" s="2">
        <v>134.169189453125</v>
      </c>
      <c r="F416" s="2">
        <v>-75.400543212890597</v>
      </c>
      <c r="G416" s="5"/>
      <c r="H416" s="2"/>
      <c r="I416" s="3"/>
      <c r="J416" s="3"/>
      <c r="K416" s="3">
        <v>40927.657696759263</v>
      </c>
      <c r="L416" s="2"/>
      <c r="M416" s="2"/>
      <c r="N416" s="2">
        <v>-2350</v>
      </c>
      <c r="O416" s="2">
        <v>227.072189331055</v>
      </c>
      <c r="P416" s="2">
        <v>166.20803833007801</v>
      </c>
      <c r="Q416" s="5"/>
      <c r="R416" s="2"/>
      <c r="S416" s="3"/>
      <c r="T416" s="3"/>
      <c r="U416" s="3">
        <v>40927.657696759263</v>
      </c>
      <c r="V416" s="2"/>
      <c r="W416" s="2"/>
      <c r="X416" s="2">
        <v>-2350</v>
      </c>
      <c r="Y416" s="2" t="s">
        <v>8</v>
      </c>
      <c r="Z416" s="2">
        <v>0</v>
      </c>
    </row>
    <row r="417" spans="1:26" ht="14.25" customHeight="1" x14ac:dyDescent="0.2">
      <c r="A417" s="3">
        <v>40927.657754629632</v>
      </c>
      <c r="B417" s="2"/>
      <c r="C417" s="2"/>
      <c r="D417" s="2">
        <v>-2300</v>
      </c>
      <c r="E417" s="2">
        <v>112.502113342285</v>
      </c>
      <c r="F417" s="2">
        <v>-61.695098876953097</v>
      </c>
      <c r="G417" s="5"/>
      <c r="H417" s="2"/>
      <c r="I417" s="3"/>
      <c r="J417" s="3"/>
      <c r="K417" s="3">
        <v>40927.657754629632</v>
      </c>
      <c r="L417" s="2"/>
      <c r="M417" s="2"/>
      <c r="N417" s="2">
        <v>-2300</v>
      </c>
      <c r="O417" s="2">
        <v>222.96546936035199</v>
      </c>
      <c r="P417" s="2">
        <v>163.34823608398401</v>
      </c>
      <c r="Q417" s="5"/>
      <c r="R417" s="2"/>
      <c r="S417" s="3"/>
      <c r="T417" s="3"/>
      <c r="U417" s="3">
        <v>40927.657754629632</v>
      </c>
      <c r="V417" s="2"/>
      <c r="W417" s="2"/>
      <c r="X417" s="2">
        <v>-2300</v>
      </c>
      <c r="Y417" s="2" t="s">
        <v>8</v>
      </c>
      <c r="Z417" s="2">
        <v>0</v>
      </c>
    </row>
    <row r="418" spans="1:26" ht="14.25" customHeight="1" x14ac:dyDescent="0.2">
      <c r="A418" s="3">
        <v>40927.657812500001</v>
      </c>
      <c r="B418" s="2"/>
      <c r="C418" s="2"/>
      <c r="D418" s="2">
        <v>-2250</v>
      </c>
      <c r="E418" s="2">
        <v>92.068313598632798</v>
      </c>
      <c r="F418" s="2">
        <v>-48.769760131835902</v>
      </c>
      <c r="G418" s="5"/>
      <c r="H418" s="2"/>
      <c r="I418" s="3"/>
      <c r="J418" s="3"/>
      <c r="K418" s="3">
        <v>40927.657812500001</v>
      </c>
      <c r="L418" s="2"/>
      <c r="M418" s="2"/>
      <c r="N418" s="2">
        <v>-2250</v>
      </c>
      <c r="O418" s="2">
        <v>217.41058349609401</v>
      </c>
      <c r="P418" s="2">
        <v>159.47998046875</v>
      </c>
      <c r="Q418" s="5"/>
      <c r="R418" s="2"/>
      <c r="S418" s="3"/>
      <c r="T418" s="3"/>
      <c r="U418" s="3">
        <v>40927.657812500001</v>
      </c>
      <c r="V418" s="2"/>
      <c r="W418" s="2"/>
      <c r="X418" s="2">
        <v>-2250</v>
      </c>
      <c r="Y418" s="2" t="s">
        <v>8</v>
      </c>
      <c r="Z418" s="2">
        <v>0</v>
      </c>
    </row>
    <row r="419" spans="1:26" ht="14.25" customHeight="1" x14ac:dyDescent="0.2">
      <c r="A419" s="3">
        <v>40927.657870370371</v>
      </c>
      <c r="B419" s="2"/>
      <c r="C419" s="2"/>
      <c r="D419" s="2">
        <v>-2200</v>
      </c>
      <c r="E419" s="2">
        <v>74.706314086914105</v>
      </c>
      <c r="F419" s="2">
        <v>-37.7874755859375</v>
      </c>
      <c r="G419" s="5"/>
      <c r="H419" s="2"/>
      <c r="I419" s="3"/>
      <c r="J419" s="3"/>
      <c r="K419" s="3">
        <v>40927.657870370371</v>
      </c>
      <c r="L419" s="2"/>
      <c r="M419" s="2"/>
      <c r="N419" s="2">
        <v>-2200</v>
      </c>
      <c r="O419" s="2">
        <v>210.80032348632801</v>
      </c>
      <c r="P419" s="2">
        <v>154.87678527832</v>
      </c>
      <c r="Q419" s="5"/>
      <c r="R419" s="2"/>
      <c r="S419" s="3"/>
      <c r="T419" s="3"/>
      <c r="U419" s="3">
        <v>40927.657870370371</v>
      </c>
      <c r="V419" s="2"/>
      <c r="W419" s="2"/>
      <c r="X419" s="2">
        <v>-2200</v>
      </c>
      <c r="Y419" s="2" t="s">
        <v>8</v>
      </c>
      <c r="Z419" s="2">
        <v>0</v>
      </c>
    </row>
    <row r="420" spans="1:26" ht="14.25" customHeight="1" x14ac:dyDescent="0.2">
      <c r="A420" s="3">
        <v>40927.65792824074</v>
      </c>
      <c r="B420" s="2"/>
      <c r="C420" s="2"/>
      <c r="D420" s="2">
        <v>-2150</v>
      </c>
      <c r="E420" s="2">
        <v>60.247249603271499</v>
      </c>
      <c r="F420" s="2">
        <v>-28.641433715820298</v>
      </c>
      <c r="G420" s="5"/>
      <c r="H420" s="2"/>
      <c r="I420" s="3"/>
      <c r="J420" s="3"/>
      <c r="K420" s="3">
        <v>40927.65792824074</v>
      </c>
      <c r="L420" s="2"/>
      <c r="M420" s="2"/>
      <c r="N420" s="2">
        <v>-2150</v>
      </c>
      <c r="O420" s="2">
        <v>203.36146545410199</v>
      </c>
      <c r="P420" s="2">
        <v>149.69657897949199</v>
      </c>
      <c r="Q420" s="5"/>
      <c r="R420" s="2"/>
      <c r="S420" s="3"/>
      <c r="T420" s="3"/>
      <c r="U420" s="3">
        <v>40927.65792824074</v>
      </c>
      <c r="V420" s="2"/>
      <c r="W420" s="2"/>
      <c r="X420" s="2">
        <v>-2150</v>
      </c>
      <c r="Y420" s="2" t="s">
        <v>8</v>
      </c>
      <c r="Z420" s="2">
        <v>0</v>
      </c>
    </row>
    <row r="421" spans="1:26" ht="14.25" customHeight="1" x14ac:dyDescent="0.2">
      <c r="A421" s="3">
        <v>40927.657986111109</v>
      </c>
      <c r="B421" s="2"/>
      <c r="C421" s="2"/>
      <c r="D421" s="2">
        <v>-2100</v>
      </c>
      <c r="E421" s="2">
        <v>48.9700927734375</v>
      </c>
      <c r="F421" s="2">
        <v>-21.508102416992202</v>
      </c>
      <c r="G421" s="5"/>
      <c r="H421" s="2"/>
      <c r="I421" s="3"/>
      <c r="J421" s="3"/>
      <c r="K421" s="3">
        <v>40927.657986111109</v>
      </c>
      <c r="L421" s="2"/>
      <c r="M421" s="2"/>
      <c r="N421" s="2">
        <v>-2100</v>
      </c>
      <c r="O421" s="2">
        <v>194.51422119140599</v>
      </c>
      <c r="P421" s="2">
        <v>143.53561401367199</v>
      </c>
      <c r="Q421" s="5"/>
      <c r="R421" s="2"/>
      <c r="S421" s="3"/>
      <c r="T421" s="3"/>
      <c r="U421" s="3">
        <v>40927.657986111109</v>
      </c>
      <c r="V421" s="2"/>
      <c r="W421" s="2"/>
      <c r="X421" s="2">
        <v>-2100</v>
      </c>
      <c r="Y421" s="2" t="s">
        <v>8</v>
      </c>
      <c r="Z421" s="2">
        <v>0</v>
      </c>
    </row>
    <row r="422" spans="1:26" ht="14.25" customHeight="1" x14ac:dyDescent="0.2">
      <c r="A422" s="3">
        <v>40927.658043981479</v>
      </c>
      <c r="B422" s="2"/>
      <c r="C422" s="2"/>
      <c r="D422" s="2">
        <v>-2050</v>
      </c>
      <c r="E422" s="2">
        <v>42.234172821044901</v>
      </c>
      <c r="F422" s="2">
        <v>-17.247314453125</v>
      </c>
      <c r="G422" s="5"/>
      <c r="H422" s="2"/>
      <c r="I422" s="3"/>
      <c r="J422" s="3"/>
      <c r="K422" s="3">
        <v>40927.658043981479</v>
      </c>
      <c r="L422" s="2"/>
      <c r="M422" s="2"/>
      <c r="N422" s="2">
        <v>-2050</v>
      </c>
      <c r="O422" s="2">
        <v>185.11511230468699</v>
      </c>
      <c r="P422" s="2">
        <v>136.99035644531199</v>
      </c>
      <c r="Q422" s="5"/>
      <c r="R422" s="2"/>
      <c r="S422" s="3"/>
      <c r="T422" s="3"/>
      <c r="U422" s="3">
        <v>40927.658043981479</v>
      </c>
      <c r="V422" s="2"/>
      <c r="W422" s="2"/>
      <c r="X422" s="2">
        <v>-2050</v>
      </c>
      <c r="Y422" s="2" t="s">
        <v>8</v>
      </c>
      <c r="Z422" s="2">
        <v>0</v>
      </c>
    </row>
    <row r="423" spans="1:26" ht="14.25" customHeight="1" x14ac:dyDescent="0.2">
      <c r="A423" s="3">
        <v>40927.658101851855</v>
      </c>
      <c r="B423" s="2"/>
      <c r="C423" s="2"/>
      <c r="D423" s="2">
        <v>-2000</v>
      </c>
      <c r="E423" s="2">
        <v>39.080844879150398</v>
      </c>
      <c r="F423" s="2">
        <v>-15.252685546875</v>
      </c>
      <c r="G423" s="5"/>
      <c r="H423" s="2"/>
      <c r="I423" s="3"/>
      <c r="J423" s="3"/>
      <c r="K423" s="3">
        <v>40927.658101851855</v>
      </c>
      <c r="L423" s="2"/>
      <c r="M423" s="2"/>
      <c r="N423" s="2">
        <v>-2000</v>
      </c>
      <c r="O423" s="2">
        <v>174.589431762695</v>
      </c>
      <c r="P423" s="2">
        <v>129.660568237305</v>
      </c>
      <c r="Q423" s="5"/>
      <c r="R423" s="2"/>
      <c r="S423" s="3"/>
      <c r="T423" s="3"/>
      <c r="U423" s="3">
        <v>40927.658101851855</v>
      </c>
      <c r="V423" s="2"/>
      <c r="W423" s="2"/>
      <c r="X423" s="2">
        <v>-2000</v>
      </c>
      <c r="Y423" s="2" t="s">
        <v>8</v>
      </c>
      <c r="Z423" s="2">
        <v>0</v>
      </c>
    </row>
    <row r="424" spans="1:26" ht="14.25" customHeight="1" x14ac:dyDescent="0.2">
      <c r="A424" s="3">
        <v>40927.658159722225</v>
      </c>
      <c r="B424" s="2"/>
      <c r="C424" s="2"/>
      <c r="D424" s="2">
        <v>-1950</v>
      </c>
      <c r="E424" s="2">
        <v>39.430381774902301</v>
      </c>
      <c r="F424" s="2">
        <v>-15.4737854003906</v>
      </c>
      <c r="G424" s="5"/>
      <c r="H424" s="2"/>
      <c r="I424" s="3"/>
      <c r="J424" s="3"/>
      <c r="K424" s="3">
        <v>40927.658159722225</v>
      </c>
      <c r="L424" s="2"/>
      <c r="M424" s="2"/>
      <c r="N424" s="2">
        <v>-1950</v>
      </c>
      <c r="O424" s="2">
        <v>163.46455383300801</v>
      </c>
      <c r="P424" s="2">
        <v>121.913528442383</v>
      </c>
      <c r="Q424" s="5"/>
      <c r="R424" s="2"/>
      <c r="S424" s="3"/>
      <c r="T424" s="3"/>
      <c r="U424" s="3">
        <v>40927.658159722225</v>
      </c>
      <c r="V424" s="2"/>
      <c r="W424" s="2"/>
      <c r="X424" s="2">
        <v>-1950</v>
      </c>
      <c r="Y424" s="2" t="s">
        <v>8</v>
      </c>
      <c r="Z424" s="2">
        <v>0</v>
      </c>
    </row>
    <row r="425" spans="1:26" ht="14.25" customHeight="1" x14ac:dyDescent="0.2">
      <c r="A425" s="3">
        <v>40927.658217592594</v>
      </c>
      <c r="B425" s="2"/>
      <c r="C425" s="2"/>
      <c r="D425" s="2">
        <v>-1900</v>
      </c>
      <c r="E425" s="2">
        <v>39.858440399169901</v>
      </c>
      <c r="F425" s="2">
        <v>-15.7445526123047</v>
      </c>
      <c r="G425" s="5"/>
      <c r="H425" s="2"/>
      <c r="I425" s="3"/>
      <c r="J425" s="3"/>
      <c r="K425" s="3">
        <v>40927.658217592594</v>
      </c>
      <c r="L425" s="2"/>
      <c r="M425" s="2"/>
      <c r="N425" s="2">
        <v>-1900</v>
      </c>
      <c r="O425" s="2">
        <v>154.02897644043</v>
      </c>
      <c r="P425" s="2">
        <v>115.34286499023401</v>
      </c>
      <c r="Q425" s="5"/>
      <c r="R425" s="2"/>
      <c r="S425" s="3"/>
      <c r="T425" s="3"/>
      <c r="U425" s="3">
        <v>40927.658217592594</v>
      </c>
      <c r="V425" s="2"/>
      <c r="W425" s="2"/>
      <c r="X425" s="2">
        <v>-1900</v>
      </c>
      <c r="Y425" s="2" t="s">
        <v>8</v>
      </c>
      <c r="Z425" s="2">
        <v>0</v>
      </c>
    </row>
    <row r="426" spans="1:26" ht="14.25" customHeight="1" x14ac:dyDescent="0.2">
      <c r="A426" s="3">
        <v>40927.658275462964</v>
      </c>
      <c r="B426" s="2"/>
      <c r="C426" s="2"/>
      <c r="D426" s="2">
        <v>-1850</v>
      </c>
      <c r="E426" s="2">
        <v>39.270206451416001</v>
      </c>
      <c r="F426" s="2">
        <v>-15.3724670410156</v>
      </c>
      <c r="G426" s="5"/>
      <c r="H426" s="2"/>
      <c r="I426" s="3"/>
      <c r="J426" s="3"/>
      <c r="K426" s="3">
        <v>40927.658275462964</v>
      </c>
      <c r="L426" s="2"/>
      <c r="M426" s="2"/>
      <c r="N426" s="2">
        <v>-1850</v>
      </c>
      <c r="O426" s="2">
        <v>145.49473571777301</v>
      </c>
      <c r="P426" s="2">
        <v>109.399871826172</v>
      </c>
      <c r="Q426" s="5"/>
      <c r="R426" s="2"/>
      <c r="S426" s="3"/>
      <c r="T426" s="3"/>
      <c r="U426" s="3">
        <v>40927.658275462964</v>
      </c>
      <c r="V426" s="2"/>
      <c r="W426" s="2"/>
      <c r="X426" s="2">
        <v>-1850</v>
      </c>
      <c r="Y426" s="2" t="s">
        <v>8</v>
      </c>
      <c r="Z426" s="2">
        <v>0</v>
      </c>
    </row>
    <row r="427" spans="1:26" ht="14.25" customHeight="1" x14ac:dyDescent="0.2">
      <c r="A427" s="3">
        <v>40927.658333333333</v>
      </c>
      <c r="B427" s="2"/>
      <c r="C427" s="2"/>
      <c r="D427" s="2">
        <v>-1800</v>
      </c>
      <c r="E427" s="2">
        <v>38.257053375244098</v>
      </c>
      <c r="F427" s="2">
        <v>-14.7315979003906</v>
      </c>
      <c r="G427" s="5"/>
      <c r="H427" s="2"/>
      <c r="I427" s="3"/>
      <c r="J427" s="3"/>
      <c r="K427" s="3">
        <v>40927.658333333333</v>
      </c>
      <c r="L427" s="2"/>
      <c r="M427" s="2"/>
      <c r="N427" s="2">
        <v>-1800</v>
      </c>
      <c r="O427" s="2">
        <v>136.34652709960901</v>
      </c>
      <c r="P427" s="2">
        <v>103.029327392578</v>
      </c>
      <c r="Q427" s="5"/>
      <c r="R427" s="2"/>
      <c r="S427" s="3"/>
      <c r="T427" s="3"/>
      <c r="U427" s="3">
        <v>40927.658333333333</v>
      </c>
      <c r="V427" s="2"/>
      <c r="W427" s="2"/>
      <c r="X427" s="2">
        <v>-1800</v>
      </c>
      <c r="Y427" s="2" t="s">
        <v>8</v>
      </c>
      <c r="Z427" s="2">
        <v>0</v>
      </c>
    </row>
    <row r="428" spans="1:26" ht="14.25" customHeight="1" x14ac:dyDescent="0.2">
      <c r="A428" s="3">
        <v>40927.658391203702</v>
      </c>
      <c r="B428" s="2"/>
      <c r="C428" s="2"/>
      <c r="D428" s="2">
        <v>-1750</v>
      </c>
      <c r="E428" s="2">
        <v>37.541568756103501</v>
      </c>
      <c r="F428" s="2">
        <v>-14.2790222167969</v>
      </c>
      <c r="G428" s="5"/>
      <c r="H428" s="2"/>
      <c r="I428" s="3"/>
      <c r="J428" s="3"/>
      <c r="K428" s="3">
        <v>40927.658391203702</v>
      </c>
      <c r="L428" s="2"/>
      <c r="M428" s="2"/>
      <c r="N428" s="2">
        <v>-1750</v>
      </c>
      <c r="O428" s="2">
        <v>126.595092773437</v>
      </c>
      <c r="P428" s="2">
        <v>96.238708496093693</v>
      </c>
      <c r="Q428" s="5"/>
      <c r="R428" s="2"/>
      <c r="S428" s="3"/>
      <c r="T428" s="3"/>
      <c r="U428" s="3">
        <v>40927.658391203702</v>
      </c>
      <c r="V428" s="2"/>
      <c r="W428" s="2"/>
      <c r="X428" s="2">
        <v>-1750</v>
      </c>
      <c r="Y428" s="2" t="s">
        <v>8</v>
      </c>
      <c r="Z428" s="2">
        <v>0</v>
      </c>
    </row>
    <row r="429" spans="1:26" ht="14.25" customHeight="1" x14ac:dyDescent="0.2">
      <c r="A429" s="3">
        <v>40927.658449074072</v>
      </c>
      <c r="B429" s="2"/>
      <c r="C429" s="2"/>
      <c r="D429" s="2">
        <v>-1700</v>
      </c>
      <c r="E429" s="2">
        <v>34.417430877685497</v>
      </c>
      <c r="F429" s="2">
        <v>-12.3028564453125</v>
      </c>
      <c r="G429" s="5"/>
      <c r="H429" s="2"/>
      <c r="I429" s="3"/>
      <c r="J429" s="3"/>
      <c r="K429" s="3">
        <v>40927.658449074072</v>
      </c>
      <c r="L429" s="2"/>
      <c r="M429" s="2"/>
      <c r="N429" s="2">
        <v>-1700</v>
      </c>
      <c r="O429" s="2">
        <v>116.66835784912099</v>
      </c>
      <c r="P429" s="2">
        <v>89.326019287109403</v>
      </c>
      <c r="Q429" s="5"/>
      <c r="R429" s="2"/>
      <c r="S429" s="3"/>
      <c r="T429" s="3"/>
      <c r="U429" s="3">
        <v>40927.658449074072</v>
      </c>
      <c r="V429" s="2"/>
      <c r="W429" s="2"/>
      <c r="X429" s="2">
        <v>-1700</v>
      </c>
      <c r="Y429" s="2" t="s">
        <v>8</v>
      </c>
      <c r="Z429" s="2">
        <v>0</v>
      </c>
    </row>
    <row r="430" spans="1:26" ht="14.25" customHeight="1" x14ac:dyDescent="0.2">
      <c r="A430" s="3">
        <v>40927.658506944441</v>
      </c>
      <c r="B430" s="2"/>
      <c r="C430" s="2"/>
      <c r="D430" s="2">
        <v>-1650</v>
      </c>
      <c r="E430" s="2">
        <v>31.4789142608643</v>
      </c>
      <c r="F430" s="2">
        <v>-10.4441070556641</v>
      </c>
      <c r="G430" s="5"/>
      <c r="H430" s="2"/>
      <c r="I430" s="3"/>
      <c r="J430" s="3"/>
      <c r="K430" s="3">
        <v>40927.658506944441</v>
      </c>
      <c r="L430" s="2"/>
      <c r="M430" s="2"/>
      <c r="N430" s="2">
        <v>-1650</v>
      </c>
      <c r="O430" s="2">
        <v>105.908531188965</v>
      </c>
      <c r="P430" s="2">
        <v>81.833190917968807</v>
      </c>
      <c r="Q430" s="5"/>
      <c r="R430" s="2"/>
      <c r="S430" s="3"/>
      <c r="T430" s="3"/>
      <c r="U430" s="3">
        <v>40927.658506944441</v>
      </c>
      <c r="V430" s="2"/>
      <c r="W430" s="2"/>
      <c r="X430" s="2">
        <v>-1650</v>
      </c>
      <c r="Y430" s="2" t="s">
        <v>8</v>
      </c>
      <c r="Z430" s="2">
        <v>0</v>
      </c>
    </row>
    <row r="431" spans="1:26" ht="14.25" customHeight="1" x14ac:dyDescent="0.2">
      <c r="A431" s="3">
        <v>40927.658564814818</v>
      </c>
      <c r="B431" s="2"/>
      <c r="C431" s="2"/>
      <c r="D431" s="2">
        <v>-1600</v>
      </c>
      <c r="E431" s="2">
        <v>28.589851379394499</v>
      </c>
      <c r="F431" s="2">
        <v>-8.61663818359375</v>
      </c>
      <c r="G431" s="5"/>
      <c r="H431" s="2"/>
      <c r="I431" s="3"/>
      <c r="J431" s="3"/>
      <c r="K431" s="3">
        <v>40927.658564814818</v>
      </c>
      <c r="L431" s="2"/>
      <c r="M431" s="2"/>
      <c r="N431" s="2">
        <v>-1600</v>
      </c>
      <c r="O431" s="2">
        <v>94.955558776855497</v>
      </c>
      <c r="P431" s="2">
        <v>74.205856323242202</v>
      </c>
      <c r="Q431" s="5"/>
      <c r="R431" s="2"/>
      <c r="S431" s="3"/>
      <c r="T431" s="3"/>
      <c r="U431" s="3">
        <v>40927.658564814818</v>
      </c>
      <c r="V431" s="2"/>
      <c r="W431" s="2"/>
      <c r="X431" s="2">
        <v>-1600</v>
      </c>
      <c r="Y431" s="2" t="s">
        <v>8</v>
      </c>
      <c r="Z431" s="2">
        <v>0</v>
      </c>
    </row>
    <row r="432" spans="1:26" ht="14.25" customHeight="1" x14ac:dyDescent="0.2">
      <c r="A432" s="3">
        <v>40927.658622685187</v>
      </c>
      <c r="B432" s="2"/>
      <c r="C432" s="2"/>
      <c r="D432" s="2">
        <v>-1550</v>
      </c>
      <c r="E432" s="2">
        <v>26.5947780609131</v>
      </c>
      <c r="F432" s="2">
        <v>-7.3546600341796902</v>
      </c>
      <c r="G432" s="5"/>
      <c r="H432" s="2"/>
      <c r="I432" s="3"/>
      <c r="J432" s="3"/>
      <c r="K432" s="3">
        <v>40927.658622685187</v>
      </c>
      <c r="L432" s="2"/>
      <c r="M432" s="2"/>
      <c r="N432" s="2">
        <v>-1550</v>
      </c>
      <c r="O432" s="2">
        <v>84.257743835449205</v>
      </c>
      <c r="P432" s="2">
        <v>66.756210327148395</v>
      </c>
      <c r="Q432" s="5"/>
      <c r="R432" s="2"/>
      <c r="S432" s="3"/>
      <c r="T432" s="3"/>
      <c r="U432" s="3">
        <v>40927.658622685187</v>
      </c>
      <c r="V432" s="2"/>
      <c r="W432" s="2"/>
      <c r="X432" s="2">
        <v>-1550</v>
      </c>
      <c r="Y432" s="2" t="s">
        <v>8</v>
      </c>
      <c r="Z432" s="2">
        <v>0</v>
      </c>
    </row>
    <row r="433" spans="1:26" ht="14.25" customHeight="1" x14ac:dyDescent="0.2">
      <c r="A433" s="3">
        <v>40927.658680555556</v>
      </c>
      <c r="B433" s="2"/>
      <c r="C433" s="2"/>
      <c r="D433" s="2">
        <v>-1500</v>
      </c>
      <c r="E433" s="2">
        <v>24.0441570281982</v>
      </c>
      <c r="F433" s="2">
        <v>-5.74127197265625</v>
      </c>
      <c r="G433" s="5"/>
      <c r="H433" s="2"/>
      <c r="I433" s="3"/>
      <c r="J433" s="3"/>
      <c r="K433" s="3">
        <v>40927.658680555556</v>
      </c>
      <c r="L433" s="2"/>
      <c r="M433" s="2"/>
      <c r="N433" s="2">
        <v>-1500</v>
      </c>
      <c r="O433" s="2">
        <v>73.352317810058594</v>
      </c>
      <c r="P433" s="2">
        <v>59.1619873046875</v>
      </c>
      <c r="Q433" s="5"/>
      <c r="R433" s="2"/>
      <c r="S433" s="3"/>
      <c r="T433" s="3"/>
      <c r="U433" s="3">
        <v>40927.658680555556</v>
      </c>
      <c r="V433" s="2"/>
      <c r="W433" s="2"/>
      <c r="X433" s="2">
        <v>-1500</v>
      </c>
      <c r="Y433" s="2" t="s">
        <v>8</v>
      </c>
      <c r="Z433" s="2">
        <v>0</v>
      </c>
    </row>
    <row r="434" spans="1:26" ht="14.25" customHeight="1" x14ac:dyDescent="0.2">
      <c r="A434" s="3">
        <v>40927.658738425926</v>
      </c>
      <c r="B434" s="2"/>
      <c r="C434" s="2"/>
      <c r="D434" s="2">
        <v>-1450</v>
      </c>
      <c r="E434" s="2">
        <v>20.4251384735107</v>
      </c>
      <c r="F434" s="2">
        <v>-3.4520721435546902</v>
      </c>
      <c r="G434" s="5"/>
      <c r="H434" s="2"/>
      <c r="I434" s="3"/>
      <c r="J434" s="3"/>
      <c r="K434" s="3">
        <v>40927.658738425926</v>
      </c>
      <c r="L434" s="2"/>
      <c r="M434" s="2"/>
      <c r="N434" s="2">
        <v>-1450</v>
      </c>
      <c r="O434" s="2">
        <v>60.288463592529297</v>
      </c>
      <c r="P434" s="2">
        <v>50.064697265625</v>
      </c>
      <c r="Q434" s="5"/>
      <c r="R434" s="2"/>
      <c r="S434" s="3"/>
      <c r="T434" s="3"/>
      <c r="U434" s="3">
        <v>40927.658738425926</v>
      </c>
      <c r="V434" s="2"/>
      <c r="W434" s="2"/>
      <c r="X434" s="2">
        <v>-1450</v>
      </c>
      <c r="Y434" s="2" t="s">
        <v>8</v>
      </c>
      <c r="Z434" s="2">
        <v>0</v>
      </c>
    </row>
    <row r="435" spans="1:26" ht="14.25" customHeight="1" x14ac:dyDescent="0.2">
      <c r="A435" s="3">
        <v>40927.658796296295</v>
      </c>
      <c r="B435" s="2"/>
      <c r="C435" s="2"/>
      <c r="D435" s="2">
        <v>-1400</v>
      </c>
      <c r="E435" s="2">
        <v>17.230920791626001</v>
      </c>
      <c r="F435" s="2">
        <v>-1.43157958984375</v>
      </c>
      <c r="G435" s="5"/>
      <c r="H435" s="2"/>
      <c r="I435" s="3"/>
      <c r="J435" s="3"/>
      <c r="K435" s="3">
        <v>40927.658796296295</v>
      </c>
      <c r="L435" s="2"/>
      <c r="M435" s="2"/>
      <c r="N435" s="2">
        <v>-1400</v>
      </c>
      <c r="O435" s="2">
        <v>44.979515075683601</v>
      </c>
      <c r="P435" s="2">
        <v>39.4039916992188</v>
      </c>
      <c r="Q435" s="5"/>
      <c r="R435" s="2"/>
      <c r="S435" s="3"/>
      <c r="T435" s="3"/>
      <c r="U435" s="3">
        <v>40927.658796296295</v>
      </c>
      <c r="V435" s="2"/>
      <c r="W435" s="2"/>
      <c r="X435" s="2">
        <v>-1400</v>
      </c>
      <c r="Y435" s="2" t="s">
        <v>8</v>
      </c>
      <c r="Z435" s="2">
        <v>0</v>
      </c>
    </row>
    <row r="436" spans="1:26" ht="14.25" customHeight="1" x14ac:dyDescent="0.2">
      <c r="A436" s="3">
        <v>40927.658854166664</v>
      </c>
      <c r="B436" s="2"/>
      <c r="C436" s="2"/>
      <c r="D436" s="2">
        <v>-1350</v>
      </c>
      <c r="E436" s="2">
        <v>13.9039096832275</v>
      </c>
      <c r="F436" s="2">
        <v>0.67291259765625</v>
      </c>
      <c r="G436" s="5"/>
      <c r="H436" s="2"/>
      <c r="I436" s="3"/>
      <c r="J436" s="3"/>
      <c r="K436" s="3">
        <v>40927.658854166664</v>
      </c>
      <c r="L436" s="2"/>
      <c r="M436" s="2"/>
      <c r="N436" s="2">
        <v>-1350</v>
      </c>
      <c r="O436" s="2">
        <v>26.816768646240199</v>
      </c>
      <c r="P436" s="2">
        <v>26.7559814453125</v>
      </c>
      <c r="Q436" s="5"/>
      <c r="R436" s="2"/>
      <c r="S436" s="3"/>
      <c r="T436" s="3"/>
      <c r="U436" s="3">
        <v>40927.658854166664</v>
      </c>
      <c r="V436" s="2"/>
      <c r="W436" s="2"/>
      <c r="X436" s="2">
        <v>-1350</v>
      </c>
      <c r="Y436" s="2" t="s">
        <v>8</v>
      </c>
      <c r="Z436" s="2">
        <v>0</v>
      </c>
    </row>
    <row r="437" spans="1:26" ht="14.25" customHeight="1" x14ac:dyDescent="0.2">
      <c r="A437" s="3">
        <v>40927.658912037034</v>
      </c>
      <c r="B437" s="2"/>
      <c r="C437" s="2"/>
      <c r="D437" s="2">
        <v>-1300</v>
      </c>
      <c r="E437" s="2">
        <v>13.4014320373535</v>
      </c>
      <c r="F437" s="2">
        <v>0.990753173828125</v>
      </c>
      <c r="G437" s="5"/>
      <c r="H437" s="2"/>
      <c r="I437" s="3"/>
      <c r="J437" s="3"/>
      <c r="K437" s="3">
        <v>40927.658912037034</v>
      </c>
      <c r="L437" s="2"/>
      <c r="M437" s="2"/>
      <c r="N437" s="2">
        <v>-1300</v>
      </c>
      <c r="O437" s="2">
        <v>18.743778228759801</v>
      </c>
      <c r="P437" s="2">
        <v>21.1341857910156</v>
      </c>
      <c r="Q437" s="5"/>
      <c r="R437" s="2"/>
      <c r="S437" s="3"/>
      <c r="T437" s="3"/>
      <c r="U437" s="3">
        <v>40927.658912037034</v>
      </c>
      <c r="V437" s="2"/>
      <c r="W437" s="2"/>
      <c r="X437" s="2">
        <v>-1300</v>
      </c>
      <c r="Y437" s="2" t="s">
        <v>8</v>
      </c>
      <c r="Z437" s="2">
        <v>0</v>
      </c>
    </row>
    <row r="438" spans="1:26" ht="14.25" customHeight="1" x14ac:dyDescent="0.2">
      <c r="A438" s="3">
        <v>40927.65896990741</v>
      </c>
      <c r="B438" s="2"/>
      <c r="C438" s="2"/>
      <c r="D438" s="2">
        <v>-1250</v>
      </c>
      <c r="E438" s="2">
        <v>13.363197326660201</v>
      </c>
      <c r="F438" s="2">
        <v>1.0149383544921899</v>
      </c>
      <c r="G438" s="5"/>
      <c r="H438" s="2"/>
      <c r="I438" s="3"/>
      <c r="J438" s="3"/>
      <c r="K438" s="3">
        <v>40927.65896990741</v>
      </c>
      <c r="L438" s="2"/>
      <c r="M438" s="2"/>
      <c r="N438" s="2">
        <v>-1250</v>
      </c>
      <c r="O438" s="2">
        <v>10.965502738952599</v>
      </c>
      <c r="P438" s="2">
        <v>15.7176208496094</v>
      </c>
      <c r="Q438" s="5"/>
      <c r="R438" s="2"/>
      <c r="S438" s="3"/>
      <c r="T438" s="3"/>
      <c r="U438" s="3">
        <v>40927.65896990741</v>
      </c>
      <c r="V438" s="2"/>
      <c r="W438" s="2"/>
      <c r="X438" s="2">
        <v>-1250</v>
      </c>
      <c r="Y438" s="2" t="s">
        <v>8</v>
      </c>
      <c r="Z438" s="2">
        <v>0</v>
      </c>
    </row>
    <row r="439" spans="1:26" ht="14.25" customHeight="1" x14ac:dyDescent="0.2">
      <c r="A439" s="3">
        <v>40927.65902777778</v>
      </c>
      <c r="B439" s="2"/>
      <c r="C439" s="2"/>
      <c r="D439" s="2">
        <v>-1200</v>
      </c>
      <c r="E439" s="2">
        <v>12.805116653442401</v>
      </c>
      <c r="F439" s="2">
        <v>1.3679504394531199</v>
      </c>
      <c r="G439" s="5"/>
      <c r="H439" s="2"/>
      <c r="I439" s="3"/>
      <c r="J439" s="3"/>
      <c r="K439" s="3">
        <v>40927.65902777778</v>
      </c>
      <c r="L439" s="2"/>
      <c r="M439" s="2"/>
      <c r="N439" s="2">
        <v>-1200</v>
      </c>
      <c r="O439" s="2">
        <v>6.3794584274292001</v>
      </c>
      <c r="P439" s="2">
        <v>12.5240325927734</v>
      </c>
      <c r="Q439" s="5"/>
      <c r="R439" s="2"/>
      <c r="S439" s="3"/>
      <c r="T439" s="3"/>
      <c r="U439" s="3">
        <v>40927.65902777778</v>
      </c>
      <c r="V439" s="2"/>
      <c r="W439" s="2"/>
      <c r="X439" s="2">
        <v>-1200</v>
      </c>
      <c r="Y439" s="2" t="s">
        <v>8</v>
      </c>
      <c r="Z439" s="2">
        <v>0</v>
      </c>
    </row>
    <row r="440" spans="1:26" ht="14.25" customHeight="1" x14ac:dyDescent="0.2">
      <c r="A440" s="3">
        <v>40927.659085648149</v>
      </c>
      <c r="B440" s="2"/>
      <c r="C440" s="2"/>
      <c r="D440" s="2">
        <v>-1150</v>
      </c>
      <c r="E440" s="2">
        <v>12.3259181976318</v>
      </c>
      <c r="F440" s="2">
        <v>1.6710662841796899</v>
      </c>
      <c r="G440" s="5"/>
      <c r="H440" s="2"/>
      <c r="I440" s="3"/>
      <c r="J440" s="3"/>
      <c r="K440" s="3">
        <v>40927.659085648149</v>
      </c>
      <c r="L440" s="2"/>
      <c r="M440" s="2"/>
      <c r="N440" s="2">
        <v>-1150</v>
      </c>
      <c r="O440" s="2">
        <v>2.5329394340515101</v>
      </c>
      <c r="P440" s="2">
        <v>9.8454284667968803</v>
      </c>
      <c r="Q440" s="5"/>
      <c r="R440" s="2"/>
      <c r="S440" s="3"/>
      <c r="T440" s="3"/>
      <c r="U440" s="3">
        <v>40927.659085648149</v>
      </c>
      <c r="V440" s="2"/>
      <c r="W440" s="2"/>
      <c r="X440" s="2">
        <v>-1150</v>
      </c>
      <c r="Y440" s="2" t="s">
        <v>8</v>
      </c>
      <c r="Z440" s="2">
        <v>0</v>
      </c>
    </row>
    <row r="441" spans="1:26" ht="14.25" customHeight="1" x14ac:dyDescent="0.2">
      <c r="A441" s="3">
        <v>40927.659143518518</v>
      </c>
      <c r="B441" s="2"/>
      <c r="C441" s="2"/>
      <c r="D441" s="2">
        <v>-1100</v>
      </c>
      <c r="E441" s="2">
        <v>12.3278484344482</v>
      </c>
      <c r="F441" s="2">
        <v>1.6698455810546899</v>
      </c>
      <c r="G441" s="5"/>
      <c r="H441" s="2"/>
      <c r="I441" s="3"/>
      <c r="J441" s="3"/>
      <c r="K441" s="3">
        <v>40927.659143518518</v>
      </c>
      <c r="L441" s="2"/>
      <c r="M441" s="2"/>
      <c r="N441" s="2">
        <v>-1100</v>
      </c>
      <c r="O441" s="2">
        <v>-2.0674574375152601</v>
      </c>
      <c r="P441" s="2">
        <v>6.641845703125</v>
      </c>
      <c r="Q441" s="5"/>
      <c r="R441" s="2"/>
      <c r="S441" s="3"/>
      <c r="T441" s="3"/>
      <c r="U441" s="3">
        <v>40927.659143518518</v>
      </c>
      <c r="V441" s="2"/>
      <c r="W441" s="2"/>
      <c r="X441" s="2">
        <v>-1100</v>
      </c>
      <c r="Y441" s="2" t="s">
        <v>8</v>
      </c>
      <c r="Z441" s="2">
        <v>0</v>
      </c>
    </row>
    <row r="442" spans="1:26" ht="14.25" customHeight="1" x14ac:dyDescent="0.2">
      <c r="A442" s="3">
        <v>40927.659201388888</v>
      </c>
      <c r="B442" s="2"/>
      <c r="C442" s="2"/>
      <c r="D442" s="2">
        <v>-1050</v>
      </c>
      <c r="E442" s="2">
        <v>11.921861648559601</v>
      </c>
      <c r="F442" s="2">
        <v>1.9266510009765601</v>
      </c>
      <c r="G442" s="5"/>
      <c r="H442" s="2"/>
      <c r="I442" s="3"/>
      <c r="J442" s="3"/>
      <c r="K442" s="3">
        <v>40927.659201388888</v>
      </c>
      <c r="L442" s="2"/>
      <c r="M442" s="2"/>
      <c r="N442" s="2">
        <v>-1050</v>
      </c>
      <c r="O442" s="2">
        <v>-5.7559919357299796</v>
      </c>
      <c r="P442" s="2">
        <v>4.0732574462890598</v>
      </c>
      <c r="Q442" s="5"/>
      <c r="R442" s="2"/>
      <c r="S442" s="3"/>
      <c r="T442" s="3"/>
      <c r="U442" s="3">
        <v>40927.659201388888</v>
      </c>
      <c r="V442" s="2"/>
      <c r="W442" s="2"/>
      <c r="X442" s="2">
        <v>-1050</v>
      </c>
      <c r="Y442" s="2" t="s">
        <v>8</v>
      </c>
      <c r="Z442" s="2">
        <v>0</v>
      </c>
    </row>
    <row r="443" spans="1:26" ht="14.25" customHeight="1" x14ac:dyDescent="0.2">
      <c r="A443" s="3">
        <v>40927.659259259257</v>
      </c>
      <c r="B443" s="2"/>
      <c r="C443" s="2"/>
      <c r="D443" s="2">
        <v>-1000</v>
      </c>
      <c r="E443" s="2">
        <v>11.786774635314901</v>
      </c>
      <c r="F443" s="2">
        <v>2.0121002197265598</v>
      </c>
      <c r="G443" s="5"/>
      <c r="H443" s="2"/>
      <c r="I443" s="3"/>
      <c r="J443" s="3"/>
      <c r="K443" s="3">
        <v>40927.659259259257</v>
      </c>
      <c r="L443" s="2"/>
      <c r="M443" s="2"/>
      <c r="N443" s="2">
        <v>-1000</v>
      </c>
      <c r="O443" s="2">
        <v>-8.1543550491333008</v>
      </c>
      <c r="P443" s="2">
        <v>2.4031066894531299</v>
      </c>
      <c r="Q443" s="5"/>
      <c r="R443" s="2"/>
      <c r="S443" s="3"/>
      <c r="T443" s="3"/>
      <c r="U443" s="3">
        <v>40927.659259259257</v>
      </c>
      <c r="V443" s="2"/>
      <c r="W443" s="2"/>
      <c r="X443" s="2">
        <v>-1000</v>
      </c>
      <c r="Y443" s="2" t="s">
        <v>8</v>
      </c>
      <c r="Z443" s="2">
        <v>0</v>
      </c>
    </row>
    <row r="444" spans="1:26" ht="14.25" customHeight="1" x14ac:dyDescent="0.2">
      <c r="A444" s="3">
        <v>40927.659317129626</v>
      </c>
      <c r="B444" s="2"/>
      <c r="C444" s="2"/>
      <c r="D444" s="2">
        <v>-950</v>
      </c>
      <c r="E444" s="2">
        <v>11.7897891998291</v>
      </c>
      <c r="F444" s="2">
        <v>2.01019287109375</v>
      </c>
      <c r="G444" s="5"/>
      <c r="H444" s="2"/>
      <c r="I444" s="3"/>
      <c r="J444" s="3"/>
      <c r="K444" s="3">
        <v>40927.659317129626</v>
      </c>
      <c r="L444" s="2"/>
      <c r="M444" s="2"/>
      <c r="N444" s="2">
        <v>-950</v>
      </c>
      <c r="O444" s="2">
        <v>-9.1935262680053693</v>
      </c>
      <c r="P444" s="2">
        <v>1.6794586181640601</v>
      </c>
      <c r="Q444" s="5"/>
      <c r="R444" s="2"/>
      <c r="S444" s="3"/>
      <c r="T444" s="3"/>
      <c r="U444" s="3">
        <v>40927.659317129626</v>
      </c>
      <c r="V444" s="2"/>
      <c r="W444" s="2"/>
      <c r="X444" s="2">
        <v>-950</v>
      </c>
      <c r="Y444" s="2" t="s">
        <v>8</v>
      </c>
      <c r="Z444" s="2">
        <v>0</v>
      </c>
    </row>
    <row r="445" spans="1:26" ht="14.25" customHeight="1" x14ac:dyDescent="0.2">
      <c r="A445" s="3">
        <v>40927.659375000003</v>
      </c>
      <c r="B445" s="2"/>
      <c r="C445" s="2"/>
      <c r="D445" s="2">
        <v>-900</v>
      </c>
      <c r="E445" s="2">
        <v>11.629493713378899</v>
      </c>
      <c r="F445" s="2">
        <v>2.1115875244140598</v>
      </c>
      <c r="G445" s="5"/>
      <c r="H445" s="2"/>
      <c r="I445" s="3"/>
      <c r="J445" s="3"/>
      <c r="K445" s="3">
        <v>40927.659375000003</v>
      </c>
      <c r="L445" s="2"/>
      <c r="M445" s="2"/>
      <c r="N445" s="2">
        <v>-900</v>
      </c>
      <c r="O445" s="2">
        <v>-9.7907333374023402</v>
      </c>
      <c r="P445" s="2">
        <v>1.2635803222656199</v>
      </c>
      <c r="Q445" s="5"/>
      <c r="R445" s="2"/>
      <c r="S445" s="3"/>
      <c r="T445" s="3"/>
      <c r="U445" s="3">
        <v>40927.659375000003</v>
      </c>
      <c r="V445" s="2"/>
      <c r="W445" s="2"/>
      <c r="X445" s="2">
        <v>-900</v>
      </c>
      <c r="Y445" s="2" t="s">
        <v>8</v>
      </c>
      <c r="Z445" s="2">
        <v>0</v>
      </c>
    </row>
    <row r="446" spans="1:26" ht="14.25" customHeight="1" x14ac:dyDescent="0.2">
      <c r="A446" s="3">
        <v>40927.659432870372</v>
      </c>
      <c r="B446" s="2"/>
      <c r="C446" s="2"/>
      <c r="D446" s="2">
        <v>-850</v>
      </c>
      <c r="E446" s="2">
        <v>11.5526628494263</v>
      </c>
      <c r="F446" s="2">
        <v>2.1601867675781299</v>
      </c>
      <c r="G446" s="5"/>
      <c r="H446" s="2"/>
      <c r="I446" s="3"/>
      <c r="J446" s="3"/>
      <c r="K446" s="3">
        <v>40927.659432870372</v>
      </c>
      <c r="L446" s="2"/>
      <c r="M446" s="2"/>
      <c r="N446" s="2">
        <v>-850</v>
      </c>
      <c r="O446" s="2">
        <v>-10.041405677795399</v>
      </c>
      <c r="P446" s="2">
        <v>1.0890197753906199</v>
      </c>
      <c r="Q446" s="5"/>
      <c r="R446" s="2"/>
      <c r="S446" s="3"/>
      <c r="T446" s="3"/>
      <c r="U446" s="3">
        <v>40927.659432870372</v>
      </c>
      <c r="V446" s="2"/>
      <c r="W446" s="2"/>
      <c r="X446" s="2">
        <v>-850</v>
      </c>
      <c r="Y446" s="2" t="s">
        <v>8</v>
      </c>
      <c r="Z446" s="2">
        <v>0</v>
      </c>
    </row>
    <row r="447" spans="1:26" ht="14.25" customHeight="1" x14ac:dyDescent="0.2">
      <c r="A447" s="3">
        <v>40927.659490740742</v>
      </c>
      <c r="B447" s="2"/>
      <c r="C447" s="2"/>
      <c r="D447" s="2">
        <v>-800</v>
      </c>
      <c r="E447" s="2">
        <v>11.718024253845201</v>
      </c>
      <c r="F447" s="2">
        <v>2.0555877685546902</v>
      </c>
      <c r="G447" s="5"/>
      <c r="H447" s="2"/>
      <c r="I447" s="3"/>
      <c r="J447" s="3"/>
      <c r="K447" s="3">
        <v>40927.659490740742</v>
      </c>
      <c r="L447" s="2"/>
      <c r="M447" s="2"/>
      <c r="N447" s="2">
        <v>-800</v>
      </c>
      <c r="O447" s="2">
        <v>-10.0853385925293</v>
      </c>
      <c r="P447" s="2">
        <v>1.0584259033203101</v>
      </c>
      <c r="Q447" s="5"/>
      <c r="R447" s="2"/>
      <c r="S447" s="3"/>
      <c r="T447" s="3"/>
      <c r="U447" s="3">
        <v>40927.659490740742</v>
      </c>
      <c r="V447" s="2"/>
      <c r="W447" s="2"/>
      <c r="X447" s="2">
        <v>-800</v>
      </c>
      <c r="Y447" s="2" t="s">
        <v>8</v>
      </c>
      <c r="Z447" s="2">
        <v>0</v>
      </c>
    </row>
    <row r="448" spans="1:26" ht="14.25" customHeight="1" x14ac:dyDescent="0.2">
      <c r="A448" s="3">
        <v>40927.659548611111</v>
      </c>
      <c r="B448" s="2"/>
      <c r="C448" s="2"/>
      <c r="D448" s="2">
        <v>-750</v>
      </c>
      <c r="E448" s="2">
        <v>11.5861930847168</v>
      </c>
      <c r="F448" s="2">
        <v>2.13897705078125</v>
      </c>
      <c r="G448" s="5"/>
      <c r="H448" s="2"/>
      <c r="I448" s="3"/>
      <c r="J448" s="3"/>
      <c r="K448" s="3">
        <v>40927.659548611111</v>
      </c>
      <c r="L448" s="2"/>
      <c r="M448" s="2"/>
      <c r="N448" s="2">
        <v>-750</v>
      </c>
      <c r="O448" s="2">
        <v>-10.0799703598022</v>
      </c>
      <c r="P448" s="2">
        <v>1.0621643066406199</v>
      </c>
      <c r="Q448" s="5"/>
      <c r="R448" s="2"/>
      <c r="S448" s="3"/>
      <c r="T448" s="3"/>
      <c r="U448" s="3">
        <v>40927.659548611111</v>
      </c>
      <c r="V448" s="2"/>
      <c r="W448" s="2"/>
      <c r="X448" s="2">
        <v>-750</v>
      </c>
      <c r="Y448" s="2" t="s">
        <v>8</v>
      </c>
      <c r="Z448" s="2">
        <v>0</v>
      </c>
    </row>
    <row r="449" spans="1:26" ht="14.25" customHeight="1" x14ac:dyDescent="0.2">
      <c r="A449" s="3">
        <v>40927.65960648148</v>
      </c>
      <c r="B449" s="2"/>
      <c r="C449" s="2"/>
      <c r="D449" s="2">
        <v>-700</v>
      </c>
      <c r="E449" s="2">
        <v>11.7123556137085</v>
      </c>
      <c r="F449" s="2">
        <v>2.0591735839843799</v>
      </c>
      <c r="G449" s="5"/>
      <c r="H449" s="2"/>
      <c r="I449" s="3"/>
      <c r="J449" s="3"/>
      <c r="K449" s="3">
        <v>40927.65960648148</v>
      </c>
      <c r="L449" s="2"/>
      <c r="M449" s="2"/>
      <c r="N449" s="2">
        <v>-700</v>
      </c>
      <c r="O449" s="2">
        <v>-10.125328063964799</v>
      </c>
      <c r="P449" s="2">
        <v>1.03057861328125</v>
      </c>
      <c r="Q449" s="5"/>
      <c r="R449" s="2"/>
      <c r="S449" s="3"/>
      <c r="T449" s="3"/>
      <c r="U449" s="3">
        <v>40927.65960648148</v>
      </c>
      <c r="V449" s="2"/>
      <c r="W449" s="2"/>
      <c r="X449" s="2">
        <v>-700</v>
      </c>
      <c r="Y449" s="2" t="s">
        <v>8</v>
      </c>
      <c r="Z449" s="2">
        <v>0</v>
      </c>
    </row>
    <row r="450" spans="1:26" ht="14.25" customHeight="1" x14ac:dyDescent="0.2">
      <c r="A450" s="3">
        <v>40927.65966435185</v>
      </c>
      <c r="B450" s="2"/>
      <c r="C450" s="2"/>
      <c r="D450" s="2">
        <v>-650</v>
      </c>
      <c r="E450" s="2">
        <v>11.4911499023438</v>
      </c>
      <c r="F450" s="2">
        <v>2.1990966796875</v>
      </c>
      <c r="G450" s="5"/>
      <c r="H450" s="2"/>
      <c r="I450" s="3"/>
      <c r="J450" s="3"/>
      <c r="K450" s="3">
        <v>40927.65966435185</v>
      </c>
      <c r="L450" s="2"/>
      <c r="M450" s="2"/>
      <c r="N450" s="2">
        <v>-650</v>
      </c>
      <c r="O450" s="2">
        <v>-10.198951721191399</v>
      </c>
      <c r="P450" s="2">
        <v>0.97930908203125</v>
      </c>
      <c r="Q450" s="5"/>
      <c r="R450" s="2"/>
      <c r="S450" s="3"/>
      <c r="T450" s="3"/>
      <c r="U450" s="3">
        <v>40927.65966435185</v>
      </c>
      <c r="V450" s="2"/>
      <c r="W450" s="2"/>
      <c r="X450" s="2">
        <v>-650</v>
      </c>
      <c r="Y450" s="2" t="s">
        <v>8</v>
      </c>
      <c r="Z450" s="2">
        <v>0</v>
      </c>
    </row>
    <row r="451" spans="1:26" ht="14.25" customHeight="1" x14ac:dyDescent="0.2">
      <c r="A451" s="3">
        <v>40927.659722222219</v>
      </c>
      <c r="B451" s="2"/>
      <c r="C451" s="2"/>
      <c r="D451" s="2">
        <v>-600</v>
      </c>
      <c r="E451" s="2">
        <v>11.5139455795288</v>
      </c>
      <c r="F451" s="2">
        <v>2.1846771240234402</v>
      </c>
      <c r="G451" s="5"/>
      <c r="H451" s="2"/>
      <c r="I451" s="3"/>
      <c r="J451" s="3"/>
      <c r="K451" s="3">
        <v>40927.659722222219</v>
      </c>
      <c r="L451" s="2"/>
      <c r="M451" s="2"/>
      <c r="N451" s="2">
        <v>-600</v>
      </c>
      <c r="O451" s="2">
        <v>-10.1832847595215</v>
      </c>
      <c r="P451" s="2">
        <v>0.99021911621093694</v>
      </c>
      <c r="Q451" s="5"/>
      <c r="R451" s="2"/>
      <c r="S451" s="3"/>
      <c r="T451" s="3"/>
      <c r="U451" s="3">
        <v>40927.659722222219</v>
      </c>
      <c r="V451" s="2"/>
      <c r="W451" s="2"/>
      <c r="X451" s="2">
        <v>-600</v>
      </c>
      <c r="Y451" s="2" t="s">
        <v>8</v>
      </c>
      <c r="Z451" s="2">
        <v>0</v>
      </c>
    </row>
    <row r="452" spans="1:26" ht="14.25" customHeight="1" x14ac:dyDescent="0.2">
      <c r="A452" s="3">
        <v>40927.659780092596</v>
      </c>
      <c r="B452" s="2"/>
      <c r="C452" s="2"/>
      <c r="D452" s="2">
        <v>-550</v>
      </c>
      <c r="E452" s="2">
        <v>11.1680250167847</v>
      </c>
      <c r="F452" s="2">
        <v>2.4034881591796902</v>
      </c>
      <c r="G452" s="5"/>
      <c r="H452" s="2"/>
      <c r="I452" s="3"/>
      <c r="J452" s="3"/>
      <c r="K452" s="3">
        <v>40927.659780092596</v>
      </c>
      <c r="L452" s="2"/>
      <c r="M452" s="2"/>
      <c r="N452" s="2">
        <v>-550</v>
      </c>
      <c r="O452" s="2">
        <v>-10.2541694641113</v>
      </c>
      <c r="P452" s="2">
        <v>0.94085693359375</v>
      </c>
      <c r="Q452" s="5"/>
      <c r="R452" s="2"/>
      <c r="S452" s="3"/>
      <c r="T452" s="3"/>
      <c r="U452" s="3">
        <v>40927.659780092596</v>
      </c>
      <c r="V452" s="2"/>
      <c r="W452" s="2"/>
      <c r="X452" s="2">
        <v>-550</v>
      </c>
      <c r="Y452" s="2" t="s">
        <v>8</v>
      </c>
      <c r="Z452" s="2">
        <v>0</v>
      </c>
    </row>
    <row r="453" spans="1:26" ht="14.25" customHeight="1" x14ac:dyDescent="0.2">
      <c r="A453" s="3">
        <v>40927.659837962965</v>
      </c>
      <c r="B453" s="2"/>
      <c r="C453" s="2"/>
      <c r="D453" s="2">
        <v>-500</v>
      </c>
      <c r="E453" s="2">
        <v>10.855876922607401</v>
      </c>
      <c r="F453" s="2">
        <v>2.6009368896484402</v>
      </c>
      <c r="G453" s="5"/>
      <c r="H453" s="2"/>
      <c r="I453" s="3"/>
      <c r="J453" s="3"/>
      <c r="K453" s="3">
        <v>40927.659837962965</v>
      </c>
      <c r="L453" s="2"/>
      <c r="M453" s="2"/>
      <c r="N453" s="2">
        <v>-500</v>
      </c>
      <c r="O453" s="2">
        <v>-10.2729043960571</v>
      </c>
      <c r="P453" s="2">
        <v>0.92781066894531306</v>
      </c>
      <c r="Q453" s="5"/>
      <c r="R453" s="2"/>
      <c r="S453" s="3"/>
      <c r="T453" s="3"/>
      <c r="U453" s="3">
        <v>40927.659837962965</v>
      </c>
      <c r="V453" s="2"/>
      <c r="W453" s="2"/>
      <c r="X453" s="2">
        <v>-500</v>
      </c>
      <c r="Y453" s="2" t="s">
        <v>8</v>
      </c>
      <c r="Z453" s="2">
        <v>0</v>
      </c>
    </row>
    <row r="454" spans="1:26" ht="14.25" customHeight="1" x14ac:dyDescent="0.2">
      <c r="A454" s="3">
        <v>40927.659895833334</v>
      </c>
      <c r="B454" s="2"/>
      <c r="C454" s="2"/>
      <c r="D454" s="2">
        <v>-450</v>
      </c>
      <c r="E454" s="2">
        <v>10.872038841247599</v>
      </c>
      <c r="F454" s="2">
        <v>2.5907135009765598</v>
      </c>
      <c r="G454" s="5"/>
      <c r="H454" s="2"/>
      <c r="I454" s="3"/>
      <c r="J454" s="3"/>
      <c r="K454" s="3">
        <v>40927.659895833334</v>
      </c>
      <c r="L454" s="2"/>
      <c r="M454" s="2"/>
      <c r="N454" s="2">
        <v>-450</v>
      </c>
      <c r="O454" s="2">
        <v>-10.2400369644165</v>
      </c>
      <c r="P454" s="2">
        <v>0.95069885253906306</v>
      </c>
      <c r="Q454" s="5"/>
      <c r="R454" s="2"/>
      <c r="S454" s="3"/>
      <c r="T454" s="3"/>
      <c r="U454" s="3">
        <v>40927.659895833334</v>
      </c>
      <c r="V454" s="2"/>
      <c r="W454" s="2"/>
      <c r="X454" s="2">
        <v>-450</v>
      </c>
      <c r="Y454" s="2" t="s">
        <v>8</v>
      </c>
      <c r="Z454" s="2">
        <v>0</v>
      </c>
    </row>
    <row r="455" spans="1:26" ht="14.25" customHeight="1" x14ac:dyDescent="0.2">
      <c r="A455" s="3">
        <v>40927.659953703704</v>
      </c>
      <c r="B455" s="2"/>
      <c r="C455" s="2"/>
      <c r="D455" s="2">
        <v>-400</v>
      </c>
      <c r="E455" s="2">
        <v>10.813661575317401</v>
      </c>
      <c r="F455" s="2">
        <v>2.6276397705078098</v>
      </c>
      <c r="G455" s="5"/>
      <c r="H455" s="2"/>
      <c r="I455" s="3"/>
      <c r="J455" s="3"/>
      <c r="K455" s="3">
        <v>40927.659953703704</v>
      </c>
      <c r="L455" s="2"/>
      <c r="M455" s="2"/>
      <c r="N455" s="2">
        <v>-400</v>
      </c>
      <c r="O455" s="2">
        <v>-10.2781629562378</v>
      </c>
      <c r="P455" s="2">
        <v>0.92414855957031194</v>
      </c>
      <c r="Q455" s="5"/>
      <c r="R455" s="2"/>
      <c r="S455" s="3"/>
      <c r="T455" s="3"/>
      <c r="U455" s="3">
        <v>40927.659953703704</v>
      </c>
      <c r="V455" s="2"/>
      <c r="W455" s="2"/>
      <c r="X455" s="2">
        <v>-400</v>
      </c>
      <c r="Y455" s="2" t="s">
        <v>8</v>
      </c>
      <c r="Z455" s="2">
        <v>0</v>
      </c>
    </row>
    <row r="456" spans="1:26" ht="14.25" customHeight="1" x14ac:dyDescent="0.2">
      <c r="A456" s="3">
        <v>40927.660011574073</v>
      </c>
      <c r="B456" s="2"/>
      <c r="C456" s="2"/>
      <c r="D456" s="2">
        <v>-350</v>
      </c>
      <c r="E456" s="2">
        <v>11.210360527038601</v>
      </c>
      <c r="F456" s="2">
        <v>2.376708984375</v>
      </c>
      <c r="G456" s="5"/>
      <c r="H456" s="2"/>
      <c r="I456" s="3"/>
      <c r="J456" s="3"/>
      <c r="K456" s="3">
        <v>40927.660011574073</v>
      </c>
      <c r="L456" s="2"/>
      <c r="M456" s="2"/>
      <c r="N456" s="2">
        <v>-350</v>
      </c>
      <c r="O456" s="2">
        <v>-10.2891187667847</v>
      </c>
      <c r="P456" s="2">
        <v>0.91651916503906306</v>
      </c>
      <c r="Q456" s="5"/>
      <c r="R456" s="2"/>
      <c r="S456" s="3"/>
      <c r="T456" s="3"/>
      <c r="U456" s="3">
        <v>40927.660011574073</v>
      </c>
      <c r="V456" s="2"/>
      <c r="W456" s="2"/>
      <c r="X456" s="2">
        <v>-350</v>
      </c>
      <c r="Y456" s="2" t="s">
        <v>8</v>
      </c>
      <c r="Z456" s="2">
        <v>0</v>
      </c>
    </row>
    <row r="457" spans="1:26" ht="14.25" customHeight="1" x14ac:dyDescent="0.2">
      <c r="A457" s="3">
        <v>40927.660069444442</v>
      </c>
      <c r="B457" s="2"/>
      <c r="C457" s="2"/>
      <c r="D457" s="2">
        <v>-300</v>
      </c>
      <c r="E457" s="2">
        <v>11.041018486022899</v>
      </c>
      <c r="F457" s="2">
        <v>2.48382568359375</v>
      </c>
      <c r="G457" s="5"/>
      <c r="H457" s="2"/>
      <c r="I457" s="3"/>
      <c r="J457" s="3"/>
      <c r="K457" s="3">
        <v>40927.660069444442</v>
      </c>
      <c r="L457" s="2"/>
      <c r="M457" s="2"/>
      <c r="N457" s="2">
        <v>-300</v>
      </c>
      <c r="O457" s="2">
        <v>-10.2077169418335</v>
      </c>
      <c r="P457" s="2">
        <v>0.97320556640625</v>
      </c>
      <c r="Q457" s="5"/>
      <c r="R457" s="2"/>
      <c r="S457" s="3"/>
      <c r="T457" s="3"/>
      <c r="U457" s="3">
        <v>40927.660069444442</v>
      </c>
      <c r="V457" s="2"/>
      <c r="W457" s="2"/>
      <c r="X457" s="2">
        <v>-300</v>
      </c>
      <c r="Y457" s="2" t="s">
        <v>8</v>
      </c>
      <c r="Z457" s="2">
        <v>0</v>
      </c>
    </row>
    <row r="458" spans="1:26" ht="14.25" customHeight="1" x14ac:dyDescent="0.2">
      <c r="A458" s="3">
        <v>40927.660127314812</v>
      </c>
      <c r="B458" s="2"/>
      <c r="C458" s="2"/>
      <c r="D458" s="2">
        <v>-250</v>
      </c>
      <c r="E458" s="2">
        <v>11.307333946228001</v>
      </c>
      <c r="F458" s="2">
        <v>2.31536865234375</v>
      </c>
      <c r="G458" s="5"/>
      <c r="H458" s="2"/>
      <c r="I458" s="3"/>
      <c r="J458" s="3"/>
      <c r="K458" s="3">
        <v>40927.660127314812</v>
      </c>
      <c r="L458" s="2"/>
      <c r="M458" s="2"/>
      <c r="N458" s="2">
        <v>-250</v>
      </c>
      <c r="O458" s="2">
        <v>-10.2345590591431</v>
      </c>
      <c r="P458" s="2">
        <v>0.95451354980468694</v>
      </c>
      <c r="Q458" s="5"/>
      <c r="R458" s="2"/>
      <c r="S458" s="3"/>
      <c r="T458" s="3"/>
      <c r="U458" s="3">
        <v>40927.660127314812</v>
      </c>
      <c r="V458" s="2"/>
      <c r="W458" s="2"/>
      <c r="X458" s="2">
        <v>-250</v>
      </c>
      <c r="Y458" s="2" t="s">
        <v>8</v>
      </c>
      <c r="Z458" s="2">
        <v>0</v>
      </c>
    </row>
    <row r="459" spans="1:26" ht="14.25" customHeight="1" x14ac:dyDescent="0.2">
      <c r="A459" s="3">
        <v>40927.660185185188</v>
      </c>
      <c r="B459" s="2"/>
      <c r="C459" s="2"/>
      <c r="D459" s="2">
        <v>-200</v>
      </c>
      <c r="E459" s="2">
        <v>11.2846584320068</v>
      </c>
      <c r="F459" s="2">
        <v>2.3297119140625</v>
      </c>
      <c r="G459" s="5"/>
      <c r="H459" s="2"/>
      <c r="I459" s="3"/>
      <c r="J459" s="3"/>
      <c r="K459" s="3">
        <v>40927.660185185188</v>
      </c>
      <c r="L459" s="2"/>
      <c r="M459" s="2"/>
      <c r="N459" s="2">
        <v>-200</v>
      </c>
      <c r="O459" s="2">
        <v>-10.210783958435099</v>
      </c>
      <c r="P459" s="2">
        <v>0.9710693359375</v>
      </c>
      <c r="Q459" s="5"/>
      <c r="R459" s="2"/>
      <c r="S459" s="3"/>
      <c r="T459" s="3"/>
      <c r="U459" s="3">
        <v>40927.660185185188</v>
      </c>
      <c r="V459" s="2"/>
      <c r="W459" s="2"/>
      <c r="X459" s="2">
        <v>-200</v>
      </c>
      <c r="Y459" s="2" t="s">
        <v>8</v>
      </c>
      <c r="Z459" s="2">
        <v>0</v>
      </c>
    </row>
    <row r="460" spans="1:26" ht="14.25" customHeight="1" x14ac:dyDescent="0.2">
      <c r="A460" s="3">
        <v>40927.660243055558</v>
      </c>
      <c r="B460" s="2"/>
      <c r="C460" s="2"/>
      <c r="D460" s="2">
        <v>-150</v>
      </c>
      <c r="E460" s="2">
        <v>11.0238914489746</v>
      </c>
      <c r="F460" s="2">
        <v>2.4946594238281299</v>
      </c>
      <c r="G460" s="5"/>
      <c r="H460" s="2"/>
      <c r="I460" s="3"/>
      <c r="J460" s="3"/>
      <c r="K460" s="3">
        <v>40927.660243055558</v>
      </c>
      <c r="L460" s="2"/>
      <c r="M460" s="2"/>
      <c r="N460" s="2">
        <v>-150</v>
      </c>
      <c r="O460" s="2">
        <v>-10.2290811538696</v>
      </c>
      <c r="P460" s="2">
        <v>0.95832824707031194</v>
      </c>
      <c r="Q460" s="5"/>
      <c r="R460" s="2"/>
      <c r="S460" s="3"/>
      <c r="T460" s="3"/>
      <c r="U460" s="3">
        <v>40927.660243055558</v>
      </c>
      <c r="V460" s="2"/>
      <c r="W460" s="2"/>
      <c r="X460" s="2">
        <v>-150</v>
      </c>
      <c r="Y460" s="2" t="s">
        <v>8</v>
      </c>
      <c r="Z460" s="2">
        <v>0</v>
      </c>
    </row>
    <row r="461" spans="1:26" ht="14.25" customHeight="1" x14ac:dyDescent="0.2">
      <c r="A461" s="3">
        <v>40927.660300925927</v>
      </c>
      <c r="B461" s="2"/>
      <c r="C461" s="2"/>
      <c r="D461" s="2">
        <v>-100</v>
      </c>
      <c r="E461" s="2">
        <v>10.765778541564901</v>
      </c>
      <c r="F461" s="2">
        <v>2.6579284667968701</v>
      </c>
      <c r="G461" s="5"/>
      <c r="H461" s="2"/>
      <c r="I461" s="3"/>
      <c r="J461" s="3"/>
      <c r="K461" s="3">
        <v>40927.660300925927</v>
      </c>
      <c r="L461" s="2"/>
      <c r="M461" s="2"/>
      <c r="N461" s="2">
        <v>-100</v>
      </c>
      <c r="O461" s="2">
        <v>-10.2819976806641</v>
      </c>
      <c r="P461" s="2">
        <v>0.921478271484375</v>
      </c>
      <c r="Q461" s="5"/>
      <c r="R461" s="2"/>
      <c r="S461" s="3"/>
      <c r="T461" s="3"/>
      <c r="U461" s="3">
        <v>40927.660300925927</v>
      </c>
      <c r="V461" s="2"/>
      <c r="W461" s="2"/>
      <c r="X461" s="2">
        <v>-100</v>
      </c>
      <c r="Y461" s="2" t="s">
        <v>8</v>
      </c>
      <c r="Z461" s="2">
        <v>0</v>
      </c>
    </row>
    <row r="462" spans="1:26" ht="14.25" customHeight="1" x14ac:dyDescent="0.2">
      <c r="A462" s="3">
        <v>40927.660358796296</v>
      </c>
      <c r="B462" s="2"/>
      <c r="C462" s="2"/>
      <c r="D462" s="2">
        <v>-50</v>
      </c>
      <c r="E462" s="2">
        <v>11.194922447204601</v>
      </c>
      <c r="F462" s="2">
        <v>2.386474609375</v>
      </c>
      <c r="G462" s="5"/>
      <c r="H462" s="2"/>
      <c r="I462" s="3"/>
      <c r="J462" s="3"/>
      <c r="K462" s="3">
        <v>40927.660358796296</v>
      </c>
      <c r="L462" s="2"/>
      <c r="M462" s="2"/>
      <c r="N462" s="2">
        <v>-50</v>
      </c>
      <c r="O462" s="2">
        <v>-10.2223978042603</v>
      </c>
      <c r="P462" s="2">
        <v>0.962982177734375</v>
      </c>
      <c r="Q462" s="5"/>
      <c r="R462" s="2"/>
      <c r="S462" s="3"/>
      <c r="T462" s="3"/>
      <c r="U462" s="3">
        <v>40927.660358796296</v>
      </c>
      <c r="V462" s="2"/>
      <c r="W462" s="2"/>
      <c r="X462" s="2">
        <v>-50</v>
      </c>
      <c r="Y462" s="2" t="s">
        <v>8</v>
      </c>
      <c r="Z462" s="2">
        <v>0</v>
      </c>
    </row>
    <row r="463" spans="1:26" ht="14.25" customHeight="1" x14ac:dyDescent="0.2">
      <c r="A463" s="3">
        <v>40927.660416666666</v>
      </c>
      <c r="B463" s="2"/>
      <c r="C463" s="2"/>
      <c r="D463" s="2">
        <v>0</v>
      </c>
      <c r="E463" s="2">
        <v>11.4640111923218</v>
      </c>
      <c r="F463" s="2">
        <v>2.2162628173828098</v>
      </c>
      <c r="G463" s="5"/>
      <c r="H463" s="2"/>
      <c r="I463" s="3"/>
      <c r="J463" s="3"/>
      <c r="K463" s="3">
        <v>40927.660416666666</v>
      </c>
      <c r="L463" s="2"/>
      <c r="M463" s="2"/>
      <c r="N463" s="2">
        <v>0</v>
      </c>
      <c r="O463" s="2">
        <v>-10.2209730148315</v>
      </c>
      <c r="P463" s="2">
        <v>0.96397399902343694</v>
      </c>
      <c r="Q463" s="5"/>
      <c r="R463" s="2"/>
      <c r="S463" s="3"/>
      <c r="T463" s="3"/>
      <c r="U463" s="3">
        <v>40927.660416666666</v>
      </c>
      <c r="V463" s="2"/>
      <c r="W463" s="2"/>
      <c r="X463" s="2">
        <v>0</v>
      </c>
      <c r="Y463" s="2" t="s">
        <v>8</v>
      </c>
      <c r="Z463" s="2">
        <v>0</v>
      </c>
    </row>
    <row r="464" spans="1:26" ht="14.25" customHeight="1" x14ac:dyDescent="0.2">
      <c r="A464" s="2"/>
      <c r="B464" s="2"/>
      <c r="C464" s="2"/>
      <c r="D464" s="2"/>
      <c r="E464" s="2"/>
      <c r="F464" s="2"/>
      <c r="G464" s="5"/>
      <c r="H464" s="2"/>
      <c r="I464" s="3"/>
      <c r="J464" s="3"/>
      <c r="K464" s="2"/>
      <c r="L464" s="2"/>
      <c r="M464" s="2"/>
      <c r="N464" s="2"/>
      <c r="O464" s="2"/>
      <c r="P464" s="2"/>
      <c r="Q464" s="5"/>
      <c r="R464" s="2"/>
      <c r="S464" s="3"/>
      <c r="T464" s="3"/>
      <c r="U464" s="2"/>
      <c r="V464" s="2"/>
      <c r="W464" s="2"/>
      <c r="X464" s="2"/>
      <c r="Y464" s="2"/>
      <c r="Z464" s="2"/>
    </row>
    <row r="465" spans="1:26" ht="14.25" customHeight="1" x14ac:dyDescent="0.2">
      <c r="A465" s="3">
        <v>40927.660590277781</v>
      </c>
      <c r="B465" s="2">
        <v>200</v>
      </c>
      <c r="C465" s="2">
        <v>400</v>
      </c>
      <c r="D465" s="2">
        <v>-3200</v>
      </c>
      <c r="E465" s="2">
        <v>177.31698608398401</v>
      </c>
      <c r="F465" s="2">
        <v>-102.693557739258</v>
      </c>
      <c r="G465" s="5"/>
      <c r="H465" s="2"/>
      <c r="I465" s="3"/>
      <c r="J465" s="3"/>
      <c r="K465" s="3">
        <v>40927.660590277781</v>
      </c>
      <c r="L465" s="2">
        <v>200</v>
      </c>
      <c r="M465" s="2">
        <v>400</v>
      </c>
      <c r="N465" s="2">
        <v>-3200</v>
      </c>
      <c r="O465" s="2">
        <v>247.18212890625</v>
      </c>
      <c r="P465" s="2">
        <v>180.21202087402301</v>
      </c>
      <c r="Q465" s="5"/>
      <c r="R465" s="2"/>
      <c r="S465" s="3"/>
      <c r="T465" s="3"/>
      <c r="U465" s="3">
        <v>40927.660590277781</v>
      </c>
      <c r="V465" s="2">
        <v>200</v>
      </c>
      <c r="W465" s="2">
        <v>400</v>
      </c>
      <c r="X465" s="2">
        <v>-3200</v>
      </c>
      <c r="Y465" s="2" t="s">
        <v>8</v>
      </c>
      <c r="Z465" s="2">
        <v>0</v>
      </c>
    </row>
    <row r="466" spans="1:26" ht="14.25" customHeight="1" x14ac:dyDescent="0.2">
      <c r="A466" s="3">
        <v>40927.66064814815</v>
      </c>
      <c r="B466" s="2"/>
      <c r="C466" s="2"/>
      <c r="D466" s="2">
        <v>-3150</v>
      </c>
      <c r="E466" s="2">
        <v>180.73011779785199</v>
      </c>
      <c r="F466" s="2">
        <v>-104.85252380371099</v>
      </c>
      <c r="G466" s="5"/>
      <c r="H466" s="2"/>
      <c r="I466" s="3"/>
      <c r="J466" s="3"/>
      <c r="K466" s="3">
        <v>40927.66064814815</v>
      </c>
      <c r="L466" s="2"/>
      <c r="M466" s="2"/>
      <c r="N466" s="2">
        <v>-3150</v>
      </c>
      <c r="O466" s="2">
        <v>247.552001953125</v>
      </c>
      <c r="P466" s="2">
        <v>180.46958923339801</v>
      </c>
      <c r="Q466" s="5"/>
      <c r="R466" s="2"/>
      <c r="S466" s="3"/>
      <c r="T466" s="3"/>
      <c r="U466" s="3">
        <v>40927.66064814815</v>
      </c>
      <c r="V466" s="2"/>
      <c r="W466" s="2"/>
      <c r="X466" s="2">
        <v>-3150</v>
      </c>
      <c r="Y466" s="2" t="s">
        <v>8</v>
      </c>
      <c r="Z466" s="2">
        <v>0</v>
      </c>
    </row>
    <row r="467" spans="1:26" ht="14.25" customHeight="1" x14ac:dyDescent="0.2">
      <c r="A467" s="3">
        <v>40927.66070601852</v>
      </c>
      <c r="B467" s="2"/>
      <c r="C467" s="2"/>
      <c r="D467" s="2">
        <v>-3100</v>
      </c>
      <c r="E467" s="2">
        <v>182.46369934082</v>
      </c>
      <c r="F467" s="2">
        <v>-105.949096679688</v>
      </c>
      <c r="G467" s="5"/>
      <c r="H467" s="2"/>
      <c r="I467" s="3"/>
      <c r="J467" s="3"/>
      <c r="K467" s="3">
        <v>40927.66070601852</v>
      </c>
      <c r="L467" s="2"/>
      <c r="M467" s="2"/>
      <c r="N467" s="2">
        <v>-3100</v>
      </c>
      <c r="O467" s="2">
        <v>247.68478393554699</v>
      </c>
      <c r="P467" s="2">
        <v>180.56205749511699</v>
      </c>
      <c r="Q467" s="5"/>
      <c r="R467" s="2"/>
      <c r="S467" s="3"/>
      <c r="T467" s="3"/>
      <c r="U467" s="3">
        <v>40927.66070601852</v>
      </c>
      <c r="V467" s="2"/>
      <c r="W467" s="2"/>
      <c r="X467" s="2">
        <v>-3100</v>
      </c>
      <c r="Y467" s="2" t="s">
        <v>8</v>
      </c>
      <c r="Z467" s="2">
        <v>0</v>
      </c>
    </row>
    <row r="468" spans="1:26" ht="14.25" customHeight="1" x14ac:dyDescent="0.2">
      <c r="A468" s="3">
        <v>40927.660763888889</v>
      </c>
      <c r="B468" s="2"/>
      <c r="C468" s="2"/>
      <c r="D468" s="2">
        <v>-3050</v>
      </c>
      <c r="E468" s="2">
        <v>184.45948791503901</v>
      </c>
      <c r="F468" s="2">
        <v>-107.211532592773</v>
      </c>
      <c r="G468" s="5"/>
      <c r="H468" s="2"/>
      <c r="I468" s="3"/>
      <c r="J468" s="3"/>
      <c r="K468" s="3">
        <v>40927.660763888889</v>
      </c>
      <c r="L468" s="2"/>
      <c r="M468" s="2"/>
      <c r="N468" s="2">
        <v>-3050</v>
      </c>
      <c r="O468" s="2">
        <v>247.447265625</v>
      </c>
      <c r="P468" s="2">
        <v>180.39665222168</v>
      </c>
      <c r="Q468" s="5"/>
      <c r="R468" s="2"/>
      <c r="S468" s="3"/>
      <c r="T468" s="3"/>
      <c r="U468" s="3">
        <v>40927.660763888889</v>
      </c>
      <c r="V468" s="2"/>
      <c r="W468" s="2"/>
      <c r="X468" s="2">
        <v>-3050</v>
      </c>
      <c r="Y468" s="2" t="s">
        <v>8</v>
      </c>
      <c r="Z468" s="2">
        <v>0</v>
      </c>
    </row>
    <row r="469" spans="1:26" ht="14.25" customHeight="1" x14ac:dyDescent="0.2">
      <c r="A469" s="3">
        <v>40927.660821759258</v>
      </c>
      <c r="B469" s="2"/>
      <c r="C469" s="2"/>
      <c r="D469" s="2">
        <v>-3000</v>
      </c>
      <c r="E469" s="2">
        <v>186.04748535156199</v>
      </c>
      <c r="F469" s="2">
        <v>-108.216018676758</v>
      </c>
      <c r="G469" s="5"/>
      <c r="H469" s="2"/>
      <c r="I469" s="3"/>
      <c r="J469" s="3"/>
      <c r="K469" s="3">
        <v>40927.660821759258</v>
      </c>
      <c r="L469" s="2"/>
      <c r="M469" s="2"/>
      <c r="N469" s="2">
        <v>-3000</v>
      </c>
      <c r="O469" s="2">
        <v>247.23077392578099</v>
      </c>
      <c r="P469" s="2">
        <v>180.24589538574199</v>
      </c>
      <c r="Q469" s="5"/>
      <c r="R469" s="2"/>
      <c r="S469" s="3"/>
      <c r="T469" s="3"/>
      <c r="U469" s="3">
        <v>40927.660821759258</v>
      </c>
      <c r="V469" s="2"/>
      <c r="W469" s="2"/>
      <c r="X469" s="2">
        <v>-3000</v>
      </c>
      <c r="Y469" s="2" t="s">
        <v>8</v>
      </c>
      <c r="Z469" s="2">
        <v>0</v>
      </c>
    </row>
    <row r="470" spans="1:26" ht="14.25" customHeight="1" x14ac:dyDescent="0.2">
      <c r="A470" s="3">
        <v>40927.660879629628</v>
      </c>
      <c r="B470" s="2"/>
      <c r="C470" s="2"/>
      <c r="D470" s="2">
        <v>-2950</v>
      </c>
      <c r="E470" s="2">
        <v>187.71244812011699</v>
      </c>
      <c r="F470" s="2">
        <v>-109.269180297852</v>
      </c>
      <c r="G470" s="5"/>
      <c r="H470" s="2"/>
      <c r="I470" s="3"/>
      <c r="J470" s="3"/>
      <c r="K470" s="3">
        <v>40927.660879629628</v>
      </c>
      <c r="L470" s="2"/>
      <c r="M470" s="2"/>
      <c r="N470" s="2">
        <v>-2950</v>
      </c>
      <c r="O470" s="2">
        <v>246.50680541992199</v>
      </c>
      <c r="P470" s="2">
        <v>179.74174499511699</v>
      </c>
      <c r="Q470" s="5"/>
      <c r="R470" s="2"/>
      <c r="S470" s="3"/>
      <c r="T470" s="3"/>
      <c r="U470" s="3">
        <v>40927.660879629628</v>
      </c>
      <c r="V470" s="2"/>
      <c r="W470" s="2"/>
      <c r="X470" s="2">
        <v>-2950</v>
      </c>
      <c r="Y470" s="2" t="s">
        <v>8</v>
      </c>
      <c r="Z470" s="2">
        <v>0</v>
      </c>
    </row>
    <row r="471" spans="1:26" ht="14.25" customHeight="1" x14ac:dyDescent="0.2">
      <c r="A471" s="3">
        <v>40927.660937499997</v>
      </c>
      <c r="B471" s="2"/>
      <c r="C471" s="2"/>
      <c r="D471" s="2">
        <v>-2900</v>
      </c>
      <c r="E471" s="2">
        <v>187.77407836914099</v>
      </c>
      <c r="F471" s="2">
        <v>-109.30816650390599</v>
      </c>
      <c r="G471" s="5"/>
      <c r="H471" s="2"/>
      <c r="I471" s="3"/>
      <c r="J471" s="3"/>
      <c r="K471" s="3">
        <v>40927.660937499997</v>
      </c>
      <c r="L471" s="2"/>
      <c r="M471" s="2"/>
      <c r="N471" s="2">
        <v>-2900</v>
      </c>
      <c r="O471" s="2">
        <v>245.42359924316401</v>
      </c>
      <c r="P471" s="2">
        <v>178.98742675781301</v>
      </c>
      <c r="Q471" s="5"/>
      <c r="R471" s="2"/>
      <c r="S471" s="3"/>
      <c r="T471" s="3"/>
      <c r="U471" s="3">
        <v>40927.660937499997</v>
      </c>
      <c r="V471" s="2"/>
      <c r="W471" s="2"/>
      <c r="X471" s="2">
        <v>-2900</v>
      </c>
      <c r="Y471" s="2" t="s">
        <v>8</v>
      </c>
      <c r="Z471" s="2">
        <v>0</v>
      </c>
    </row>
    <row r="472" spans="1:26" ht="14.25" customHeight="1" x14ac:dyDescent="0.2">
      <c r="A472" s="3">
        <v>40927.660995370374</v>
      </c>
      <c r="B472" s="2"/>
      <c r="C472" s="2"/>
      <c r="D472" s="2">
        <v>-2850</v>
      </c>
      <c r="E472" s="2">
        <v>188.58990478515599</v>
      </c>
      <c r="F472" s="2">
        <v>-109.82421875</v>
      </c>
      <c r="G472" s="5"/>
      <c r="H472" s="2"/>
      <c r="I472" s="3"/>
      <c r="J472" s="3"/>
      <c r="K472" s="3">
        <v>40927.660995370374</v>
      </c>
      <c r="L472" s="2"/>
      <c r="M472" s="2"/>
      <c r="N472" s="2">
        <v>-2850</v>
      </c>
      <c r="O472" s="2">
        <v>244.66566467285199</v>
      </c>
      <c r="P472" s="2">
        <v>178.45962524414099</v>
      </c>
      <c r="Q472" s="5"/>
      <c r="R472" s="2"/>
      <c r="S472" s="3"/>
      <c r="T472" s="3"/>
      <c r="U472" s="3">
        <v>40927.660995370374</v>
      </c>
      <c r="V472" s="2"/>
      <c r="W472" s="2"/>
      <c r="X472" s="2">
        <v>-2850</v>
      </c>
      <c r="Y472" s="2" t="s">
        <v>8</v>
      </c>
      <c r="Z472" s="2">
        <v>0</v>
      </c>
    </row>
    <row r="473" spans="1:26" ht="14.25" customHeight="1" x14ac:dyDescent="0.2">
      <c r="A473" s="3">
        <v>40927.661053240743</v>
      </c>
      <c r="B473" s="2"/>
      <c r="C473" s="2"/>
      <c r="D473" s="2">
        <v>-2800</v>
      </c>
      <c r="E473" s="2">
        <v>188.87384033203099</v>
      </c>
      <c r="F473" s="2">
        <v>-110.00381469726599</v>
      </c>
      <c r="G473" s="5"/>
      <c r="H473" s="2"/>
      <c r="I473" s="3"/>
      <c r="J473" s="3"/>
      <c r="K473" s="3">
        <v>40927.661053240743</v>
      </c>
      <c r="L473" s="2"/>
      <c r="M473" s="2"/>
      <c r="N473" s="2">
        <v>-2800</v>
      </c>
      <c r="O473" s="2">
        <v>244.02145385742199</v>
      </c>
      <c r="P473" s="2">
        <v>178.01101684570301</v>
      </c>
      <c r="Q473" s="5"/>
      <c r="R473" s="2"/>
      <c r="S473" s="3"/>
      <c r="T473" s="3"/>
      <c r="U473" s="3">
        <v>40927.661053240743</v>
      </c>
      <c r="V473" s="2"/>
      <c r="W473" s="2"/>
      <c r="X473" s="2">
        <v>-2800</v>
      </c>
      <c r="Y473" s="2" t="s">
        <v>8</v>
      </c>
      <c r="Z473" s="2">
        <v>0</v>
      </c>
    </row>
    <row r="474" spans="1:26" ht="14.25" customHeight="1" x14ac:dyDescent="0.2">
      <c r="A474" s="3">
        <v>40927.661111111112</v>
      </c>
      <c r="B474" s="2"/>
      <c r="C474" s="2"/>
      <c r="D474" s="2">
        <v>-2750</v>
      </c>
      <c r="E474" s="2">
        <v>189.45133972168</v>
      </c>
      <c r="F474" s="2">
        <v>-110.369110107422</v>
      </c>
      <c r="G474" s="5"/>
      <c r="H474" s="2"/>
      <c r="I474" s="3"/>
      <c r="J474" s="3"/>
      <c r="K474" s="3">
        <v>40927.661111111112</v>
      </c>
      <c r="L474" s="2"/>
      <c r="M474" s="2"/>
      <c r="N474" s="2">
        <v>-2750</v>
      </c>
      <c r="O474" s="2">
        <v>243.46861267089801</v>
      </c>
      <c r="P474" s="2">
        <v>177.62603759765599</v>
      </c>
      <c r="Q474" s="5"/>
      <c r="R474" s="2"/>
      <c r="S474" s="3"/>
      <c r="T474" s="3"/>
      <c r="U474" s="3">
        <v>40927.661111111112</v>
      </c>
      <c r="V474" s="2"/>
      <c r="W474" s="2"/>
      <c r="X474" s="2">
        <v>-2750</v>
      </c>
      <c r="Y474" s="2" t="s">
        <v>8</v>
      </c>
      <c r="Z474" s="2">
        <v>0</v>
      </c>
    </row>
    <row r="475" spans="1:26" ht="14.25" customHeight="1" x14ac:dyDescent="0.2">
      <c r="A475" s="3">
        <v>40927.661168981482</v>
      </c>
      <c r="B475" s="2"/>
      <c r="C475" s="2"/>
      <c r="D475" s="2">
        <v>-2700</v>
      </c>
      <c r="E475" s="2">
        <v>189.21710205078099</v>
      </c>
      <c r="F475" s="2">
        <v>-110.220947265625</v>
      </c>
      <c r="G475" s="5"/>
      <c r="H475" s="2"/>
      <c r="I475" s="3"/>
      <c r="J475" s="3"/>
      <c r="K475" s="3">
        <v>40927.661168981482</v>
      </c>
      <c r="L475" s="2"/>
      <c r="M475" s="2"/>
      <c r="N475" s="2">
        <v>-2700</v>
      </c>
      <c r="O475" s="2">
        <v>242.91993713378901</v>
      </c>
      <c r="P475" s="2">
        <v>177.24395751953099</v>
      </c>
      <c r="Q475" s="5"/>
      <c r="R475" s="2"/>
      <c r="S475" s="3"/>
      <c r="T475" s="3"/>
      <c r="U475" s="3">
        <v>40927.661168981482</v>
      </c>
      <c r="V475" s="2"/>
      <c r="W475" s="2"/>
      <c r="X475" s="2">
        <v>-2700</v>
      </c>
      <c r="Y475" s="2" t="s">
        <v>8</v>
      </c>
      <c r="Z475" s="2">
        <v>0</v>
      </c>
    </row>
    <row r="476" spans="1:26" ht="14.25" customHeight="1" x14ac:dyDescent="0.2">
      <c r="A476" s="3">
        <v>40927.661226851851</v>
      </c>
      <c r="B476" s="2"/>
      <c r="C476" s="2"/>
      <c r="D476" s="2">
        <v>-2650</v>
      </c>
      <c r="E476" s="2">
        <v>187.22758483886699</v>
      </c>
      <c r="F476" s="2">
        <v>-108.962478637695</v>
      </c>
      <c r="G476" s="5"/>
      <c r="H476" s="2"/>
      <c r="I476" s="3"/>
      <c r="J476" s="3"/>
      <c r="K476" s="3">
        <v>40927.661226851851</v>
      </c>
      <c r="L476" s="2"/>
      <c r="M476" s="2"/>
      <c r="N476" s="2">
        <v>-2650</v>
      </c>
      <c r="O476" s="2">
        <v>241.09884643554699</v>
      </c>
      <c r="P476" s="2">
        <v>175.97579956054699</v>
      </c>
      <c r="Q476" s="5"/>
      <c r="R476" s="2"/>
      <c r="S476" s="3"/>
      <c r="T476" s="3"/>
      <c r="U476" s="3">
        <v>40927.661226851851</v>
      </c>
      <c r="V476" s="2"/>
      <c r="W476" s="2"/>
      <c r="X476" s="2">
        <v>-2650</v>
      </c>
      <c r="Y476" s="2" t="s">
        <v>8</v>
      </c>
      <c r="Z476" s="2">
        <v>0</v>
      </c>
    </row>
    <row r="477" spans="1:26" ht="14.25" customHeight="1" x14ac:dyDescent="0.2">
      <c r="A477" s="3">
        <v>40927.66128472222</v>
      </c>
      <c r="B477" s="2"/>
      <c r="C477" s="2"/>
      <c r="D477" s="2">
        <v>-2600</v>
      </c>
      <c r="E477" s="2">
        <v>183.03370666503901</v>
      </c>
      <c r="F477" s="2">
        <v>-106.30966186523401</v>
      </c>
      <c r="G477" s="5"/>
      <c r="H477" s="2"/>
      <c r="I477" s="3"/>
      <c r="J477" s="3"/>
      <c r="K477" s="3">
        <v>40927.66128472222</v>
      </c>
      <c r="L477" s="2"/>
      <c r="M477" s="2"/>
      <c r="N477" s="2">
        <v>-2600</v>
      </c>
      <c r="O477" s="2">
        <v>239.17892456054699</v>
      </c>
      <c r="P477" s="2">
        <v>174.63882446289099</v>
      </c>
      <c r="Q477" s="5"/>
      <c r="R477" s="2"/>
      <c r="S477" s="3"/>
      <c r="T477" s="3"/>
      <c r="U477" s="3">
        <v>40927.66128472222</v>
      </c>
      <c r="V477" s="2"/>
      <c r="W477" s="2"/>
      <c r="X477" s="2">
        <v>-2600</v>
      </c>
      <c r="Y477" s="2" t="s">
        <v>8</v>
      </c>
      <c r="Z477" s="2">
        <v>0</v>
      </c>
    </row>
    <row r="478" spans="1:26" ht="14.25" customHeight="1" x14ac:dyDescent="0.2">
      <c r="A478" s="3">
        <v>40927.66134259259</v>
      </c>
      <c r="B478" s="2"/>
      <c r="C478" s="2"/>
      <c r="D478" s="2">
        <v>-2550</v>
      </c>
      <c r="E478" s="2">
        <v>176.33494567871099</v>
      </c>
      <c r="F478" s="2">
        <v>-102.072372436523</v>
      </c>
      <c r="G478" s="5"/>
      <c r="H478" s="2"/>
      <c r="I478" s="3"/>
      <c r="J478" s="3"/>
      <c r="K478" s="3">
        <v>40927.66134259259</v>
      </c>
      <c r="L478" s="2"/>
      <c r="M478" s="2"/>
      <c r="N478" s="2">
        <v>-2550</v>
      </c>
      <c r="O478" s="2">
        <v>236.57164001464801</v>
      </c>
      <c r="P478" s="2">
        <v>172.82318115234401</v>
      </c>
      <c r="Q478" s="5"/>
      <c r="R478" s="2"/>
      <c r="S478" s="3"/>
      <c r="T478" s="3"/>
      <c r="U478" s="3">
        <v>40927.66134259259</v>
      </c>
      <c r="V478" s="2"/>
      <c r="W478" s="2"/>
      <c r="X478" s="2">
        <v>-2550</v>
      </c>
      <c r="Y478" s="2" t="s">
        <v>8</v>
      </c>
      <c r="Z478" s="2">
        <v>0</v>
      </c>
    </row>
    <row r="479" spans="1:26" ht="14.25" customHeight="1" x14ac:dyDescent="0.2">
      <c r="A479" s="3">
        <v>40927.661400462966</v>
      </c>
      <c r="B479" s="2"/>
      <c r="C479" s="2"/>
      <c r="D479" s="2">
        <v>-2500</v>
      </c>
      <c r="E479" s="2">
        <v>172.76766967773401</v>
      </c>
      <c r="F479" s="2">
        <v>-99.815902709960895</v>
      </c>
      <c r="G479" s="5"/>
      <c r="H479" s="2"/>
      <c r="I479" s="3"/>
      <c r="J479" s="3"/>
      <c r="K479" s="3">
        <v>40927.661400462966</v>
      </c>
      <c r="L479" s="2"/>
      <c r="M479" s="2"/>
      <c r="N479" s="2">
        <v>-2500</v>
      </c>
      <c r="O479" s="2">
        <v>234.35404968261699</v>
      </c>
      <c r="P479" s="2">
        <v>171.27891540527301</v>
      </c>
      <c r="Q479" s="5"/>
      <c r="R479" s="2"/>
      <c r="S479" s="3"/>
      <c r="T479" s="3"/>
      <c r="U479" s="3">
        <v>40927.661400462966</v>
      </c>
      <c r="V479" s="2"/>
      <c r="W479" s="2"/>
      <c r="X479" s="2">
        <v>-2500</v>
      </c>
      <c r="Y479" s="2" t="s">
        <v>8</v>
      </c>
      <c r="Z479" s="2">
        <v>0</v>
      </c>
    </row>
    <row r="480" spans="1:26" ht="14.25" customHeight="1" x14ac:dyDescent="0.2">
      <c r="A480" s="3">
        <v>40927.661458333336</v>
      </c>
      <c r="B480" s="2"/>
      <c r="C480" s="2"/>
      <c r="D480" s="2">
        <v>-2450</v>
      </c>
      <c r="E480" s="2">
        <v>167.80657958984401</v>
      </c>
      <c r="F480" s="2">
        <v>-96.677780151367202</v>
      </c>
      <c r="G480" s="5"/>
      <c r="H480" s="2"/>
      <c r="I480" s="3"/>
      <c r="J480" s="3"/>
      <c r="K480" s="3">
        <v>40927.661458333336</v>
      </c>
      <c r="L480" s="2"/>
      <c r="M480" s="2"/>
      <c r="N480" s="2">
        <v>-2450</v>
      </c>
      <c r="O480" s="2">
        <v>232.33782958984401</v>
      </c>
      <c r="P480" s="2">
        <v>169.87487792968699</v>
      </c>
      <c r="Q480" s="5"/>
      <c r="R480" s="2"/>
      <c r="S480" s="3"/>
      <c r="T480" s="3"/>
      <c r="U480" s="3">
        <v>40927.661458333336</v>
      </c>
      <c r="V480" s="2"/>
      <c r="W480" s="2"/>
      <c r="X480" s="2">
        <v>-2450</v>
      </c>
      <c r="Y480" s="2" t="s">
        <v>8</v>
      </c>
      <c r="Z480" s="2">
        <v>0</v>
      </c>
    </row>
    <row r="481" spans="1:26" ht="14.25" customHeight="1" x14ac:dyDescent="0.2">
      <c r="A481" s="3">
        <v>40927.661516203705</v>
      </c>
      <c r="B481" s="2"/>
      <c r="C481" s="2"/>
      <c r="D481" s="2">
        <v>-2400</v>
      </c>
      <c r="E481" s="2">
        <v>162.78590393066401</v>
      </c>
      <c r="F481" s="2">
        <v>-93.501968383789105</v>
      </c>
      <c r="G481" s="5"/>
      <c r="H481" s="2"/>
      <c r="I481" s="3"/>
      <c r="J481" s="3"/>
      <c r="K481" s="3">
        <v>40927.661516203705</v>
      </c>
      <c r="L481" s="2"/>
      <c r="M481" s="2"/>
      <c r="N481" s="2">
        <v>-2400</v>
      </c>
      <c r="O481" s="2">
        <v>229.43626403808599</v>
      </c>
      <c r="P481" s="2">
        <v>167.85430908203099</v>
      </c>
      <c r="Q481" s="5"/>
      <c r="R481" s="2"/>
      <c r="S481" s="3"/>
      <c r="T481" s="3"/>
      <c r="U481" s="3">
        <v>40927.661516203705</v>
      </c>
      <c r="V481" s="2"/>
      <c r="W481" s="2"/>
      <c r="X481" s="2">
        <v>-2400</v>
      </c>
      <c r="Y481" s="2" t="s">
        <v>8</v>
      </c>
      <c r="Z481" s="2">
        <v>0</v>
      </c>
    </row>
    <row r="482" spans="1:26" ht="14.25" customHeight="1" x14ac:dyDescent="0.2">
      <c r="A482" s="3">
        <v>40927.661574074074</v>
      </c>
      <c r="B482" s="2"/>
      <c r="C482" s="2"/>
      <c r="D482" s="2">
        <v>-2350</v>
      </c>
      <c r="E482" s="2">
        <v>153.43495178222699</v>
      </c>
      <c r="F482" s="2">
        <v>-87.587051391601605</v>
      </c>
      <c r="G482" s="5"/>
      <c r="H482" s="2"/>
      <c r="I482" s="3"/>
      <c r="J482" s="3"/>
      <c r="K482" s="3">
        <v>40927.661574074074</v>
      </c>
      <c r="L482" s="2"/>
      <c r="M482" s="2"/>
      <c r="N482" s="2">
        <v>-2350</v>
      </c>
      <c r="O482" s="2">
        <v>225.32559204101599</v>
      </c>
      <c r="P482" s="2">
        <v>164.99176025390599</v>
      </c>
      <c r="Q482" s="5"/>
      <c r="R482" s="2"/>
      <c r="S482" s="3"/>
      <c r="T482" s="3"/>
      <c r="U482" s="3">
        <v>40927.661574074074</v>
      </c>
      <c r="V482" s="2"/>
      <c r="W482" s="2"/>
      <c r="X482" s="2">
        <v>-2350</v>
      </c>
      <c r="Y482" s="2" t="s">
        <v>8</v>
      </c>
      <c r="Z482" s="2">
        <v>0</v>
      </c>
    </row>
    <row r="483" spans="1:26" ht="14.25" customHeight="1" x14ac:dyDescent="0.2">
      <c r="A483" s="3">
        <v>40927.661631944444</v>
      </c>
      <c r="B483" s="2"/>
      <c r="C483" s="2"/>
      <c r="D483" s="2">
        <v>-2300</v>
      </c>
      <c r="E483" s="2">
        <v>140.10772705078099</v>
      </c>
      <c r="F483" s="2">
        <v>-79.156951904296903</v>
      </c>
      <c r="G483" s="5"/>
      <c r="H483" s="2"/>
      <c r="I483" s="3"/>
      <c r="J483" s="3"/>
      <c r="K483" s="3">
        <v>40927.661631944444</v>
      </c>
      <c r="L483" s="2"/>
      <c r="M483" s="2"/>
      <c r="N483" s="2">
        <v>-2300</v>
      </c>
      <c r="O483" s="2">
        <v>219.67967224121099</v>
      </c>
      <c r="P483" s="2">
        <v>161.06010437011699</v>
      </c>
      <c r="Q483" s="5"/>
      <c r="R483" s="2"/>
      <c r="S483" s="3"/>
      <c r="T483" s="3"/>
      <c r="U483" s="3">
        <v>40927.661631944444</v>
      </c>
      <c r="V483" s="2"/>
      <c r="W483" s="2"/>
      <c r="X483" s="2">
        <v>-2300</v>
      </c>
      <c r="Y483" s="2" t="s">
        <v>8</v>
      </c>
      <c r="Z483" s="2">
        <v>0</v>
      </c>
    </row>
    <row r="484" spans="1:26" ht="14.25" customHeight="1" x14ac:dyDescent="0.2">
      <c r="A484" s="3">
        <v>40927.661689814813</v>
      </c>
      <c r="B484" s="2"/>
      <c r="C484" s="2"/>
      <c r="D484" s="2">
        <v>-2250</v>
      </c>
      <c r="E484" s="2">
        <v>121.46372222900401</v>
      </c>
      <c r="F484" s="2">
        <v>-67.363739013671903</v>
      </c>
      <c r="G484" s="5"/>
      <c r="H484" s="2"/>
      <c r="I484" s="3"/>
      <c r="J484" s="3"/>
      <c r="K484" s="3">
        <v>40927.661689814813</v>
      </c>
      <c r="L484" s="2"/>
      <c r="M484" s="2"/>
      <c r="N484" s="2">
        <v>-2250</v>
      </c>
      <c r="O484" s="2">
        <v>212.59478759765599</v>
      </c>
      <c r="P484" s="2">
        <v>156.12640380859401</v>
      </c>
      <c r="Q484" s="5"/>
      <c r="R484" s="2"/>
      <c r="S484" s="3"/>
      <c r="T484" s="3"/>
      <c r="U484" s="3">
        <v>40927.661689814813</v>
      </c>
      <c r="V484" s="2"/>
      <c r="W484" s="2"/>
      <c r="X484" s="2">
        <v>-2250</v>
      </c>
      <c r="Y484" s="2" t="s">
        <v>8</v>
      </c>
      <c r="Z484" s="2">
        <v>0</v>
      </c>
    </row>
    <row r="485" spans="1:26" ht="14.25" customHeight="1" x14ac:dyDescent="0.2">
      <c r="A485" s="3">
        <v>40927.661747685182</v>
      </c>
      <c r="B485" s="2"/>
      <c r="C485" s="2"/>
      <c r="D485" s="2">
        <v>-2200</v>
      </c>
      <c r="E485" s="2">
        <v>105.50325012207</v>
      </c>
      <c r="F485" s="2">
        <v>-57.267990112304702</v>
      </c>
      <c r="G485" s="5"/>
      <c r="H485" s="2"/>
      <c r="I485" s="3"/>
      <c r="J485" s="3"/>
      <c r="K485" s="3">
        <v>40927.661747685182</v>
      </c>
      <c r="L485" s="2"/>
      <c r="M485" s="2"/>
      <c r="N485" s="2">
        <v>-2200</v>
      </c>
      <c r="O485" s="2">
        <v>206.45848083496099</v>
      </c>
      <c r="P485" s="2">
        <v>151.85325622558599</v>
      </c>
      <c r="Q485" s="5"/>
      <c r="R485" s="2"/>
      <c r="S485" s="3"/>
      <c r="T485" s="3"/>
      <c r="U485" s="3">
        <v>40927.661747685182</v>
      </c>
      <c r="V485" s="2"/>
      <c r="W485" s="2"/>
      <c r="X485" s="2">
        <v>-2200</v>
      </c>
      <c r="Y485" s="2" t="s">
        <v>8</v>
      </c>
      <c r="Z485" s="2">
        <v>0</v>
      </c>
    </row>
    <row r="486" spans="1:26" ht="14.25" customHeight="1" x14ac:dyDescent="0.2">
      <c r="A486" s="3">
        <v>40927.661805555559</v>
      </c>
      <c r="B486" s="2"/>
      <c r="C486" s="2"/>
      <c r="D486" s="2">
        <v>-2150</v>
      </c>
      <c r="E486" s="2">
        <v>87.375350952148395</v>
      </c>
      <c r="F486" s="2">
        <v>-45.801239013671903</v>
      </c>
      <c r="G486" s="5"/>
      <c r="H486" s="2"/>
      <c r="I486" s="3"/>
      <c r="J486" s="3"/>
      <c r="K486" s="3">
        <v>40927.661805555559</v>
      </c>
      <c r="L486" s="2"/>
      <c r="M486" s="2"/>
      <c r="N486" s="2">
        <v>-2150</v>
      </c>
      <c r="O486" s="2">
        <v>199.38905334472699</v>
      </c>
      <c r="P486" s="2">
        <v>146.93031311035199</v>
      </c>
      <c r="Q486" s="5"/>
      <c r="R486" s="2"/>
      <c r="S486" s="3"/>
      <c r="T486" s="3"/>
      <c r="U486" s="3">
        <v>40927.661805555559</v>
      </c>
      <c r="V486" s="2"/>
      <c r="W486" s="2"/>
      <c r="X486" s="2">
        <v>-2150</v>
      </c>
      <c r="Y486" s="2" t="s">
        <v>8</v>
      </c>
      <c r="Z486" s="2">
        <v>0</v>
      </c>
    </row>
    <row r="487" spans="1:26" ht="14.25" customHeight="1" x14ac:dyDescent="0.2">
      <c r="A487" s="3">
        <v>40927.661863425928</v>
      </c>
      <c r="B487" s="2"/>
      <c r="C487" s="2"/>
      <c r="D487" s="2">
        <v>-2100</v>
      </c>
      <c r="E487" s="2">
        <v>70.594711303710895</v>
      </c>
      <c r="F487" s="2">
        <v>-35.186691284179702</v>
      </c>
      <c r="G487" s="5"/>
      <c r="H487" s="2"/>
      <c r="I487" s="3"/>
      <c r="J487" s="3"/>
      <c r="K487" s="3">
        <v>40927.661863425928</v>
      </c>
      <c r="L487" s="2"/>
      <c r="M487" s="2"/>
      <c r="N487" s="2">
        <v>-2100</v>
      </c>
      <c r="O487" s="2">
        <v>191.58175659179699</v>
      </c>
      <c r="P487" s="2">
        <v>141.49353027343801</v>
      </c>
      <c r="Q487" s="5"/>
      <c r="R487" s="2"/>
      <c r="S487" s="3"/>
      <c r="T487" s="3"/>
      <c r="U487" s="3">
        <v>40927.661863425928</v>
      </c>
      <c r="V487" s="2"/>
      <c r="W487" s="2"/>
      <c r="X487" s="2">
        <v>-2100</v>
      </c>
      <c r="Y487" s="2" t="s">
        <v>8</v>
      </c>
      <c r="Z487" s="2">
        <v>0</v>
      </c>
    </row>
    <row r="488" spans="1:26" ht="14.25" customHeight="1" x14ac:dyDescent="0.2">
      <c r="A488" s="3">
        <v>40927.661921296298</v>
      </c>
      <c r="B488" s="2"/>
      <c r="C488" s="2"/>
      <c r="D488" s="2">
        <v>-2050</v>
      </c>
      <c r="E488" s="2">
        <v>55.587451934814503</v>
      </c>
      <c r="F488" s="2">
        <v>-25.693893432617202</v>
      </c>
      <c r="G488" s="5"/>
      <c r="H488" s="2"/>
      <c r="I488" s="3"/>
      <c r="J488" s="3"/>
      <c r="K488" s="3">
        <v>40927.661921296298</v>
      </c>
      <c r="L488" s="2"/>
      <c r="M488" s="2"/>
      <c r="N488" s="2">
        <v>-2050</v>
      </c>
      <c r="O488" s="2">
        <v>183.69544982910199</v>
      </c>
      <c r="P488" s="2">
        <v>136.00173950195301</v>
      </c>
      <c r="Q488" s="5"/>
      <c r="R488" s="2"/>
      <c r="S488" s="3"/>
      <c r="T488" s="3"/>
      <c r="U488" s="3">
        <v>40927.661921296298</v>
      </c>
      <c r="V488" s="2"/>
      <c r="W488" s="2"/>
      <c r="X488" s="2">
        <v>-2050</v>
      </c>
      <c r="Y488" s="2" t="s">
        <v>8</v>
      </c>
      <c r="Z488" s="2">
        <v>0</v>
      </c>
    </row>
    <row r="489" spans="1:26" ht="14.25" customHeight="1" x14ac:dyDescent="0.2">
      <c r="A489" s="3">
        <v>40927.661979166667</v>
      </c>
      <c r="B489" s="2"/>
      <c r="C489" s="2"/>
      <c r="D489" s="2">
        <v>-2000</v>
      </c>
      <c r="E489" s="2">
        <v>43.345630645752003</v>
      </c>
      <c r="F489" s="2">
        <v>-17.950363159179702</v>
      </c>
      <c r="G489" s="5"/>
      <c r="H489" s="2"/>
      <c r="I489" s="3"/>
      <c r="J489" s="3"/>
      <c r="K489" s="3">
        <v>40927.661979166667</v>
      </c>
      <c r="L489" s="2"/>
      <c r="M489" s="2"/>
      <c r="N489" s="2">
        <v>-2000</v>
      </c>
      <c r="O489" s="2">
        <v>174.56060791015599</v>
      </c>
      <c r="P489" s="2">
        <v>129.64050292968801</v>
      </c>
      <c r="Q489" s="5"/>
      <c r="R489" s="2"/>
      <c r="S489" s="3"/>
      <c r="T489" s="3"/>
      <c r="U489" s="3">
        <v>40927.661979166667</v>
      </c>
      <c r="V489" s="2"/>
      <c r="W489" s="2"/>
      <c r="X489" s="2">
        <v>-2000</v>
      </c>
      <c r="Y489" s="2" t="s">
        <v>8</v>
      </c>
      <c r="Z489" s="2">
        <v>0</v>
      </c>
    </row>
    <row r="490" spans="1:26" ht="14.25" customHeight="1" x14ac:dyDescent="0.2">
      <c r="A490" s="3">
        <v>40927.662037037036</v>
      </c>
      <c r="B490" s="2"/>
      <c r="C490" s="2"/>
      <c r="D490" s="2">
        <v>-1950</v>
      </c>
      <c r="E490" s="2">
        <v>36.703784942627003</v>
      </c>
      <c r="F490" s="2">
        <v>-13.7490844726563</v>
      </c>
      <c r="G490" s="5"/>
      <c r="H490" s="2"/>
      <c r="I490" s="3"/>
      <c r="J490" s="3"/>
      <c r="K490" s="3">
        <v>40927.662037037036</v>
      </c>
      <c r="L490" s="2"/>
      <c r="M490" s="2"/>
      <c r="N490" s="2">
        <v>-1950</v>
      </c>
      <c r="O490" s="2">
        <v>163.10760498046901</v>
      </c>
      <c r="P490" s="2">
        <v>121.664962768555</v>
      </c>
      <c r="Q490" s="5"/>
      <c r="R490" s="2"/>
      <c r="S490" s="3"/>
      <c r="T490" s="3"/>
      <c r="U490" s="3">
        <v>40927.662037037036</v>
      </c>
      <c r="V490" s="2"/>
      <c r="W490" s="2"/>
      <c r="X490" s="2">
        <v>-1950</v>
      </c>
      <c r="Y490" s="2" t="s">
        <v>8</v>
      </c>
      <c r="Z490" s="2">
        <v>0</v>
      </c>
    </row>
    <row r="491" spans="1:26" ht="14.25" customHeight="1" x14ac:dyDescent="0.2">
      <c r="A491" s="3">
        <v>40927.662094907406</v>
      </c>
      <c r="B491" s="2"/>
      <c r="C491" s="2"/>
      <c r="D491" s="2">
        <v>-1900</v>
      </c>
      <c r="E491" s="2">
        <v>33.899997711181598</v>
      </c>
      <c r="F491" s="2">
        <v>-11.9755554199219</v>
      </c>
      <c r="G491" s="5"/>
      <c r="H491" s="2"/>
      <c r="I491" s="3"/>
      <c r="J491" s="3"/>
      <c r="K491" s="3">
        <v>40927.662094907406</v>
      </c>
      <c r="L491" s="2"/>
      <c r="M491" s="2"/>
      <c r="N491" s="2">
        <v>-1900</v>
      </c>
      <c r="O491" s="2">
        <v>147.842697143555</v>
      </c>
      <c r="P491" s="2">
        <v>111.03492736816401</v>
      </c>
      <c r="Q491" s="5"/>
      <c r="R491" s="2"/>
      <c r="S491" s="3"/>
      <c r="T491" s="3"/>
      <c r="U491" s="3">
        <v>40927.662094907406</v>
      </c>
      <c r="V491" s="2"/>
      <c r="W491" s="2"/>
      <c r="X491" s="2">
        <v>-1900</v>
      </c>
      <c r="Y491" s="2" t="s">
        <v>8</v>
      </c>
      <c r="Z491" s="2">
        <v>0</v>
      </c>
    </row>
    <row r="492" spans="1:26" ht="14.25" customHeight="1" x14ac:dyDescent="0.2">
      <c r="A492" s="3">
        <v>40927.662152777775</v>
      </c>
      <c r="B492" s="2"/>
      <c r="C492" s="2"/>
      <c r="D492" s="2">
        <v>-1850</v>
      </c>
      <c r="E492" s="2">
        <v>33.2018852233887</v>
      </c>
      <c r="F492" s="2">
        <v>-11.5339660644531</v>
      </c>
      <c r="G492" s="5"/>
      <c r="H492" s="2"/>
      <c r="I492" s="3"/>
      <c r="J492" s="3"/>
      <c r="K492" s="3">
        <v>40927.662152777775</v>
      </c>
      <c r="L492" s="2"/>
      <c r="M492" s="2"/>
      <c r="N492" s="2">
        <v>-1850</v>
      </c>
      <c r="O492" s="2">
        <v>134.15896606445301</v>
      </c>
      <c r="P492" s="2">
        <v>101.505966186523</v>
      </c>
      <c r="Q492" s="5"/>
      <c r="R492" s="2"/>
      <c r="S492" s="3"/>
      <c r="T492" s="3"/>
      <c r="U492" s="3">
        <v>40927.662152777775</v>
      </c>
      <c r="V492" s="2"/>
      <c r="W492" s="2"/>
      <c r="X492" s="2">
        <v>-1850</v>
      </c>
      <c r="Y492" s="2" t="s">
        <v>8</v>
      </c>
      <c r="Z492" s="2">
        <v>0</v>
      </c>
    </row>
    <row r="493" spans="1:26" ht="14.25" customHeight="1" x14ac:dyDescent="0.2">
      <c r="A493" s="3">
        <v>40927.662210648145</v>
      </c>
      <c r="B493" s="2"/>
      <c r="C493" s="2"/>
      <c r="D493" s="2">
        <v>-1800</v>
      </c>
      <c r="E493" s="2">
        <v>32.244331359863303</v>
      </c>
      <c r="F493" s="2">
        <v>-10.9282684326172</v>
      </c>
      <c r="G493" s="5"/>
      <c r="H493" s="2"/>
      <c r="I493" s="3"/>
      <c r="J493" s="3"/>
      <c r="K493" s="3">
        <v>40927.662210648145</v>
      </c>
      <c r="L493" s="2"/>
      <c r="M493" s="2"/>
      <c r="N493" s="2">
        <v>-1800</v>
      </c>
      <c r="O493" s="2">
        <v>125.52414703369099</v>
      </c>
      <c r="P493" s="2">
        <v>95.492935180664105</v>
      </c>
      <c r="Q493" s="5"/>
      <c r="R493" s="2"/>
      <c r="S493" s="3"/>
      <c r="T493" s="3"/>
      <c r="U493" s="3">
        <v>40927.662210648145</v>
      </c>
      <c r="V493" s="2"/>
      <c r="W493" s="2"/>
      <c r="X493" s="2">
        <v>-1800</v>
      </c>
      <c r="Y493" s="2" t="s">
        <v>8</v>
      </c>
      <c r="Z493" s="2">
        <v>0</v>
      </c>
    </row>
    <row r="494" spans="1:26" ht="14.25" customHeight="1" x14ac:dyDescent="0.2">
      <c r="A494" s="3">
        <v>40927.662268518521</v>
      </c>
      <c r="B494" s="2"/>
      <c r="C494" s="2"/>
      <c r="D494" s="2">
        <v>-1750</v>
      </c>
      <c r="E494" s="2">
        <v>30.068576812744102</v>
      </c>
      <c r="F494" s="2">
        <v>-9.552001953125</v>
      </c>
      <c r="G494" s="5"/>
      <c r="H494" s="2"/>
      <c r="I494" s="2"/>
      <c r="J494" s="2"/>
      <c r="K494" s="3">
        <v>40927.662268518521</v>
      </c>
      <c r="L494" s="2"/>
      <c r="M494" s="2"/>
      <c r="N494" s="2">
        <v>-1750</v>
      </c>
      <c r="O494" s="2">
        <v>116.916511535645</v>
      </c>
      <c r="P494" s="2">
        <v>89.498825073242202</v>
      </c>
      <c r="Q494" s="5"/>
      <c r="R494" s="2"/>
      <c r="S494" s="2"/>
      <c r="T494" s="2"/>
      <c r="U494" s="3">
        <v>40927.662268518521</v>
      </c>
      <c r="V494" s="2"/>
      <c r="W494" s="2"/>
      <c r="X494" s="2">
        <v>-1750</v>
      </c>
      <c r="Y494" s="2" t="s">
        <v>8</v>
      </c>
      <c r="Z494" s="2">
        <v>0</v>
      </c>
    </row>
    <row r="495" spans="1:26" ht="14.25" customHeight="1" x14ac:dyDescent="0.2">
      <c r="A495" s="3">
        <v>40927.662326388891</v>
      </c>
      <c r="B495" s="2"/>
      <c r="C495" s="2"/>
      <c r="D495" s="2">
        <v>-1700</v>
      </c>
      <c r="E495" s="2">
        <v>27.592494964599599</v>
      </c>
      <c r="F495" s="2">
        <v>-7.9857635498046902</v>
      </c>
      <c r="G495" s="5"/>
      <c r="H495" s="2"/>
      <c r="I495" s="3"/>
      <c r="J495" s="3"/>
      <c r="K495" s="3">
        <v>40927.662326388891</v>
      </c>
      <c r="L495" s="2"/>
      <c r="M495" s="2"/>
      <c r="N495" s="2">
        <v>-1700</v>
      </c>
      <c r="O495" s="2">
        <v>107.605827331543</v>
      </c>
      <c r="P495" s="2">
        <v>83.01513671875</v>
      </c>
      <c r="Q495" s="5"/>
      <c r="R495" s="2"/>
      <c r="S495" s="3"/>
      <c r="T495" s="3"/>
      <c r="U495" s="3">
        <v>40927.662326388891</v>
      </c>
      <c r="V495" s="2"/>
      <c r="W495" s="2"/>
      <c r="X495" s="2">
        <v>-1700</v>
      </c>
      <c r="Y495" s="2" t="s">
        <v>8</v>
      </c>
      <c r="Z495" s="2">
        <v>0</v>
      </c>
    </row>
    <row r="496" spans="1:26" ht="14.25" customHeight="1" x14ac:dyDescent="0.2">
      <c r="A496" s="3">
        <v>40927.66238425926</v>
      </c>
      <c r="B496" s="2"/>
      <c r="C496" s="2"/>
      <c r="D496" s="2">
        <v>-1650</v>
      </c>
      <c r="E496" s="2">
        <v>24.71875</v>
      </c>
      <c r="F496" s="2">
        <v>-6.1679840087890598</v>
      </c>
      <c r="G496" s="5"/>
      <c r="H496" s="2"/>
      <c r="I496" s="3"/>
      <c r="J496" s="3"/>
      <c r="K496" s="3">
        <v>40927.66238425926</v>
      </c>
      <c r="L496" s="2"/>
      <c r="M496" s="2"/>
      <c r="N496" s="2">
        <v>-1650</v>
      </c>
      <c r="O496" s="2">
        <v>97.498542785644503</v>
      </c>
      <c r="P496" s="2">
        <v>75.976715087890597</v>
      </c>
      <c r="Q496" s="5"/>
      <c r="R496" s="2"/>
      <c r="S496" s="3"/>
      <c r="T496" s="3"/>
      <c r="U496" s="3">
        <v>40927.66238425926</v>
      </c>
      <c r="V496" s="2"/>
      <c r="W496" s="2"/>
      <c r="X496" s="2">
        <v>-1650</v>
      </c>
      <c r="Y496" s="2" t="s">
        <v>8</v>
      </c>
      <c r="Z496" s="2">
        <v>0</v>
      </c>
    </row>
    <row r="497" spans="1:26" ht="14.25" customHeight="1" x14ac:dyDescent="0.2">
      <c r="A497" s="3">
        <v>40927.662442129629</v>
      </c>
      <c r="B497" s="2"/>
      <c r="C497" s="2"/>
      <c r="D497" s="2">
        <v>-1600</v>
      </c>
      <c r="E497" s="2">
        <v>23.071405410766602</v>
      </c>
      <c r="F497" s="2">
        <v>-5.1259613037109402</v>
      </c>
      <c r="G497" s="5"/>
      <c r="H497" s="2"/>
      <c r="I497" s="3"/>
      <c r="J497" s="3"/>
      <c r="K497" s="3">
        <v>40927.662442129629</v>
      </c>
      <c r="L497" s="2"/>
      <c r="M497" s="2"/>
      <c r="N497" s="2">
        <v>-1600</v>
      </c>
      <c r="O497" s="2">
        <v>87.949348449707003</v>
      </c>
      <c r="P497" s="2">
        <v>69.326934814453097</v>
      </c>
      <c r="Q497" s="5"/>
      <c r="R497" s="2"/>
      <c r="S497" s="3"/>
      <c r="T497" s="3"/>
      <c r="U497" s="3">
        <v>40927.662442129629</v>
      </c>
      <c r="V497" s="2"/>
      <c r="W497" s="2"/>
      <c r="X497" s="2">
        <v>-1600</v>
      </c>
      <c r="Y497" s="2" t="s">
        <v>8</v>
      </c>
      <c r="Z497" s="2">
        <v>0</v>
      </c>
    </row>
    <row r="498" spans="1:26" ht="14.25" customHeight="1" x14ac:dyDescent="0.2">
      <c r="A498" s="3">
        <v>40927.662499999999</v>
      </c>
      <c r="B498" s="2"/>
      <c r="C498" s="2"/>
      <c r="D498" s="2">
        <v>-1550</v>
      </c>
      <c r="E498" s="2">
        <v>21.012407302856399</v>
      </c>
      <c r="F498" s="2">
        <v>-3.82354736328125</v>
      </c>
      <c r="G498" s="5"/>
      <c r="H498" s="2"/>
      <c r="I498" s="3"/>
      <c r="J498" s="3"/>
      <c r="K498" s="3">
        <v>40927.662499999999</v>
      </c>
      <c r="L498" s="2"/>
      <c r="M498" s="2"/>
      <c r="N498" s="2">
        <v>-1550</v>
      </c>
      <c r="O498" s="2">
        <v>75.685165405273395</v>
      </c>
      <c r="P498" s="2">
        <v>60.786514282226598</v>
      </c>
      <c r="Q498" s="5"/>
      <c r="R498" s="2"/>
      <c r="S498" s="3"/>
      <c r="T498" s="3"/>
      <c r="U498" s="3">
        <v>40927.662499999999</v>
      </c>
      <c r="V498" s="2"/>
      <c r="W498" s="2"/>
      <c r="X498" s="2">
        <v>-1550</v>
      </c>
      <c r="Y498" s="2" t="s">
        <v>8</v>
      </c>
      <c r="Z498" s="2">
        <v>0</v>
      </c>
    </row>
    <row r="499" spans="1:26" ht="14.25" customHeight="1" x14ac:dyDescent="0.2">
      <c r="A499" s="3">
        <v>40927.662557870368</v>
      </c>
      <c r="B499" s="2"/>
      <c r="C499" s="2"/>
      <c r="D499" s="2">
        <v>-1500</v>
      </c>
      <c r="E499" s="2">
        <v>19.041456222534201</v>
      </c>
      <c r="F499" s="2">
        <v>-2.5768280029296902</v>
      </c>
      <c r="G499" s="5"/>
      <c r="H499" s="2"/>
      <c r="I499" s="3"/>
      <c r="J499" s="3"/>
      <c r="K499" s="3">
        <v>40927.662557870368</v>
      </c>
      <c r="L499" s="2"/>
      <c r="M499" s="2"/>
      <c r="N499" s="2">
        <v>-1500</v>
      </c>
      <c r="O499" s="2">
        <v>64.845146179199205</v>
      </c>
      <c r="P499" s="2">
        <v>53.237838745117202</v>
      </c>
      <c r="Q499" s="5"/>
      <c r="R499" s="2"/>
      <c r="S499" s="3"/>
      <c r="T499" s="3"/>
      <c r="U499" s="3">
        <v>40927.662557870368</v>
      </c>
      <c r="V499" s="2"/>
      <c r="W499" s="2"/>
      <c r="X499" s="2">
        <v>-1500</v>
      </c>
      <c r="Y499" s="2" t="s">
        <v>8</v>
      </c>
      <c r="Z499" s="2">
        <v>0</v>
      </c>
    </row>
    <row r="500" spans="1:26" ht="14.25" customHeight="1" x14ac:dyDescent="0.2">
      <c r="A500" s="3">
        <v>40927.662615740737</v>
      </c>
      <c r="B500" s="2"/>
      <c r="C500" s="2"/>
      <c r="D500" s="2">
        <v>-1450</v>
      </c>
      <c r="E500" s="2">
        <v>17.279649734497099</v>
      </c>
      <c r="F500" s="2">
        <v>-1.46240234375</v>
      </c>
      <c r="G500" s="5"/>
      <c r="H500" s="2"/>
      <c r="I500" s="3"/>
      <c r="J500" s="3"/>
      <c r="K500" s="3">
        <v>40927.662615740737</v>
      </c>
      <c r="L500" s="2"/>
      <c r="M500" s="2"/>
      <c r="N500" s="2">
        <v>-1450</v>
      </c>
      <c r="O500" s="2">
        <v>54.696773529052699</v>
      </c>
      <c r="P500" s="2">
        <v>46.170806884765597</v>
      </c>
      <c r="Q500" s="5"/>
      <c r="R500" s="2"/>
      <c r="S500" s="3"/>
      <c r="T500" s="3"/>
      <c r="U500" s="3">
        <v>40927.662615740737</v>
      </c>
      <c r="V500" s="2"/>
      <c r="W500" s="2"/>
      <c r="X500" s="2">
        <v>-1450</v>
      </c>
      <c r="Y500" s="2" t="s">
        <v>8</v>
      </c>
      <c r="Z500" s="2">
        <v>0</v>
      </c>
    </row>
    <row r="501" spans="1:26" ht="14.25" customHeight="1" x14ac:dyDescent="0.2">
      <c r="A501" s="3">
        <v>40927.662673611114</v>
      </c>
      <c r="B501" s="2"/>
      <c r="C501" s="2"/>
      <c r="D501" s="2">
        <v>-1400</v>
      </c>
      <c r="E501" s="2">
        <v>16.4048366546631</v>
      </c>
      <c r="F501" s="2">
        <v>-0.90904235839843806</v>
      </c>
      <c r="G501" s="5"/>
      <c r="H501" s="2"/>
      <c r="I501" s="3"/>
      <c r="J501" s="3"/>
      <c r="K501" s="3">
        <v>40927.662673611114</v>
      </c>
      <c r="L501" s="2"/>
      <c r="M501" s="2"/>
      <c r="N501" s="2">
        <v>-1400</v>
      </c>
      <c r="O501" s="2">
        <v>43.684963226318402</v>
      </c>
      <c r="P501" s="2">
        <v>38.5025024414063</v>
      </c>
      <c r="Q501" s="5"/>
      <c r="R501" s="2"/>
      <c r="S501" s="3"/>
      <c r="T501" s="3"/>
      <c r="U501" s="3">
        <v>40927.662673611114</v>
      </c>
      <c r="V501" s="2"/>
      <c r="W501" s="2"/>
      <c r="X501" s="2">
        <v>-1400</v>
      </c>
      <c r="Y501" s="2" t="s">
        <v>8</v>
      </c>
      <c r="Z501" s="2">
        <v>0</v>
      </c>
    </row>
    <row r="502" spans="1:26" ht="14.25" customHeight="1" x14ac:dyDescent="0.2">
      <c r="A502" s="3">
        <v>40927.662731481483</v>
      </c>
      <c r="B502" s="2"/>
      <c r="C502" s="2"/>
      <c r="D502" s="2">
        <v>-1350</v>
      </c>
      <c r="E502" s="2">
        <v>15.4516258239746</v>
      </c>
      <c r="F502" s="2">
        <v>-0.30609130859375</v>
      </c>
      <c r="G502" s="5"/>
      <c r="H502" s="2"/>
      <c r="I502" s="3"/>
      <c r="J502" s="3"/>
      <c r="K502" s="3">
        <v>40927.662731481483</v>
      </c>
      <c r="L502" s="2"/>
      <c r="M502" s="2"/>
      <c r="N502" s="2">
        <v>-1350</v>
      </c>
      <c r="O502" s="2">
        <v>33.865158081054702</v>
      </c>
      <c r="P502" s="2">
        <v>31.6642761230469</v>
      </c>
      <c r="Q502" s="5"/>
      <c r="R502" s="2"/>
      <c r="S502" s="3"/>
      <c r="T502" s="3"/>
      <c r="U502" s="3">
        <v>40927.662731481483</v>
      </c>
      <c r="V502" s="2"/>
      <c r="W502" s="2"/>
      <c r="X502" s="2">
        <v>-1350</v>
      </c>
      <c r="Y502" s="2" t="s">
        <v>8</v>
      </c>
      <c r="Z502" s="2">
        <v>0</v>
      </c>
    </row>
    <row r="503" spans="1:26" ht="14.25" customHeight="1" x14ac:dyDescent="0.2">
      <c r="A503" s="3">
        <v>40927.662789351853</v>
      </c>
      <c r="B503" s="2"/>
      <c r="C503" s="2"/>
      <c r="D503" s="2">
        <v>-1300</v>
      </c>
      <c r="E503" s="2">
        <v>13.933580398559601</v>
      </c>
      <c r="F503" s="2">
        <v>0.654144287109375</v>
      </c>
      <c r="G503" s="5"/>
      <c r="H503" s="2"/>
      <c r="I503" s="3"/>
      <c r="J503" s="3"/>
      <c r="K503" s="3">
        <v>40927.662789351853</v>
      </c>
      <c r="L503" s="2"/>
      <c r="M503" s="2"/>
      <c r="N503" s="2">
        <v>-1300</v>
      </c>
      <c r="O503" s="2">
        <v>23.071153640747099</v>
      </c>
      <c r="P503" s="2">
        <v>24.1476440429687</v>
      </c>
      <c r="Q503" s="5"/>
      <c r="R503" s="2"/>
      <c r="S503" s="3"/>
      <c r="T503" s="3"/>
      <c r="U503" s="3">
        <v>40927.662789351853</v>
      </c>
      <c r="V503" s="2"/>
      <c r="W503" s="2"/>
      <c r="X503" s="2">
        <v>-1300</v>
      </c>
      <c r="Y503" s="2" t="s">
        <v>8</v>
      </c>
      <c r="Z503" s="2">
        <v>0</v>
      </c>
    </row>
    <row r="504" spans="1:26" ht="14.25" customHeight="1" x14ac:dyDescent="0.2">
      <c r="A504" s="3">
        <v>40927.662847222222</v>
      </c>
      <c r="B504" s="2"/>
      <c r="C504" s="2"/>
      <c r="D504" s="2">
        <v>-1250</v>
      </c>
      <c r="E504" s="2">
        <v>13.035851478576699</v>
      </c>
      <c r="F504" s="2">
        <v>1.2220001220703101</v>
      </c>
      <c r="G504" s="5"/>
      <c r="H504" s="2"/>
      <c r="I504" s="3"/>
      <c r="J504" s="3"/>
      <c r="K504" s="3">
        <v>40927.662847222222</v>
      </c>
      <c r="L504" s="2"/>
      <c r="M504" s="2"/>
      <c r="N504" s="2">
        <v>-1250</v>
      </c>
      <c r="O504" s="2">
        <v>14.138012886047401</v>
      </c>
      <c r="P504" s="2">
        <v>17.926864624023398</v>
      </c>
      <c r="Q504" s="5"/>
      <c r="R504" s="2"/>
      <c r="S504" s="3"/>
      <c r="T504" s="3"/>
      <c r="U504" s="3">
        <v>40927.662847222222</v>
      </c>
      <c r="V504" s="2"/>
      <c r="W504" s="2"/>
      <c r="X504" s="2">
        <v>-1250</v>
      </c>
      <c r="Y504" s="2" t="s">
        <v>8</v>
      </c>
      <c r="Z504" s="2">
        <v>0</v>
      </c>
    </row>
    <row r="505" spans="1:26" ht="14.25" customHeight="1" x14ac:dyDescent="0.2">
      <c r="A505" s="3">
        <v>40927.662905092591</v>
      </c>
      <c r="B505" s="2"/>
      <c r="C505" s="2"/>
      <c r="D505" s="2">
        <v>-1200</v>
      </c>
      <c r="E505" s="2">
        <v>12.698976516723601</v>
      </c>
      <c r="F505" s="2">
        <v>1.4350891113281199</v>
      </c>
      <c r="G505" s="5"/>
      <c r="H505" s="2"/>
      <c r="I505" s="3"/>
      <c r="J505" s="3"/>
      <c r="K505" s="3">
        <v>40927.662905092591</v>
      </c>
      <c r="L505" s="2"/>
      <c r="M505" s="2"/>
      <c r="N505" s="2">
        <v>-1200</v>
      </c>
      <c r="O505" s="2">
        <v>6.5496039390564</v>
      </c>
      <c r="P505" s="2">
        <v>12.6425170898438</v>
      </c>
      <c r="Q505" s="5"/>
      <c r="R505" s="2"/>
      <c r="S505" s="3"/>
      <c r="T505" s="3"/>
      <c r="U505" s="3">
        <v>40927.662905092591</v>
      </c>
      <c r="V505" s="2"/>
      <c r="W505" s="2"/>
      <c r="X505" s="2">
        <v>-1200</v>
      </c>
      <c r="Y505" s="2" t="s">
        <v>8</v>
      </c>
      <c r="Z505" s="2">
        <v>0</v>
      </c>
    </row>
    <row r="506" spans="1:26" ht="14.25" customHeight="1" x14ac:dyDescent="0.2">
      <c r="A506" s="3">
        <v>40927.662962962961</v>
      </c>
      <c r="B506" s="2"/>
      <c r="C506" s="2"/>
      <c r="D506" s="2">
        <v>-1150</v>
      </c>
      <c r="E506" s="2">
        <v>13.030182838439901</v>
      </c>
      <c r="F506" s="2">
        <v>1.2255859375</v>
      </c>
      <c r="G506" s="5"/>
      <c r="H506" s="2"/>
      <c r="I506" s="3"/>
      <c r="J506" s="3"/>
      <c r="K506" s="3">
        <v>40927.662962962961</v>
      </c>
      <c r="L506" s="2"/>
      <c r="M506" s="2"/>
      <c r="N506" s="2">
        <v>-1150</v>
      </c>
      <c r="O506" s="2">
        <v>-3.6880413535982401E-3</v>
      </c>
      <c r="P506" s="2">
        <v>8.0789947509765607</v>
      </c>
      <c r="Q506" s="5"/>
      <c r="R506" s="2"/>
      <c r="S506" s="3"/>
      <c r="T506" s="3"/>
      <c r="U506" s="3">
        <v>40927.662962962961</v>
      </c>
      <c r="V506" s="2"/>
      <c r="W506" s="2"/>
      <c r="X506" s="2">
        <v>-1150</v>
      </c>
      <c r="Y506" s="2" t="s">
        <v>8</v>
      </c>
      <c r="Z506" s="2">
        <v>0</v>
      </c>
    </row>
    <row r="507" spans="1:26" ht="14.25" customHeight="1" x14ac:dyDescent="0.2">
      <c r="A507" s="3">
        <v>40927.66302083333</v>
      </c>
      <c r="B507" s="2"/>
      <c r="C507" s="2"/>
      <c r="D507" s="2">
        <v>-1100</v>
      </c>
      <c r="E507" s="2">
        <v>12.350161552429199</v>
      </c>
      <c r="F507" s="2">
        <v>1.6557312011718699</v>
      </c>
      <c r="G507" s="5"/>
      <c r="H507" s="2"/>
      <c r="I507" s="3"/>
      <c r="J507" s="3"/>
      <c r="K507" s="3">
        <v>40927.66302083333</v>
      </c>
      <c r="L507" s="2"/>
      <c r="M507" s="2"/>
      <c r="N507" s="2">
        <v>-1100</v>
      </c>
      <c r="O507" s="2">
        <v>-3.6807186603546098</v>
      </c>
      <c r="P507" s="2">
        <v>5.5184173583984402</v>
      </c>
      <c r="Q507" s="5"/>
      <c r="R507" s="2"/>
      <c r="S507" s="3"/>
      <c r="T507" s="3"/>
      <c r="U507" s="3">
        <v>40927.66302083333</v>
      </c>
      <c r="V507" s="2"/>
      <c r="W507" s="2"/>
      <c r="X507" s="2">
        <v>-1100</v>
      </c>
      <c r="Y507" s="2" t="s">
        <v>8</v>
      </c>
      <c r="Z507" s="2">
        <v>0</v>
      </c>
    </row>
    <row r="508" spans="1:26" ht="14.25" customHeight="1" x14ac:dyDescent="0.2">
      <c r="A508" s="3">
        <v>40927.663078703707</v>
      </c>
      <c r="B508" s="2"/>
      <c r="C508" s="2"/>
      <c r="D508" s="2">
        <v>-1050</v>
      </c>
      <c r="E508" s="2">
        <v>11.821631431579601</v>
      </c>
      <c r="F508" s="2">
        <v>1.99005126953125</v>
      </c>
      <c r="G508" s="5"/>
      <c r="H508" s="2"/>
      <c r="I508" s="3"/>
      <c r="J508" s="3"/>
      <c r="K508" s="3">
        <v>40927.663078703707</v>
      </c>
      <c r="L508" s="2"/>
      <c r="M508" s="2"/>
      <c r="N508" s="2">
        <v>-1050</v>
      </c>
      <c r="O508" s="2">
        <v>-6.3369851112365696</v>
      </c>
      <c r="P508" s="2">
        <v>3.6686706542968701</v>
      </c>
      <c r="Q508" s="5"/>
      <c r="R508" s="2"/>
      <c r="S508" s="3"/>
      <c r="T508" s="3"/>
      <c r="U508" s="3">
        <v>40927.663078703707</v>
      </c>
      <c r="V508" s="2"/>
      <c r="W508" s="2"/>
      <c r="X508" s="2">
        <v>-1050</v>
      </c>
      <c r="Y508" s="2" t="s">
        <v>8</v>
      </c>
      <c r="Z508" s="2">
        <v>0</v>
      </c>
    </row>
    <row r="509" spans="1:26" ht="14.25" customHeight="1" x14ac:dyDescent="0.2">
      <c r="A509" s="3">
        <v>40927.663136574076</v>
      </c>
      <c r="B509" s="2"/>
      <c r="C509" s="2"/>
      <c r="D509" s="2">
        <v>-1000</v>
      </c>
      <c r="E509" s="2">
        <v>11.789669036865201</v>
      </c>
      <c r="F509" s="2">
        <v>2.0102691650390598</v>
      </c>
      <c r="G509" s="5"/>
      <c r="H509" s="2"/>
      <c r="I509" s="3"/>
      <c r="J509" s="3"/>
      <c r="K509" s="3">
        <v>40927.663136574076</v>
      </c>
      <c r="L509" s="2"/>
      <c r="M509" s="2"/>
      <c r="N509" s="2">
        <v>-1000</v>
      </c>
      <c r="O509" s="2">
        <v>-8.0531225204467791</v>
      </c>
      <c r="P509" s="2">
        <v>2.4736022949218701</v>
      </c>
      <c r="Q509" s="5"/>
      <c r="R509" s="2"/>
      <c r="S509" s="3"/>
      <c r="T509" s="3"/>
      <c r="U509" s="3">
        <v>40927.663136574076</v>
      </c>
      <c r="V509" s="2"/>
      <c r="W509" s="2"/>
      <c r="X509" s="2">
        <v>-1000</v>
      </c>
      <c r="Y509" s="2" t="s">
        <v>8</v>
      </c>
      <c r="Z509" s="2">
        <v>0</v>
      </c>
    </row>
    <row r="510" spans="1:26" ht="14.25" customHeight="1" x14ac:dyDescent="0.2">
      <c r="A510" s="3">
        <v>40927.663194444445</v>
      </c>
      <c r="B510" s="2"/>
      <c r="C510" s="2"/>
      <c r="D510" s="2">
        <v>-950</v>
      </c>
      <c r="E510" s="2">
        <v>12.003034591674799</v>
      </c>
      <c r="F510" s="2">
        <v>1.87530517578125</v>
      </c>
      <c r="G510" s="5"/>
      <c r="H510" s="2"/>
      <c r="I510" s="3"/>
      <c r="J510" s="3"/>
      <c r="K510" s="3">
        <v>40927.663194444445</v>
      </c>
      <c r="L510" s="2"/>
      <c r="M510" s="2"/>
      <c r="N510" s="2">
        <v>-950</v>
      </c>
      <c r="O510" s="2">
        <v>-9.2945394515991193</v>
      </c>
      <c r="P510" s="2">
        <v>1.6091156005859399</v>
      </c>
      <c r="Q510" s="5"/>
      <c r="R510" s="2"/>
      <c r="S510" s="3"/>
      <c r="T510" s="3"/>
      <c r="U510" s="3">
        <v>40927.663194444445</v>
      </c>
      <c r="V510" s="2"/>
      <c r="W510" s="2"/>
      <c r="X510" s="2">
        <v>-950</v>
      </c>
      <c r="Y510" s="2" t="s">
        <v>8</v>
      </c>
      <c r="Z510" s="2">
        <v>0</v>
      </c>
    </row>
    <row r="511" spans="1:26" ht="14.25" customHeight="1" x14ac:dyDescent="0.2">
      <c r="A511" s="3">
        <v>40927.663252314815</v>
      </c>
      <c r="B511" s="2"/>
      <c r="C511" s="2"/>
      <c r="D511" s="2">
        <v>-900</v>
      </c>
      <c r="E511" s="2">
        <v>12.132936477661101</v>
      </c>
      <c r="F511" s="2">
        <v>1.7931365966796899</v>
      </c>
      <c r="G511" s="5"/>
      <c r="H511" s="2"/>
      <c r="I511" s="3"/>
      <c r="J511" s="3"/>
      <c r="K511" s="3">
        <v>40927.663252314815</v>
      </c>
      <c r="L511" s="2"/>
      <c r="M511" s="2"/>
      <c r="N511" s="2">
        <v>-900</v>
      </c>
      <c r="O511" s="2">
        <v>-9.9841060638427699</v>
      </c>
      <c r="P511" s="2">
        <v>1.1289215087890601</v>
      </c>
      <c r="Q511" s="5"/>
      <c r="R511" s="2"/>
      <c r="S511" s="3"/>
      <c r="T511" s="3"/>
      <c r="U511" s="3">
        <v>40927.663252314815</v>
      </c>
      <c r="V511" s="2"/>
      <c r="W511" s="2"/>
      <c r="X511" s="2">
        <v>-900</v>
      </c>
      <c r="Y511" s="2" t="s">
        <v>8</v>
      </c>
      <c r="Z511" s="2">
        <v>0</v>
      </c>
    </row>
    <row r="512" spans="1:26" ht="14.25" customHeight="1" x14ac:dyDescent="0.2">
      <c r="A512" s="3">
        <v>40927.663310185184</v>
      </c>
      <c r="B512" s="2"/>
      <c r="C512" s="2"/>
      <c r="D512" s="2">
        <v>-850</v>
      </c>
      <c r="E512" s="2">
        <v>12.3541421890259</v>
      </c>
      <c r="F512" s="2">
        <v>1.6532135009765601</v>
      </c>
      <c r="G512" s="5"/>
      <c r="H512" s="2"/>
      <c r="I512" s="3"/>
      <c r="J512" s="3"/>
      <c r="K512" s="3">
        <v>40927.663310185184</v>
      </c>
      <c r="L512" s="2"/>
      <c r="M512" s="2"/>
      <c r="N512" s="2">
        <v>-850</v>
      </c>
      <c r="O512" s="2">
        <v>-10.135297775268601</v>
      </c>
      <c r="P512" s="2">
        <v>1.0236358642578101</v>
      </c>
      <c r="Q512" s="5"/>
      <c r="R512" s="2"/>
      <c r="S512" s="3"/>
      <c r="T512" s="3"/>
      <c r="U512" s="3">
        <v>40927.663310185184</v>
      </c>
      <c r="V512" s="2"/>
      <c r="W512" s="2"/>
      <c r="X512" s="2">
        <v>-850</v>
      </c>
      <c r="Y512" s="2" t="s">
        <v>8</v>
      </c>
      <c r="Z512" s="2">
        <v>0</v>
      </c>
    </row>
    <row r="513" spans="1:26" ht="14.25" customHeight="1" x14ac:dyDescent="0.2">
      <c r="A513" s="3">
        <v>40927.663368055553</v>
      </c>
      <c r="B513" s="2"/>
      <c r="C513" s="2"/>
      <c r="D513" s="2">
        <v>-800</v>
      </c>
      <c r="E513" s="2">
        <v>11.6462593078613</v>
      </c>
      <c r="F513" s="2">
        <v>2.1009826660156201</v>
      </c>
      <c r="G513" s="5"/>
      <c r="H513" s="2"/>
      <c r="I513" s="3"/>
      <c r="J513" s="3"/>
      <c r="K513" s="3">
        <v>40927.663368055553</v>
      </c>
      <c r="L513" s="2"/>
      <c r="M513" s="2"/>
      <c r="N513" s="2">
        <v>-800</v>
      </c>
      <c r="O513" s="2">
        <v>-10.1211643218994</v>
      </c>
      <c r="P513" s="2">
        <v>1.0334777832031199</v>
      </c>
      <c r="Q513" s="5"/>
      <c r="R513" s="2"/>
      <c r="S513" s="3"/>
      <c r="T513" s="3"/>
      <c r="U513" s="3">
        <v>40927.663368055553</v>
      </c>
      <c r="V513" s="2"/>
      <c r="W513" s="2"/>
      <c r="X513" s="2">
        <v>-800</v>
      </c>
      <c r="Y513" s="2" t="s">
        <v>8</v>
      </c>
      <c r="Z513" s="2">
        <v>0</v>
      </c>
    </row>
    <row r="514" spans="1:26" ht="14.25" customHeight="1" x14ac:dyDescent="0.2">
      <c r="A514" s="3">
        <v>40927.663425925923</v>
      </c>
      <c r="B514" s="2"/>
      <c r="C514" s="2"/>
      <c r="D514" s="2">
        <v>-750</v>
      </c>
      <c r="E514" s="2">
        <v>12.025710105896</v>
      </c>
      <c r="F514" s="2">
        <v>1.8609619140625</v>
      </c>
      <c r="G514" s="5"/>
      <c r="H514" s="2"/>
      <c r="I514" s="3"/>
      <c r="J514" s="3"/>
      <c r="K514" s="3">
        <v>40927.663425925923</v>
      </c>
      <c r="L514" s="2"/>
      <c r="M514" s="2"/>
      <c r="N514" s="2">
        <v>-750</v>
      </c>
      <c r="O514" s="2">
        <v>-10.1836137771606</v>
      </c>
      <c r="P514" s="2">
        <v>0.989990234375</v>
      </c>
      <c r="Q514" s="5"/>
      <c r="R514" s="2"/>
      <c r="S514" s="3"/>
      <c r="T514" s="3"/>
      <c r="U514" s="3">
        <v>40927.663425925923</v>
      </c>
      <c r="V514" s="2"/>
      <c r="W514" s="2"/>
      <c r="X514" s="2">
        <v>-750</v>
      </c>
      <c r="Y514" s="2" t="s">
        <v>8</v>
      </c>
      <c r="Z514" s="2">
        <v>0</v>
      </c>
    </row>
    <row r="515" spans="1:26" ht="14.25" customHeight="1" x14ac:dyDescent="0.2">
      <c r="A515" s="3">
        <v>40927.663483796299</v>
      </c>
      <c r="B515" s="2"/>
      <c r="C515" s="2"/>
      <c r="D515" s="2">
        <v>-700</v>
      </c>
      <c r="E515" s="2">
        <v>11.7820701599121</v>
      </c>
      <c r="F515" s="2">
        <v>2.01507568359375</v>
      </c>
      <c r="G515" s="5"/>
      <c r="H515" s="2"/>
      <c r="I515" s="3"/>
      <c r="J515" s="3"/>
      <c r="K515" s="3">
        <v>40927.663483796299</v>
      </c>
      <c r="L515" s="2"/>
      <c r="M515" s="2"/>
      <c r="N515" s="2">
        <v>-700</v>
      </c>
      <c r="O515" s="2">
        <v>-10.236421585083001</v>
      </c>
      <c r="P515" s="2">
        <v>0.953216552734375</v>
      </c>
      <c r="Q515" s="5"/>
      <c r="R515" s="2"/>
      <c r="S515" s="3"/>
      <c r="T515" s="3"/>
      <c r="U515" s="3">
        <v>40927.663483796299</v>
      </c>
      <c r="V515" s="2"/>
      <c r="W515" s="2"/>
      <c r="X515" s="2">
        <v>-700</v>
      </c>
      <c r="Y515" s="2" t="s">
        <v>8</v>
      </c>
      <c r="Z515" s="2">
        <v>0</v>
      </c>
    </row>
    <row r="516" spans="1:26" ht="14.25" customHeight="1" x14ac:dyDescent="0.2">
      <c r="A516" s="3">
        <v>40927.663541666669</v>
      </c>
      <c r="B516" s="2"/>
      <c r="C516" s="2"/>
      <c r="D516" s="2">
        <v>-650</v>
      </c>
      <c r="E516" s="2">
        <v>11.5395154953003</v>
      </c>
      <c r="F516" s="2">
        <v>2.1685028076171902</v>
      </c>
      <c r="G516" s="5"/>
      <c r="H516" s="2"/>
      <c r="I516" s="3"/>
      <c r="J516" s="3"/>
      <c r="K516" s="3">
        <v>40927.663541666669</v>
      </c>
      <c r="L516" s="2"/>
      <c r="M516" s="2"/>
      <c r="N516" s="2">
        <v>-650</v>
      </c>
      <c r="O516" s="2">
        <v>-10.292406082153301</v>
      </c>
      <c r="P516" s="2">
        <v>0.91423034667968806</v>
      </c>
      <c r="Q516" s="5"/>
      <c r="R516" s="2"/>
      <c r="S516" s="3"/>
      <c r="T516" s="3"/>
      <c r="U516" s="3">
        <v>40927.663541666669</v>
      </c>
      <c r="V516" s="2"/>
      <c r="W516" s="2"/>
      <c r="X516" s="2">
        <v>-650</v>
      </c>
      <c r="Y516" s="2" t="s">
        <v>8</v>
      </c>
      <c r="Z516" s="2">
        <v>0</v>
      </c>
    </row>
    <row r="517" spans="1:26" ht="14.25" customHeight="1" x14ac:dyDescent="0.2">
      <c r="A517" s="3">
        <v>40927.663599537038</v>
      </c>
      <c r="B517" s="2"/>
      <c r="C517" s="2"/>
      <c r="D517" s="2">
        <v>-600</v>
      </c>
      <c r="E517" s="2">
        <v>11.762651443481399</v>
      </c>
      <c r="F517" s="2">
        <v>2.0273590087890598</v>
      </c>
      <c r="G517" s="5"/>
      <c r="H517" s="2"/>
      <c r="I517" s="3"/>
      <c r="J517" s="3"/>
      <c r="K517" s="3">
        <v>40927.663599537038</v>
      </c>
      <c r="L517" s="2"/>
      <c r="M517" s="2"/>
      <c r="N517" s="2">
        <v>-600</v>
      </c>
      <c r="O517" s="2">
        <v>-10.2253561019897</v>
      </c>
      <c r="P517" s="2">
        <v>0.96092224121093694</v>
      </c>
      <c r="Q517" s="5"/>
      <c r="R517" s="2"/>
      <c r="S517" s="3"/>
      <c r="T517" s="3"/>
      <c r="U517" s="3">
        <v>40927.663599537038</v>
      </c>
      <c r="V517" s="2"/>
      <c r="W517" s="2"/>
      <c r="X517" s="2">
        <v>-600</v>
      </c>
      <c r="Y517" s="2" t="s">
        <v>8</v>
      </c>
      <c r="Z517" s="2">
        <v>0</v>
      </c>
    </row>
    <row r="518" spans="1:26" ht="14.25" customHeight="1" x14ac:dyDescent="0.2">
      <c r="A518" s="3">
        <v>40927.663657407407</v>
      </c>
      <c r="B518" s="2"/>
      <c r="C518" s="2"/>
      <c r="D518" s="2">
        <v>-550</v>
      </c>
      <c r="E518" s="2">
        <v>11.9123334884644</v>
      </c>
      <c r="F518" s="2">
        <v>1.93267822265625</v>
      </c>
      <c r="G518" s="5"/>
      <c r="H518" s="2"/>
      <c r="I518" s="3"/>
      <c r="J518" s="3"/>
      <c r="K518" s="3">
        <v>40927.663657407407</v>
      </c>
      <c r="L518" s="2"/>
      <c r="M518" s="2"/>
      <c r="N518" s="2">
        <v>-550</v>
      </c>
      <c r="O518" s="2">
        <v>-10.2049779891968</v>
      </c>
      <c r="P518" s="2">
        <v>0.97511291503906306</v>
      </c>
      <c r="Q518" s="5"/>
      <c r="R518" s="2"/>
      <c r="S518" s="3"/>
      <c r="T518" s="3"/>
      <c r="U518" s="3">
        <v>40927.663657407407</v>
      </c>
      <c r="V518" s="2"/>
      <c r="W518" s="2"/>
      <c r="X518" s="2">
        <v>-550</v>
      </c>
      <c r="Y518" s="2" t="s">
        <v>8</v>
      </c>
      <c r="Z518" s="2">
        <v>0</v>
      </c>
    </row>
    <row r="519" spans="1:26" ht="14.25" customHeight="1" x14ac:dyDescent="0.2">
      <c r="A519" s="3">
        <v>40927.663715277777</v>
      </c>
      <c r="B519" s="2"/>
      <c r="C519" s="2"/>
      <c r="D519" s="2">
        <v>-500</v>
      </c>
      <c r="E519" s="2">
        <v>11.6087484359741</v>
      </c>
      <c r="F519" s="2">
        <v>2.1247100830078098</v>
      </c>
      <c r="G519" s="5"/>
      <c r="H519" s="2"/>
      <c r="I519" s="3"/>
      <c r="J519" s="3"/>
      <c r="K519" s="3">
        <v>40927.663715277777</v>
      </c>
      <c r="L519" s="2"/>
      <c r="M519" s="2"/>
      <c r="N519" s="2">
        <v>-500</v>
      </c>
      <c r="O519" s="2">
        <v>-10.242117881774901</v>
      </c>
      <c r="P519" s="2">
        <v>0.949249267578125</v>
      </c>
      <c r="Q519" s="5"/>
      <c r="R519" s="2"/>
      <c r="S519" s="3"/>
      <c r="T519" s="3"/>
      <c r="U519" s="3">
        <v>40927.663715277777</v>
      </c>
      <c r="V519" s="2"/>
      <c r="W519" s="2"/>
      <c r="X519" s="2">
        <v>-500</v>
      </c>
      <c r="Y519" s="2" t="s">
        <v>8</v>
      </c>
      <c r="Z519" s="2">
        <v>0</v>
      </c>
    </row>
    <row r="520" spans="1:26" ht="14.25" customHeight="1" x14ac:dyDescent="0.2">
      <c r="A520" s="3">
        <v>40927.663773148146</v>
      </c>
      <c r="B520" s="2"/>
      <c r="C520" s="2"/>
      <c r="D520" s="2">
        <v>-450</v>
      </c>
      <c r="E520" s="2">
        <v>12.048626899719199</v>
      </c>
      <c r="F520" s="2">
        <v>1.8464660644531301</v>
      </c>
      <c r="G520" s="5"/>
      <c r="H520" s="2"/>
      <c r="I520" s="3"/>
      <c r="J520" s="3"/>
      <c r="K520" s="3">
        <v>40927.663773148146</v>
      </c>
      <c r="L520" s="2"/>
      <c r="M520" s="2"/>
      <c r="N520" s="2">
        <v>-450</v>
      </c>
      <c r="O520" s="2">
        <v>-10.2612915039062</v>
      </c>
      <c r="P520" s="2">
        <v>0.93589782714843806</v>
      </c>
      <c r="Q520" s="5"/>
      <c r="R520" s="2"/>
      <c r="S520" s="3"/>
      <c r="T520" s="3"/>
      <c r="U520" s="3">
        <v>40927.663773148146</v>
      </c>
      <c r="V520" s="2"/>
      <c r="W520" s="2"/>
      <c r="X520" s="2">
        <v>-450</v>
      </c>
      <c r="Y520" s="2" t="s">
        <v>8</v>
      </c>
      <c r="Z520" s="2">
        <v>0</v>
      </c>
    </row>
    <row r="521" spans="1:26" ht="14.25" customHeight="1" x14ac:dyDescent="0.2">
      <c r="A521" s="3">
        <v>40927.663831018515</v>
      </c>
      <c r="B521" s="2"/>
      <c r="C521" s="2"/>
      <c r="D521" s="2">
        <v>-400</v>
      </c>
      <c r="E521" s="2">
        <v>11.128343582153301</v>
      </c>
      <c r="F521" s="2">
        <v>2.4285888671875</v>
      </c>
      <c r="G521" s="5"/>
      <c r="H521" s="2"/>
      <c r="I521" s="3"/>
      <c r="J521" s="3"/>
      <c r="K521" s="3">
        <v>40927.663831018515</v>
      </c>
      <c r="L521" s="2"/>
      <c r="M521" s="2"/>
      <c r="N521" s="2">
        <v>-400</v>
      </c>
      <c r="O521" s="2">
        <v>-10.2529649734497</v>
      </c>
      <c r="P521" s="2">
        <v>0.94169616699218806</v>
      </c>
      <c r="Q521" s="5"/>
      <c r="R521" s="2"/>
      <c r="S521" s="3"/>
      <c r="T521" s="3"/>
      <c r="U521" s="3">
        <v>40927.663831018515</v>
      </c>
      <c r="V521" s="2"/>
      <c r="W521" s="2"/>
      <c r="X521" s="2">
        <v>-400</v>
      </c>
      <c r="Y521" s="2" t="s">
        <v>8</v>
      </c>
      <c r="Z521" s="2">
        <v>0</v>
      </c>
    </row>
    <row r="522" spans="1:26" ht="14.25" customHeight="1" x14ac:dyDescent="0.2">
      <c r="A522" s="3">
        <v>40927.663888888892</v>
      </c>
      <c r="B522" s="2"/>
      <c r="C522" s="2"/>
      <c r="D522" s="2">
        <v>-350</v>
      </c>
      <c r="E522" s="2">
        <v>10.947543144226101</v>
      </c>
      <c r="F522" s="2">
        <v>2.5429534912109402</v>
      </c>
      <c r="G522" s="5"/>
      <c r="H522" s="2"/>
      <c r="I522" s="3"/>
      <c r="J522" s="3"/>
      <c r="K522" s="3">
        <v>40927.663888888892</v>
      </c>
      <c r="L522" s="2"/>
      <c r="M522" s="2"/>
      <c r="N522" s="2">
        <v>-350</v>
      </c>
      <c r="O522" s="2">
        <v>-10.2915296554565</v>
      </c>
      <c r="P522" s="2">
        <v>0.91484069824218806</v>
      </c>
      <c r="Q522" s="5"/>
      <c r="R522" s="2"/>
      <c r="S522" s="3"/>
      <c r="T522" s="3"/>
      <c r="U522" s="3">
        <v>40927.663888888892</v>
      </c>
      <c r="V522" s="2"/>
      <c r="W522" s="2"/>
      <c r="X522" s="2">
        <v>-350</v>
      </c>
      <c r="Y522" s="2" t="s">
        <v>8</v>
      </c>
      <c r="Z522" s="2">
        <v>0</v>
      </c>
    </row>
    <row r="523" spans="1:26" ht="14.25" customHeight="1" x14ac:dyDescent="0.2">
      <c r="A523" s="3">
        <v>40927.663946759261</v>
      </c>
      <c r="B523" s="2"/>
      <c r="C523" s="2"/>
      <c r="D523" s="2">
        <v>-300</v>
      </c>
      <c r="E523" s="2">
        <v>11.3942966461182</v>
      </c>
      <c r="F523" s="2">
        <v>2.2603607177734402</v>
      </c>
      <c r="G523" s="5"/>
      <c r="H523" s="2"/>
      <c r="I523" s="3"/>
      <c r="J523" s="3"/>
      <c r="K523" s="3">
        <v>40927.663946759261</v>
      </c>
      <c r="L523" s="2"/>
      <c r="M523" s="2"/>
      <c r="N523" s="2">
        <v>-300</v>
      </c>
      <c r="O523" s="2">
        <v>-10.4679203033447</v>
      </c>
      <c r="P523" s="2">
        <v>0.79200744628906306</v>
      </c>
      <c r="Q523" s="5"/>
      <c r="R523" s="2"/>
      <c r="S523" s="3"/>
      <c r="T523" s="3"/>
      <c r="U523" s="3">
        <v>40927.663946759261</v>
      </c>
      <c r="V523" s="2"/>
      <c r="W523" s="2"/>
      <c r="X523" s="2">
        <v>-300</v>
      </c>
      <c r="Y523" s="2" t="s">
        <v>8</v>
      </c>
      <c r="Z523" s="2">
        <v>0</v>
      </c>
    </row>
    <row r="524" spans="1:26" ht="14.25" customHeight="1" x14ac:dyDescent="0.2">
      <c r="A524" s="3">
        <v>40927.664004629631</v>
      </c>
      <c r="B524" s="2"/>
      <c r="C524" s="2"/>
      <c r="D524" s="2">
        <v>-250</v>
      </c>
      <c r="E524" s="2">
        <v>11.403343200683601</v>
      </c>
      <c r="F524" s="2">
        <v>2.254638671875</v>
      </c>
      <c r="G524" s="5"/>
      <c r="H524" s="2"/>
      <c r="I524" s="3"/>
      <c r="J524" s="3"/>
      <c r="K524" s="3">
        <v>40927.664004629631</v>
      </c>
      <c r="L524" s="2"/>
      <c r="M524" s="2"/>
      <c r="N524" s="2">
        <v>-250</v>
      </c>
      <c r="O524" s="2">
        <v>-10.1625785827637</v>
      </c>
      <c r="P524" s="2">
        <v>1.004638671875</v>
      </c>
      <c r="Q524" s="5"/>
      <c r="R524" s="2"/>
      <c r="S524" s="3"/>
      <c r="T524" s="3"/>
      <c r="U524" s="3">
        <v>40927.664004629631</v>
      </c>
      <c r="V524" s="2"/>
      <c r="W524" s="2"/>
      <c r="X524" s="2">
        <v>-250</v>
      </c>
      <c r="Y524" s="2" t="s">
        <v>8</v>
      </c>
      <c r="Z524" s="2">
        <v>0</v>
      </c>
    </row>
    <row r="525" spans="1:26" ht="14.25" customHeight="1" x14ac:dyDescent="0.2">
      <c r="A525" s="3">
        <v>40927.6640625</v>
      </c>
      <c r="B525" s="2"/>
      <c r="C525" s="2"/>
      <c r="D525" s="2">
        <v>-200</v>
      </c>
      <c r="E525" s="2">
        <v>11.3863363265991</v>
      </c>
      <c r="F525" s="2">
        <v>2.2653961181640598</v>
      </c>
      <c r="G525" s="5"/>
      <c r="H525" s="2"/>
      <c r="I525" s="3"/>
      <c r="J525" s="3"/>
      <c r="K525" s="3">
        <v>40927.6640625</v>
      </c>
      <c r="L525" s="2"/>
      <c r="M525" s="2"/>
      <c r="N525" s="2">
        <v>-200</v>
      </c>
      <c r="O525" s="2">
        <v>-10.3584699630737</v>
      </c>
      <c r="P525" s="2">
        <v>0.86822509765625</v>
      </c>
      <c r="Q525" s="5"/>
      <c r="R525" s="2"/>
      <c r="S525" s="3"/>
      <c r="T525" s="3"/>
      <c r="U525" s="3">
        <v>40927.6640625</v>
      </c>
      <c r="V525" s="2"/>
      <c r="W525" s="2"/>
      <c r="X525" s="2">
        <v>-200</v>
      </c>
      <c r="Y525" s="2" t="s">
        <v>8</v>
      </c>
      <c r="Z525" s="2">
        <v>0</v>
      </c>
    </row>
    <row r="526" spans="1:26" ht="14.25" customHeight="1" x14ac:dyDescent="0.2">
      <c r="A526" s="3">
        <v>40927.664120370369</v>
      </c>
      <c r="B526" s="2"/>
      <c r="C526" s="2"/>
      <c r="D526" s="2">
        <v>-150</v>
      </c>
      <c r="E526" s="2">
        <v>10.824275970459</v>
      </c>
      <c r="F526" s="2">
        <v>2.6209259033203098</v>
      </c>
      <c r="G526" s="5"/>
      <c r="H526" s="2"/>
      <c r="I526" s="3"/>
      <c r="J526" s="3"/>
      <c r="K526" s="3">
        <v>40927.664120370369</v>
      </c>
      <c r="L526" s="2"/>
      <c r="M526" s="2"/>
      <c r="N526" s="2">
        <v>-150</v>
      </c>
      <c r="O526" s="2">
        <v>-10.346418380737299</v>
      </c>
      <c r="P526" s="2">
        <v>0.876617431640625</v>
      </c>
      <c r="Q526" s="5"/>
      <c r="R526" s="2"/>
      <c r="S526" s="3"/>
      <c r="T526" s="3"/>
      <c r="U526" s="3">
        <v>40927.664120370369</v>
      </c>
      <c r="V526" s="2"/>
      <c r="W526" s="2"/>
      <c r="X526" s="2">
        <v>-150</v>
      </c>
      <c r="Y526" s="2" t="s">
        <v>8</v>
      </c>
      <c r="Z526" s="2">
        <v>0</v>
      </c>
    </row>
    <row r="527" spans="1:26" ht="14.25" customHeight="1" x14ac:dyDescent="0.2">
      <c r="A527" s="3">
        <v>40927.664178240739</v>
      </c>
      <c r="B527" s="2"/>
      <c r="C527" s="2"/>
      <c r="D527" s="2">
        <v>-100</v>
      </c>
      <c r="E527" s="2">
        <v>10.786161422729499</v>
      </c>
      <c r="F527" s="2">
        <v>2.6450347900390598</v>
      </c>
      <c r="G527" s="5"/>
      <c r="H527" s="2"/>
      <c r="I527" s="3"/>
      <c r="J527" s="3"/>
      <c r="K527" s="3">
        <v>40927.664178240739</v>
      </c>
      <c r="L527" s="2"/>
      <c r="M527" s="2"/>
      <c r="N527" s="2">
        <v>-100</v>
      </c>
      <c r="O527" s="2">
        <v>-10.339297294616699</v>
      </c>
      <c r="P527" s="2">
        <v>0.88157653808593806</v>
      </c>
      <c r="Q527" s="5"/>
      <c r="R527" s="2"/>
      <c r="S527" s="3"/>
      <c r="T527" s="3"/>
      <c r="U527" s="3">
        <v>40927.664178240739</v>
      </c>
      <c r="V527" s="2"/>
      <c r="W527" s="2"/>
      <c r="X527" s="2">
        <v>-100</v>
      </c>
      <c r="Y527" s="2" t="s">
        <v>8</v>
      </c>
      <c r="Z527" s="2">
        <v>0</v>
      </c>
    </row>
    <row r="528" spans="1:26" ht="14.25" customHeight="1" x14ac:dyDescent="0.2">
      <c r="A528" s="3">
        <v>40927.664236111108</v>
      </c>
      <c r="B528" s="2"/>
      <c r="C528" s="2"/>
      <c r="D528" s="2">
        <v>-50</v>
      </c>
      <c r="E528" s="2">
        <v>10.968770980835</v>
      </c>
      <c r="F528" s="2">
        <v>2.5295257568359402</v>
      </c>
      <c r="G528" s="5"/>
      <c r="H528" s="2"/>
      <c r="I528" s="3"/>
      <c r="J528" s="3"/>
      <c r="K528" s="3">
        <v>40927.664236111108</v>
      </c>
      <c r="L528" s="2"/>
      <c r="M528" s="2"/>
      <c r="N528" s="2">
        <v>-50</v>
      </c>
      <c r="O528" s="2">
        <v>-10.295692443847701</v>
      </c>
      <c r="P528" s="2">
        <v>0.91194152832031194</v>
      </c>
      <c r="Q528" s="5"/>
      <c r="R528" s="2"/>
      <c r="S528" s="3"/>
      <c r="T528" s="3"/>
      <c r="U528" s="3">
        <v>40927.664236111108</v>
      </c>
      <c r="V528" s="2"/>
      <c r="W528" s="2"/>
      <c r="X528" s="2">
        <v>-50</v>
      </c>
      <c r="Y528" s="2" t="s">
        <v>8</v>
      </c>
      <c r="Z528" s="2">
        <v>0</v>
      </c>
    </row>
    <row r="529" spans="1:26" ht="14.25" customHeight="1" x14ac:dyDescent="0.2">
      <c r="A529" s="3">
        <v>40927.664293981485</v>
      </c>
      <c r="B529" s="2"/>
      <c r="C529" s="2"/>
      <c r="D529" s="2">
        <v>0</v>
      </c>
      <c r="E529" s="2">
        <v>11.0704488754272</v>
      </c>
      <c r="F529" s="2">
        <v>2.4652099609375</v>
      </c>
      <c r="G529" s="5"/>
      <c r="H529" s="2"/>
      <c r="I529" s="3"/>
      <c r="J529" s="3"/>
      <c r="K529" s="3">
        <v>40927.664293981485</v>
      </c>
      <c r="L529" s="2"/>
      <c r="M529" s="2"/>
      <c r="N529" s="2">
        <v>0</v>
      </c>
      <c r="O529" s="2">
        <v>-10.343569755554199</v>
      </c>
      <c r="P529" s="2">
        <v>0.87860107421875</v>
      </c>
      <c r="Q529" s="5"/>
      <c r="R529" s="2"/>
      <c r="S529" s="3"/>
      <c r="T529" s="3"/>
      <c r="U529" s="3">
        <v>40927.664293981485</v>
      </c>
      <c r="V529" s="2"/>
      <c r="W529" s="2"/>
      <c r="X529" s="2">
        <v>0</v>
      </c>
      <c r="Y529" s="2" t="s">
        <v>8</v>
      </c>
      <c r="Z529" s="2">
        <v>0</v>
      </c>
    </row>
    <row r="530" spans="1:26" ht="14.25" customHeight="1" x14ac:dyDescent="0.2">
      <c r="A530" s="2"/>
      <c r="B530" s="2"/>
      <c r="C530" s="2"/>
      <c r="D530" s="2"/>
      <c r="E530" s="2"/>
      <c r="F530" s="2"/>
      <c r="G530" s="5"/>
      <c r="H530" s="2"/>
      <c r="I530" s="3"/>
      <c r="J530" s="3"/>
      <c r="K530" s="2"/>
      <c r="L530" s="2"/>
      <c r="M530" s="2"/>
      <c r="N530" s="2"/>
      <c r="O530" s="2"/>
      <c r="P530" s="2"/>
      <c r="Q530" s="5"/>
      <c r="R530" s="2"/>
      <c r="S530" s="3"/>
      <c r="T530" s="3"/>
      <c r="U530" s="2"/>
      <c r="V530" s="2"/>
      <c r="W530" s="2"/>
      <c r="X530" s="2"/>
      <c r="Y530" s="2"/>
      <c r="Z530" s="2"/>
    </row>
    <row r="531" spans="1:26" ht="14.25" customHeight="1" x14ac:dyDescent="0.2">
      <c r="A531" s="3">
        <v>40927.664479166669</v>
      </c>
      <c r="B531" s="2">
        <v>400</v>
      </c>
      <c r="C531" s="2">
        <v>400</v>
      </c>
      <c r="D531" s="2">
        <v>-3200</v>
      </c>
      <c r="E531" s="2">
        <v>174.53454589843801</v>
      </c>
      <c r="F531" s="2">
        <v>-100.93353271484401</v>
      </c>
      <c r="G531" s="5"/>
      <c r="H531" s="2"/>
      <c r="I531" s="3"/>
      <c r="J531" s="3"/>
      <c r="K531" s="3">
        <v>40927.664479166669</v>
      </c>
      <c r="L531" s="2">
        <v>400</v>
      </c>
      <c r="M531" s="2">
        <v>400</v>
      </c>
      <c r="N531" s="2">
        <v>-3200</v>
      </c>
      <c r="O531" s="2">
        <v>247.52812194824199</v>
      </c>
      <c r="P531" s="2">
        <v>180.45295715332</v>
      </c>
      <c r="Q531" s="5"/>
      <c r="R531" s="2"/>
      <c r="S531" s="3"/>
      <c r="T531" s="3"/>
      <c r="U531" s="3">
        <v>40927.664479166669</v>
      </c>
      <c r="V531" s="2">
        <v>400</v>
      </c>
      <c r="W531" s="2">
        <v>400</v>
      </c>
      <c r="X531" s="2">
        <v>-3200</v>
      </c>
      <c r="Y531" s="2" t="s">
        <v>8</v>
      </c>
      <c r="Z531" s="2">
        <v>0</v>
      </c>
    </row>
    <row r="532" spans="1:26" ht="14.25" customHeight="1" x14ac:dyDescent="0.2">
      <c r="A532" s="3">
        <v>40927.664537037039</v>
      </c>
      <c r="B532" s="2"/>
      <c r="C532" s="2"/>
      <c r="D532" s="2">
        <v>-3150</v>
      </c>
      <c r="E532" s="2">
        <v>176.53431701660199</v>
      </c>
      <c r="F532" s="2">
        <v>-102.198486328125</v>
      </c>
      <c r="G532" s="5"/>
      <c r="H532" s="2"/>
      <c r="I532" s="3"/>
      <c r="J532" s="3"/>
      <c r="K532" s="3">
        <v>40927.664537037039</v>
      </c>
      <c r="L532" s="2"/>
      <c r="M532" s="2"/>
      <c r="N532" s="2">
        <v>-3150</v>
      </c>
      <c r="O532" s="2">
        <v>247.92910766601599</v>
      </c>
      <c r="P532" s="2">
        <v>180.73219299316401</v>
      </c>
      <c r="Q532" s="5"/>
      <c r="R532" s="2"/>
      <c r="S532" s="3"/>
      <c r="T532" s="3"/>
      <c r="U532" s="3">
        <v>40927.664537037039</v>
      </c>
      <c r="V532" s="2"/>
      <c r="W532" s="2"/>
      <c r="X532" s="2">
        <v>-3150</v>
      </c>
      <c r="Y532" s="2" t="s">
        <v>8</v>
      </c>
      <c r="Z532" s="2">
        <v>0</v>
      </c>
    </row>
    <row r="533" spans="1:26" ht="14.25" customHeight="1" x14ac:dyDescent="0.2">
      <c r="A533" s="3">
        <v>40927.664594907408</v>
      </c>
      <c r="B533" s="2"/>
      <c r="C533" s="2"/>
      <c r="D533" s="2">
        <v>-3100</v>
      </c>
      <c r="E533" s="2">
        <v>178.03186035156199</v>
      </c>
      <c r="F533" s="2">
        <v>-103.145751953125</v>
      </c>
      <c r="G533" s="5"/>
      <c r="H533" s="2"/>
      <c r="I533" s="3"/>
      <c r="J533" s="3"/>
      <c r="K533" s="3">
        <v>40927.664594907408</v>
      </c>
      <c r="L533" s="2"/>
      <c r="M533" s="2"/>
      <c r="N533" s="2">
        <v>-3100</v>
      </c>
      <c r="O533" s="2">
        <v>248.010177612305</v>
      </c>
      <c r="P533" s="2">
        <v>180.788650512695</v>
      </c>
      <c r="Q533" s="5"/>
      <c r="R533" s="2"/>
      <c r="S533" s="3"/>
      <c r="T533" s="3"/>
      <c r="U533" s="3">
        <v>40927.664594907408</v>
      </c>
      <c r="V533" s="2"/>
      <c r="W533" s="2"/>
      <c r="X533" s="2">
        <v>-3100</v>
      </c>
      <c r="Y533" s="2" t="s">
        <v>8</v>
      </c>
      <c r="Z533" s="2">
        <v>0</v>
      </c>
    </row>
    <row r="534" spans="1:26" ht="14.25" customHeight="1" x14ac:dyDescent="0.2">
      <c r="A534" s="3">
        <v>40927.664652777778</v>
      </c>
      <c r="B534" s="2"/>
      <c r="C534" s="2"/>
      <c r="D534" s="2">
        <v>-3050</v>
      </c>
      <c r="E534" s="2">
        <v>180.35523986816401</v>
      </c>
      <c r="F534" s="2">
        <v>-104.61540222168</v>
      </c>
      <c r="G534" s="5"/>
      <c r="H534" s="2"/>
      <c r="I534" s="3"/>
      <c r="J534" s="3"/>
      <c r="K534" s="3">
        <v>40927.664652777778</v>
      </c>
      <c r="L534" s="2"/>
      <c r="M534" s="2"/>
      <c r="N534" s="2">
        <v>-3050</v>
      </c>
      <c r="O534" s="2">
        <v>247.87005615234401</v>
      </c>
      <c r="P534" s="2">
        <v>180.69107055664099</v>
      </c>
      <c r="Q534" s="5"/>
      <c r="R534" s="2"/>
      <c r="S534" s="3"/>
      <c r="T534" s="3"/>
      <c r="U534" s="3">
        <v>40927.664652777778</v>
      </c>
      <c r="V534" s="2"/>
      <c r="W534" s="2"/>
      <c r="X534" s="2">
        <v>-3050</v>
      </c>
      <c r="Y534" s="2" t="s">
        <v>8</v>
      </c>
      <c r="Z534" s="2">
        <v>0</v>
      </c>
    </row>
    <row r="535" spans="1:26" ht="14.25" customHeight="1" x14ac:dyDescent="0.2">
      <c r="A535" s="3">
        <v>40927.664710648147</v>
      </c>
      <c r="B535" s="2"/>
      <c r="C535" s="2"/>
      <c r="D535" s="2">
        <v>-3000</v>
      </c>
      <c r="E535" s="2">
        <v>182.33584594726599</v>
      </c>
      <c r="F535" s="2">
        <v>-105.86822509765599</v>
      </c>
      <c r="G535" s="5"/>
      <c r="H535" s="2"/>
      <c r="I535" s="3"/>
      <c r="J535" s="3"/>
      <c r="K535" s="3">
        <v>40927.664710648147</v>
      </c>
      <c r="L535" s="2"/>
      <c r="M535" s="2"/>
      <c r="N535" s="2">
        <v>-3000</v>
      </c>
      <c r="O535" s="2">
        <v>247.48155212402301</v>
      </c>
      <c r="P535" s="2">
        <v>180.42053222656199</v>
      </c>
      <c r="Q535" s="5"/>
      <c r="R535" s="2"/>
      <c r="S535" s="3"/>
      <c r="T535" s="3"/>
      <c r="U535" s="3">
        <v>40927.664710648147</v>
      </c>
      <c r="V535" s="2"/>
      <c r="W535" s="2"/>
      <c r="X535" s="2">
        <v>-3000</v>
      </c>
      <c r="Y535" s="2" t="s">
        <v>8</v>
      </c>
      <c r="Z535" s="2">
        <v>0</v>
      </c>
    </row>
    <row r="536" spans="1:26" ht="14.25" customHeight="1" x14ac:dyDescent="0.2">
      <c r="A536" s="3">
        <v>40927.664768518516</v>
      </c>
      <c r="B536" s="2"/>
      <c r="C536" s="2"/>
      <c r="D536" s="2">
        <v>-2950</v>
      </c>
      <c r="E536" s="2">
        <v>183.86764526367199</v>
      </c>
      <c r="F536" s="2">
        <v>-106.837158203125</v>
      </c>
      <c r="G536" s="5"/>
      <c r="H536" s="2"/>
      <c r="I536" s="3"/>
      <c r="J536" s="3"/>
      <c r="K536" s="3">
        <v>40927.664768518516</v>
      </c>
      <c r="L536" s="2"/>
      <c r="M536" s="2"/>
      <c r="N536" s="2">
        <v>-2950</v>
      </c>
      <c r="O536" s="2">
        <v>247.32740783691401</v>
      </c>
      <c r="P536" s="2">
        <v>180.31318664550801</v>
      </c>
      <c r="Q536" s="5"/>
      <c r="R536" s="2"/>
      <c r="S536" s="3"/>
      <c r="T536" s="3"/>
      <c r="U536" s="3">
        <v>40927.664768518516</v>
      </c>
      <c r="V536" s="2"/>
      <c r="W536" s="2"/>
      <c r="X536" s="2">
        <v>-2950</v>
      </c>
      <c r="Y536" s="2" t="s">
        <v>8</v>
      </c>
      <c r="Z536" s="2">
        <v>0</v>
      </c>
    </row>
    <row r="537" spans="1:26" ht="14.25" customHeight="1" x14ac:dyDescent="0.2">
      <c r="A537" s="3">
        <v>40927.664826388886</v>
      </c>
      <c r="B537" s="2"/>
      <c r="C537" s="2"/>
      <c r="D537" s="2">
        <v>-2900</v>
      </c>
      <c r="E537" s="2">
        <v>185.35939025878901</v>
      </c>
      <c r="F537" s="2">
        <v>-107.78076171875</v>
      </c>
      <c r="G537" s="5"/>
      <c r="H537" s="2"/>
      <c r="I537" s="3"/>
      <c r="J537" s="3"/>
      <c r="K537" s="3">
        <v>40927.664826388886</v>
      </c>
      <c r="L537" s="2"/>
      <c r="M537" s="2"/>
      <c r="N537" s="2">
        <v>-2900</v>
      </c>
      <c r="O537" s="2">
        <v>247.20338439941401</v>
      </c>
      <c r="P537" s="2">
        <v>180.22682189941401</v>
      </c>
      <c r="Q537" s="5"/>
      <c r="R537" s="2"/>
      <c r="S537" s="3"/>
      <c r="T537" s="3"/>
      <c r="U537" s="3">
        <v>40927.664826388886</v>
      </c>
      <c r="V537" s="2"/>
      <c r="W537" s="2"/>
      <c r="X537" s="2">
        <v>-2900</v>
      </c>
      <c r="Y537" s="2" t="s">
        <v>8</v>
      </c>
      <c r="Z537" s="2">
        <v>0</v>
      </c>
    </row>
    <row r="538" spans="1:26" ht="14.25" customHeight="1" x14ac:dyDescent="0.2">
      <c r="A538" s="3">
        <v>40927.664884259262</v>
      </c>
      <c r="B538" s="2"/>
      <c r="C538" s="2"/>
      <c r="D538" s="2">
        <v>-2850</v>
      </c>
      <c r="E538" s="2">
        <v>185.99563598632801</v>
      </c>
      <c r="F538" s="2">
        <v>-108.183212280273</v>
      </c>
      <c r="G538" s="5"/>
      <c r="H538" s="2"/>
      <c r="I538" s="3"/>
      <c r="J538" s="3"/>
      <c r="K538" s="3">
        <v>40927.664884259262</v>
      </c>
      <c r="L538" s="2"/>
      <c r="M538" s="2"/>
      <c r="N538" s="2">
        <v>-2850</v>
      </c>
      <c r="O538" s="2">
        <v>246.99742126464801</v>
      </c>
      <c r="P538" s="2">
        <v>180.08338928222699</v>
      </c>
      <c r="Q538" s="5"/>
      <c r="R538" s="2"/>
      <c r="S538" s="3"/>
      <c r="T538" s="3"/>
      <c r="U538" s="3">
        <v>40927.664884259262</v>
      </c>
      <c r="V538" s="2"/>
      <c r="W538" s="2"/>
      <c r="X538" s="2">
        <v>-2850</v>
      </c>
      <c r="Y538" s="2" t="s">
        <v>8</v>
      </c>
      <c r="Z538" s="2">
        <v>0</v>
      </c>
    </row>
    <row r="539" spans="1:26" ht="14.25" customHeight="1" x14ac:dyDescent="0.2">
      <c r="A539" s="3">
        <v>40927.664942129632</v>
      </c>
      <c r="B539" s="2"/>
      <c r="C539" s="2"/>
      <c r="D539" s="2">
        <v>-2800</v>
      </c>
      <c r="E539" s="2">
        <v>187.527908325195</v>
      </c>
      <c r="F539" s="2">
        <v>-109.152450561523</v>
      </c>
      <c r="G539" s="5"/>
      <c r="H539" s="2"/>
      <c r="I539" s="3"/>
      <c r="J539" s="3"/>
      <c r="K539" s="3">
        <v>40927.664942129632</v>
      </c>
      <c r="L539" s="2"/>
      <c r="M539" s="2"/>
      <c r="N539" s="2">
        <v>-2800</v>
      </c>
      <c r="O539" s="2">
        <v>246.48851013183599</v>
      </c>
      <c r="P539" s="2">
        <v>179.72900390625</v>
      </c>
      <c r="Q539" s="5"/>
      <c r="R539" s="2"/>
      <c r="S539" s="3"/>
      <c r="T539" s="3"/>
      <c r="U539" s="3">
        <v>40927.664942129632</v>
      </c>
      <c r="V539" s="2"/>
      <c r="W539" s="2"/>
      <c r="X539" s="2">
        <v>-2800</v>
      </c>
      <c r="Y539" s="2" t="s">
        <v>8</v>
      </c>
      <c r="Z539" s="2">
        <v>0</v>
      </c>
    </row>
    <row r="540" spans="1:26" ht="14.25" customHeight="1" x14ac:dyDescent="0.2">
      <c r="A540" s="3">
        <v>40927.665000000001</v>
      </c>
      <c r="B540" s="2"/>
      <c r="C540" s="2"/>
      <c r="D540" s="2">
        <v>-2750</v>
      </c>
      <c r="E540" s="2">
        <v>188.30079650878901</v>
      </c>
      <c r="F540" s="2">
        <v>-109.64134216308599</v>
      </c>
      <c r="G540" s="5"/>
      <c r="H540" s="2"/>
      <c r="I540" s="3"/>
      <c r="J540" s="3"/>
      <c r="K540" s="3">
        <v>40927.665000000001</v>
      </c>
      <c r="L540" s="2"/>
      <c r="M540" s="2"/>
      <c r="N540" s="2">
        <v>-2750</v>
      </c>
      <c r="O540" s="2">
        <v>245.46128845214801</v>
      </c>
      <c r="P540" s="2">
        <v>179.013671875</v>
      </c>
      <c r="Q540" s="5"/>
      <c r="R540" s="2"/>
      <c r="S540" s="3"/>
      <c r="T540" s="3"/>
      <c r="U540" s="3">
        <v>40927.665000000001</v>
      </c>
      <c r="V540" s="2"/>
      <c r="W540" s="2"/>
      <c r="X540" s="2">
        <v>-2750</v>
      </c>
      <c r="Y540" s="2" t="s">
        <v>8</v>
      </c>
      <c r="Z540" s="2">
        <v>0</v>
      </c>
    </row>
    <row r="541" spans="1:26" ht="14.25" customHeight="1" x14ac:dyDescent="0.2">
      <c r="A541" s="3">
        <v>40927.66505787037</v>
      </c>
      <c r="B541" s="2"/>
      <c r="C541" s="2"/>
      <c r="D541" s="2">
        <v>-2700</v>
      </c>
      <c r="E541" s="2">
        <v>187.06065368652301</v>
      </c>
      <c r="F541" s="2">
        <v>-108.856887817383</v>
      </c>
      <c r="G541" s="5"/>
      <c r="H541" s="2"/>
      <c r="I541" s="3"/>
      <c r="J541" s="3"/>
      <c r="K541" s="3">
        <v>40927.66505787037</v>
      </c>
      <c r="L541" s="2"/>
      <c r="M541" s="2"/>
      <c r="N541" s="2">
        <v>-2700</v>
      </c>
      <c r="O541" s="2">
        <v>243.45086669921901</v>
      </c>
      <c r="P541" s="2">
        <v>177.61367797851599</v>
      </c>
      <c r="Q541" s="5"/>
      <c r="R541" s="2"/>
      <c r="S541" s="3"/>
      <c r="T541" s="3"/>
      <c r="U541" s="3">
        <v>40927.66505787037</v>
      </c>
      <c r="V541" s="2"/>
      <c r="W541" s="2"/>
      <c r="X541" s="2">
        <v>-2700</v>
      </c>
      <c r="Y541" s="2" t="s">
        <v>8</v>
      </c>
      <c r="Z541" s="2">
        <v>0</v>
      </c>
    </row>
    <row r="542" spans="1:26" ht="14.25" customHeight="1" x14ac:dyDescent="0.2">
      <c r="A542" s="3">
        <v>40927.66511574074</v>
      </c>
      <c r="B542" s="2"/>
      <c r="C542" s="2"/>
      <c r="D542" s="2">
        <v>-2650</v>
      </c>
      <c r="E542" s="2">
        <v>184.88984680175801</v>
      </c>
      <c r="F542" s="2">
        <v>-107.483749389648</v>
      </c>
      <c r="G542" s="5"/>
      <c r="H542" s="2"/>
      <c r="I542" s="3"/>
      <c r="J542" s="3"/>
      <c r="K542" s="3">
        <v>40927.66511574074</v>
      </c>
      <c r="L542" s="2"/>
      <c r="M542" s="2"/>
      <c r="N542" s="2">
        <v>-2650</v>
      </c>
      <c r="O542" s="2">
        <v>241.42161560058599</v>
      </c>
      <c r="P542" s="2">
        <v>176.20056152343801</v>
      </c>
      <c r="Q542" s="5"/>
      <c r="R542" s="2"/>
      <c r="S542" s="3"/>
      <c r="T542" s="3"/>
      <c r="U542" s="3">
        <v>40927.66511574074</v>
      </c>
      <c r="V542" s="2"/>
      <c r="W542" s="2"/>
      <c r="X542" s="2">
        <v>-2650</v>
      </c>
      <c r="Y542" s="2" t="s">
        <v>8</v>
      </c>
      <c r="Z542" s="2">
        <v>0</v>
      </c>
    </row>
    <row r="543" spans="1:26" ht="14.25" customHeight="1" x14ac:dyDescent="0.2">
      <c r="A543" s="3">
        <v>40927.665173611109</v>
      </c>
      <c r="B543" s="2"/>
      <c r="C543" s="2"/>
      <c r="D543" s="2">
        <v>-2600</v>
      </c>
      <c r="E543" s="2">
        <v>182.06422424316401</v>
      </c>
      <c r="F543" s="2">
        <v>-105.696411132813</v>
      </c>
      <c r="G543" s="5"/>
      <c r="H543" s="2"/>
      <c r="I543" s="3"/>
      <c r="J543" s="3"/>
      <c r="K543" s="3">
        <v>40927.665173611109</v>
      </c>
      <c r="L543" s="2"/>
      <c r="M543" s="2"/>
      <c r="N543" s="2">
        <v>-2600</v>
      </c>
      <c r="O543" s="2">
        <v>240.16014099121099</v>
      </c>
      <c r="P543" s="2">
        <v>175.32211303710901</v>
      </c>
      <c r="Q543" s="5"/>
      <c r="R543" s="2"/>
      <c r="S543" s="3"/>
      <c r="T543" s="3"/>
      <c r="U543" s="3">
        <v>40927.665173611109</v>
      </c>
      <c r="V543" s="2"/>
      <c r="W543" s="2"/>
      <c r="X543" s="2">
        <v>-2600</v>
      </c>
      <c r="Y543" s="2" t="s">
        <v>8</v>
      </c>
      <c r="Z543" s="2">
        <v>0</v>
      </c>
    </row>
    <row r="544" spans="1:26" ht="14.25" customHeight="1" x14ac:dyDescent="0.2">
      <c r="A544" s="3">
        <v>40927.665231481478</v>
      </c>
      <c r="B544" s="2"/>
      <c r="C544" s="2"/>
      <c r="D544" s="2">
        <v>-2550</v>
      </c>
      <c r="E544" s="2">
        <v>181.19097900390599</v>
      </c>
      <c r="F544" s="2">
        <v>-105.14404296875</v>
      </c>
      <c r="G544" s="5"/>
      <c r="H544" s="2"/>
      <c r="I544" s="3"/>
      <c r="J544" s="3"/>
      <c r="K544" s="3">
        <v>40927.665231481478</v>
      </c>
      <c r="L544" s="2"/>
      <c r="M544" s="2"/>
      <c r="N544" s="2">
        <v>-2550</v>
      </c>
      <c r="O544" s="2">
        <v>239.20851135253901</v>
      </c>
      <c r="P544" s="2">
        <v>174.659423828125</v>
      </c>
      <c r="Q544" s="5"/>
      <c r="R544" s="2"/>
      <c r="S544" s="3"/>
      <c r="T544" s="3"/>
      <c r="U544" s="3">
        <v>40927.665231481478</v>
      </c>
      <c r="V544" s="2"/>
      <c r="W544" s="2"/>
      <c r="X544" s="2">
        <v>-2550</v>
      </c>
      <c r="Y544" s="2" t="s">
        <v>8</v>
      </c>
      <c r="Z544" s="2">
        <v>0</v>
      </c>
    </row>
    <row r="545" spans="1:26" ht="14.25" customHeight="1" x14ac:dyDescent="0.2">
      <c r="A545" s="3">
        <v>40927.665289351855</v>
      </c>
      <c r="B545" s="2"/>
      <c r="C545" s="2"/>
      <c r="D545" s="2">
        <v>-2500</v>
      </c>
      <c r="E545" s="2">
        <v>180.23776245117199</v>
      </c>
      <c r="F545" s="2">
        <v>-104.541091918945</v>
      </c>
      <c r="G545" s="5"/>
      <c r="H545" s="2"/>
      <c r="I545" s="3"/>
      <c r="J545" s="3"/>
      <c r="K545" s="3">
        <v>40927.665289351855</v>
      </c>
      <c r="L545" s="2"/>
      <c r="M545" s="2"/>
      <c r="N545" s="2">
        <v>-2500</v>
      </c>
      <c r="O545" s="2">
        <v>238.345947265625</v>
      </c>
      <c r="P545" s="2">
        <v>174.05876159668</v>
      </c>
      <c r="Q545" s="5"/>
      <c r="R545" s="2"/>
      <c r="S545" s="3"/>
      <c r="T545" s="3"/>
      <c r="U545" s="3">
        <v>40927.665289351855</v>
      </c>
      <c r="V545" s="2"/>
      <c r="W545" s="2"/>
      <c r="X545" s="2">
        <v>-2500</v>
      </c>
      <c r="Y545" s="2" t="s">
        <v>8</v>
      </c>
      <c r="Z545" s="2">
        <v>0</v>
      </c>
    </row>
    <row r="546" spans="1:26" ht="14.25" customHeight="1" x14ac:dyDescent="0.2">
      <c r="A546" s="3">
        <v>40927.665347222224</v>
      </c>
      <c r="B546" s="2"/>
      <c r="C546" s="2"/>
      <c r="D546" s="2">
        <v>-2450</v>
      </c>
      <c r="E546" s="2">
        <v>177.59342956543</v>
      </c>
      <c r="F546" s="2">
        <v>-102.86842346191401</v>
      </c>
      <c r="G546" s="5"/>
      <c r="H546" s="2"/>
      <c r="I546" s="3"/>
      <c r="J546" s="3"/>
      <c r="K546" s="3">
        <v>40927.665347222224</v>
      </c>
      <c r="L546" s="2"/>
      <c r="M546" s="2"/>
      <c r="N546" s="2">
        <v>-2450</v>
      </c>
      <c r="O546" s="2">
        <v>236.713302612305</v>
      </c>
      <c r="P546" s="2">
        <v>172.92182922363301</v>
      </c>
      <c r="Q546" s="5"/>
      <c r="R546" s="2"/>
      <c r="S546" s="3"/>
      <c r="T546" s="3"/>
      <c r="U546" s="3">
        <v>40927.665347222224</v>
      </c>
      <c r="V546" s="2"/>
      <c r="W546" s="2"/>
      <c r="X546" s="2">
        <v>-2450</v>
      </c>
      <c r="Y546" s="2" t="s">
        <v>8</v>
      </c>
      <c r="Z546" s="2">
        <v>0</v>
      </c>
    </row>
    <row r="547" spans="1:26" ht="14.25" customHeight="1" x14ac:dyDescent="0.2">
      <c r="A547" s="3">
        <v>40927.665405092594</v>
      </c>
      <c r="B547" s="2"/>
      <c r="C547" s="2"/>
      <c r="D547" s="2">
        <v>-2400</v>
      </c>
      <c r="E547" s="2">
        <v>173.09115600585901</v>
      </c>
      <c r="F547" s="2">
        <v>-100.02052307128901</v>
      </c>
      <c r="G547" s="5"/>
      <c r="H547" s="2"/>
      <c r="I547" s="3"/>
      <c r="J547" s="3"/>
      <c r="K547" s="3">
        <v>40927.665405092594</v>
      </c>
      <c r="L547" s="2"/>
      <c r="M547" s="2"/>
      <c r="N547" s="2">
        <v>-2400</v>
      </c>
      <c r="O547" s="2">
        <v>234.15475463867199</v>
      </c>
      <c r="P547" s="2">
        <v>171.14013671875</v>
      </c>
      <c r="Q547" s="5"/>
      <c r="R547" s="2"/>
      <c r="S547" s="3"/>
      <c r="T547" s="3"/>
      <c r="U547" s="3">
        <v>40927.665405092594</v>
      </c>
      <c r="V547" s="2"/>
      <c r="W547" s="2"/>
      <c r="X547" s="2">
        <v>-2400</v>
      </c>
      <c r="Y547" s="2" t="s">
        <v>8</v>
      </c>
      <c r="Z547" s="2">
        <v>0</v>
      </c>
    </row>
    <row r="548" spans="1:26" ht="14.25" customHeight="1" x14ac:dyDescent="0.2">
      <c r="A548" s="3">
        <v>40927.665462962963</v>
      </c>
      <c r="B548" s="2"/>
      <c r="C548" s="2"/>
      <c r="D548" s="2">
        <v>-2350</v>
      </c>
      <c r="E548" s="2">
        <v>167.81381225585901</v>
      </c>
      <c r="F548" s="2">
        <v>-96.682357788085895</v>
      </c>
      <c r="G548" s="5"/>
      <c r="H548" s="2"/>
      <c r="I548" s="3"/>
      <c r="J548" s="3"/>
      <c r="K548" s="3">
        <v>40927.665462962963</v>
      </c>
      <c r="L548" s="2"/>
      <c r="M548" s="2"/>
      <c r="N548" s="2">
        <v>-2350</v>
      </c>
      <c r="O548" s="2">
        <v>231.18656921386699</v>
      </c>
      <c r="P548" s="2">
        <v>169.07318115234401</v>
      </c>
      <c r="Q548" s="5"/>
      <c r="R548" s="2"/>
      <c r="S548" s="3"/>
      <c r="T548" s="3"/>
      <c r="U548" s="3">
        <v>40927.665462962963</v>
      </c>
      <c r="V548" s="2"/>
      <c r="W548" s="2"/>
      <c r="X548" s="2">
        <v>-2350</v>
      </c>
      <c r="Y548" s="2" t="s">
        <v>8</v>
      </c>
      <c r="Z548" s="2">
        <v>0</v>
      </c>
    </row>
    <row r="549" spans="1:26" ht="14.25" customHeight="1" x14ac:dyDescent="0.2">
      <c r="A549" s="3">
        <v>40927.665520833332</v>
      </c>
      <c r="B549" s="2"/>
      <c r="C549" s="2"/>
      <c r="D549" s="2">
        <v>-2300</v>
      </c>
      <c r="E549" s="2">
        <v>161.75320434570301</v>
      </c>
      <c r="F549" s="2">
        <v>-92.848739624023395</v>
      </c>
      <c r="G549" s="5"/>
      <c r="H549" s="2"/>
      <c r="I549" s="3"/>
      <c r="J549" s="3"/>
      <c r="K549" s="3">
        <v>40927.665520833332</v>
      </c>
      <c r="L549" s="2"/>
      <c r="M549" s="2"/>
      <c r="N549" s="2">
        <v>-2300</v>
      </c>
      <c r="O549" s="2">
        <v>227.53901672363301</v>
      </c>
      <c r="P549" s="2">
        <v>166.533126831055</v>
      </c>
      <c r="Q549" s="5"/>
      <c r="R549" s="2"/>
      <c r="S549" s="3"/>
      <c r="T549" s="3"/>
      <c r="U549" s="3">
        <v>40927.665520833332</v>
      </c>
      <c r="V549" s="2"/>
      <c r="W549" s="2"/>
      <c r="X549" s="2">
        <v>-2300</v>
      </c>
      <c r="Y549" s="2" t="s">
        <v>8</v>
      </c>
      <c r="Z549" s="2">
        <v>0</v>
      </c>
    </row>
    <row r="550" spans="1:26" ht="14.25" customHeight="1" x14ac:dyDescent="0.2">
      <c r="A550" s="3">
        <v>40927.665578703702</v>
      </c>
      <c r="B550" s="2"/>
      <c r="C550" s="2"/>
      <c r="D550" s="2">
        <v>-2250</v>
      </c>
      <c r="E550" s="2">
        <v>150.98167419433599</v>
      </c>
      <c r="F550" s="2">
        <v>-86.035232543945298</v>
      </c>
      <c r="G550" s="5"/>
      <c r="H550" s="2"/>
      <c r="I550" s="3"/>
      <c r="J550" s="3"/>
      <c r="K550" s="3">
        <v>40927.665578703702</v>
      </c>
      <c r="L550" s="2"/>
      <c r="M550" s="2"/>
      <c r="N550" s="2">
        <v>-2250</v>
      </c>
      <c r="O550" s="2">
        <v>222.379318237305</v>
      </c>
      <c r="P550" s="2">
        <v>162.94006347656199</v>
      </c>
      <c r="Q550" s="5"/>
      <c r="R550" s="2"/>
      <c r="S550" s="3"/>
      <c r="T550" s="3"/>
      <c r="U550" s="3">
        <v>40927.665578703702</v>
      </c>
      <c r="V550" s="2"/>
      <c r="W550" s="2"/>
      <c r="X550" s="2">
        <v>-2250</v>
      </c>
      <c r="Y550" s="2" t="s">
        <v>8</v>
      </c>
      <c r="Z550" s="2">
        <v>0</v>
      </c>
    </row>
    <row r="551" spans="1:26" ht="14.25" customHeight="1" x14ac:dyDescent="0.2">
      <c r="A551" s="3">
        <v>40927.665636574071</v>
      </c>
      <c r="B551" s="2"/>
      <c r="C551" s="2"/>
      <c r="D551" s="2">
        <v>-2200</v>
      </c>
      <c r="E551" s="2">
        <v>135.88105773925801</v>
      </c>
      <c r="F551" s="2">
        <v>-76.483383178710895</v>
      </c>
      <c r="G551" s="5"/>
      <c r="H551" s="2"/>
      <c r="I551" s="3"/>
      <c r="J551" s="3"/>
      <c r="K551" s="3">
        <v>40927.665636574071</v>
      </c>
      <c r="L551" s="2"/>
      <c r="M551" s="2"/>
      <c r="N551" s="2">
        <v>-2200</v>
      </c>
      <c r="O551" s="2">
        <v>215.14775085449199</v>
      </c>
      <c r="P551" s="2">
        <v>157.90420532226599</v>
      </c>
      <c r="Q551" s="5"/>
      <c r="R551" s="2"/>
      <c r="S551" s="3"/>
      <c r="T551" s="3"/>
      <c r="U551" s="3">
        <v>40927.665636574071</v>
      </c>
      <c r="V551" s="2"/>
      <c r="W551" s="2"/>
      <c r="X551" s="2">
        <v>-2200</v>
      </c>
      <c r="Y551" s="2" t="s">
        <v>8</v>
      </c>
      <c r="Z551" s="2">
        <v>0</v>
      </c>
    </row>
    <row r="552" spans="1:26" ht="14.25" customHeight="1" x14ac:dyDescent="0.2">
      <c r="A552" s="3">
        <v>40927.665694444448</v>
      </c>
      <c r="B552" s="2"/>
      <c r="C552" s="2"/>
      <c r="D552" s="2">
        <v>-2150</v>
      </c>
      <c r="E552" s="2">
        <v>116.77545928955099</v>
      </c>
      <c r="F552" s="2">
        <v>-64.398193359375</v>
      </c>
      <c r="G552" s="5"/>
      <c r="H552" s="2"/>
      <c r="I552" s="3"/>
      <c r="J552" s="3"/>
      <c r="K552" s="3">
        <v>40927.665694444448</v>
      </c>
      <c r="L552" s="2"/>
      <c r="M552" s="2"/>
      <c r="N552" s="2">
        <v>-2150</v>
      </c>
      <c r="O552" s="2">
        <v>206.19192504882801</v>
      </c>
      <c r="P552" s="2">
        <v>151.66763305664099</v>
      </c>
      <c r="Q552" s="5"/>
      <c r="R552" s="2"/>
      <c r="S552" s="3"/>
      <c r="T552" s="3"/>
      <c r="U552" s="3">
        <v>40927.665694444448</v>
      </c>
      <c r="V552" s="2"/>
      <c r="W552" s="2"/>
      <c r="X552" s="2">
        <v>-2150</v>
      </c>
      <c r="Y552" s="2" t="s">
        <v>8</v>
      </c>
      <c r="Z552" s="2">
        <v>0</v>
      </c>
    </row>
    <row r="553" spans="1:26" ht="14.25" customHeight="1" x14ac:dyDescent="0.2">
      <c r="A553" s="3">
        <v>40927.665752314817</v>
      </c>
      <c r="B553" s="2"/>
      <c r="C553" s="2"/>
      <c r="D553" s="2">
        <v>-2100</v>
      </c>
      <c r="E553" s="2">
        <v>95.546577453613295</v>
      </c>
      <c r="F553" s="2">
        <v>-50.969924926757798</v>
      </c>
      <c r="G553" s="5"/>
      <c r="H553" s="2"/>
      <c r="I553" s="3"/>
      <c r="J553" s="3"/>
      <c r="K553" s="3">
        <v>40927.665752314817</v>
      </c>
      <c r="L553" s="2"/>
      <c r="M553" s="2"/>
      <c r="N553" s="2">
        <v>-2100</v>
      </c>
      <c r="O553" s="2">
        <v>195.93585205078099</v>
      </c>
      <c r="P553" s="2">
        <v>144.52560424804699</v>
      </c>
      <c r="Q553" s="5"/>
      <c r="R553" s="2"/>
      <c r="S553" s="3"/>
      <c r="T553" s="3"/>
      <c r="U553" s="3">
        <v>40927.665752314817</v>
      </c>
      <c r="V553" s="2"/>
      <c r="W553" s="2"/>
      <c r="X553" s="2">
        <v>-2100</v>
      </c>
      <c r="Y553" s="2" t="s">
        <v>8</v>
      </c>
      <c r="Z553" s="2">
        <v>0</v>
      </c>
    </row>
    <row r="554" spans="1:26" ht="14.25" customHeight="1" x14ac:dyDescent="0.2">
      <c r="A554" s="3">
        <v>40927.665810185186</v>
      </c>
      <c r="B554" s="2"/>
      <c r="C554" s="2"/>
      <c r="D554" s="2">
        <v>-2050</v>
      </c>
      <c r="E554" s="2">
        <v>73.012290954589801</v>
      </c>
      <c r="F554" s="2">
        <v>-36.715927124023402</v>
      </c>
      <c r="G554" s="5"/>
      <c r="H554" s="2"/>
      <c r="I554" s="3"/>
      <c r="J554" s="3"/>
      <c r="K554" s="3">
        <v>40927.665810185186</v>
      </c>
      <c r="L554" s="2"/>
      <c r="M554" s="2"/>
      <c r="N554" s="2">
        <v>-2050</v>
      </c>
      <c r="O554" s="2">
        <v>184.85415649414099</v>
      </c>
      <c r="P554" s="2">
        <v>136.80862426757801</v>
      </c>
      <c r="Q554" s="5"/>
      <c r="R554" s="2"/>
      <c r="S554" s="3"/>
      <c r="T554" s="3"/>
      <c r="U554" s="3">
        <v>40927.665810185186</v>
      </c>
      <c r="V554" s="2"/>
      <c r="W554" s="2"/>
      <c r="X554" s="2">
        <v>-2050</v>
      </c>
      <c r="Y554" s="2" t="s">
        <v>8</v>
      </c>
      <c r="Z554" s="2">
        <v>0</v>
      </c>
    </row>
    <row r="555" spans="1:26" ht="14.25" customHeight="1" x14ac:dyDescent="0.2">
      <c r="A555" s="3">
        <v>40927.665868055556</v>
      </c>
      <c r="B555" s="2"/>
      <c r="C555" s="2"/>
      <c r="D555" s="2">
        <v>-2000</v>
      </c>
      <c r="E555" s="2">
        <v>53.009693145752003</v>
      </c>
      <c r="F555" s="2">
        <v>-24.063339233398398</v>
      </c>
      <c r="G555" s="5"/>
      <c r="H555" s="2"/>
      <c r="I555" s="3"/>
      <c r="J555" s="3"/>
      <c r="K555" s="3">
        <v>40927.665868055556</v>
      </c>
      <c r="L555" s="2"/>
      <c r="M555" s="2"/>
      <c r="N555" s="2">
        <v>-2000</v>
      </c>
      <c r="O555" s="2">
        <v>173.65904235839801</v>
      </c>
      <c r="P555" s="2">
        <v>129.01268005371099</v>
      </c>
      <c r="Q555" s="5"/>
      <c r="R555" s="2"/>
      <c r="S555" s="3"/>
      <c r="T555" s="3"/>
      <c r="U555" s="3">
        <v>40927.665868055556</v>
      </c>
      <c r="V555" s="2"/>
      <c r="W555" s="2"/>
      <c r="X555" s="2">
        <v>-2000</v>
      </c>
      <c r="Y555" s="2" t="s">
        <v>8</v>
      </c>
      <c r="Z555" s="2">
        <v>0</v>
      </c>
    </row>
    <row r="556" spans="1:26" ht="14.25" customHeight="1" x14ac:dyDescent="0.2">
      <c r="A556" s="3">
        <v>40927.665925925925</v>
      </c>
      <c r="B556" s="2"/>
      <c r="C556" s="2"/>
      <c r="D556" s="2">
        <v>-1950</v>
      </c>
      <c r="E556" s="2">
        <v>40.814910888671903</v>
      </c>
      <c r="F556" s="2">
        <v>-16.349563598632798</v>
      </c>
      <c r="G556" s="5"/>
      <c r="H556" s="2"/>
      <c r="I556" s="3"/>
      <c r="J556" s="3"/>
      <c r="K556" s="3">
        <v>40927.665925925925</v>
      </c>
      <c r="L556" s="2"/>
      <c r="M556" s="2"/>
      <c r="N556" s="2">
        <v>-1950</v>
      </c>
      <c r="O556" s="2">
        <v>162.11500549316401</v>
      </c>
      <c r="P556" s="2">
        <v>120.973739624023</v>
      </c>
      <c r="Q556" s="5"/>
      <c r="R556" s="2"/>
      <c r="S556" s="3"/>
      <c r="T556" s="3"/>
      <c r="U556" s="3">
        <v>40927.665925925925</v>
      </c>
      <c r="V556" s="2"/>
      <c r="W556" s="2"/>
      <c r="X556" s="2">
        <v>-1950</v>
      </c>
      <c r="Y556" s="2" t="s">
        <v>8</v>
      </c>
      <c r="Z556" s="2">
        <v>0</v>
      </c>
    </row>
    <row r="557" spans="1:26" ht="14.25" customHeight="1" x14ac:dyDescent="0.2">
      <c r="A557" s="3">
        <v>40927.665983796294</v>
      </c>
      <c r="B557" s="2"/>
      <c r="C557" s="2"/>
      <c r="D557" s="2">
        <v>-1900</v>
      </c>
      <c r="E557" s="2">
        <v>34.054866790771499</v>
      </c>
      <c r="F557" s="2">
        <v>-12.0735168457031</v>
      </c>
      <c r="G557" s="5"/>
      <c r="H557" s="2"/>
      <c r="I557" s="3"/>
      <c r="J557" s="3"/>
      <c r="K557" s="3">
        <v>40927.665983796294</v>
      </c>
      <c r="L557" s="2"/>
      <c r="M557" s="2"/>
      <c r="N557" s="2">
        <v>-1900</v>
      </c>
      <c r="O557" s="2">
        <v>150.6181640625</v>
      </c>
      <c r="P557" s="2">
        <v>112.96768188476599</v>
      </c>
      <c r="Q557" s="5"/>
      <c r="R557" s="2"/>
      <c r="S557" s="3"/>
      <c r="T557" s="3"/>
      <c r="U557" s="3">
        <v>40927.665983796294</v>
      </c>
      <c r="V557" s="2"/>
      <c r="W557" s="2"/>
      <c r="X557" s="2">
        <v>-1900</v>
      </c>
      <c r="Y557" s="2" t="s">
        <v>8</v>
      </c>
      <c r="Z557" s="2">
        <v>0</v>
      </c>
    </row>
    <row r="558" spans="1:26" ht="14.25" customHeight="1" x14ac:dyDescent="0.2">
      <c r="A558" s="3">
        <v>40927.666041666664</v>
      </c>
      <c r="B558" s="2"/>
      <c r="C558" s="2"/>
      <c r="D558" s="2">
        <v>-1850</v>
      </c>
      <c r="E558" s="2">
        <v>31.608453750610298</v>
      </c>
      <c r="F558" s="2">
        <v>-10.5260467529297</v>
      </c>
      <c r="G558" s="5"/>
      <c r="H558" s="2"/>
      <c r="I558" s="3"/>
      <c r="J558" s="3"/>
      <c r="K558" s="3">
        <v>40927.666041666664</v>
      </c>
      <c r="L558" s="2"/>
      <c r="M558" s="2"/>
      <c r="N558" s="2">
        <v>-1850</v>
      </c>
      <c r="O558" s="2">
        <v>141.08859252929699</v>
      </c>
      <c r="P558" s="2">
        <v>106.33155822753901</v>
      </c>
      <c r="Q558" s="5"/>
      <c r="R558" s="2"/>
      <c r="S558" s="3"/>
      <c r="T558" s="3"/>
      <c r="U558" s="3">
        <v>40927.666041666664</v>
      </c>
      <c r="V558" s="2"/>
      <c r="W558" s="2"/>
      <c r="X558" s="2">
        <v>-1850</v>
      </c>
      <c r="Y558" s="2" t="s">
        <v>8</v>
      </c>
      <c r="Z558" s="2">
        <v>0</v>
      </c>
    </row>
    <row r="559" spans="1:26" ht="14.25" customHeight="1" x14ac:dyDescent="0.2">
      <c r="A559" s="3">
        <v>40927.66609953704</v>
      </c>
      <c r="B559" s="2"/>
      <c r="C559" s="2"/>
      <c r="D559" s="2">
        <v>-1800</v>
      </c>
      <c r="E559" s="2">
        <v>30.0437316894531</v>
      </c>
      <c r="F559" s="2">
        <v>-9.5362854003906303</v>
      </c>
      <c r="G559" s="5"/>
      <c r="H559" s="2"/>
      <c r="I559" s="3"/>
      <c r="J559" s="3"/>
      <c r="K559" s="3">
        <v>40927.66609953704</v>
      </c>
      <c r="L559" s="2"/>
      <c r="M559" s="2"/>
      <c r="N559" s="2">
        <v>-1800</v>
      </c>
      <c r="O559" s="2">
        <v>129.225509643555</v>
      </c>
      <c r="P559" s="2">
        <v>98.070449829101605</v>
      </c>
      <c r="Q559" s="5"/>
      <c r="R559" s="2"/>
      <c r="S559" s="3"/>
      <c r="T559" s="3"/>
      <c r="U559" s="3">
        <v>40927.66609953704</v>
      </c>
      <c r="V559" s="2"/>
      <c r="W559" s="2"/>
      <c r="X559" s="2">
        <v>-1800</v>
      </c>
      <c r="Y559" s="2" t="s">
        <v>8</v>
      </c>
      <c r="Z559" s="2">
        <v>0</v>
      </c>
    </row>
    <row r="560" spans="1:26" ht="14.25" customHeight="1" x14ac:dyDescent="0.2">
      <c r="A560" s="3">
        <v>40927.66615740741</v>
      </c>
      <c r="B560" s="2"/>
      <c r="C560" s="2"/>
      <c r="D560" s="2">
        <v>-1750</v>
      </c>
      <c r="E560" s="2">
        <v>28.508436203002901</v>
      </c>
      <c r="F560" s="2">
        <v>-8.5651397705078107</v>
      </c>
      <c r="G560" s="5"/>
      <c r="H560" s="2"/>
      <c r="I560" s="3"/>
      <c r="J560" s="3"/>
      <c r="K560" s="3">
        <v>40927.66615740741</v>
      </c>
      <c r="L560" s="2"/>
      <c r="M560" s="2"/>
      <c r="N560" s="2">
        <v>-1750</v>
      </c>
      <c r="O560" s="2">
        <v>119.46945953369099</v>
      </c>
      <c r="P560" s="2">
        <v>91.276626586914105</v>
      </c>
      <c r="Q560" s="5"/>
      <c r="R560" s="2"/>
      <c r="S560" s="3"/>
      <c r="T560" s="3"/>
      <c r="U560" s="3">
        <v>40927.66615740741</v>
      </c>
      <c r="V560" s="2"/>
      <c r="W560" s="2"/>
      <c r="X560" s="2">
        <v>-1750</v>
      </c>
      <c r="Y560" s="2" t="s">
        <v>8</v>
      </c>
      <c r="Z560" s="2">
        <v>0</v>
      </c>
    </row>
    <row r="561" spans="1:26" ht="14.25" customHeight="1" x14ac:dyDescent="0.2">
      <c r="A561" s="3">
        <v>40927.666215277779</v>
      </c>
      <c r="B561" s="2"/>
      <c r="C561" s="2"/>
      <c r="D561" s="2">
        <v>-1700</v>
      </c>
      <c r="E561" s="2">
        <v>26.237520217895501</v>
      </c>
      <c r="F561" s="2">
        <v>-7.1286773681640598</v>
      </c>
      <c r="G561" s="5"/>
      <c r="H561" s="2"/>
      <c r="I561" s="3"/>
      <c r="J561" s="3"/>
      <c r="K561" s="3">
        <v>40927.666215277779</v>
      </c>
      <c r="L561" s="2"/>
      <c r="M561" s="2"/>
      <c r="N561" s="2">
        <v>-1700</v>
      </c>
      <c r="O561" s="2">
        <v>109.297317504883</v>
      </c>
      <c r="P561" s="2">
        <v>84.193038940429702</v>
      </c>
      <c r="Q561" s="5"/>
      <c r="R561" s="2"/>
      <c r="S561" s="3"/>
      <c r="T561" s="3"/>
      <c r="U561" s="3">
        <v>40927.666215277779</v>
      </c>
      <c r="V561" s="2"/>
      <c r="W561" s="2"/>
      <c r="X561" s="2">
        <v>-1700</v>
      </c>
      <c r="Y561" s="2" t="s">
        <v>8</v>
      </c>
      <c r="Z561" s="2">
        <v>0</v>
      </c>
    </row>
    <row r="562" spans="1:26" ht="14.25" customHeight="1" x14ac:dyDescent="0.2">
      <c r="A562" s="3">
        <v>40927.666273148148</v>
      </c>
      <c r="B562" s="2"/>
      <c r="C562" s="2"/>
      <c r="D562" s="2">
        <v>-1650</v>
      </c>
      <c r="E562" s="2">
        <v>23.595232009887699</v>
      </c>
      <c r="F562" s="2">
        <v>-5.4573059082031303</v>
      </c>
      <c r="G562" s="5"/>
      <c r="H562" s="2"/>
      <c r="I562" s="3"/>
      <c r="J562" s="3"/>
      <c r="K562" s="3">
        <v>40927.666273148148</v>
      </c>
      <c r="L562" s="2"/>
      <c r="M562" s="2"/>
      <c r="N562" s="2">
        <v>-1650</v>
      </c>
      <c r="O562" s="2">
        <v>98.748390197753906</v>
      </c>
      <c r="P562" s="2">
        <v>76.847076416015597</v>
      </c>
      <c r="Q562" s="5"/>
      <c r="R562" s="2"/>
      <c r="S562" s="3"/>
      <c r="T562" s="3"/>
      <c r="U562" s="3">
        <v>40927.666273148148</v>
      </c>
      <c r="V562" s="2"/>
      <c r="W562" s="2"/>
      <c r="X562" s="2">
        <v>-1650</v>
      </c>
      <c r="Y562" s="2" t="s">
        <v>8</v>
      </c>
      <c r="Z562" s="2">
        <v>0</v>
      </c>
    </row>
    <row r="563" spans="1:26" ht="14.25" customHeight="1" x14ac:dyDescent="0.2">
      <c r="A563" s="3">
        <v>40927.666331018518</v>
      </c>
      <c r="B563" s="2"/>
      <c r="C563" s="2"/>
      <c r="D563" s="2">
        <v>-1600</v>
      </c>
      <c r="E563" s="2">
        <v>20.9658508300781</v>
      </c>
      <c r="F563" s="2">
        <v>-3.7940979003906299</v>
      </c>
      <c r="G563" s="5"/>
      <c r="H563" s="2"/>
      <c r="I563" s="3"/>
      <c r="J563" s="3"/>
      <c r="K563" s="3">
        <v>40927.666331018518</v>
      </c>
      <c r="L563" s="2"/>
      <c r="M563" s="2"/>
      <c r="N563" s="2">
        <v>-1600</v>
      </c>
      <c r="O563" s="2">
        <v>88.625106811523395</v>
      </c>
      <c r="P563" s="2">
        <v>69.797515869140597</v>
      </c>
      <c r="Q563" s="5"/>
      <c r="R563" s="2"/>
      <c r="S563" s="3"/>
      <c r="T563" s="3"/>
      <c r="U563" s="3">
        <v>40927.666331018518</v>
      </c>
      <c r="V563" s="2"/>
      <c r="W563" s="2"/>
      <c r="X563" s="2">
        <v>-1600</v>
      </c>
      <c r="Y563" s="2" t="s">
        <v>8</v>
      </c>
      <c r="Z563" s="2">
        <v>0</v>
      </c>
    </row>
    <row r="564" spans="1:26" ht="14.25" customHeight="1" x14ac:dyDescent="0.2">
      <c r="A564" s="3">
        <v>40927.666388888887</v>
      </c>
      <c r="B564" s="2"/>
      <c r="C564" s="2"/>
      <c r="D564" s="2">
        <v>-1550</v>
      </c>
      <c r="E564" s="2">
        <v>19.630292892456101</v>
      </c>
      <c r="F564" s="2">
        <v>-2.9492950439453098</v>
      </c>
      <c r="G564" s="5"/>
      <c r="H564" s="2"/>
      <c r="I564" s="3"/>
      <c r="J564" s="3"/>
      <c r="K564" s="3">
        <v>40927.666388888887</v>
      </c>
      <c r="L564" s="2"/>
      <c r="M564" s="2"/>
      <c r="N564" s="2">
        <v>-1550</v>
      </c>
      <c r="O564" s="2">
        <v>78.856033325195298</v>
      </c>
      <c r="P564" s="2">
        <v>62.994613647460902</v>
      </c>
      <c r="Q564" s="5"/>
      <c r="R564" s="2"/>
      <c r="S564" s="3"/>
      <c r="T564" s="3"/>
      <c r="U564" s="3">
        <v>40927.666388888887</v>
      </c>
      <c r="V564" s="2"/>
      <c r="W564" s="2"/>
      <c r="X564" s="2">
        <v>-1550</v>
      </c>
      <c r="Y564" s="2" t="s">
        <v>8</v>
      </c>
      <c r="Z564" s="2">
        <v>0</v>
      </c>
    </row>
    <row r="565" spans="1:26" ht="14.25" customHeight="1" x14ac:dyDescent="0.2">
      <c r="A565" s="3">
        <v>40927.666446759256</v>
      </c>
      <c r="B565" s="2"/>
      <c r="C565" s="2"/>
      <c r="D565" s="2">
        <v>-1500</v>
      </c>
      <c r="E565" s="2">
        <v>18.600370407104499</v>
      </c>
      <c r="F565" s="2">
        <v>-2.2978210449218701</v>
      </c>
      <c r="G565" s="5"/>
      <c r="H565" s="2"/>
      <c r="I565" s="3"/>
      <c r="J565" s="3"/>
      <c r="K565" s="3">
        <v>40927.666446759256</v>
      </c>
      <c r="L565" s="2"/>
      <c r="M565" s="2"/>
      <c r="N565" s="2">
        <v>-1500</v>
      </c>
      <c r="O565" s="2">
        <v>68.852935791015597</v>
      </c>
      <c r="P565" s="2">
        <v>56.0287475585937</v>
      </c>
      <c r="Q565" s="5"/>
      <c r="R565" s="2"/>
      <c r="S565" s="3"/>
      <c r="T565" s="3"/>
      <c r="U565" s="3">
        <v>40927.666446759256</v>
      </c>
      <c r="V565" s="2"/>
      <c r="W565" s="2"/>
      <c r="X565" s="2">
        <v>-1500</v>
      </c>
      <c r="Y565" s="2" t="s">
        <v>8</v>
      </c>
      <c r="Z565" s="2">
        <v>0</v>
      </c>
    </row>
    <row r="566" spans="1:26" ht="14.25" customHeight="1" x14ac:dyDescent="0.2">
      <c r="A566" s="3">
        <v>40927.666504629633</v>
      </c>
      <c r="B566" s="2"/>
      <c r="C566" s="2"/>
      <c r="D566" s="2">
        <v>-1450</v>
      </c>
      <c r="E566" s="2">
        <v>17.4477844238281</v>
      </c>
      <c r="F566" s="2">
        <v>-1.5687561035156199</v>
      </c>
      <c r="G566" s="5"/>
      <c r="H566" s="2"/>
      <c r="I566" s="3"/>
      <c r="J566" s="3"/>
      <c r="K566" s="3">
        <v>40927.666504629633</v>
      </c>
      <c r="L566" s="2"/>
      <c r="M566" s="2"/>
      <c r="N566" s="2">
        <v>-1450</v>
      </c>
      <c r="O566" s="2">
        <v>58.289661407470703</v>
      </c>
      <c r="P566" s="2">
        <v>48.6727905273438</v>
      </c>
      <c r="Q566" s="5"/>
      <c r="R566" s="2"/>
      <c r="S566" s="3"/>
      <c r="T566" s="3"/>
      <c r="U566" s="3">
        <v>40927.666504629633</v>
      </c>
      <c r="V566" s="2"/>
      <c r="W566" s="2"/>
      <c r="X566" s="2">
        <v>-1450</v>
      </c>
      <c r="Y566" s="2" t="s">
        <v>8</v>
      </c>
      <c r="Z566" s="2">
        <v>0</v>
      </c>
    </row>
    <row r="567" spans="1:26" ht="14.25" customHeight="1" x14ac:dyDescent="0.2">
      <c r="A567" s="3">
        <v>40927.666562500002</v>
      </c>
      <c r="B567" s="2"/>
      <c r="C567" s="2"/>
      <c r="D567" s="2">
        <v>-1400</v>
      </c>
      <c r="E567" s="2">
        <v>15.278906822204601</v>
      </c>
      <c r="F567" s="2">
        <v>-0.19683837890625</v>
      </c>
      <c r="G567" s="5"/>
      <c r="H567" s="2"/>
      <c r="I567" s="3"/>
      <c r="J567" s="3"/>
      <c r="K567" s="3">
        <v>40927.666562500002</v>
      </c>
      <c r="L567" s="2"/>
      <c r="M567" s="2"/>
      <c r="N567" s="2">
        <v>-1400</v>
      </c>
      <c r="O567" s="2">
        <v>45.156345367431598</v>
      </c>
      <c r="P567" s="2">
        <v>39.527130126953097</v>
      </c>
      <c r="Q567" s="5"/>
      <c r="R567" s="2"/>
      <c r="S567" s="3"/>
      <c r="T567" s="3"/>
      <c r="U567" s="3">
        <v>40927.666562500002</v>
      </c>
      <c r="V567" s="2"/>
      <c r="W567" s="2"/>
      <c r="X567" s="2">
        <v>-1400</v>
      </c>
      <c r="Y567" s="2" t="s">
        <v>8</v>
      </c>
      <c r="Z567" s="2">
        <v>0</v>
      </c>
    </row>
    <row r="568" spans="1:26" ht="14.25" customHeight="1" x14ac:dyDescent="0.2">
      <c r="A568" s="3">
        <v>40927.666620370372</v>
      </c>
      <c r="B568" s="2"/>
      <c r="C568" s="2"/>
      <c r="D568" s="2">
        <v>-1350</v>
      </c>
      <c r="E568" s="2">
        <v>14.293251037597701</v>
      </c>
      <c r="F568" s="2">
        <v>0.4266357421875</v>
      </c>
      <c r="G568" s="5"/>
      <c r="H568" s="2"/>
      <c r="I568" s="3"/>
      <c r="J568" s="3"/>
      <c r="K568" s="3">
        <v>40927.666620370372</v>
      </c>
      <c r="L568" s="2"/>
      <c r="M568" s="2"/>
      <c r="N568" s="2">
        <v>-1350</v>
      </c>
      <c r="O568" s="2">
        <v>35.7998657226562</v>
      </c>
      <c r="P568" s="2">
        <v>33.011550903320298</v>
      </c>
      <c r="Q568" s="5"/>
      <c r="R568" s="2"/>
      <c r="S568" s="3"/>
      <c r="T568" s="3"/>
      <c r="U568" s="3">
        <v>40927.666620370372</v>
      </c>
      <c r="V568" s="2"/>
      <c r="W568" s="2"/>
      <c r="X568" s="2">
        <v>-1350</v>
      </c>
      <c r="Y568" s="2" t="s">
        <v>8</v>
      </c>
      <c r="Z568" s="2">
        <v>0</v>
      </c>
    </row>
    <row r="569" spans="1:26" ht="14.25" customHeight="1" x14ac:dyDescent="0.2">
      <c r="A569" s="3">
        <v>40927.666678240741</v>
      </c>
      <c r="B569" s="2"/>
      <c r="C569" s="2"/>
      <c r="D569" s="2">
        <v>-1300</v>
      </c>
      <c r="E569" s="2">
        <v>12.9471998214722</v>
      </c>
      <c r="F569" s="2">
        <v>1.278076171875</v>
      </c>
      <c r="G569" s="5"/>
      <c r="H569" s="2"/>
      <c r="I569" s="3"/>
      <c r="J569" s="3"/>
      <c r="K569" s="3">
        <v>40927.666678240741</v>
      </c>
      <c r="L569" s="2"/>
      <c r="M569" s="2"/>
      <c r="N569" s="2">
        <v>-1300</v>
      </c>
      <c r="O569" s="2">
        <v>26.872095108032202</v>
      </c>
      <c r="P569" s="2">
        <v>26.794509887695298</v>
      </c>
      <c r="Q569" s="5"/>
      <c r="R569" s="2"/>
      <c r="S569" s="3"/>
      <c r="T569" s="3"/>
      <c r="U569" s="3">
        <v>40927.666678240741</v>
      </c>
      <c r="V569" s="2"/>
      <c r="W569" s="2"/>
      <c r="X569" s="2">
        <v>-1300</v>
      </c>
      <c r="Y569" s="2" t="s">
        <v>8</v>
      </c>
      <c r="Z569" s="2">
        <v>0</v>
      </c>
    </row>
    <row r="570" spans="1:26" ht="14.25" customHeight="1" x14ac:dyDescent="0.2">
      <c r="A570" s="3">
        <v>40927.66673611111</v>
      </c>
      <c r="B570" s="2"/>
      <c r="C570" s="2"/>
      <c r="D570" s="2">
        <v>-1250</v>
      </c>
      <c r="E570" s="2">
        <v>13.3923854827881</v>
      </c>
      <c r="F570" s="2">
        <v>0.99647521972656306</v>
      </c>
      <c r="G570" s="5"/>
      <c r="H570" s="2"/>
      <c r="I570" s="3"/>
      <c r="J570" s="3"/>
      <c r="K570" s="3">
        <v>40927.66673611111</v>
      </c>
      <c r="L570" s="2"/>
      <c r="M570" s="2"/>
      <c r="N570" s="2">
        <v>-1250</v>
      </c>
      <c r="O570" s="2">
        <v>15.6222133636475</v>
      </c>
      <c r="P570" s="2">
        <v>18.9604187011719</v>
      </c>
      <c r="Q570" s="5"/>
      <c r="R570" s="2"/>
      <c r="S570" s="3"/>
      <c r="T570" s="3"/>
      <c r="U570" s="3">
        <v>40927.66673611111</v>
      </c>
      <c r="V570" s="2"/>
      <c r="W570" s="2"/>
      <c r="X570" s="2">
        <v>-1250</v>
      </c>
      <c r="Y570" s="2" t="s">
        <v>8</v>
      </c>
      <c r="Z570" s="2">
        <v>0</v>
      </c>
    </row>
    <row r="571" spans="1:26" ht="14.25" customHeight="1" x14ac:dyDescent="0.2">
      <c r="A571" s="3">
        <v>40927.66679398148</v>
      </c>
      <c r="B571" s="2"/>
      <c r="C571" s="2"/>
      <c r="D571" s="2">
        <v>-1200</v>
      </c>
      <c r="E571" s="2">
        <v>13.0046119689941</v>
      </c>
      <c r="F571" s="2">
        <v>1.24176025390625</v>
      </c>
      <c r="G571" s="5"/>
      <c r="H571" s="2"/>
      <c r="I571" s="3"/>
      <c r="J571" s="3"/>
      <c r="K571" s="3">
        <v>40927.66679398148</v>
      </c>
      <c r="L571" s="2"/>
      <c r="M571" s="2"/>
      <c r="N571" s="2">
        <v>-1200</v>
      </c>
      <c r="O571" s="2">
        <v>8.48431301116943</v>
      </c>
      <c r="P571" s="2">
        <v>13.9897918701172</v>
      </c>
      <c r="Q571" s="5"/>
      <c r="R571" s="2"/>
      <c r="S571" s="3"/>
      <c r="T571" s="3"/>
      <c r="U571" s="3">
        <v>40927.66679398148</v>
      </c>
      <c r="V571" s="2"/>
      <c r="W571" s="2"/>
      <c r="X571" s="2">
        <v>-1200</v>
      </c>
      <c r="Y571" s="2" t="s">
        <v>8</v>
      </c>
      <c r="Z571" s="2">
        <v>0</v>
      </c>
    </row>
    <row r="572" spans="1:26" ht="14.25" customHeight="1" x14ac:dyDescent="0.2">
      <c r="A572" s="3">
        <v>40927.666851851849</v>
      </c>
      <c r="B572" s="2"/>
      <c r="C572" s="2"/>
      <c r="D572" s="2">
        <v>-1150</v>
      </c>
      <c r="E572" s="2">
        <v>12.2863569259644</v>
      </c>
      <c r="F572" s="2">
        <v>1.6960906982421899</v>
      </c>
      <c r="G572" s="5"/>
      <c r="H572" s="2"/>
      <c r="I572" s="3"/>
      <c r="J572" s="3"/>
      <c r="K572" s="3">
        <v>40927.666851851849</v>
      </c>
      <c r="L572" s="2"/>
      <c r="M572" s="2"/>
      <c r="N572" s="2">
        <v>-1150</v>
      </c>
      <c r="O572" s="2">
        <v>2.4742157459259002</v>
      </c>
      <c r="P572" s="2">
        <v>9.8045349121093697</v>
      </c>
      <c r="Q572" s="5"/>
      <c r="R572" s="2"/>
      <c r="S572" s="3"/>
      <c r="T572" s="3"/>
      <c r="U572" s="3">
        <v>40927.666851851849</v>
      </c>
      <c r="V572" s="2"/>
      <c r="W572" s="2"/>
      <c r="X572" s="2">
        <v>-1150</v>
      </c>
      <c r="Y572" s="2" t="s">
        <v>8</v>
      </c>
      <c r="Z572" s="2">
        <v>0</v>
      </c>
    </row>
    <row r="573" spans="1:26" ht="14.25" customHeight="1" x14ac:dyDescent="0.2">
      <c r="A573" s="3">
        <v>40927.666909722226</v>
      </c>
      <c r="B573" s="2"/>
      <c r="C573" s="2"/>
      <c r="D573" s="2">
        <v>-1100</v>
      </c>
      <c r="E573" s="2">
        <v>12.1132755279541</v>
      </c>
      <c r="F573" s="2">
        <v>1.8055725097656199</v>
      </c>
      <c r="G573" s="5"/>
      <c r="H573" s="2"/>
      <c r="I573" s="3"/>
      <c r="J573" s="3"/>
      <c r="K573" s="3">
        <v>40927.666909722226</v>
      </c>
      <c r="L573" s="2"/>
      <c r="M573" s="2"/>
      <c r="N573" s="2">
        <v>-1100</v>
      </c>
      <c r="O573" s="2">
        <v>-2.4500386714935298</v>
      </c>
      <c r="P573" s="2">
        <v>6.37542724609375</v>
      </c>
      <c r="Q573" s="5"/>
      <c r="R573" s="2"/>
      <c r="S573" s="3"/>
      <c r="T573" s="3"/>
      <c r="U573" s="3">
        <v>40927.666909722226</v>
      </c>
      <c r="V573" s="2"/>
      <c r="W573" s="2"/>
      <c r="X573" s="2">
        <v>-1100</v>
      </c>
      <c r="Y573" s="2" t="s">
        <v>8</v>
      </c>
      <c r="Z573" s="2">
        <v>0</v>
      </c>
    </row>
    <row r="574" spans="1:26" ht="14.25" customHeight="1" x14ac:dyDescent="0.2">
      <c r="A574" s="3">
        <v>40927.666967592595</v>
      </c>
      <c r="B574" s="2"/>
      <c r="C574" s="2"/>
      <c r="D574" s="2">
        <v>-1050</v>
      </c>
      <c r="E574" s="2">
        <v>11.9409189224243</v>
      </c>
      <c r="F574" s="2">
        <v>1.9145965576171899</v>
      </c>
      <c r="G574" s="5"/>
      <c r="H574" s="2"/>
      <c r="I574" s="3"/>
      <c r="J574" s="3"/>
      <c r="K574" s="3">
        <v>40927.666967592595</v>
      </c>
      <c r="L574" s="2"/>
      <c r="M574" s="2"/>
      <c r="N574" s="2">
        <v>-1050</v>
      </c>
      <c r="O574" s="2">
        <v>-5.9281096458435103</v>
      </c>
      <c r="P574" s="2">
        <v>3.9533996582031299</v>
      </c>
      <c r="Q574" s="5"/>
      <c r="R574" s="2"/>
      <c r="S574" s="3"/>
      <c r="T574" s="3"/>
      <c r="U574" s="3">
        <v>40927.666967592595</v>
      </c>
      <c r="V574" s="2"/>
      <c r="W574" s="2"/>
      <c r="X574" s="2">
        <v>-1050</v>
      </c>
      <c r="Y574" s="2" t="s">
        <v>8</v>
      </c>
      <c r="Z574" s="2">
        <v>0</v>
      </c>
    </row>
    <row r="575" spans="1:26" ht="14.25" customHeight="1" x14ac:dyDescent="0.2">
      <c r="A575" s="3">
        <v>40927.667025462964</v>
      </c>
      <c r="B575" s="2"/>
      <c r="C575" s="2"/>
      <c r="D575" s="2">
        <v>-1000</v>
      </c>
      <c r="E575" s="2">
        <v>12.612255096435501</v>
      </c>
      <c r="F575" s="2">
        <v>1.4899444580078101</v>
      </c>
      <c r="G575" s="5"/>
      <c r="H575" s="2"/>
      <c r="I575" s="3"/>
      <c r="J575" s="3"/>
      <c r="K575" s="3">
        <v>40927.667025462964</v>
      </c>
      <c r="L575" s="2"/>
      <c r="M575" s="2"/>
      <c r="N575" s="2">
        <v>-1000</v>
      </c>
      <c r="O575" s="2">
        <v>-7.8451790809631303</v>
      </c>
      <c r="P575" s="2">
        <v>2.618408203125</v>
      </c>
      <c r="Q575" s="5"/>
      <c r="R575" s="2"/>
      <c r="S575" s="3"/>
      <c r="T575" s="3"/>
      <c r="U575" s="3">
        <v>40927.667025462964</v>
      </c>
      <c r="V575" s="2"/>
      <c r="W575" s="2"/>
      <c r="X575" s="2">
        <v>-1000</v>
      </c>
      <c r="Y575" s="2" t="s">
        <v>8</v>
      </c>
      <c r="Z575" s="2">
        <v>0</v>
      </c>
    </row>
    <row r="576" spans="1:26" ht="14.25" customHeight="1" x14ac:dyDescent="0.2">
      <c r="A576" s="3">
        <v>40927.667083333334</v>
      </c>
      <c r="B576" s="2"/>
      <c r="C576" s="2"/>
      <c r="D576" s="2">
        <v>-950</v>
      </c>
      <c r="E576" s="2">
        <v>11.8470811843872</v>
      </c>
      <c r="F576" s="2">
        <v>1.9739532470703101</v>
      </c>
      <c r="G576" s="5"/>
      <c r="H576" s="2"/>
      <c r="I576" s="2"/>
      <c r="J576" s="2"/>
      <c r="K576" s="3">
        <v>40927.667083333334</v>
      </c>
      <c r="L576" s="2"/>
      <c r="M576" s="2"/>
      <c r="N576" s="2">
        <v>-950</v>
      </c>
      <c r="O576" s="2">
        <v>-9.0794744491577202</v>
      </c>
      <c r="P576" s="2">
        <v>1.7588806152343801</v>
      </c>
      <c r="Q576" s="5"/>
      <c r="R576" s="2"/>
      <c r="S576" s="2"/>
      <c r="T576" s="2"/>
      <c r="U576" s="3">
        <v>40927.667083333334</v>
      </c>
      <c r="V576" s="2"/>
      <c r="W576" s="2"/>
      <c r="X576" s="2">
        <v>-950</v>
      </c>
      <c r="Y576" s="2" t="s">
        <v>8</v>
      </c>
      <c r="Z576" s="2">
        <v>0</v>
      </c>
    </row>
    <row r="577" spans="1:26" ht="14.25" customHeight="1" x14ac:dyDescent="0.2">
      <c r="A577" s="3">
        <v>40927.667141203703</v>
      </c>
      <c r="B577" s="2"/>
      <c r="C577" s="2"/>
      <c r="D577" s="2">
        <v>-900</v>
      </c>
      <c r="E577" s="2">
        <v>12.005567550659199</v>
      </c>
      <c r="F577" s="2">
        <v>1.8737030029296899</v>
      </c>
      <c r="G577" s="5"/>
      <c r="H577" s="2"/>
      <c r="I577" s="3"/>
      <c r="J577" s="3"/>
      <c r="K577" s="3">
        <v>40927.667141203703</v>
      </c>
      <c r="L577" s="2"/>
      <c r="M577" s="2"/>
      <c r="N577" s="2">
        <v>-900</v>
      </c>
      <c r="O577" s="2">
        <v>-9.7544698715209996</v>
      </c>
      <c r="P577" s="2">
        <v>1.2888336181640601</v>
      </c>
      <c r="Q577" s="5"/>
      <c r="R577" s="2"/>
      <c r="S577" s="3"/>
      <c r="T577" s="3"/>
      <c r="U577" s="3">
        <v>40927.667141203703</v>
      </c>
      <c r="V577" s="2"/>
      <c r="W577" s="2"/>
      <c r="X577" s="2">
        <v>-900</v>
      </c>
      <c r="Y577" s="2" t="s">
        <v>8</v>
      </c>
      <c r="Z577" s="2">
        <v>0</v>
      </c>
    </row>
    <row r="578" spans="1:26" ht="14.25" customHeight="1" x14ac:dyDescent="0.2">
      <c r="A578" s="3">
        <v>40927.667199074072</v>
      </c>
      <c r="B578" s="2"/>
      <c r="C578" s="2"/>
      <c r="D578" s="2">
        <v>-850</v>
      </c>
      <c r="E578" s="2">
        <v>11.854076385498001</v>
      </c>
      <c r="F578" s="2">
        <v>1.9695281982421899</v>
      </c>
      <c r="G578" s="5"/>
      <c r="H578" s="2"/>
      <c r="I578" s="3"/>
      <c r="J578" s="3"/>
      <c r="K578" s="3">
        <v>40927.667199074072</v>
      </c>
      <c r="L578" s="2"/>
      <c r="M578" s="2"/>
      <c r="N578" s="2">
        <v>-850</v>
      </c>
      <c r="O578" s="2">
        <v>-9.9815864562988299</v>
      </c>
      <c r="P578" s="2">
        <v>1.13067626953125</v>
      </c>
      <c r="Q578" s="5"/>
      <c r="R578" s="2"/>
      <c r="S578" s="3"/>
      <c r="T578" s="3"/>
      <c r="U578" s="3">
        <v>40927.667199074072</v>
      </c>
      <c r="V578" s="2"/>
      <c r="W578" s="2"/>
      <c r="X578" s="2">
        <v>-850</v>
      </c>
      <c r="Y578" s="2" t="s">
        <v>8</v>
      </c>
      <c r="Z578" s="2">
        <v>0</v>
      </c>
    </row>
    <row r="579" spans="1:26" ht="14.25" customHeight="1" x14ac:dyDescent="0.2">
      <c r="A579" s="3">
        <v>40927.667256944442</v>
      </c>
      <c r="B579" s="2"/>
      <c r="C579" s="2"/>
      <c r="D579" s="2">
        <v>-800</v>
      </c>
      <c r="E579" s="2">
        <v>12.2657318115234</v>
      </c>
      <c r="F579" s="2">
        <v>1.7091369628906199</v>
      </c>
      <c r="G579" s="5"/>
      <c r="H579" s="2"/>
      <c r="I579" s="3"/>
      <c r="J579" s="3"/>
      <c r="K579" s="3">
        <v>40927.667256944442</v>
      </c>
      <c r="L579" s="2"/>
      <c r="M579" s="2"/>
      <c r="N579" s="2">
        <v>-800</v>
      </c>
      <c r="O579" s="2">
        <v>-10.1625785827637</v>
      </c>
      <c r="P579" s="2">
        <v>1.004638671875</v>
      </c>
      <c r="Q579" s="5"/>
      <c r="R579" s="2"/>
      <c r="S579" s="3"/>
      <c r="T579" s="3"/>
      <c r="U579" s="3">
        <v>40927.667256944442</v>
      </c>
      <c r="V579" s="2"/>
      <c r="W579" s="2"/>
      <c r="X579" s="2">
        <v>-800</v>
      </c>
      <c r="Y579" s="2" t="s">
        <v>8</v>
      </c>
      <c r="Z579" s="2">
        <v>0</v>
      </c>
    </row>
    <row r="580" spans="1:26" ht="14.25" customHeight="1" x14ac:dyDescent="0.2">
      <c r="A580" s="3">
        <v>40927.667314814818</v>
      </c>
      <c r="B580" s="2"/>
      <c r="C580" s="2"/>
      <c r="D580" s="2">
        <v>-750</v>
      </c>
      <c r="E580" s="2">
        <v>11.9599761962891</v>
      </c>
      <c r="F580" s="2">
        <v>1.9025421142578101</v>
      </c>
      <c r="G580" s="5"/>
      <c r="H580" s="2"/>
      <c r="I580" s="3"/>
      <c r="J580" s="3"/>
      <c r="K580" s="3">
        <v>40927.667314814818</v>
      </c>
      <c r="L580" s="2"/>
      <c r="M580" s="2"/>
      <c r="N580" s="2">
        <v>-750</v>
      </c>
      <c r="O580" s="2">
        <v>-10.217796325683601</v>
      </c>
      <c r="P580" s="2">
        <v>0.9661865234375</v>
      </c>
      <c r="Q580" s="5"/>
      <c r="R580" s="2"/>
      <c r="S580" s="3"/>
      <c r="T580" s="3"/>
      <c r="U580" s="3">
        <v>40927.667314814818</v>
      </c>
      <c r="V580" s="2"/>
      <c r="W580" s="2"/>
      <c r="X580" s="2">
        <v>-750</v>
      </c>
      <c r="Y580" s="2" t="s">
        <v>8</v>
      </c>
      <c r="Z580" s="2">
        <v>0</v>
      </c>
    </row>
    <row r="581" spans="1:26" ht="14.25" customHeight="1" x14ac:dyDescent="0.2">
      <c r="A581" s="3">
        <v>40927.667372685188</v>
      </c>
      <c r="B581" s="2"/>
      <c r="C581" s="2"/>
      <c r="D581" s="2">
        <v>-700</v>
      </c>
      <c r="E581" s="2">
        <v>11.2766981124878</v>
      </c>
      <c r="F581" s="2">
        <v>2.3347473144531299</v>
      </c>
      <c r="G581" s="5"/>
      <c r="H581" s="2"/>
      <c r="I581" s="3"/>
      <c r="J581" s="3"/>
      <c r="K581" s="3">
        <v>40927.667372685188</v>
      </c>
      <c r="L581" s="2"/>
      <c r="M581" s="2"/>
      <c r="N581" s="2">
        <v>-700</v>
      </c>
      <c r="O581" s="2">
        <v>-10.184709548950201</v>
      </c>
      <c r="P581" s="2">
        <v>0.989227294921875</v>
      </c>
      <c r="Q581" s="5"/>
      <c r="R581" s="2"/>
      <c r="S581" s="3"/>
      <c r="T581" s="3"/>
      <c r="U581" s="3">
        <v>40927.667372685188</v>
      </c>
      <c r="V581" s="2"/>
      <c r="W581" s="2"/>
      <c r="X581" s="2">
        <v>-700</v>
      </c>
      <c r="Y581" s="2" t="s">
        <v>8</v>
      </c>
      <c r="Z581" s="2">
        <v>0</v>
      </c>
    </row>
    <row r="582" spans="1:26" ht="14.25" customHeight="1" x14ac:dyDescent="0.2">
      <c r="A582" s="3">
        <v>40927.667430555557</v>
      </c>
      <c r="B582" s="2"/>
      <c r="C582" s="2"/>
      <c r="D582" s="2">
        <v>-650</v>
      </c>
      <c r="E582" s="2">
        <v>11.117367744445801</v>
      </c>
      <c r="F582" s="2">
        <v>2.4355316162109402</v>
      </c>
      <c r="G582" s="5"/>
      <c r="H582" s="2"/>
      <c r="I582" s="3"/>
      <c r="J582" s="3"/>
      <c r="K582" s="3">
        <v>40927.667430555557</v>
      </c>
      <c r="L582" s="2"/>
      <c r="M582" s="2"/>
      <c r="N582" s="2">
        <v>-650</v>
      </c>
      <c r="O582" s="2">
        <v>-10.26939868927</v>
      </c>
      <c r="P582" s="2">
        <v>0.93025207519531306</v>
      </c>
      <c r="Q582" s="5"/>
      <c r="R582" s="2"/>
      <c r="S582" s="3"/>
      <c r="T582" s="3"/>
      <c r="U582" s="3">
        <v>40927.667430555557</v>
      </c>
      <c r="V582" s="2"/>
      <c r="W582" s="2"/>
      <c r="X582" s="2">
        <v>-650</v>
      </c>
      <c r="Y582" s="2" t="s">
        <v>8</v>
      </c>
      <c r="Z582" s="2">
        <v>0</v>
      </c>
    </row>
    <row r="583" spans="1:26" ht="14.25" customHeight="1" x14ac:dyDescent="0.2">
      <c r="A583" s="3">
        <v>40927.667488425926</v>
      </c>
      <c r="B583" s="2"/>
      <c r="C583" s="2"/>
      <c r="D583" s="2">
        <v>-600</v>
      </c>
      <c r="E583" s="2">
        <v>12.177081108093301</v>
      </c>
      <c r="F583" s="2">
        <v>1.7652130126953101</v>
      </c>
      <c r="G583" s="5"/>
      <c r="H583" s="2"/>
      <c r="I583" s="3"/>
      <c r="J583" s="3"/>
      <c r="K583" s="3">
        <v>40927.667488425926</v>
      </c>
      <c r="L583" s="2"/>
      <c r="M583" s="2"/>
      <c r="N583" s="2">
        <v>-600</v>
      </c>
      <c r="O583" s="2">
        <v>-10.2248077392578</v>
      </c>
      <c r="P583" s="2">
        <v>0.9613037109375</v>
      </c>
      <c r="Q583" s="5"/>
      <c r="R583" s="2"/>
      <c r="S583" s="3"/>
      <c r="T583" s="3"/>
      <c r="U583" s="3">
        <v>40927.667488425926</v>
      </c>
      <c r="V583" s="2"/>
      <c r="W583" s="2"/>
      <c r="X583" s="2">
        <v>-600</v>
      </c>
      <c r="Y583" s="2" t="s">
        <v>8</v>
      </c>
      <c r="Z583" s="2">
        <v>0</v>
      </c>
    </row>
    <row r="584" spans="1:26" ht="14.25" customHeight="1" x14ac:dyDescent="0.2">
      <c r="A584" s="3">
        <v>40927.667546296296</v>
      </c>
      <c r="B584" s="2"/>
      <c r="C584" s="2"/>
      <c r="D584" s="2">
        <v>-550</v>
      </c>
      <c r="E584" s="2">
        <v>12.247278213501</v>
      </c>
      <c r="F584" s="2">
        <v>1.7208099365234399</v>
      </c>
      <c r="G584" s="5"/>
      <c r="H584" s="2"/>
      <c r="I584" s="3"/>
      <c r="J584" s="3"/>
      <c r="K584" s="3">
        <v>40927.667546296296</v>
      </c>
      <c r="L584" s="2"/>
      <c r="M584" s="2"/>
      <c r="N584" s="2">
        <v>-550</v>
      </c>
      <c r="O584" s="2">
        <v>-10.1878862380981</v>
      </c>
      <c r="P584" s="2">
        <v>0.98701477050781194</v>
      </c>
      <c r="Q584" s="5"/>
      <c r="R584" s="2"/>
      <c r="S584" s="3"/>
      <c r="T584" s="3"/>
      <c r="U584" s="3">
        <v>40927.667546296296</v>
      </c>
      <c r="V584" s="2"/>
      <c r="W584" s="2"/>
      <c r="X584" s="2">
        <v>-550</v>
      </c>
      <c r="Y584" s="2" t="s">
        <v>8</v>
      </c>
      <c r="Z584" s="2">
        <v>0</v>
      </c>
    </row>
    <row r="585" spans="1:26" ht="14.25" customHeight="1" x14ac:dyDescent="0.2">
      <c r="A585" s="3">
        <v>40927.667604166665</v>
      </c>
      <c r="B585" s="2"/>
      <c r="C585" s="2"/>
      <c r="D585" s="2">
        <v>-500</v>
      </c>
      <c r="E585" s="2">
        <v>11.496818542480501</v>
      </c>
      <c r="F585" s="2">
        <v>2.1955108642578098</v>
      </c>
      <c r="G585" s="5"/>
      <c r="H585" s="2"/>
      <c r="I585" s="3"/>
      <c r="J585" s="3"/>
      <c r="K585" s="3">
        <v>40927.667604166665</v>
      </c>
      <c r="L585" s="2"/>
      <c r="M585" s="2"/>
      <c r="N585" s="2">
        <v>-500</v>
      </c>
      <c r="O585" s="2">
        <v>-10.242994308471699</v>
      </c>
      <c r="P585" s="2">
        <v>0.948638916015625</v>
      </c>
      <c r="Q585" s="5"/>
      <c r="R585" s="2"/>
      <c r="S585" s="3"/>
      <c r="T585" s="3"/>
      <c r="U585" s="3">
        <v>40927.667604166665</v>
      </c>
      <c r="V585" s="2"/>
      <c r="W585" s="2"/>
      <c r="X585" s="2">
        <v>-500</v>
      </c>
      <c r="Y585" s="2" t="s">
        <v>8</v>
      </c>
      <c r="Z585" s="2">
        <v>0</v>
      </c>
    </row>
    <row r="586" spans="1:26" ht="14.25" customHeight="1" x14ac:dyDescent="0.2">
      <c r="A586" s="3">
        <v>40927.667662037034</v>
      </c>
      <c r="B586" s="2"/>
      <c r="C586" s="2"/>
      <c r="D586" s="2">
        <v>-450</v>
      </c>
      <c r="E586" s="2">
        <v>11.589932441711399</v>
      </c>
      <c r="F586" s="2">
        <v>2.1366119384765598</v>
      </c>
      <c r="G586" s="5"/>
      <c r="H586" s="2"/>
      <c r="I586" s="3"/>
      <c r="J586" s="3"/>
      <c r="K586" s="3">
        <v>40927.667662037034</v>
      </c>
      <c r="L586" s="2"/>
      <c r="M586" s="2"/>
      <c r="N586" s="2">
        <v>-450</v>
      </c>
      <c r="O586" s="2">
        <v>-10.186133384704601</v>
      </c>
      <c r="P586" s="2">
        <v>0.98823547363281306</v>
      </c>
      <c r="Q586" s="5"/>
      <c r="R586" s="2"/>
      <c r="S586" s="3"/>
      <c r="T586" s="3"/>
      <c r="U586" s="3">
        <v>40927.667662037034</v>
      </c>
      <c r="V586" s="2"/>
      <c r="W586" s="2"/>
      <c r="X586" s="2">
        <v>-450</v>
      </c>
      <c r="Y586" s="2" t="s">
        <v>8</v>
      </c>
      <c r="Z586" s="2">
        <v>0</v>
      </c>
    </row>
    <row r="587" spans="1:26" ht="14.25" customHeight="1" x14ac:dyDescent="0.2">
      <c r="A587" s="3">
        <v>40927.667719907404</v>
      </c>
      <c r="B587" s="2"/>
      <c r="C587" s="2"/>
      <c r="D587" s="2">
        <v>-400</v>
      </c>
      <c r="E587" s="2">
        <v>11.7987146377563</v>
      </c>
      <c r="F587" s="2">
        <v>2.0045471191406201</v>
      </c>
      <c r="G587" s="5"/>
      <c r="H587" s="2"/>
      <c r="I587" s="3"/>
      <c r="J587" s="3"/>
      <c r="K587" s="3">
        <v>40927.667719907404</v>
      </c>
      <c r="L587" s="2"/>
      <c r="M587" s="2"/>
      <c r="N587" s="2">
        <v>-400</v>
      </c>
      <c r="O587" s="2">
        <v>-10.142528533935501</v>
      </c>
      <c r="P587" s="2">
        <v>1.0186004638671899</v>
      </c>
      <c r="Q587" s="5"/>
      <c r="R587" s="2"/>
      <c r="S587" s="3"/>
      <c r="T587" s="3"/>
      <c r="U587" s="3">
        <v>40927.667719907404</v>
      </c>
      <c r="V587" s="2"/>
      <c r="W587" s="2"/>
      <c r="X587" s="2">
        <v>-400</v>
      </c>
      <c r="Y587" s="2" t="s">
        <v>8</v>
      </c>
      <c r="Z587" s="2">
        <v>0</v>
      </c>
    </row>
    <row r="588" spans="1:26" ht="14.25" customHeight="1" x14ac:dyDescent="0.2">
      <c r="A588" s="3">
        <v>40927.66777777778</v>
      </c>
      <c r="B588" s="2"/>
      <c r="C588" s="2"/>
      <c r="D588" s="2">
        <v>-350</v>
      </c>
      <c r="E588" s="2">
        <v>11.3939352035522</v>
      </c>
      <c r="F588" s="2">
        <v>2.2605895996093799</v>
      </c>
      <c r="G588" s="5"/>
      <c r="H588" s="2"/>
      <c r="I588" s="3"/>
      <c r="J588" s="3"/>
      <c r="K588" s="3">
        <v>40927.66777777778</v>
      </c>
      <c r="L588" s="2"/>
      <c r="M588" s="2"/>
      <c r="N588" s="2">
        <v>-350</v>
      </c>
      <c r="O588" s="2">
        <v>-10.1936931610107</v>
      </c>
      <c r="P588" s="2">
        <v>0.98297119140625</v>
      </c>
      <c r="Q588" s="5"/>
      <c r="R588" s="2"/>
      <c r="S588" s="3"/>
      <c r="T588" s="3"/>
      <c r="U588" s="3">
        <v>40927.66777777778</v>
      </c>
      <c r="V588" s="2"/>
      <c r="W588" s="2"/>
      <c r="X588" s="2">
        <v>-350</v>
      </c>
      <c r="Y588" s="2" t="s">
        <v>8</v>
      </c>
      <c r="Z588" s="2">
        <v>0</v>
      </c>
    </row>
    <row r="589" spans="1:26" ht="14.25" customHeight="1" x14ac:dyDescent="0.2">
      <c r="A589" s="3">
        <v>40927.66783564815</v>
      </c>
      <c r="B589" s="2"/>
      <c r="C589" s="2"/>
      <c r="D589" s="2">
        <v>-300</v>
      </c>
      <c r="E589" s="2">
        <v>11.5707550048828</v>
      </c>
      <c r="F589" s="2">
        <v>2.14874267578125</v>
      </c>
      <c r="G589" s="5"/>
      <c r="H589" s="2"/>
      <c r="I589" s="3"/>
      <c r="J589" s="3"/>
      <c r="K589" s="3">
        <v>40927.66783564815</v>
      </c>
      <c r="L589" s="2"/>
      <c r="M589" s="2"/>
      <c r="N589" s="2">
        <v>-300</v>
      </c>
      <c r="O589" s="2">
        <v>-10.2095794677734</v>
      </c>
      <c r="P589" s="2">
        <v>0.97190856933593806</v>
      </c>
      <c r="Q589" s="5"/>
      <c r="R589" s="2"/>
      <c r="S589" s="3"/>
      <c r="T589" s="3"/>
      <c r="U589" s="3">
        <v>40927.66783564815</v>
      </c>
      <c r="V589" s="2"/>
      <c r="W589" s="2"/>
      <c r="X589" s="2">
        <v>-300</v>
      </c>
      <c r="Y589" s="2" t="s">
        <v>8</v>
      </c>
      <c r="Z589" s="2">
        <v>0</v>
      </c>
    </row>
    <row r="590" spans="1:26" ht="14.25" customHeight="1" x14ac:dyDescent="0.2">
      <c r="A590" s="3">
        <v>40927.667893518519</v>
      </c>
      <c r="B590" s="2"/>
      <c r="C590" s="2"/>
      <c r="D590" s="2">
        <v>-250</v>
      </c>
      <c r="E590" s="2">
        <v>11.6048889160156</v>
      </c>
      <c r="F590" s="2">
        <v>2.1271514892578098</v>
      </c>
      <c r="G590" s="5"/>
      <c r="H590" s="2"/>
      <c r="I590" s="3"/>
      <c r="J590" s="3"/>
      <c r="K590" s="3">
        <v>40927.667893518519</v>
      </c>
      <c r="L590" s="2"/>
      <c r="M590" s="2"/>
      <c r="N590" s="2">
        <v>-250</v>
      </c>
      <c r="O590" s="2">
        <v>-10.271808624267599</v>
      </c>
      <c r="P590" s="2">
        <v>0.92857360839843806</v>
      </c>
      <c r="Q590" s="5"/>
      <c r="R590" s="2"/>
      <c r="S590" s="3"/>
      <c r="T590" s="3"/>
      <c r="U590" s="3">
        <v>40927.667893518519</v>
      </c>
      <c r="V590" s="2"/>
      <c r="W590" s="2"/>
      <c r="X590" s="2">
        <v>-250</v>
      </c>
      <c r="Y590" s="2" t="s">
        <v>8</v>
      </c>
      <c r="Z590" s="2">
        <v>0</v>
      </c>
    </row>
    <row r="591" spans="1:26" ht="14.25" customHeight="1" x14ac:dyDescent="0.2">
      <c r="A591" s="3">
        <v>40927.667951388888</v>
      </c>
      <c r="B591" s="2"/>
      <c r="C591" s="2"/>
      <c r="D591" s="2">
        <v>-200</v>
      </c>
      <c r="E591" s="2">
        <v>11.3589572906494</v>
      </c>
      <c r="F591" s="2">
        <v>2.28271484375</v>
      </c>
      <c r="G591" s="5"/>
      <c r="H591" s="2"/>
      <c r="I591" s="3"/>
      <c r="J591" s="3"/>
      <c r="K591" s="3">
        <v>40927.667951388888</v>
      </c>
      <c r="L591" s="2"/>
      <c r="M591" s="2"/>
      <c r="N591" s="2">
        <v>-200</v>
      </c>
      <c r="O591" s="2">
        <v>-10.1547994613647</v>
      </c>
      <c r="P591" s="2">
        <v>1.0100555419921899</v>
      </c>
      <c r="Q591" s="5"/>
      <c r="R591" s="2"/>
      <c r="S591" s="3"/>
      <c r="T591" s="3"/>
      <c r="U591" s="3">
        <v>40927.667951388888</v>
      </c>
      <c r="V591" s="2"/>
      <c r="W591" s="2"/>
      <c r="X591" s="2">
        <v>-200</v>
      </c>
      <c r="Y591" s="2" t="s">
        <v>8</v>
      </c>
      <c r="Z591" s="2">
        <v>0</v>
      </c>
    </row>
    <row r="592" spans="1:26" ht="14.25" customHeight="1" x14ac:dyDescent="0.2">
      <c r="A592" s="3">
        <v>40927.668009259258</v>
      </c>
      <c r="B592" s="2"/>
      <c r="C592" s="2"/>
      <c r="D592" s="2">
        <v>-150</v>
      </c>
      <c r="E592" s="2">
        <v>11.46497631073</v>
      </c>
      <c r="F592" s="2">
        <v>2.2156524658203098</v>
      </c>
      <c r="G592" s="5"/>
      <c r="H592" s="2"/>
      <c r="I592" s="3"/>
      <c r="J592" s="3"/>
      <c r="K592" s="3">
        <v>40927.668009259258</v>
      </c>
      <c r="L592" s="2"/>
      <c r="M592" s="2"/>
      <c r="N592" s="2">
        <v>-150</v>
      </c>
      <c r="O592" s="2">
        <v>-10.2140712738037</v>
      </c>
      <c r="P592" s="2">
        <v>0.968780517578125</v>
      </c>
      <c r="Q592" s="5"/>
      <c r="R592" s="2"/>
      <c r="S592" s="3"/>
      <c r="T592" s="3"/>
      <c r="U592" s="3">
        <v>40927.668009259258</v>
      </c>
      <c r="V592" s="2"/>
      <c r="W592" s="2"/>
      <c r="X592" s="2">
        <v>-150</v>
      </c>
      <c r="Y592" s="2" t="s">
        <v>8</v>
      </c>
      <c r="Z592" s="2">
        <v>0</v>
      </c>
    </row>
    <row r="593" spans="1:26" ht="14.25" customHeight="1" x14ac:dyDescent="0.2">
      <c r="A593" s="3">
        <v>40927.668067129627</v>
      </c>
      <c r="B593" s="2"/>
      <c r="C593" s="2"/>
      <c r="D593" s="2">
        <v>-100</v>
      </c>
      <c r="E593" s="2">
        <v>11.369209289550801</v>
      </c>
      <c r="F593" s="2">
        <v>2.2762298583984402</v>
      </c>
      <c r="G593" s="5"/>
      <c r="H593" s="2"/>
      <c r="I593" s="3"/>
      <c r="J593" s="3"/>
      <c r="K593" s="3">
        <v>40927.668067129627</v>
      </c>
      <c r="L593" s="2"/>
      <c r="M593" s="2"/>
      <c r="N593" s="2">
        <v>-100</v>
      </c>
      <c r="O593" s="2">
        <v>-10.252635955810501</v>
      </c>
      <c r="P593" s="2">
        <v>0.941925048828125</v>
      </c>
      <c r="Q593" s="5"/>
      <c r="R593" s="2"/>
      <c r="S593" s="3"/>
      <c r="T593" s="3"/>
      <c r="U593" s="3">
        <v>40927.668067129627</v>
      </c>
      <c r="V593" s="2"/>
      <c r="W593" s="2"/>
      <c r="X593" s="2">
        <v>-100</v>
      </c>
      <c r="Y593" s="2" t="s">
        <v>8</v>
      </c>
      <c r="Z593" s="2">
        <v>0</v>
      </c>
    </row>
    <row r="594" spans="1:26" ht="14.25" customHeight="1" x14ac:dyDescent="0.2">
      <c r="A594" s="3">
        <v>40927.668124999997</v>
      </c>
      <c r="B594" s="2"/>
      <c r="C594" s="2"/>
      <c r="D594" s="2">
        <v>-50</v>
      </c>
      <c r="E594" s="2">
        <v>11.1630802154541</v>
      </c>
      <c r="F594" s="2">
        <v>2.4066162109375</v>
      </c>
      <c r="G594" s="5"/>
      <c r="H594" s="2"/>
      <c r="I594" s="3"/>
      <c r="J594" s="3"/>
      <c r="K594" s="3">
        <v>40927.668124999997</v>
      </c>
      <c r="L594" s="2"/>
      <c r="M594" s="2"/>
      <c r="N594" s="2">
        <v>-50</v>
      </c>
      <c r="O594" s="2">
        <v>-10.301170349121101</v>
      </c>
      <c r="P594" s="2">
        <v>0.90812683105468694</v>
      </c>
      <c r="Q594" s="5"/>
      <c r="R594" s="2"/>
      <c r="S594" s="3"/>
      <c r="T594" s="3"/>
      <c r="U594" s="3">
        <v>40927.668124999997</v>
      </c>
      <c r="V594" s="2"/>
      <c r="W594" s="2"/>
      <c r="X594" s="2">
        <v>-50</v>
      </c>
      <c r="Y594" s="2" t="s">
        <v>8</v>
      </c>
      <c r="Z594" s="2">
        <v>0</v>
      </c>
    </row>
    <row r="595" spans="1:26" ht="14.25" customHeight="1" x14ac:dyDescent="0.2">
      <c r="A595" s="3">
        <v>40927.668182870373</v>
      </c>
      <c r="B595" s="2"/>
      <c r="C595" s="2"/>
      <c r="D595" s="2">
        <v>0</v>
      </c>
      <c r="E595" s="2">
        <v>10.976611137390099</v>
      </c>
      <c r="F595" s="2">
        <v>2.5245666503906201</v>
      </c>
      <c r="G595" s="5"/>
      <c r="H595" s="2"/>
      <c r="I595" s="3"/>
      <c r="J595" s="3"/>
      <c r="K595" s="3">
        <v>40927.668182870373</v>
      </c>
      <c r="L595" s="2"/>
      <c r="M595" s="2"/>
      <c r="N595" s="2">
        <v>0</v>
      </c>
      <c r="O595" s="2">
        <v>-10.314756393432599</v>
      </c>
      <c r="P595" s="2">
        <v>0.89866638183593806</v>
      </c>
      <c r="Q595" s="5"/>
      <c r="R595" s="2"/>
      <c r="S595" s="3"/>
      <c r="T595" s="3"/>
      <c r="U595" s="3">
        <v>40927.668182870373</v>
      </c>
      <c r="V595" s="2"/>
      <c r="W595" s="2"/>
      <c r="X595" s="2">
        <v>0</v>
      </c>
      <c r="Y595" s="2" t="s">
        <v>8</v>
      </c>
      <c r="Z595" s="2">
        <v>0</v>
      </c>
    </row>
    <row r="596" spans="1:26" ht="14.25" customHeight="1" x14ac:dyDescent="0.2">
      <c r="A596" s="2"/>
      <c r="B596" s="2"/>
      <c r="C596" s="2"/>
      <c r="D596" s="2"/>
      <c r="E596" s="2"/>
      <c r="F596" s="2"/>
      <c r="G596" s="5"/>
      <c r="H596" s="2"/>
      <c r="I596" s="3"/>
      <c r="J596" s="3"/>
      <c r="K596" s="2"/>
      <c r="L596" s="2"/>
      <c r="M596" s="2"/>
      <c r="N596" s="2"/>
      <c r="O596" s="2"/>
      <c r="P596" s="2"/>
      <c r="Q596" s="5"/>
      <c r="R596" s="2"/>
      <c r="S596" s="3"/>
      <c r="T596" s="3"/>
      <c r="U596" s="2"/>
      <c r="V596" s="2"/>
      <c r="W596" s="2"/>
      <c r="X596" s="2"/>
      <c r="Y596" s="2"/>
      <c r="Z596" s="2"/>
    </row>
    <row r="597" spans="1:26" ht="14.25" customHeight="1" x14ac:dyDescent="0.2">
      <c r="A597" s="3">
        <v>40927.668379629627</v>
      </c>
      <c r="B597" s="2">
        <v>0</v>
      </c>
      <c r="C597" s="2">
        <v>0</v>
      </c>
      <c r="D597" s="2">
        <v>-3200</v>
      </c>
      <c r="E597" s="2">
        <v>164.96768188476599</v>
      </c>
      <c r="F597" s="2">
        <v>-94.882049560546903</v>
      </c>
      <c r="G597" s="5">
        <f t="shared" ref="G597:G602" si="1">G598</f>
        <v>9.580189794921921</v>
      </c>
      <c r="H597" s="2"/>
      <c r="I597" s="3"/>
      <c r="J597" s="3"/>
      <c r="K597" s="3">
        <v>40927.668379629627</v>
      </c>
      <c r="L597" s="2">
        <v>0</v>
      </c>
      <c r="M597" s="2">
        <v>0</v>
      </c>
      <c r="N597" s="2">
        <v>-3200</v>
      </c>
      <c r="O597" s="2">
        <v>247.52406311035199</v>
      </c>
      <c r="P597" s="2">
        <v>180.45013427734401</v>
      </c>
      <c r="Q597" s="5"/>
      <c r="R597" s="2"/>
      <c r="S597" s="3"/>
      <c r="T597" s="3"/>
      <c r="U597" s="3">
        <v>40927.668379629627</v>
      </c>
      <c r="V597" s="2">
        <v>0</v>
      </c>
      <c r="W597" s="2">
        <v>0</v>
      </c>
      <c r="X597" s="2">
        <v>-3200</v>
      </c>
      <c r="Y597" s="2" t="s">
        <v>8</v>
      </c>
      <c r="Z597" s="2">
        <v>0</v>
      </c>
    </row>
    <row r="598" spans="1:26" ht="14.25" customHeight="1" x14ac:dyDescent="0.2">
      <c r="A598" s="3">
        <v>40927.668437499997</v>
      </c>
      <c r="B598" s="2"/>
      <c r="C598" s="2"/>
      <c r="D598" s="2">
        <v>-3150</v>
      </c>
      <c r="E598" s="2">
        <v>169.44644165039099</v>
      </c>
      <c r="F598" s="2">
        <v>-97.715072631835895</v>
      </c>
      <c r="G598" s="5">
        <f t="shared" si="1"/>
        <v>9.580189794921921</v>
      </c>
      <c r="H598" s="2"/>
      <c r="I598" s="3"/>
      <c r="J598" s="3"/>
      <c r="K598" s="3">
        <v>40927.668437499997</v>
      </c>
      <c r="L598" s="2"/>
      <c r="M598" s="2"/>
      <c r="N598" s="2">
        <v>-3150</v>
      </c>
      <c r="O598" s="2">
        <v>247.62869262695301</v>
      </c>
      <c r="P598" s="2">
        <v>180.52299499511699</v>
      </c>
      <c r="Q598" s="5"/>
      <c r="R598" s="2"/>
      <c r="S598" s="3"/>
      <c r="T598" s="3"/>
      <c r="U598" s="3">
        <v>40927.668437499997</v>
      </c>
      <c r="V598" s="2"/>
      <c r="W598" s="2"/>
      <c r="X598" s="2">
        <v>-3150</v>
      </c>
      <c r="Y598" s="2" t="s">
        <v>8</v>
      </c>
      <c r="Z598" s="2">
        <v>0</v>
      </c>
    </row>
    <row r="599" spans="1:26" ht="14.25" customHeight="1" x14ac:dyDescent="0.2">
      <c r="A599" s="3">
        <v>40927.668495370373</v>
      </c>
      <c r="B599" s="2"/>
      <c r="C599" s="2"/>
      <c r="D599" s="2">
        <v>-3100</v>
      </c>
      <c r="E599" s="2">
        <v>171.88862609863301</v>
      </c>
      <c r="F599" s="2">
        <v>-99.259872436523395</v>
      </c>
      <c r="G599" s="5">
        <f t="shared" si="1"/>
        <v>9.580189794921921</v>
      </c>
      <c r="H599" s="2"/>
      <c r="I599" s="3"/>
      <c r="J599" s="3"/>
      <c r="K599" s="3">
        <v>40927.668495370373</v>
      </c>
      <c r="L599" s="2"/>
      <c r="M599" s="2"/>
      <c r="N599" s="2">
        <v>-3100</v>
      </c>
      <c r="O599" s="2">
        <v>247.28193664550801</v>
      </c>
      <c r="P599" s="2">
        <v>180.28152465820301</v>
      </c>
      <c r="Q599" s="5"/>
      <c r="R599" s="2"/>
      <c r="S599" s="3"/>
      <c r="T599" s="3"/>
      <c r="U599" s="3">
        <v>40927.668495370373</v>
      </c>
      <c r="V599" s="2"/>
      <c r="W599" s="2"/>
      <c r="X599" s="2">
        <v>-3100</v>
      </c>
      <c r="Y599" s="2" t="s">
        <v>8</v>
      </c>
      <c r="Z599" s="2">
        <v>0</v>
      </c>
    </row>
    <row r="600" spans="1:26" ht="14.25" customHeight="1" x14ac:dyDescent="0.2">
      <c r="A600" s="3">
        <v>40927.668553240743</v>
      </c>
      <c r="B600" s="2"/>
      <c r="C600" s="2"/>
      <c r="D600" s="2">
        <v>-3050</v>
      </c>
      <c r="E600" s="2">
        <v>172.84774780273401</v>
      </c>
      <c r="F600" s="2">
        <v>-99.866561889648395</v>
      </c>
      <c r="G600" s="5">
        <f t="shared" si="1"/>
        <v>9.580189794921921</v>
      </c>
      <c r="H600" s="2"/>
      <c r="I600" s="3"/>
      <c r="J600" s="3"/>
      <c r="K600" s="3">
        <v>40927.668553240743</v>
      </c>
      <c r="L600" s="2"/>
      <c r="M600" s="2"/>
      <c r="N600" s="2">
        <v>-3050</v>
      </c>
      <c r="O600" s="2">
        <v>246.82157897949199</v>
      </c>
      <c r="P600" s="2">
        <v>179.9609375</v>
      </c>
      <c r="Q600" s="5"/>
      <c r="R600" s="2"/>
      <c r="S600" s="3"/>
      <c r="T600" s="3"/>
      <c r="U600" s="3">
        <v>40927.668553240743</v>
      </c>
      <c r="V600" s="2"/>
      <c r="W600" s="2"/>
      <c r="X600" s="2">
        <v>-3050</v>
      </c>
      <c r="Y600" s="2" t="s">
        <v>8</v>
      </c>
      <c r="Z600" s="2">
        <v>0</v>
      </c>
    </row>
    <row r="601" spans="1:26" ht="14.25" customHeight="1" x14ac:dyDescent="0.2">
      <c r="A601" s="3">
        <v>40927.668611111112</v>
      </c>
      <c r="B601" s="2"/>
      <c r="C601" s="2"/>
      <c r="D601" s="2">
        <v>-3000</v>
      </c>
      <c r="E601" s="2">
        <v>175.03375244140599</v>
      </c>
      <c r="F601" s="2">
        <v>-101.249313354492</v>
      </c>
      <c r="G601" s="5">
        <f t="shared" si="1"/>
        <v>9.580189794921921</v>
      </c>
      <c r="H601" s="2"/>
      <c r="I601" s="3"/>
      <c r="J601" s="3"/>
      <c r="K601" s="3">
        <v>40927.668611111112</v>
      </c>
      <c r="L601" s="2"/>
      <c r="M601" s="2"/>
      <c r="N601" s="2">
        <v>-3000</v>
      </c>
      <c r="O601" s="2">
        <v>246.20080566406199</v>
      </c>
      <c r="P601" s="2">
        <v>179.52865600585901</v>
      </c>
      <c r="Q601" s="5"/>
      <c r="R601" s="2"/>
      <c r="S601" s="3"/>
      <c r="T601" s="3"/>
      <c r="U601" s="3">
        <v>40927.668611111112</v>
      </c>
      <c r="V601" s="2"/>
      <c r="W601" s="2"/>
      <c r="X601" s="2">
        <v>-3000</v>
      </c>
      <c r="Y601" s="2" t="s">
        <v>8</v>
      </c>
      <c r="Z601" s="2">
        <v>0</v>
      </c>
    </row>
    <row r="602" spans="1:26" ht="14.25" customHeight="1" x14ac:dyDescent="0.2">
      <c r="A602" s="3">
        <v>40927.668668981481</v>
      </c>
      <c r="B602" s="2"/>
      <c r="C602" s="2"/>
      <c r="D602" s="2">
        <v>-2950</v>
      </c>
      <c r="E602" s="2">
        <v>175.62005615234401</v>
      </c>
      <c r="F602" s="2">
        <v>-101.62017822265599</v>
      </c>
      <c r="G602" s="5">
        <f t="shared" si="1"/>
        <v>9.580189794921921</v>
      </c>
      <c r="H602" s="2"/>
      <c r="I602" s="3"/>
      <c r="J602" s="3"/>
      <c r="K602" s="3">
        <v>40927.668668981481</v>
      </c>
      <c r="L602" s="2"/>
      <c r="M602" s="2"/>
      <c r="N602" s="2">
        <v>-2950</v>
      </c>
      <c r="O602" s="2">
        <v>245.03805541992199</v>
      </c>
      <c r="P602" s="2">
        <v>178.71894836425801</v>
      </c>
      <c r="Q602" s="5"/>
      <c r="R602" s="2"/>
      <c r="S602" s="3"/>
      <c r="T602" s="3"/>
      <c r="U602" s="3">
        <v>40927.668668981481</v>
      </c>
      <c r="V602" s="2"/>
      <c r="W602" s="2"/>
      <c r="X602" s="2">
        <v>-2950</v>
      </c>
      <c r="Y602" s="2" t="s">
        <v>8</v>
      </c>
      <c r="Z602" s="2">
        <v>0</v>
      </c>
    </row>
    <row r="603" spans="1:26" ht="14.25" customHeight="1" x14ac:dyDescent="0.2">
      <c r="A603" s="3">
        <v>40927.668726851851</v>
      </c>
      <c r="B603" s="2"/>
      <c r="C603" s="2"/>
      <c r="D603" s="2">
        <v>-2900</v>
      </c>
      <c r="E603" s="2">
        <v>175.74984741210901</v>
      </c>
      <c r="F603" s="2">
        <v>-101.702270507813</v>
      </c>
      <c r="G603" s="5">
        <f t="shared" ref="G603:G652" si="2">F603*-0.0924+0.1829</f>
        <v>9.580189794921921</v>
      </c>
      <c r="H603" s="2"/>
      <c r="I603" s="3"/>
      <c r="J603" s="3"/>
      <c r="K603" s="3">
        <v>40927.668726851851</v>
      </c>
      <c r="L603" s="2"/>
      <c r="M603" s="2"/>
      <c r="N603" s="2">
        <v>-2900</v>
      </c>
      <c r="O603" s="2">
        <v>243.197021484375</v>
      </c>
      <c r="P603" s="2">
        <v>177.43690490722699</v>
      </c>
      <c r="Q603" s="5"/>
      <c r="R603" s="2"/>
      <c r="S603" s="3"/>
      <c r="T603" s="3"/>
      <c r="U603" s="3">
        <v>40927.668726851851</v>
      </c>
      <c r="V603" s="2"/>
      <c r="W603" s="2"/>
      <c r="X603" s="2">
        <v>-2900</v>
      </c>
      <c r="Y603" s="2" t="s">
        <v>8</v>
      </c>
      <c r="Z603" s="2">
        <v>0</v>
      </c>
    </row>
    <row r="604" spans="1:26" ht="14.25" customHeight="1" x14ac:dyDescent="0.2">
      <c r="A604" s="3">
        <v>40927.66878472222</v>
      </c>
      <c r="B604" s="2"/>
      <c r="C604" s="2"/>
      <c r="D604" s="2">
        <v>-2850</v>
      </c>
      <c r="E604" s="2">
        <v>175.22421264648401</v>
      </c>
      <c r="F604" s="2">
        <v>-101.36978149414099</v>
      </c>
      <c r="G604" s="5">
        <f t="shared" si="2"/>
        <v>9.5494678100586281</v>
      </c>
      <c r="H604" s="2"/>
      <c r="I604" s="3"/>
      <c r="J604" s="3"/>
      <c r="K604" s="3">
        <v>40927.66878472222</v>
      </c>
      <c r="L604" s="2"/>
      <c r="M604" s="2"/>
      <c r="N604" s="2">
        <v>-2850</v>
      </c>
      <c r="O604" s="2">
        <v>241.92044067382801</v>
      </c>
      <c r="P604" s="2">
        <v>176.547927856445</v>
      </c>
      <c r="Q604" s="5"/>
      <c r="R604" s="2"/>
      <c r="S604" s="3"/>
      <c r="T604" s="3"/>
      <c r="U604" s="3">
        <v>40927.66878472222</v>
      </c>
      <c r="V604" s="2"/>
      <c r="W604" s="2"/>
      <c r="X604" s="2">
        <v>-2850</v>
      </c>
      <c r="Y604" s="2" t="s">
        <v>8</v>
      </c>
      <c r="Z604" s="2">
        <v>0</v>
      </c>
    </row>
    <row r="605" spans="1:26" ht="14.25" customHeight="1" x14ac:dyDescent="0.2">
      <c r="A605" s="3">
        <v>40927.668842592589</v>
      </c>
      <c r="B605" s="2"/>
      <c r="C605" s="2"/>
      <c r="D605" s="2">
        <v>-2800</v>
      </c>
      <c r="E605" s="2">
        <v>175.45120239257801</v>
      </c>
      <c r="F605" s="2">
        <v>-101.51336669921901</v>
      </c>
      <c r="G605" s="5">
        <f t="shared" si="2"/>
        <v>9.5627350830078353</v>
      </c>
      <c r="H605" s="2"/>
      <c r="I605" s="3"/>
      <c r="J605" s="3"/>
      <c r="K605" s="3">
        <v>40927.668842592589</v>
      </c>
      <c r="L605" s="2"/>
      <c r="M605" s="2"/>
      <c r="N605" s="2">
        <v>-2800</v>
      </c>
      <c r="O605" s="2">
        <v>241.34896850585901</v>
      </c>
      <c r="P605" s="2">
        <v>176.149978637695</v>
      </c>
      <c r="Q605" s="5"/>
      <c r="R605" s="2"/>
      <c r="S605" s="3"/>
      <c r="T605" s="3"/>
      <c r="U605" s="3">
        <v>40927.668842592589</v>
      </c>
      <c r="V605" s="2"/>
      <c r="W605" s="2"/>
      <c r="X605" s="2">
        <v>-2800</v>
      </c>
      <c r="Y605" s="2" t="s">
        <v>8</v>
      </c>
      <c r="Z605" s="2">
        <v>0</v>
      </c>
    </row>
    <row r="606" spans="1:26" ht="14.25" customHeight="1" x14ac:dyDescent="0.2">
      <c r="A606" s="3">
        <v>40927.668900462966</v>
      </c>
      <c r="B606" s="2"/>
      <c r="C606" s="2"/>
      <c r="D606" s="2">
        <v>-2750</v>
      </c>
      <c r="E606" s="2">
        <v>172.54550170898401</v>
      </c>
      <c r="F606" s="2">
        <v>-99.675369262695298</v>
      </c>
      <c r="G606" s="5">
        <f t="shared" si="2"/>
        <v>9.3929041198730445</v>
      </c>
      <c r="H606" s="2"/>
      <c r="I606" s="3"/>
      <c r="J606" s="3"/>
      <c r="K606" s="3">
        <v>40927.668900462966</v>
      </c>
      <c r="L606" s="2"/>
      <c r="M606" s="2"/>
      <c r="N606" s="2">
        <v>-2750</v>
      </c>
      <c r="O606" s="2">
        <v>239.68553161621099</v>
      </c>
      <c r="P606" s="2">
        <v>174.99160766601599</v>
      </c>
      <c r="Q606" s="5"/>
      <c r="R606" s="2"/>
      <c r="S606" s="3"/>
      <c r="T606" s="3"/>
      <c r="U606" s="3">
        <v>40927.668900462966</v>
      </c>
      <c r="V606" s="2"/>
      <c r="W606" s="2"/>
      <c r="X606" s="2">
        <v>-2750</v>
      </c>
      <c r="Y606" s="2" t="s">
        <v>8</v>
      </c>
      <c r="Z606" s="2">
        <v>0</v>
      </c>
    </row>
    <row r="607" spans="1:26" ht="14.25" customHeight="1" x14ac:dyDescent="0.2">
      <c r="A607" s="3">
        <v>40927.668958333335</v>
      </c>
      <c r="B607" s="2"/>
      <c r="C607" s="2"/>
      <c r="D607" s="2">
        <v>-2700</v>
      </c>
      <c r="E607" s="2">
        <v>169.92008972168</v>
      </c>
      <c r="F607" s="2">
        <v>-98.014678955078097</v>
      </c>
      <c r="G607" s="5">
        <f t="shared" si="2"/>
        <v>9.2394563354492156</v>
      </c>
      <c r="H607" s="2"/>
      <c r="I607" s="3"/>
      <c r="J607" s="3"/>
      <c r="K607" s="3">
        <v>40927.668958333335</v>
      </c>
      <c r="L607" s="2"/>
      <c r="M607" s="2"/>
      <c r="N607" s="2">
        <v>-2700</v>
      </c>
      <c r="O607" s="2">
        <v>238.41058349609401</v>
      </c>
      <c r="P607" s="2">
        <v>174.10377502441401</v>
      </c>
      <c r="Q607" s="5"/>
      <c r="R607" s="2"/>
      <c r="S607" s="3"/>
      <c r="T607" s="3"/>
      <c r="U607" s="3">
        <v>40927.668958333335</v>
      </c>
      <c r="V607" s="2"/>
      <c r="W607" s="2"/>
      <c r="X607" s="2">
        <v>-2700</v>
      </c>
      <c r="Y607" s="2" t="s">
        <v>8</v>
      </c>
      <c r="Z607" s="2">
        <v>0</v>
      </c>
    </row>
    <row r="608" spans="1:26" ht="14.25" customHeight="1" x14ac:dyDescent="0.2">
      <c r="A608" s="3">
        <v>40927.669016203705</v>
      </c>
      <c r="B608" s="2"/>
      <c r="C608" s="2"/>
      <c r="D608" s="2">
        <v>-2650</v>
      </c>
      <c r="E608" s="2">
        <v>144.36805725097699</v>
      </c>
      <c r="F608" s="2">
        <v>-81.851806640625</v>
      </c>
      <c r="G608" s="5">
        <f t="shared" si="2"/>
        <v>7.7460069335937494</v>
      </c>
      <c r="H608" s="2"/>
      <c r="I608" s="3"/>
      <c r="J608" s="3"/>
      <c r="K608" s="3">
        <v>40927.669016203705</v>
      </c>
      <c r="L608" s="2"/>
      <c r="M608" s="2"/>
      <c r="N608" s="2">
        <v>-2650</v>
      </c>
      <c r="O608" s="2">
        <v>236.34933471679699</v>
      </c>
      <c r="P608" s="2">
        <v>172.668380737305</v>
      </c>
      <c r="Q608" s="5"/>
      <c r="R608" s="2"/>
      <c r="S608" s="3"/>
      <c r="T608" s="3"/>
      <c r="U608" s="3">
        <v>40927.669016203705</v>
      </c>
      <c r="V608" s="2"/>
      <c r="W608" s="2"/>
      <c r="X608" s="2">
        <v>-2650</v>
      </c>
      <c r="Y608" s="2" t="s">
        <v>8</v>
      </c>
      <c r="Z608" s="2">
        <v>0</v>
      </c>
    </row>
    <row r="609" spans="1:26" ht="14.25" customHeight="1" x14ac:dyDescent="0.2">
      <c r="A609" s="3">
        <v>40927.669074074074</v>
      </c>
      <c r="B609" s="2"/>
      <c r="C609" s="2"/>
      <c r="D609" s="2">
        <v>-2600</v>
      </c>
      <c r="E609" s="2">
        <v>148.97622680664099</v>
      </c>
      <c r="F609" s="2">
        <v>-84.766693115234403</v>
      </c>
      <c r="G609" s="5">
        <f t="shared" si="2"/>
        <v>8.0153424438476577</v>
      </c>
      <c r="H609" s="2"/>
      <c r="I609" s="3"/>
      <c r="J609" s="3"/>
      <c r="K609" s="3">
        <v>40927.669074074074</v>
      </c>
      <c r="L609" s="2"/>
      <c r="M609" s="2"/>
      <c r="N609" s="2">
        <v>-2600</v>
      </c>
      <c r="O609" s="2">
        <v>234.52682495117199</v>
      </c>
      <c r="P609" s="2">
        <v>171.39923095703099</v>
      </c>
      <c r="Q609" s="5"/>
      <c r="R609" s="2"/>
      <c r="S609" s="3"/>
      <c r="T609" s="3"/>
      <c r="U609" s="3">
        <v>40927.669074074074</v>
      </c>
      <c r="V609" s="2"/>
      <c r="W609" s="2"/>
      <c r="X609" s="2">
        <v>-2600</v>
      </c>
      <c r="Y609" s="2" t="s">
        <v>8</v>
      </c>
      <c r="Z609" s="2">
        <v>0</v>
      </c>
    </row>
    <row r="610" spans="1:26" ht="14.25" customHeight="1" x14ac:dyDescent="0.2">
      <c r="A610" s="3">
        <v>40927.669131944444</v>
      </c>
      <c r="B610" s="2"/>
      <c r="C610" s="2"/>
      <c r="D610" s="2">
        <v>-2550</v>
      </c>
      <c r="E610" s="2">
        <v>151.96214294433599</v>
      </c>
      <c r="F610" s="2">
        <v>-86.655426025390597</v>
      </c>
      <c r="G610" s="5">
        <f t="shared" si="2"/>
        <v>8.1898613647460916</v>
      </c>
      <c r="H610" s="2"/>
      <c r="I610" s="3"/>
      <c r="J610" s="3"/>
      <c r="K610" s="3">
        <v>40927.669131944444</v>
      </c>
      <c r="L610" s="2"/>
      <c r="M610" s="2"/>
      <c r="N610" s="2">
        <v>-2550</v>
      </c>
      <c r="O610" s="2">
        <v>233.96171569824199</v>
      </c>
      <c r="P610" s="2">
        <v>171.00570678710901</v>
      </c>
      <c r="Q610" s="5"/>
      <c r="R610" s="2"/>
      <c r="S610" s="3"/>
      <c r="T610" s="3"/>
      <c r="U610" s="3">
        <v>40927.669131944444</v>
      </c>
      <c r="V610" s="2"/>
      <c r="W610" s="2"/>
      <c r="X610" s="2">
        <v>-2550</v>
      </c>
      <c r="Y610" s="2" t="s">
        <v>8</v>
      </c>
      <c r="Z610" s="2">
        <v>0</v>
      </c>
    </row>
    <row r="611" spans="1:26" ht="14.25" customHeight="1" x14ac:dyDescent="0.2">
      <c r="A611" s="3">
        <v>40927.669189814813</v>
      </c>
      <c r="B611" s="2"/>
      <c r="C611" s="2"/>
      <c r="D611" s="2">
        <v>-2500</v>
      </c>
      <c r="E611" s="2">
        <v>153.24221801757801</v>
      </c>
      <c r="F611" s="2">
        <v>-87.465133666992202</v>
      </c>
      <c r="G611" s="5">
        <f t="shared" si="2"/>
        <v>8.2646783508300796</v>
      </c>
      <c r="H611" s="2"/>
      <c r="I611" s="3"/>
      <c r="J611" s="3"/>
      <c r="K611" s="3">
        <v>40927.669189814813</v>
      </c>
      <c r="L611" s="2"/>
      <c r="M611" s="2"/>
      <c r="N611" s="2">
        <v>-2500</v>
      </c>
      <c r="O611" s="2">
        <v>233.95426940918</v>
      </c>
      <c r="P611" s="2">
        <v>171.00051879882801</v>
      </c>
      <c r="Q611" s="5"/>
      <c r="R611" s="2"/>
      <c r="S611" s="3"/>
      <c r="T611" s="3"/>
      <c r="U611" s="3">
        <v>40927.669189814813</v>
      </c>
      <c r="V611" s="2"/>
      <c r="W611" s="2"/>
      <c r="X611" s="2">
        <v>-2500</v>
      </c>
      <c r="Y611" s="2" t="s">
        <v>8</v>
      </c>
      <c r="Z611" s="2">
        <v>0</v>
      </c>
    </row>
    <row r="612" spans="1:26" ht="14.25" customHeight="1" x14ac:dyDescent="0.2">
      <c r="A612" s="3">
        <v>40927.669247685182</v>
      </c>
      <c r="B612" s="2"/>
      <c r="C612" s="2"/>
      <c r="D612" s="2">
        <v>-2450</v>
      </c>
      <c r="E612" s="2">
        <v>156.07652282714801</v>
      </c>
      <c r="F612" s="2">
        <v>-89.257965087890597</v>
      </c>
      <c r="G612" s="5">
        <f t="shared" si="2"/>
        <v>8.4303359741210908</v>
      </c>
      <c r="H612" s="2"/>
      <c r="I612" s="3"/>
      <c r="J612" s="3"/>
      <c r="K612" s="3">
        <v>40927.669247685182</v>
      </c>
      <c r="L612" s="2"/>
      <c r="M612" s="2"/>
      <c r="N612" s="2">
        <v>-2450</v>
      </c>
      <c r="O612" s="2">
        <v>233.82936096191401</v>
      </c>
      <c r="P612" s="2">
        <v>170.91354370117199</v>
      </c>
      <c r="Q612" s="5"/>
      <c r="R612" s="2"/>
      <c r="S612" s="3"/>
      <c r="T612" s="3"/>
      <c r="U612" s="3">
        <v>40927.669247685182</v>
      </c>
      <c r="V612" s="2"/>
      <c r="W612" s="2"/>
      <c r="X612" s="2">
        <v>-2450</v>
      </c>
      <c r="Y612" s="2" t="s">
        <v>8</v>
      </c>
      <c r="Z612" s="2">
        <v>0</v>
      </c>
    </row>
    <row r="613" spans="1:26" ht="14.25" customHeight="1" x14ac:dyDescent="0.2">
      <c r="A613" s="3">
        <v>40927.669305555559</v>
      </c>
      <c r="B613" s="2"/>
      <c r="C613" s="2"/>
      <c r="D613" s="2">
        <v>-2400</v>
      </c>
      <c r="E613" s="2">
        <v>154.45823669433599</v>
      </c>
      <c r="F613" s="2">
        <v>-88.234329223632798</v>
      </c>
      <c r="G613" s="5">
        <f t="shared" si="2"/>
        <v>8.335752020263671</v>
      </c>
      <c r="H613" s="2"/>
      <c r="I613" s="3"/>
      <c r="J613" s="3"/>
      <c r="K613" s="3">
        <v>40927.669305555559</v>
      </c>
      <c r="L613" s="2"/>
      <c r="M613" s="2"/>
      <c r="N613" s="2">
        <v>-2400</v>
      </c>
      <c r="O613" s="2">
        <v>232.87675476074199</v>
      </c>
      <c r="P613" s="2">
        <v>170.25016784668</v>
      </c>
      <c r="Q613" s="5"/>
      <c r="R613" s="2"/>
      <c r="S613" s="3"/>
      <c r="T613" s="3"/>
      <c r="U613" s="3">
        <v>40927.669305555559</v>
      </c>
      <c r="V613" s="2"/>
      <c r="W613" s="2"/>
      <c r="X613" s="2">
        <v>-2400</v>
      </c>
      <c r="Y613" s="2" t="s">
        <v>8</v>
      </c>
      <c r="Z613" s="2">
        <v>0</v>
      </c>
    </row>
    <row r="614" spans="1:26" ht="14.25" customHeight="1" x14ac:dyDescent="0.2">
      <c r="A614" s="3">
        <v>40927.669363425928</v>
      </c>
      <c r="B614" s="2"/>
      <c r="C614" s="2"/>
      <c r="D614" s="2">
        <v>-2350</v>
      </c>
      <c r="E614" s="2">
        <v>151.93113708496099</v>
      </c>
      <c r="F614" s="2">
        <v>-86.635818481445298</v>
      </c>
      <c r="G614" s="5">
        <f t="shared" si="2"/>
        <v>8.1880496276855457</v>
      </c>
      <c r="H614" s="2"/>
      <c r="I614" s="3"/>
      <c r="J614" s="3"/>
      <c r="K614" s="3">
        <v>40927.669363425928</v>
      </c>
      <c r="L614" s="2"/>
      <c r="M614" s="2"/>
      <c r="N614" s="2">
        <v>-2350</v>
      </c>
      <c r="O614" s="2">
        <v>230.62168884277301</v>
      </c>
      <c r="P614" s="2">
        <v>168.67980957031301</v>
      </c>
      <c r="Q614" s="5"/>
      <c r="R614" s="2"/>
      <c r="S614" s="3"/>
      <c r="T614" s="3"/>
      <c r="U614" s="3">
        <v>40927.669363425928</v>
      </c>
      <c r="V614" s="2"/>
      <c r="W614" s="2"/>
      <c r="X614" s="2">
        <v>-2350</v>
      </c>
      <c r="Y614" s="2" t="s">
        <v>8</v>
      </c>
      <c r="Z614" s="2">
        <v>0</v>
      </c>
    </row>
    <row r="615" spans="1:26" ht="14.25" customHeight="1" x14ac:dyDescent="0.2">
      <c r="A615" s="3">
        <v>40927.669421296298</v>
      </c>
      <c r="B615" s="2"/>
      <c r="C615" s="2"/>
      <c r="D615" s="2">
        <v>-2300</v>
      </c>
      <c r="E615" s="2">
        <v>145.62954711914099</v>
      </c>
      <c r="F615" s="2">
        <v>-82.649765014648395</v>
      </c>
      <c r="G615" s="5">
        <f t="shared" si="2"/>
        <v>7.8197382873535117</v>
      </c>
      <c r="H615" s="2"/>
      <c r="I615" s="3"/>
      <c r="J615" s="3"/>
      <c r="K615" s="3">
        <v>40927.669421296298</v>
      </c>
      <c r="L615" s="2"/>
      <c r="M615" s="2"/>
      <c r="N615" s="2">
        <v>-2300</v>
      </c>
      <c r="O615" s="2">
        <v>227.04336547851599</v>
      </c>
      <c r="P615" s="2">
        <v>166.18797302246099</v>
      </c>
      <c r="Q615" s="5"/>
      <c r="R615" s="2"/>
      <c r="S615" s="3"/>
      <c r="T615" s="3"/>
      <c r="U615" s="3">
        <v>40927.669421296298</v>
      </c>
      <c r="V615" s="2"/>
      <c r="W615" s="2"/>
      <c r="X615" s="2">
        <v>-2300</v>
      </c>
      <c r="Y615" s="2" t="s">
        <v>8</v>
      </c>
      <c r="Z615" s="2">
        <v>0</v>
      </c>
    </row>
    <row r="616" spans="1:26" ht="14.25" customHeight="1" x14ac:dyDescent="0.2">
      <c r="A616" s="3">
        <v>40927.669479166667</v>
      </c>
      <c r="B616" s="2"/>
      <c r="C616" s="2"/>
      <c r="D616" s="2">
        <v>-2250</v>
      </c>
      <c r="E616" s="2">
        <v>135.50944519043</v>
      </c>
      <c r="F616" s="2">
        <v>-76.248321533203097</v>
      </c>
      <c r="G616" s="5">
        <f t="shared" si="2"/>
        <v>7.228244909667966</v>
      </c>
      <c r="H616" s="2"/>
      <c r="I616" s="3"/>
      <c r="J616" s="3"/>
      <c r="K616" s="3">
        <v>40927.669479166667</v>
      </c>
      <c r="L616" s="2"/>
      <c r="M616" s="2"/>
      <c r="N616" s="2">
        <v>-2250</v>
      </c>
      <c r="O616" s="2">
        <v>221.76666259765599</v>
      </c>
      <c r="P616" s="2">
        <v>162.513427734375</v>
      </c>
      <c r="Q616" s="5"/>
      <c r="R616" s="2"/>
      <c r="S616" s="3"/>
      <c r="T616" s="3"/>
      <c r="U616" s="3">
        <v>40927.669479166667</v>
      </c>
      <c r="V616" s="2"/>
      <c r="W616" s="2"/>
      <c r="X616" s="2">
        <v>-2250</v>
      </c>
      <c r="Y616" s="2" t="s">
        <v>8</v>
      </c>
      <c r="Z616" s="2">
        <v>0</v>
      </c>
    </row>
    <row r="617" spans="1:26" ht="14.25" customHeight="1" x14ac:dyDescent="0.2">
      <c r="A617" s="3">
        <v>40927.669537037036</v>
      </c>
      <c r="B617" s="2"/>
      <c r="C617" s="2"/>
      <c r="D617" s="2">
        <v>-2200</v>
      </c>
      <c r="E617" s="2">
        <v>120.40232086181599</v>
      </c>
      <c r="F617" s="2">
        <v>-66.692352294921903</v>
      </c>
      <c r="G617" s="5">
        <f t="shared" si="2"/>
        <v>6.3452733520507838</v>
      </c>
      <c r="H617" s="2"/>
      <c r="I617" s="3"/>
      <c r="J617" s="3"/>
      <c r="K617" s="3">
        <v>40927.669537037036</v>
      </c>
      <c r="L617" s="2"/>
      <c r="M617" s="2"/>
      <c r="N617" s="2">
        <v>-2200</v>
      </c>
      <c r="O617" s="2">
        <v>214.66798400878901</v>
      </c>
      <c r="P617" s="2">
        <v>157.57011413574199</v>
      </c>
      <c r="Q617" s="5"/>
      <c r="R617" s="2"/>
      <c r="S617" s="3"/>
      <c r="T617" s="3"/>
      <c r="U617" s="3">
        <v>40927.669537037036</v>
      </c>
      <c r="V617" s="2"/>
      <c r="W617" s="2"/>
      <c r="X617" s="2">
        <v>-2200</v>
      </c>
      <c r="Y617" s="2" t="s">
        <v>8</v>
      </c>
      <c r="Z617" s="2">
        <v>0</v>
      </c>
    </row>
    <row r="618" spans="1:26" ht="14.25" customHeight="1" x14ac:dyDescent="0.2">
      <c r="A618" s="3">
        <v>40927.669594907406</v>
      </c>
      <c r="B618" s="2"/>
      <c r="C618" s="2"/>
      <c r="D618" s="2">
        <v>-2150</v>
      </c>
      <c r="E618" s="2">
        <v>101.776527404785</v>
      </c>
      <c r="F618" s="2">
        <v>-54.910659790039098</v>
      </c>
      <c r="G618" s="5">
        <f t="shared" si="2"/>
        <v>5.2566449645996123</v>
      </c>
      <c r="H618" s="2"/>
      <c r="I618" s="3"/>
      <c r="J618" s="3"/>
      <c r="K618" s="3">
        <v>40927.669594907406</v>
      </c>
      <c r="L618" s="2"/>
      <c r="M618" s="2"/>
      <c r="N618" s="2">
        <v>-2150</v>
      </c>
      <c r="O618" s="2">
        <v>205.77198791503901</v>
      </c>
      <c r="P618" s="2">
        <v>151.37519836425801</v>
      </c>
      <c r="Q618" s="5"/>
      <c r="R618" s="2"/>
      <c r="S618" s="3"/>
      <c r="T618" s="3"/>
      <c r="U618" s="3">
        <v>40927.669594907406</v>
      </c>
      <c r="V618" s="2"/>
      <c r="W618" s="2"/>
      <c r="X618" s="2">
        <v>-2150</v>
      </c>
      <c r="Y618" s="2" t="s">
        <v>8</v>
      </c>
      <c r="Z618" s="2">
        <v>0</v>
      </c>
    </row>
    <row r="619" spans="1:26" ht="14.25" customHeight="1" x14ac:dyDescent="0.2">
      <c r="A619" s="3">
        <v>40927.669652777775</v>
      </c>
      <c r="B619" s="2"/>
      <c r="C619" s="2"/>
      <c r="D619" s="2">
        <v>-2100</v>
      </c>
      <c r="E619" s="2">
        <v>81.847496032714801</v>
      </c>
      <c r="F619" s="2">
        <v>-42.304611206054702</v>
      </c>
      <c r="G619" s="5">
        <f t="shared" si="2"/>
        <v>4.0918460754394541</v>
      </c>
      <c r="H619" s="2"/>
      <c r="I619" s="3"/>
      <c r="J619" s="3"/>
      <c r="K619" s="3">
        <v>40927.669652777775</v>
      </c>
      <c r="L619" s="2"/>
      <c r="M619" s="2"/>
      <c r="N619" s="2">
        <v>-2100</v>
      </c>
      <c r="O619" s="2">
        <v>194.84858703613301</v>
      </c>
      <c r="P619" s="2">
        <v>143.76846313476599</v>
      </c>
      <c r="Q619" s="5"/>
      <c r="R619" s="2"/>
      <c r="S619" s="3"/>
      <c r="T619" s="3"/>
      <c r="U619" s="3">
        <v>40927.669652777775</v>
      </c>
      <c r="V619" s="2"/>
      <c r="W619" s="2"/>
      <c r="X619" s="2">
        <v>-2100</v>
      </c>
      <c r="Y619" s="2" t="s">
        <v>8</v>
      </c>
      <c r="Z619" s="2">
        <v>0</v>
      </c>
    </row>
    <row r="620" spans="1:26" ht="14.25" customHeight="1" x14ac:dyDescent="0.2">
      <c r="A620" s="3">
        <v>40927.669710648152</v>
      </c>
      <c r="B620" s="2"/>
      <c r="C620" s="2"/>
      <c r="D620" s="2">
        <v>-2050</v>
      </c>
      <c r="E620" s="2">
        <v>62.685455322265597</v>
      </c>
      <c r="F620" s="2">
        <v>-30.1837158203125</v>
      </c>
      <c r="G620" s="5">
        <f t="shared" si="2"/>
        <v>2.9718753417968751</v>
      </c>
      <c r="H620" s="2"/>
      <c r="I620" s="3"/>
      <c r="J620" s="3"/>
      <c r="K620" s="3">
        <v>40927.669710648152</v>
      </c>
      <c r="L620" s="2"/>
      <c r="M620" s="2"/>
      <c r="N620" s="2">
        <v>-2050</v>
      </c>
      <c r="O620" s="2">
        <v>183.89364624023401</v>
      </c>
      <c r="P620" s="2">
        <v>136.13975524902301</v>
      </c>
      <c r="Q620" s="5"/>
      <c r="R620" s="2"/>
      <c r="S620" s="3"/>
      <c r="T620" s="3"/>
      <c r="U620" s="3">
        <v>40927.669710648152</v>
      </c>
      <c r="V620" s="2"/>
      <c r="W620" s="2"/>
      <c r="X620" s="2">
        <v>-2050</v>
      </c>
      <c r="Y620" s="2" t="s">
        <v>8</v>
      </c>
      <c r="Z620" s="2">
        <v>0</v>
      </c>
    </row>
    <row r="621" spans="1:26" ht="14.25" customHeight="1" x14ac:dyDescent="0.2">
      <c r="A621" s="3">
        <v>40927.669768518521</v>
      </c>
      <c r="B621" s="2"/>
      <c r="C621" s="2"/>
      <c r="D621" s="2">
        <v>-2000</v>
      </c>
      <c r="E621" s="2">
        <v>47.732112884521499</v>
      </c>
      <c r="F621" s="2">
        <v>-20.725021362304702</v>
      </c>
      <c r="G621" s="5">
        <f t="shared" si="2"/>
        <v>2.0978919738769544</v>
      </c>
      <c r="H621" s="2"/>
      <c r="I621" s="3"/>
      <c r="J621" s="3"/>
      <c r="K621" s="3">
        <v>40927.669768518521</v>
      </c>
      <c r="L621" s="2"/>
      <c r="M621" s="2"/>
      <c r="N621" s="2">
        <v>-2000</v>
      </c>
      <c r="O621" s="2">
        <v>173.03280639648401</v>
      </c>
      <c r="P621" s="2">
        <v>128.576583862305</v>
      </c>
      <c r="Q621" s="5"/>
      <c r="R621" s="2"/>
      <c r="S621" s="3"/>
      <c r="T621" s="3"/>
      <c r="U621" s="3">
        <v>40927.669768518521</v>
      </c>
      <c r="V621" s="2"/>
      <c r="W621" s="2"/>
      <c r="X621" s="2">
        <v>-2000</v>
      </c>
      <c r="Y621" s="2" t="s">
        <v>8</v>
      </c>
      <c r="Z621" s="2">
        <v>0</v>
      </c>
    </row>
    <row r="622" spans="1:26" ht="14.25" customHeight="1" x14ac:dyDescent="0.2">
      <c r="A622" s="3">
        <v>40927.66982638889</v>
      </c>
      <c r="B622" s="2"/>
      <c r="C622" s="2"/>
      <c r="D622" s="2">
        <v>-1950</v>
      </c>
      <c r="E622" s="2">
        <v>38.568595886230497</v>
      </c>
      <c r="F622" s="2">
        <v>-14.9286651611328</v>
      </c>
      <c r="G622" s="5">
        <f t="shared" si="2"/>
        <v>1.5623086608886707</v>
      </c>
      <c r="H622" s="2"/>
      <c r="I622" s="3"/>
      <c r="J622" s="3"/>
      <c r="K622" s="3">
        <v>40927.66982638889</v>
      </c>
      <c r="L622" s="2"/>
      <c r="M622" s="2"/>
      <c r="N622" s="2">
        <v>-1950</v>
      </c>
      <c r="O622" s="2">
        <v>163.464111328125</v>
      </c>
      <c r="P622" s="2">
        <v>121.913223266602</v>
      </c>
      <c r="Q622" s="5"/>
      <c r="R622" s="2"/>
      <c r="S622" s="3"/>
      <c r="T622" s="3"/>
      <c r="U622" s="3">
        <v>40927.66982638889</v>
      </c>
      <c r="V622" s="2"/>
      <c r="W622" s="2"/>
      <c r="X622" s="2">
        <v>-1950</v>
      </c>
      <c r="Y622" s="2" t="s">
        <v>8</v>
      </c>
      <c r="Z622" s="2">
        <v>0</v>
      </c>
    </row>
    <row r="623" spans="1:26" ht="14.25" customHeight="1" x14ac:dyDescent="0.2">
      <c r="A623" s="3">
        <v>40927.66988425926</v>
      </c>
      <c r="B623" s="2"/>
      <c r="C623" s="2"/>
      <c r="D623" s="2">
        <v>-1900</v>
      </c>
      <c r="E623" s="2">
        <v>34.307670593261697</v>
      </c>
      <c r="F623" s="2">
        <v>-12.2334289550781</v>
      </c>
      <c r="G623" s="5">
        <f t="shared" si="2"/>
        <v>1.3132688354492166</v>
      </c>
      <c r="H623" s="2"/>
      <c r="I623" s="3"/>
      <c r="J623" s="3"/>
      <c r="K623" s="3">
        <v>40927.66988425926</v>
      </c>
      <c r="L623" s="2"/>
      <c r="M623" s="2"/>
      <c r="N623" s="2">
        <v>-1900</v>
      </c>
      <c r="O623" s="2">
        <v>153.98612976074199</v>
      </c>
      <c r="P623" s="2">
        <v>115.313034057617</v>
      </c>
      <c r="Q623" s="5"/>
      <c r="R623" s="2"/>
      <c r="S623" s="3"/>
      <c r="T623" s="3"/>
      <c r="U623" s="3">
        <v>40927.66988425926</v>
      </c>
      <c r="V623" s="2"/>
      <c r="W623" s="2"/>
      <c r="X623" s="2">
        <v>-1900</v>
      </c>
      <c r="Y623" s="2" t="s">
        <v>8</v>
      </c>
      <c r="Z623" s="2">
        <v>0</v>
      </c>
    </row>
    <row r="624" spans="1:26" ht="14.25" customHeight="1" x14ac:dyDescent="0.2">
      <c r="A624" s="3">
        <v>40927.669942129629</v>
      </c>
      <c r="B624" s="2"/>
      <c r="C624" s="2"/>
      <c r="D624" s="2">
        <v>-1850</v>
      </c>
      <c r="E624" s="2">
        <v>32.189693450927699</v>
      </c>
      <c r="F624" s="2">
        <v>-10.8937072753906</v>
      </c>
      <c r="G624" s="5">
        <f t="shared" si="2"/>
        <v>1.1894785522460916</v>
      </c>
      <c r="H624" s="2"/>
      <c r="I624" s="3"/>
      <c r="J624" s="3"/>
      <c r="K624" s="3">
        <v>40927.669942129629</v>
      </c>
      <c r="L624" s="2"/>
      <c r="M624" s="2"/>
      <c r="N624" s="2">
        <v>-1850</v>
      </c>
      <c r="O624" s="2">
        <v>144.97016906738301</v>
      </c>
      <c r="P624" s="2">
        <v>109.03457641601599</v>
      </c>
      <c r="Q624" s="5"/>
      <c r="R624" s="2"/>
      <c r="S624" s="3"/>
      <c r="T624" s="3"/>
      <c r="U624" s="3">
        <v>40927.669942129629</v>
      </c>
      <c r="V624" s="2"/>
      <c r="W624" s="2"/>
      <c r="X624" s="2">
        <v>-1850</v>
      </c>
      <c r="Y624" s="2" t="s">
        <v>8</v>
      </c>
      <c r="Z624" s="2">
        <v>0</v>
      </c>
    </row>
    <row r="625" spans="1:26" ht="14.25" customHeight="1" x14ac:dyDescent="0.2">
      <c r="A625" s="3">
        <v>40927.67</v>
      </c>
      <c r="B625" s="2"/>
      <c r="C625" s="2"/>
      <c r="D625" s="2">
        <v>-1800</v>
      </c>
      <c r="E625" s="2">
        <v>29.468523025512699</v>
      </c>
      <c r="F625" s="2">
        <v>-9.1724395751953107</v>
      </c>
      <c r="G625" s="5">
        <f t="shared" si="2"/>
        <v>1.0304334167480467</v>
      </c>
      <c r="H625" s="2"/>
      <c r="I625" s="3"/>
      <c r="J625" s="3"/>
      <c r="K625" s="3">
        <v>40927.67</v>
      </c>
      <c r="L625" s="2"/>
      <c r="M625" s="2"/>
      <c r="N625" s="2">
        <v>-1800</v>
      </c>
      <c r="O625" s="2">
        <v>134.06857299804699</v>
      </c>
      <c r="P625" s="2">
        <v>101.44302368164099</v>
      </c>
      <c r="Q625" s="5"/>
      <c r="R625" s="2"/>
      <c r="S625" s="3"/>
      <c r="T625" s="3"/>
      <c r="U625" s="3">
        <v>40927.67</v>
      </c>
      <c r="V625" s="2"/>
      <c r="W625" s="2"/>
      <c r="X625" s="2">
        <v>-1800</v>
      </c>
      <c r="Y625" s="2" t="s">
        <v>8</v>
      </c>
      <c r="Z625" s="2">
        <v>0</v>
      </c>
    </row>
    <row r="626" spans="1:26" ht="14.25" customHeight="1" x14ac:dyDescent="0.2">
      <c r="A626" s="3">
        <v>40927.670057870368</v>
      </c>
      <c r="B626" s="2"/>
      <c r="C626" s="2"/>
      <c r="D626" s="2">
        <v>-1750</v>
      </c>
      <c r="E626" s="2">
        <v>27.719743728637699</v>
      </c>
      <c r="F626" s="2">
        <v>-8.0662536621093697</v>
      </c>
      <c r="G626" s="5">
        <f t="shared" si="2"/>
        <v>0.92822183837890582</v>
      </c>
      <c r="H626" s="2"/>
      <c r="I626" s="3"/>
      <c r="J626" s="3"/>
      <c r="K626" s="3">
        <v>40927.670057870368</v>
      </c>
      <c r="L626" s="2"/>
      <c r="M626" s="2"/>
      <c r="N626" s="2">
        <v>-1750</v>
      </c>
      <c r="O626" s="2">
        <v>123.463340759277</v>
      </c>
      <c r="P626" s="2">
        <v>94.057846069335895</v>
      </c>
      <c r="Q626" s="5"/>
      <c r="R626" s="2"/>
      <c r="S626" s="3"/>
      <c r="T626" s="3"/>
      <c r="U626" s="3">
        <v>40927.670057870368</v>
      </c>
      <c r="V626" s="2"/>
      <c r="W626" s="2"/>
      <c r="X626" s="2">
        <v>-1750</v>
      </c>
      <c r="Y626" s="2" t="s">
        <v>8</v>
      </c>
      <c r="Z626" s="2">
        <v>0</v>
      </c>
    </row>
    <row r="627" spans="1:26" ht="14.25" customHeight="1" x14ac:dyDescent="0.2">
      <c r="A627" s="3">
        <v>40927.670115740744</v>
      </c>
      <c r="B627" s="2"/>
      <c r="C627" s="2"/>
      <c r="D627" s="2">
        <v>-1700</v>
      </c>
      <c r="E627" s="2">
        <v>26.842157363891602</v>
      </c>
      <c r="F627" s="2">
        <v>-7.5111389160156197</v>
      </c>
      <c r="G627" s="5">
        <f t="shared" si="2"/>
        <v>0.87692923583984328</v>
      </c>
      <c r="H627" s="2"/>
      <c r="I627" s="3"/>
      <c r="J627" s="3"/>
      <c r="K627" s="3">
        <v>40927.670115740744</v>
      </c>
      <c r="L627" s="2"/>
      <c r="M627" s="2"/>
      <c r="N627" s="2">
        <v>-1700</v>
      </c>
      <c r="O627" s="2">
        <v>112.95790863037099</v>
      </c>
      <c r="P627" s="2">
        <v>86.742172241210895</v>
      </c>
      <c r="Q627" s="5"/>
      <c r="R627" s="2"/>
      <c r="S627" s="3"/>
      <c r="T627" s="3"/>
      <c r="U627" s="3">
        <v>40927.670115740744</v>
      </c>
      <c r="V627" s="2"/>
      <c r="W627" s="2"/>
      <c r="X627" s="2">
        <v>-1700</v>
      </c>
      <c r="Y627" s="2" t="s">
        <v>8</v>
      </c>
      <c r="Z627" s="2">
        <v>0</v>
      </c>
    </row>
    <row r="628" spans="1:26" ht="14.25" customHeight="1" x14ac:dyDescent="0.2">
      <c r="A628" s="3">
        <v>40927.670173611114</v>
      </c>
      <c r="B628" s="2"/>
      <c r="C628" s="2"/>
      <c r="D628" s="2">
        <v>-1650</v>
      </c>
      <c r="E628" s="2">
        <v>24.8636074066162</v>
      </c>
      <c r="F628" s="2">
        <v>-6.2596130371093697</v>
      </c>
      <c r="G628" s="5">
        <f t="shared" si="2"/>
        <v>0.76128824462890576</v>
      </c>
      <c r="H628" s="2"/>
      <c r="I628" s="3"/>
      <c r="J628" s="3"/>
      <c r="K628" s="3">
        <v>40927.670173611114</v>
      </c>
      <c r="L628" s="2"/>
      <c r="M628" s="2"/>
      <c r="N628" s="2">
        <v>-1650</v>
      </c>
      <c r="O628" s="2">
        <v>100.256477355957</v>
      </c>
      <c r="P628" s="2">
        <v>77.897262573242202</v>
      </c>
      <c r="Q628" s="5"/>
      <c r="R628" s="2"/>
      <c r="S628" s="3"/>
      <c r="T628" s="3"/>
      <c r="U628" s="3">
        <v>40927.670173611114</v>
      </c>
      <c r="V628" s="2"/>
      <c r="W628" s="2"/>
      <c r="X628" s="2">
        <v>-1650</v>
      </c>
      <c r="Y628" s="2" t="s">
        <v>8</v>
      </c>
      <c r="Z628" s="2">
        <v>0</v>
      </c>
    </row>
    <row r="629" spans="1:26" ht="14.25" customHeight="1" x14ac:dyDescent="0.2">
      <c r="A629" s="3">
        <v>40927.670231481483</v>
      </c>
      <c r="B629" s="2"/>
      <c r="C629" s="2"/>
      <c r="D629" s="2">
        <v>-1600</v>
      </c>
      <c r="E629" s="2">
        <v>23.594749450683601</v>
      </c>
      <c r="F629" s="2">
        <v>-5.4570007324218803</v>
      </c>
      <c r="G629" s="5">
        <f t="shared" si="2"/>
        <v>0.68712686767578179</v>
      </c>
      <c r="H629" s="2"/>
      <c r="I629" s="3"/>
      <c r="J629" s="3"/>
      <c r="K629" s="3">
        <v>40927.670231481483</v>
      </c>
      <c r="L629" s="2"/>
      <c r="M629" s="2"/>
      <c r="N629" s="2">
        <v>-1600</v>
      </c>
      <c r="O629" s="2">
        <v>89.538177490234403</v>
      </c>
      <c r="P629" s="2">
        <v>70.433349609375</v>
      </c>
      <c r="Q629" s="5"/>
      <c r="R629" s="2"/>
      <c r="S629" s="3"/>
      <c r="T629" s="3"/>
      <c r="U629" s="3">
        <v>40927.670231481483</v>
      </c>
      <c r="V629" s="2"/>
      <c r="W629" s="2"/>
      <c r="X629" s="2">
        <v>-1600</v>
      </c>
      <c r="Y629" s="2" t="s">
        <v>8</v>
      </c>
      <c r="Z629" s="2">
        <v>0</v>
      </c>
    </row>
    <row r="630" spans="1:26" ht="14.25" customHeight="1" x14ac:dyDescent="0.2">
      <c r="A630" s="3">
        <v>40927.670289351852</v>
      </c>
      <c r="B630" s="2"/>
      <c r="C630" s="2"/>
      <c r="D630" s="2">
        <v>-1550</v>
      </c>
      <c r="E630" s="2">
        <v>20.5321235656738</v>
      </c>
      <c r="F630" s="2">
        <v>-3.5197448730468701</v>
      </c>
      <c r="G630" s="5">
        <f t="shared" si="2"/>
        <v>0.5081244262695308</v>
      </c>
      <c r="H630" s="2"/>
      <c r="I630" s="3"/>
      <c r="J630" s="3"/>
      <c r="K630" s="3">
        <v>40927.670289351852</v>
      </c>
      <c r="L630" s="2"/>
      <c r="M630" s="2"/>
      <c r="N630" s="2">
        <v>-1550</v>
      </c>
      <c r="O630" s="2">
        <v>77.0821533203125</v>
      </c>
      <c r="P630" s="2">
        <v>61.7593383789063</v>
      </c>
      <c r="Q630" s="5"/>
      <c r="R630" s="2"/>
      <c r="S630" s="3"/>
      <c r="T630" s="3"/>
      <c r="U630" s="3">
        <v>40927.670289351852</v>
      </c>
      <c r="V630" s="2"/>
      <c r="W630" s="2"/>
      <c r="X630" s="2">
        <v>-1550</v>
      </c>
      <c r="Y630" s="2" t="s">
        <v>8</v>
      </c>
      <c r="Z630" s="2">
        <v>0</v>
      </c>
    </row>
    <row r="631" spans="1:26" ht="14.25" customHeight="1" x14ac:dyDescent="0.2">
      <c r="A631" s="3">
        <v>40927.670347222222</v>
      </c>
      <c r="B631" s="2"/>
      <c r="C631" s="2"/>
      <c r="D631" s="2">
        <v>-1500</v>
      </c>
      <c r="E631" s="2">
        <v>18.8916530609131</v>
      </c>
      <c r="F631" s="2">
        <v>-2.4820709228515598</v>
      </c>
      <c r="G631" s="5">
        <f t="shared" si="2"/>
        <v>0.41224335327148409</v>
      </c>
      <c r="H631" s="2"/>
      <c r="I631" s="3"/>
      <c r="J631" s="3"/>
      <c r="K631" s="3">
        <v>40927.670347222222</v>
      </c>
      <c r="L631" s="2"/>
      <c r="M631" s="2"/>
      <c r="N631" s="2">
        <v>-1500</v>
      </c>
      <c r="O631" s="2">
        <v>65.485847473144503</v>
      </c>
      <c r="P631" s="2">
        <v>53.684005737304702</v>
      </c>
      <c r="Q631" s="5"/>
      <c r="R631" s="2"/>
      <c r="S631" s="3"/>
      <c r="T631" s="3"/>
      <c r="U631" s="3">
        <v>40927.670347222222</v>
      </c>
      <c r="V631" s="2"/>
      <c r="W631" s="2"/>
      <c r="X631" s="2">
        <v>-1500</v>
      </c>
      <c r="Y631" s="2" t="s">
        <v>8</v>
      </c>
      <c r="Z631" s="2">
        <v>0</v>
      </c>
    </row>
    <row r="632" spans="1:26" ht="14.25" customHeight="1" x14ac:dyDescent="0.2">
      <c r="A632" s="3">
        <v>40927.670405092591</v>
      </c>
      <c r="B632" s="2"/>
      <c r="C632" s="2"/>
      <c r="D632" s="2">
        <v>-1450</v>
      </c>
      <c r="E632" s="2">
        <v>17.3282566070557</v>
      </c>
      <c r="F632" s="2">
        <v>-1.4931488037109399</v>
      </c>
      <c r="G632" s="5">
        <f t="shared" si="2"/>
        <v>0.32086694946289085</v>
      </c>
      <c r="H632" s="2"/>
      <c r="I632" s="3"/>
      <c r="J632" s="3"/>
      <c r="K632" s="3">
        <v>40927.670405092591</v>
      </c>
      <c r="L632" s="2"/>
      <c r="M632" s="2"/>
      <c r="N632" s="2">
        <v>-1450</v>
      </c>
      <c r="O632" s="2">
        <v>55.331668853759801</v>
      </c>
      <c r="P632" s="2">
        <v>46.612930297851598</v>
      </c>
      <c r="Q632" s="5"/>
      <c r="R632" s="2"/>
      <c r="S632" s="3"/>
      <c r="T632" s="3"/>
      <c r="U632" s="3">
        <v>40927.670405092591</v>
      </c>
      <c r="V632" s="2"/>
      <c r="W632" s="2"/>
      <c r="X632" s="2">
        <v>-1450</v>
      </c>
      <c r="Y632" s="2" t="s">
        <v>8</v>
      </c>
      <c r="Z632" s="2">
        <v>0</v>
      </c>
    </row>
    <row r="633" spans="1:26" ht="14.25" customHeight="1" x14ac:dyDescent="0.2">
      <c r="A633" s="3">
        <v>40927.67046296296</v>
      </c>
      <c r="B633" s="2"/>
      <c r="C633" s="2"/>
      <c r="D633" s="2">
        <v>-1400</v>
      </c>
      <c r="E633" s="2">
        <v>16.377336502075199</v>
      </c>
      <c r="F633" s="2">
        <v>-0.89164733886718694</v>
      </c>
      <c r="G633" s="5">
        <f t="shared" si="2"/>
        <v>0.26528821411132808</v>
      </c>
      <c r="H633" s="2"/>
      <c r="I633" s="3"/>
      <c r="J633" s="3"/>
      <c r="K633" s="3">
        <v>40927.67046296296</v>
      </c>
      <c r="L633" s="2"/>
      <c r="M633" s="2"/>
      <c r="N633" s="2">
        <v>-1400</v>
      </c>
      <c r="O633" s="2">
        <v>45.223068237304702</v>
      </c>
      <c r="P633" s="2">
        <v>39.573593139648402</v>
      </c>
      <c r="Q633" s="5"/>
      <c r="R633" s="2"/>
      <c r="S633" s="3"/>
      <c r="T633" s="3"/>
      <c r="U633" s="3">
        <v>40927.67046296296</v>
      </c>
      <c r="V633" s="2"/>
      <c r="W633" s="2"/>
      <c r="X633" s="2">
        <v>-1400</v>
      </c>
      <c r="Y633" s="2" t="s">
        <v>8</v>
      </c>
      <c r="Z633" s="2">
        <v>0</v>
      </c>
    </row>
    <row r="634" spans="1:26" ht="14.25" customHeight="1" x14ac:dyDescent="0.2">
      <c r="A634" s="3">
        <v>40927.670520833337</v>
      </c>
      <c r="B634" s="2"/>
      <c r="C634" s="2"/>
      <c r="D634" s="2">
        <v>-1350</v>
      </c>
      <c r="E634" s="2">
        <v>14.642668724060099</v>
      </c>
      <c r="F634" s="2">
        <v>0.205612182617187</v>
      </c>
      <c r="G634" s="5">
        <f t="shared" si="2"/>
        <v>0.16390143432617194</v>
      </c>
      <c r="H634" s="2"/>
      <c r="I634" s="3"/>
      <c r="J634" s="3"/>
      <c r="K634" s="3">
        <v>40927.670520833337</v>
      </c>
      <c r="L634" s="2"/>
      <c r="M634" s="2"/>
      <c r="N634" s="2">
        <v>-1350</v>
      </c>
      <c r="O634" s="2">
        <v>33.979537963867202</v>
      </c>
      <c r="P634" s="2">
        <v>31.7439270019531</v>
      </c>
      <c r="Q634" s="5"/>
      <c r="R634" s="2"/>
      <c r="S634" s="3"/>
      <c r="T634" s="3"/>
      <c r="U634" s="3">
        <v>40927.670520833337</v>
      </c>
      <c r="V634" s="2"/>
      <c r="W634" s="2"/>
      <c r="X634" s="2">
        <v>-1350</v>
      </c>
      <c r="Y634" s="2" t="s">
        <v>8</v>
      </c>
      <c r="Z634" s="2">
        <v>0</v>
      </c>
    </row>
    <row r="635" spans="1:26" ht="14.25" customHeight="1" x14ac:dyDescent="0.2">
      <c r="A635" s="3">
        <v>40927.670578703706</v>
      </c>
      <c r="B635" s="2"/>
      <c r="C635" s="2"/>
      <c r="D635" s="2">
        <v>-1300</v>
      </c>
      <c r="E635" s="2">
        <v>14.1253566741943</v>
      </c>
      <c r="F635" s="2">
        <v>0.5328369140625</v>
      </c>
      <c r="G635" s="5">
        <f t="shared" si="2"/>
        <v>0.133665869140625</v>
      </c>
      <c r="H635" s="2"/>
      <c r="I635" s="3"/>
      <c r="J635" s="3"/>
      <c r="K635" s="3">
        <v>40927.670578703706</v>
      </c>
      <c r="L635" s="2"/>
      <c r="M635" s="2"/>
      <c r="N635" s="2">
        <v>-1300</v>
      </c>
      <c r="O635" s="2">
        <v>26.5059490203857</v>
      </c>
      <c r="P635" s="2">
        <v>26.539535522460898</v>
      </c>
      <c r="Q635" s="5"/>
      <c r="R635" s="2"/>
      <c r="S635" s="3"/>
      <c r="T635" s="3"/>
      <c r="U635" s="3">
        <v>40927.670578703706</v>
      </c>
      <c r="V635" s="2"/>
      <c r="W635" s="2"/>
      <c r="X635" s="2">
        <v>-1300</v>
      </c>
      <c r="Y635" s="2" t="s">
        <v>8</v>
      </c>
      <c r="Z635" s="2">
        <v>0</v>
      </c>
    </row>
    <row r="636" spans="1:26" ht="14.25" customHeight="1" x14ac:dyDescent="0.2">
      <c r="A636" s="3">
        <v>40927.670636574076</v>
      </c>
      <c r="B636" s="2"/>
      <c r="C636" s="2"/>
      <c r="D636" s="2">
        <v>-1250</v>
      </c>
      <c r="E636" s="2">
        <v>13.449194908142101</v>
      </c>
      <c r="F636" s="2">
        <v>0.960540771484375</v>
      </c>
      <c r="G636" s="5">
        <f t="shared" si="2"/>
        <v>9.4146032714843758E-2</v>
      </c>
      <c r="H636" s="2"/>
      <c r="I636" s="3"/>
      <c r="J636" s="3"/>
      <c r="K636" s="3">
        <v>40927.670636574076</v>
      </c>
      <c r="L636" s="2"/>
      <c r="M636" s="2"/>
      <c r="N636" s="2">
        <v>-1250</v>
      </c>
      <c r="O636" s="2">
        <v>19.402229309081999</v>
      </c>
      <c r="P636" s="2">
        <v>21.5927124023438</v>
      </c>
      <c r="Q636" s="5"/>
      <c r="R636" s="2"/>
      <c r="S636" s="3"/>
      <c r="T636" s="3"/>
      <c r="U636" s="3">
        <v>40927.670636574076</v>
      </c>
      <c r="V636" s="2"/>
      <c r="W636" s="2"/>
      <c r="X636" s="2">
        <v>-1250</v>
      </c>
      <c r="Y636" s="2" t="s">
        <v>8</v>
      </c>
      <c r="Z636" s="2">
        <v>0</v>
      </c>
    </row>
    <row r="637" spans="1:26" ht="14.25" customHeight="1" x14ac:dyDescent="0.2">
      <c r="A637" s="3">
        <v>40927.670694444445</v>
      </c>
      <c r="B637" s="2"/>
      <c r="C637" s="2"/>
      <c r="D637" s="2">
        <v>-1200</v>
      </c>
      <c r="E637" s="2">
        <v>13.408789634704601</v>
      </c>
      <c r="F637" s="2">
        <v>0.98609924316406194</v>
      </c>
      <c r="G637" s="5">
        <f t="shared" si="2"/>
        <v>9.1784429931640682E-2</v>
      </c>
      <c r="H637" s="2"/>
      <c r="I637" s="3"/>
      <c r="J637" s="3"/>
      <c r="K637" s="3">
        <v>40927.670694444445</v>
      </c>
      <c r="L637" s="2"/>
      <c r="M637" s="2"/>
      <c r="N637" s="2">
        <v>-1200</v>
      </c>
      <c r="O637" s="2">
        <v>13.4746313095093</v>
      </c>
      <c r="P637" s="2">
        <v>17.4649047851562</v>
      </c>
      <c r="Q637" s="5"/>
      <c r="R637" s="2"/>
      <c r="S637" s="3"/>
      <c r="T637" s="3"/>
      <c r="U637" s="3">
        <v>40927.670694444445</v>
      </c>
      <c r="V637" s="2"/>
      <c r="W637" s="2"/>
      <c r="X637" s="2">
        <v>-1200</v>
      </c>
      <c r="Y637" s="2" t="s">
        <v>8</v>
      </c>
      <c r="Z637" s="2">
        <v>0</v>
      </c>
    </row>
    <row r="638" spans="1:26" ht="14.25" customHeight="1" x14ac:dyDescent="0.2">
      <c r="A638" s="3">
        <v>40927.670752314814</v>
      </c>
      <c r="B638" s="2"/>
      <c r="C638" s="2"/>
      <c r="D638" s="2">
        <v>-1150</v>
      </c>
      <c r="E638" s="2">
        <v>12.8856868743896</v>
      </c>
      <c r="F638" s="2">
        <v>1.3169860839843801</v>
      </c>
      <c r="G638" s="5">
        <f t="shared" si="2"/>
        <v>6.1210485839843287E-2</v>
      </c>
      <c r="H638" s="2"/>
      <c r="I638" s="3"/>
      <c r="J638" s="3"/>
      <c r="K638" s="3">
        <v>40927.670752314814</v>
      </c>
      <c r="L638" s="2"/>
      <c r="M638" s="2"/>
      <c r="N638" s="2">
        <v>-1150</v>
      </c>
      <c r="O638" s="2">
        <v>8.1198081970214808</v>
      </c>
      <c r="P638" s="2">
        <v>13.7359619140625</v>
      </c>
      <c r="Q638" s="5"/>
      <c r="R638" s="2"/>
      <c r="S638" s="3"/>
      <c r="T638" s="3"/>
      <c r="U638" s="3">
        <v>40927.670752314814</v>
      </c>
      <c r="V638" s="2"/>
      <c r="W638" s="2"/>
      <c r="X638" s="2">
        <v>-1150</v>
      </c>
      <c r="Y638" s="2" t="s">
        <v>8</v>
      </c>
      <c r="Z638" s="2">
        <v>0</v>
      </c>
    </row>
    <row r="639" spans="1:26" ht="14.25" customHeight="1" x14ac:dyDescent="0.2">
      <c r="A639" s="3">
        <v>40927.670810185184</v>
      </c>
      <c r="B639" s="2"/>
      <c r="C639" s="2"/>
      <c r="D639" s="2">
        <v>-1100</v>
      </c>
      <c r="E639" s="2">
        <v>12.755785942077599</v>
      </c>
      <c r="F639" s="2">
        <v>1.3991546630859399</v>
      </c>
      <c r="G639" s="5">
        <f t="shared" si="2"/>
        <v>5.3618109130859154E-2</v>
      </c>
      <c r="H639" s="2"/>
      <c r="I639" s="3"/>
      <c r="J639" s="3"/>
      <c r="K639" s="3">
        <v>40927.670810185184</v>
      </c>
      <c r="L639" s="2"/>
      <c r="M639" s="2"/>
      <c r="N639" s="2">
        <v>-1100</v>
      </c>
      <c r="O639" s="2">
        <v>3.0455675125122101</v>
      </c>
      <c r="P639" s="2">
        <v>10.2024078369141</v>
      </c>
      <c r="Q639" s="5"/>
      <c r="R639" s="2"/>
      <c r="S639" s="3"/>
      <c r="T639" s="3"/>
      <c r="U639" s="3">
        <v>40927.670810185184</v>
      </c>
      <c r="V639" s="2"/>
      <c r="W639" s="2"/>
      <c r="X639" s="2">
        <v>-1100</v>
      </c>
      <c r="Y639" s="2" t="s">
        <v>8</v>
      </c>
      <c r="Z639" s="2">
        <v>0</v>
      </c>
    </row>
    <row r="640" spans="1:26" ht="14.25" customHeight="1" x14ac:dyDescent="0.2">
      <c r="A640" s="3">
        <v>40927.670868055553</v>
      </c>
      <c r="B640" s="2"/>
      <c r="C640" s="2"/>
      <c r="D640" s="2">
        <v>-1050</v>
      </c>
      <c r="E640" s="2">
        <v>13.003526687622101</v>
      </c>
      <c r="F640" s="2">
        <v>1.2424468994140601</v>
      </c>
      <c r="G640" s="5">
        <f t="shared" si="2"/>
        <v>6.8097906494140867E-2</v>
      </c>
      <c r="H640" s="2"/>
      <c r="I640" s="3"/>
      <c r="J640" s="3"/>
      <c r="K640" s="3">
        <v>40927.670868055553</v>
      </c>
      <c r="L640" s="2"/>
      <c r="M640" s="2"/>
      <c r="N640" s="2">
        <v>-1050</v>
      </c>
      <c r="O640" s="2">
        <v>-1.8819733858108501</v>
      </c>
      <c r="P640" s="2">
        <v>6.7710113525390598</v>
      </c>
      <c r="Q640" s="5"/>
      <c r="R640" s="2"/>
      <c r="S640" s="3"/>
      <c r="T640" s="3"/>
      <c r="U640" s="3">
        <v>40927.670868055553</v>
      </c>
      <c r="V640" s="2"/>
      <c r="W640" s="2"/>
      <c r="X640" s="2">
        <v>-1050</v>
      </c>
      <c r="Y640" s="2" t="s">
        <v>8</v>
      </c>
      <c r="Z640" s="2">
        <v>0</v>
      </c>
    </row>
    <row r="641" spans="1:26" ht="14.25" customHeight="1" x14ac:dyDescent="0.2">
      <c r="A641" s="3">
        <v>40927.670925925922</v>
      </c>
      <c r="B641" s="2"/>
      <c r="C641" s="2"/>
      <c r="D641" s="2">
        <v>-1000</v>
      </c>
      <c r="E641" s="2">
        <v>12.624799728393601</v>
      </c>
      <c r="F641" s="2">
        <v>1.4820098876953101</v>
      </c>
      <c r="G641" s="5">
        <f t="shared" si="2"/>
        <v>4.5962286376953376E-2</v>
      </c>
      <c r="H641" s="2"/>
      <c r="I641" s="3"/>
      <c r="J641" s="3"/>
      <c r="K641" s="3">
        <v>40927.670925925922</v>
      </c>
      <c r="L641" s="2"/>
      <c r="M641" s="2"/>
      <c r="N641" s="2">
        <v>-1000</v>
      </c>
      <c r="O641" s="2">
        <v>-4.1669430732727104</v>
      </c>
      <c r="P641" s="2">
        <v>5.1798248291015598</v>
      </c>
      <c r="Q641" s="5"/>
      <c r="R641" s="2"/>
      <c r="S641" s="3"/>
      <c r="T641" s="3"/>
      <c r="U641" s="3">
        <v>40927.670925925922</v>
      </c>
      <c r="V641" s="2"/>
      <c r="W641" s="2"/>
      <c r="X641" s="2">
        <v>-1000</v>
      </c>
      <c r="Y641" s="2" t="s">
        <v>8</v>
      </c>
      <c r="Z641" s="2">
        <v>0</v>
      </c>
    </row>
    <row r="642" spans="1:26" ht="14.25" customHeight="1" x14ac:dyDescent="0.2">
      <c r="A642" s="3">
        <v>40927.670983796299</v>
      </c>
      <c r="B642" s="2"/>
      <c r="C642" s="2"/>
      <c r="D642" s="2">
        <v>-950</v>
      </c>
      <c r="E642" s="2">
        <v>12.799206733703601</v>
      </c>
      <c r="F642" s="2">
        <v>1.3716888427734399</v>
      </c>
      <c r="G642" s="5">
        <f t="shared" si="2"/>
        <v>5.615595092773415E-2</v>
      </c>
      <c r="H642" s="2"/>
      <c r="I642" s="3"/>
      <c r="J642" s="3"/>
      <c r="K642" s="3">
        <v>40927.670983796299</v>
      </c>
      <c r="L642" s="2"/>
      <c r="M642" s="2"/>
      <c r="N642" s="2">
        <v>-950</v>
      </c>
      <c r="O642" s="2">
        <v>-6.3306307792663601</v>
      </c>
      <c r="P642" s="2">
        <v>3.673095703125</v>
      </c>
      <c r="Q642" s="5"/>
      <c r="R642" s="2"/>
      <c r="S642" s="3"/>
      <c r="T642" s="3"/>
      <c r="U642" s="3">
        <v>40927.670983796299</v>
      </c>
      <c r="V642" s="2"/>
      <c r="W642" s="2"/>
      <c r="X642" s="2">
        <v>-950</v>
      </c>
      <c r="Y642" s="2" t="s">
        <v>8</v>
      </c>
      <c r="Z642" s="2">
        <v>0</v>
      </c>
    </row>
    <row r="643" spans="1:26" ht="14.25" customHeight="1" x14ac:dyDescent="0.2">
      <c r="A643" s="3">
        <v>40927.671041666668</v>
      </c>
      <c r="B643" s="2"/>
      <c r="C643" s="2"/>
      <c r="D643" s="2">
        <v>-900</v>
      </c>
      <c r="E643" s="2">
        <v>11.749986648559601</v>
      </c>
      <c r="F643" s="2">
        <v>2.0353698730468701</v>
      </c>
      <c r="G643" s="5">
        <f t="shared" si="2"/>
        <v>-5.1681762695307831E-3</v>
      </c>
      <c r="H643" s="2"/>
      <c r="I643" s="3"/>
      <c r="J643" s="3"/>
      <c r="K643" s="3">
        <v>40927.671041666668</v>
      </c>
      <c r="L643" s="2"/>
      <c r="M643" s="2"/>
      <c r="N643" s="2">
        <v>-900</v>
      </c>
      <c r="O643" s="2">
        <v>-7.7238969802856401</v>
      </c>
      <c r="P643" s="2">
        <v>2.7028656005859402</v>
      </c>
      <c r="Q643" s="5"/>
      <c r="R643" s="2"/>
      <c r="S643" s="3"/>
      <c r="T643" s="3"/>
      <c r="U643" s="3">
        <v>40927.671041666668</v>
      </c>
      <c r="V643" s="2"/>
      <c r="W643" s="2"/>
      <c r="X643" s="2">
        <v>-900</v>
      </c>
      <c r="Y643" s="2" t="s">
        <v>8</v>
      </c>
      <c r="Z643" s="2">
        <v>0</v>
      </c>
    </row>
    <row r="644" spans="1:26" ht="14.25" customHeight="1" x14ac:dyDescent="0.2">
      <c r="A644" s="3">
        <v>40927.671099537038</v>
      </c>
      <c r="B644" s="2"/>
      <c r="C644" s="2"/>
      <c r="D644" s="2">
        <v>-850</v>
      </c>
      <c r="E644" s="2">
        <v>11.8757877349854</v>
      </c>
      <c r="F644" s="2">
        <v>1.9557952880859399</v>
      </c>
      <c r="G644" s="5">
        <f t="shared" si="2"/>
        <v>2.1845153808591755E-3</v>
      </c>
      <c r="H644" s="2"/>
      <c r="I644" s="3"/>
      <c r="J644" s="3"/>
      <c r="K644" s="3">
        <v>40927.671099537038</v>
      </c>
      <c r="L644" s="2"/>
      <c r="M644" s="2"/>
      <c r="N644" s="2">
        <v>-850</v>
      </c>
      <c r="O644" s="2">
        <v>-8.8914709091186506</v>
      </c>
      <c r="P644" s="2">
        <v>1.8898010253906199</v>
      </c>
      <c r="Q644" s="5"/>
      <c r="R644" s="2"/>
      <c r="S644" s="3"/>
      <c r="T644" s="3"/>
      <c r="U644" s="3">
        <v>40927.671099537038</v>
      </c>
      <c r="V644" s="2"/>
      <c r="W644" s="2"/>
      <c r="X644" s="2">
        <v>-850</v>
      </c>
      <c r="Y644" s="2" t="s">
        <v>8</v>
      </c>
      <c r="Z644" s="2">
        <v>0</v>
      </c>
    </row>
    <row r="645" spans="1:26" ht="14.25" customHeight="1" x14ac:dyDescent="0.2">
      <c r="A645" s="3">
        <v>40927.671157407407</v>
      </c>
      <c r="B645" s="2"/>
      <c r="C645" s="2"/>
      <c r="D645" s="2">
        <v>-800</v>
      </c>
      <c r="E645" s="2">
        <v>11.768923759460399</v>
      </c>
      <c r="F645" s="2">
        <v>2.0233917236328098</v>
      </c>
      <c r="G645" s="5">
        <f t="shared" si="2"/>
        <v>-4.0613952636716077E-3</v>
      </c>
      <c r="H645" s="2"/>
      <c r="I645" s="3"/>
      <c r="J645" s="3"/>
      <c r="K645" s="3">
        <v>40927.671157407407</v>
      </c>
      <c r="L645" s="2"/>
      <c r="M645" s="2"/>
      <c r="N645" s="2">
        <v>-800</v>
      </c>
      <c r="O645" s="2">
        <v>-9.5155210494995099</v>
      </c>
      <c r="P645" s="2">
        <v>1.4552307128906199</v>
      </c>
      <c r="Q645" s="5"/>
      <c r="R645" s="2"/>
      <c r="S645" s="3"/>
      <c r="T645" s="3"/>
      <c r="U645" s="3">
        <v>40927.671157407407</v>
      </c>
      <c r="V645" s="2"/>
      <c r="W645" s="2"/>
      <c r="X645" s="2">
        <v>-800</v>
      </c>
      <c r="Y645" s="2" t="s">
        <v>8</v>
      </c>
      <c r="Z645" s="2">
        <v>0</v>
      </c>
    </row>
    <row r="646" spans="1:26" ht="14.25" customHeight="1" x14ac:dyDescent="0.2">
      <c r="A646" s="3">
        <v>40927.671215277776</v>
      </c>
      <c r="B646" s="2"/>
      <c r="C646" s="2"/>
      <c r="D646" s="2">
        <v>-750</v>
      </c>
      <c r="E646" s="2">
        <v>12.1559734344482</v>
      </c>
      <c r="F646" s="2">
        <v>1.778564453125</v>
      </c>
      <c r="G646" s="5">
        <f t="shared" si="2"/>
        <v>1.8560644531250003E-2</v>
      </c>
      <c r="H646" s="2"/>
      <c r="I646" s="3"/>
      <c r="J646" s="3"/>
      <c r="K646" s="3">
        <v>40927.671215277776</v>
      </c>
      <c r="L646" s="2"/>
      <c r="M646" s="2"/>
      <c r="N646" s="2">
        <v>-750</v>
      </c>
      <c r="O646" s="2">
        <v>-10.0735063552856</v>
      </c>
      <c r="P646" s="2">
        <v>1.0666656494140601</v>
      </c>
      <c r="Q646" s="5"/>
      <c r="R646" s="2"/>
      <c r="S646" s="3"/>
      <c r="T646" s="3"/>
      <c r="U646" s="3">
        <v>40927.671215277776</v>
      </c>
      <c r="V646" s="2"/>
      <c r="W646" s="2"/>
      <c r="X646" s="2">
        <v>-750</v>
      </c>
      <c r="Y646" s="2" t="s">
        <v>8</v>
      </c>
      <c r="Z646" s="2">
        <v>0</v>
      </c>
    </row>
    <row r="647" spans="1:26" ht="14.25" customHeight="1" x14ac:dyDescent="0.2">
      <c r="A647" s="3">
        <v>40927.671273148146</v>
      </c>
      <c r="B647" s="2"/>
      <c r="C647" s="2"/>
      <c r="D647" s="2">
        <v>-700</v>
      </c>
      <c r="E647" s="2">
        <v>12.2101287841797</v>
      </c>
      <c r="F647" s="2">
        <v>1.7443084716796899</v>
      </c>
      <c r="G647" s="5">
        <f t="shared" si="2"/>
        <v>2.1725897216796658E-2</v>
      </c>
      <c r="H647" s="2"/>
      <c r="I647" s="3"/>
      <c r="J647" s="3"/>
      <c r="K647" s="3">
        <v>40927.671273148146</v>
      </c>
      <c r="L647" s="2"/>
      <c r="M647" s="2"/>
      <c r="N647" s="2">
        <v>-700</v>
      </c>
      <c r="O647" s="2">
        <v>-10.1104278564453</v>
      </c>
      <c r="P647" s="2">
        <v>1.04095458984375</v>
      </c>
      <c r="Q647" s="5"/>
      <c r="R647" s="2"/>
      <c r="S647" s="3"/>
      <c r="T647" s="3"/>
      <c r="U647" s="3">
        <v>40927.671273148146</v>
      </c>
      <c r="V647" s="2"/>
      <c r="W647" s="2"/>
      <c r="X647" s="2">
        <v>-700</v>
      </c>
      <c r="Y647" s="2" t="s">
        <v>8</v>
      </c>
      <c r="Z647" s="2">
        <v>0</v>
      </c>
    </row>
    <row r="648" spans="1:26" ht="14.25" customHeight="1" x14ac:dyDescent="0.2">
      <c r="A648" s="3">
        <v>40927.671331018515</v>
      </c>
      <c r="B648" s="2"/>
      <c r="C648" s="2"/>
      <c r="D648" s="2">
        <v>-650</v>
      </c>
      <c r="E648" s="2">
        <v>11.7987146377563</v>
      </c>
      <c r="F648" s="2">
        <v>2.0045471191406201</v>
      </c>
      <c r="G648" s="5">
        <f t="shared" si="2"/>
        <v>-2.3201538085932949E-3</v>
      </c>
      <c r="H648" s="2"/>
      <c r="I648" s="3"/>
      <c r="J648" s="3"/>
      <c r="K648" s="3">
        <v>40927.671331018515</v>
      </c>
      <c r="L648" s="2"/>
      <c r="M648" s="2"/>
      <c r="N648" s="2">
        <v>-650</v>
      </c>
      <c r="O648" s="2">
        <v>-10.165207862854</v>
      </c>
      <c r="P648" s="2">
        <v>1.0028076171875</v>
      </c>
      <c r="Q648" s="5"/>
      <c r="R648" s="2"/>
      <c r="S648" s="3"/>
      <c r="T648" s="3"/>
      <c r="U648" s="3">
        <v>40927.671331018515</v>
      </c>
      <c r="V648" s="2"/>
      <c r="W648" s="2"/>
      <c r="X648" s="2">
        <v>-650</v>
      </c>
      <c r="Y648" s="2" t="s">
        <v>8</v>
      </c>
      <c r="Z648" s="2">
        <v>0</v>
      </c>
    </row>
    <row r="649" spans="1:26" ht="14.25" customHeight="1" x14ac:dyDescent="0.2">
      <c r="A649" s="3">
        <v>40927.671388888892</v>
      </c>
      <c r="B649" s="2"/>
      <c r="C649" s="2"/>
      <c r="D649" s="2">
        <v>-600</v>
      </c>
      <c r="E649" s="2">
        <v>11.8080024719238</v>
      </c>
      <c r="F649" s="2">
        <v>1.9986724853515601</v>
      </c>
      <c r="G649" s="5">
        <f t="shared" si="2"/>
        <v>-1.7773376464841339E-3</v>
      </c>
      <c r="H649" s="2"/>
      <c r="I649" s="3"/>
      <c r="J649" s="3"/>
      <c r="K649" s="3">
        <v>40927.671388888892</v>
      </c>
      <c r="L649" s="2"/>
      <c r="M649" s="2"/>
      <c r="N649" s="2">
        <v>-600</v>
      </c>
      <c r="O649" s="2">
        <v>-10.145267486572299</v>
      </c>
      <c r="P649" s="2">
        <v>1.0166931152343801</v>
      </c>
      <c r="Q649" s="5"/>
      <c r="R649" s="2"/>
      <c r="S649" s="3"/>
      <c r="T649" s="3"/>
      <c r="U649" s="3">
        <v>40927.671388888892</v>
      </c>
      <c r="V649" s="2"/>
      <c r="W649" s="2"/>
      <c r="X649" s="2">
        <v>-600</v>
      </c>
      <c r="Y649" s="2" t="s">
        <v>8</v>
      </c>
      <c r="Z649" s="2">
        <v>0</v>
      </c>
    </row>
    <row r="650" spans="1:26" ht="14.25" customHeight="1" x14ac:dyDescent="0.2">
      <c r="A650" s="3">
        <v>40927.671446759261</v>
      </c>
      <c r="B650" s="2"/>
      <c r="C650" s="2"/>
      <c r="D650" s="2">
        <v>-550</v>
      </c>
      <c r="E650" s="2">
        <v>11.8324871063232</v>
      </c>
      <c r="F650" s="2">
        <v>1.9831848144531301</v>
      </c>
      <c r="G650" s="5">
        <f t="shared" si="2"/>
        <v>-3.4627685546920195E-4</v>
      </c>
      <c r="H650" s="2"/>
      <c r="I650" s="3"/>
      <c r="J650" s="3"/>
      <c r="K650" s="3">
        <v>40927.671446759261</v>
      </c>
      <c r="L650" s="2"/>
      <c r="M650" s="2"/>
      <c r="N650" s="2">
        <v>-550</v>
      </c>
      <c r="O650" s="2">
        <v>-10.209907531738301</v>
      </c>
      <c r="P650" s="2">
        <v>0.9716796875</v>
      </c>
      <c r="Q650" s="5"/>
      <c r="R650" s="2"/>
      <c r="S650" s="3"/>
      <c r="T650" s="3"/>
      <c r="U650" s="3">
        <v>40927.671446759261</v>
      </c>
      <c r="V650" s="2"/>
      <c r="W650" s="2"/>
      <c r="X650" s="2">
        <v>-550</v>
      </c>
      <c r="Y650" s="2" t="s">
        <v>8</v>
      </c>
      <c r="Z650" s="2">
        <v>0</v>
      </c>
    </row>
    <row r="651" spans="1:26" ht="14.25" customHeight="1" x14ac:dyDescent="0.2">
      <c r="A651" s="3">
        <v>40927.67150462963</v>
      </c>
      <c r="B651" s="2"/>
      <c r="C651" s="2"/>
      <c r="D651" s="2">
        <v>-500</v>
      </c>
      <c r="E651" s="2">
        <v>11.840447425842299</v>
      </c>
      <c r="F651" s="2">
        <v>1.9781494140625</v>
      </c>
      <c r="G651" s="5">
        <f t="shared" si="2"/>
        <v>1.1899414062502278E-4</v>
      </c>
      <c r="H651" s="2"/>
      <c r="I651" s="3"/>
      <c r="J651" s="3"/>
      <c r="K651" s="3">
        <v>40927.67150462963</v>
      </c>
      <c r="L651" s="2"/>
      <c r="M651" s="2"/>
      <c r="N651" s="2">
        <v>-500</v>
      </c>
      <c r="O651" s="2">
        <v>-10.1194114685059</v>
      </c>
      <c r="P651" s="2">
        <v>1.0346984863281199</v>
      </c>
      <c r="Q651" s="5"/>
      <c r="R651" s="2"/>
      <c r="S651" s="3"/>
      <c r="T651" s="3"/>
      <c r="U651" s="3">
        <v>40927.67150462963</v>
      </c>
      <c r="V651" s="2"/>
      <c r="W651" s="2"/>
      <c r="X651" s="2">
        <v>-500</v>
      </c>
      <c r="Y651" s="2" t="s">
        <v>8</v>
      </c>
      <c r="Z651" s="2">
        <v>0</v>
      </c>
    </row>
    <row r="652" spans="1:26" ht="14.25" customHeight="1" x14ac:dyDescent="0.2">
      <c r="A652" s="3">
        <v>40927.6715625</v>
      </c>
      <c r="B652" s="2"/>
      <c r="C652" s="2"/>
      <c r="D652" s="2">
        <v>-450</v>
      </c>
      <c r="E652" s="2">
        <v>11.523474693298301</v>
      </c>
      <c r="F652" s="2">
        <v>2.17864990234375</v>
      </c>
      <c r="G652" s="5">
        <f t="shared" si="2"/>
        <v>-1.8407250976562484E-2</v>
      </c>
      <c r="H652" s="2"/>
      <c r="I652" s="3"/>
      <c r="J652" s="3"/>
      <c r="K652" s="3">
        <v>40927.6715625</v>
      </c>
      <c r="L652" s="2"/>
      <c r="M652" s="2"/>
      <c r="N652" s="2">
        <v>-450</v>
      </c>
      <c r="O652" s="2">
        <v>-10.1845998764038</v>
      </c>
      <c r="P652" s="2">
        <v>0.98930358886718694</v>
      </c>
      <c r="Q652" s="5"/>
      <c r="R652" s="2"/>
      <c r="S652" s="3"/>
      <c r="T652" s="3"/>
      <c r="U652" s="3">
        <v>40927.6715625</v>
      </c>
      <c r="V652" s="2"/>
      <c r="W652" s="2"/>
      <c r="X652" s="2">
        <v>-450</v>
      </c>
      <c r="Y652" s="2" t="s">
        <v>8</v>
      </c>
      <c r="Z652" s="2">
        <v>0</v>
      </c>
    </row>
    <row r="653" spans="1:26" ht="14.25" customHeight="1" x14ac:dyDescent="0.2">
      <c r="A653" s="3">
        <v>40927.671620370369</v>
      </c>
      <c r="B653" s="2"/>
      <c r="C653" s="2"/>
      <c r="D653" s="2">
        <v>-400</v>
      </c>
      <c r="E653" s="2">
        <v>11.660250663757299</v>
      </c>
      <c r="F653" s="2">
        <v>2.0921325683593799</v>
      </c>
      <c r="G653" s="5">
        <v>0</v>
      </c>
      <c r="H653" s="2"/>
      <c r="I653" s="3"/>
      <c r="J653" s="3"/>
      <c r="K653" s="3">
        <v>40927.671620370369</v>
      </c>
      <c r="L653" s="2"/>
      <c r="M653" s="2"/>
      <c r="N653" s="2">
        <v>-400</v>
      </c>
      <c r="O653" s="2">
        <v>-10.146692276001</v>
      </c>
      <c r="P653" s="2">
        <v>1.0157012939453101</v>
      </c>
      <c r="Q653" s="5"/>
      <c r="R653" s="2"/>
      <c r="S653" s="3"/>
      <c r="T653" s="3"/>
      <c r="U653" s="3">
        <v>40927.671620370369</v>
      </c>
      <c r="V653" s="2"/>
      <c r="W653" s="2"/>
      <c r="X653" s="2">
        <v>-400</v>
      </c>
      <c r="Y653" s="2" t="s">
        <v>8</v>
      </c>
      <c r="Z653" s="2">
        <v>0</v>
      </c>
    </row>
    <row r="654" spans="1:26" ht="14.25" customHeight="1" x14ac:dyDescent="0.2">
      <c r="A654" s="3">
        <v>40927.671678240738</v>
      </c>
      <c r="B654" s="2"/>
      <c r="C654" s="2"/>
      <c r="D654" s="2">
        <v>-350</v>
      </c>
      <c r="E654" s="2">
        <v>11.643485069274901</v>
      </c>
      <c r="F654" s="2">
        <v>2.1027374267578098</v>
      </c>
      <c r="G654" s="5">
        <v>0</v>
      </c>
      <c r="H654" s="2"/>
      <c r="I654" s="3"/>
      <c r="J654" s="3"/>
      <c r="K654" s="3">
        <v>40927.671678240738</v>
      </c>
      <c r="L654" s="2"/>
      <c r="M654" s="2"/>
      <c r="N654" s="2">
        <v>-350</v>
      </c>
      <c r="O654" s="2">
        <v>-10.1297101974487</v>
      </c>
      <c r="P654" s="2">
        <v>1.02752685546875</v>
      </c>
      <c r="Q654" s="5"/>
      <c r="R654" s="2"/>
      <c r="S654" s="3"/>
      <c r="T654" s="3"/>
      <c r="U654" s="3">
        <v>40927.671678240738</v>
      </c>
      <c r="V654" s="2"/>
      <c r="W654" s="2"/>
      <c r="X654" s="2">
        <v>-350</v>
      </c>
      <c r="Y654" s="2" t="s">
        <v>8</v>
      </c>
      <c r="Z654" s="2">
        <v>0</v>
      </c>
    </row>
    <row r="655" spans="1:26" ht="14.25" customHeight="1" x14ac:dyDescent="0.2">
      <c r="A655" s="3">
        <v>40927.671736111108</v>
      </c>
      <c r="B655" s="2"/>
      <c r="C655" s="2"/>
      <c r="D655" s="2">
        <v>-300</v>
      </c>
      <c r="E655" s="2">
        <v>11.3117971420288</v>
      </c>
      <c r="F655" s="2">
        <v>2.3125457763671902</v>
      </c>
      <c r="G655" s="5">
        <v>0</v>
      </c>
      <c r="H655" s="2"/>
      <c r="I655" s="3"/>
      <c r="J655" s="3"/>
      <c r="K655" s="3">
        <v>40927.671736111108</v>
      </c>
      <c r="L655" s="2"/>
      <c r="M655" s="2"/>
      <c r="N655" s="2">
        <v>-300</v>
      </c>
      <c r="O655" s="2">
        <v>-10.192707061767599</v>
      </c>
      <c r="P655" s="2">
        <v>0.98365783691406194</v>
      </c>
      <c r="Q655" s="5"/>
      <c r="R655" s="2"/>
      <c r="S655" s="3"/>
      <c r="T655" s="3"/>
      <c r="U655" s="3">
        <v>40927.671736111108</v>
      </c>
      <c r="V655" s="2"/>
      <c r="W655" s="2"/>
      <c r="X655" s="2">
        <v>-300</v>
      </c>
      <c r="Y655" s="2" t="s">
        <v>8</v>
      </c>
      <c r="Z655" s="2">
        <v>0</v>
      </c>
    </row>
    <row r="656" spans="1:26" ht="14.25" customHeight="1" x14ac:dyDescent="0.2">
      <c r="A656" s="3">
        <v>40927.671793981484</v>
      </c>
      <c r="B656" s="2"/>
      <c r="C656" s="2"/>
      <c r="D656" s="2">
        <v>-250</v>
      </c>
      <c r="E656" s="2">
        <v>11.342191696166999</v>
      </c>
      <c r="F656" s="2">
        <v>2.2933197021484402</v>
      </c>
      <c r="G656" s="5">
        <v>0</v>
      </c>
      <c r="H656" s="2"/>
      <c r="I656" s="3"/>
      <c r="J656" s="3"/>
      <c r="K656" s="3">
        <v>40927.671793981484</v>
      </c>
      <c r="L656" s="2"/>
      <c r="M656" s="2"/>
      <c r="N656" s="2">
        <v>-250</v>
      </c>
      <c r="O656" s="2">
        <v>-10.1835041046143</v>
      </c>
      <c r="P656" s="2">
        <v>0.99006652832031194</v>
      </c>
      <c r="Q656" s="5"/>
      <c r="R656" s="2"/>
      <c r="S656" s="3"/>
      <c r="T656" s="3"/>
      <c r="U656" s="3">
        <v>40927.671793981484</v>
      </c>
      <c r="V656" s="2"/>
      <c r="W656" s="2"/>
      <c r="X656" s="2">
        <v>-250</v>
      </c>
      <c r="Y656" s="2" t="s">
        <v>8</v>
      </c>
      <c r="Z656" s="2">
        <v>0</v>
      </c>
    </row>
    <row r="657" spans="1:26" ht="14.25" customHeight="1" x14ac:dyDescent="0.2">
      <c r="A657" s="3">
        <v>40927.671851851854</v>
      </c>
      <c r="B657" s="2"/>
      <c r="C657" s="2"/>
      <c r="D657" s="2">
        <v>-200</v>
      </c>
      <c r="E657" s="2">
        <v>11.6616973876953</v>
      </c>
      <c r="F657" s="2">
        <v>2.0912170410156201</v>
      </c>
      <c r="G657" s="5">
        <v>0</v>
      </c>
      <c r="H657" s="2"/>
      <c r="I657" s="3"/>
      <c r="J657" s="3"/>
      <c r="K657" s="3">
        <v>40927.671851851854</v>
      </c>
      <c r="L657" s="2"/>
      <c r="M657" s="2"/>
      <c r="N657" s="2">
        <v>-200</v>
      </c>
      <c r="O657" s="2">
        <v>-10.195336341857899</v>
      </c>
      <c r="P657" s="2">
        <v>0.98182678222656306</v>
      </c>
      <c r="Q657" s="5"/>
      <c r="R657" s="2"/>
      <c r="S657" s="3"/>
      <c r="T657" s="3"/>
      <c r="U657" s="3">
        <v>40927.671851851854</v>
      </c>
      <c r="V657" s="2"/>
      <c r="W657" s="2"/>
      <c r="X657" s="2">
        <v>-200</v>
      </c>
      <c r="Y657" s="2" t="s">
        <v>8</v>
      </c>
      <c r="Z657" s="2">
        <v>0</v>
      </c>
    </row>
    <row r="658" spans="1:26" ht="14.25" customHeight="1" x14ac:dyDescent="0.2">
      <c r="A658" s="3">
        <v>40927.671909722223</v>
      </c>
      <c r="B658" s="2"/>
      <c r="C658" s="2"/>
      <c r="D658" s="2">
        <v>-150</v>
      </c>
      <c r="E658" s="2">
        <v>11.874942779541</v>
      </c>
      <c r="F658" s="2">
        <v>1.9563293457031301</v>
      </c>
      <c r="G658" s="5">
        <v>0</v>
      </c>
      <c r="H658" s="2"/>
      <c r="I658" s="2"/>
      <c r="J658" s="2"/>
      <c r="K658" s="3">
        <v>40927.671909722223</v>
      </c>
      <c r="L658" s="2"/>
      <c r="M658" s="2"/>
      <c r="N658" s="2">
        <v>-150</v>
      </c>
      <c r="O658" s="2">
        <v>-10.214399337768601</v>
      </c>
      <c r="P658" s="2">
        <v>0.96855163574218806</v>
      </c>
      <c r="Q658" s="5"/>
      <c r="R658" s="2"/>
      <c r="S658" s="2"/>
      <c r="T658" s="2"/>
      <c r="U658" s="3">
        <v>40927.671909722223</v>
      </c>
      <c r="V658" s="2"/>
      <c r="W658" s="2"/>
      <c r="X658" s="2">
        <v>-150</v>
      </c>
      <c r="Y658" s="2" t="s">
        <v>8</v>
      </c>
      <c r="Z658" s="2">
        <v>0</v>
      </c>
    </row>
    <row r="659" spans="1:26" ht="14.25" customHeight="1" x14ac:dyDescent="0.2">
      <c r="A659" s="3">
        <v>40927.671967592592</v>
      </c>
      <c r="B659" s="2"/>
      <c r="C659" s="2"/>
      <c r="D659" s="2">
        <v>-100</v>
      </c>
      <c r="E659" s="2">
        <v>11.63685131073</v>
      </c>
      <c r="F659" s="2">
        <v>2.10693359375</v>
      </c>
      <c r="G659" s="5">
        <v>0</v>
      </c>
      <c r="H659" s="2"/>
      <c r="I659" s="3"/>
      <c r="J659" s="3"/>
      <c r="K659" s="3">
        <v>40927.671967592592</v>
      </c>
      <c r="L659" s="2"/>
      <c r="M659" s="2"/>
      <c r="N659" s="2">
        <v>-100</v>
      </c>
      <c r="O659" s="2">
        <v>-10.226560592651399</v>
      </c>
      <c r="P659" s="2">
        <v>0.9600830078125</v>
      </c>
      <c r="Q659" s="5"/>
      <c r="R659" s="2"/>
      <c r="S659" s="3"/>
      <c r="T659" s="3"/>
      <c r="U659" s="3">
        <v>40927.671967592592</v>
      </c>
      <c r="V659" s="2"/>
      <c r="W659" s="2"/>
      <c r="X659" s="2">
        <v>-100</v>
      </c>
      <c r="Y659" s="2" t="s">
        <v>8</v>
      </c>
      <c r="Z659" s="2">
        <v>0</v>
      </c>
    </row>
    <row r="660" spans="1:26" ht="14.25" customHeight="1" x14ac:dyDescent="0.2">
      <c r="A660" s="3">
        <v>40927.672025462962</v>
      </c>
      <c r="B660" s="2"/>
      <c r="C660" s="2"/>
      <c r="D660" s="2">
        <v>-50</v>
      </c>
      <c r="E660" s="2">
        <v>11.033299446106</v>
      </c>
      <c r="F660" s="2">
        <v>2.48870849609375</v>
      </c>
      <c r="G660" s="5">
        <v>0</v>
      </c>
      <c r="H660" s="2"/>
      <c r="I660" s="3"/>
      <c r="J660" s="3"/>
      <c r="K660" s="3">
        <v>40927.672025462962</v>
      </c>
      <c r="L660" s="2"/>
      <c r="M660" s="2"/>
      <c r="N660" s="2">
        <v>-50</v>
      </c>
      <c r="O660" s="2">
        <v>-10.2043199539185</v>
      </c>
      <c r="P660" s="2">
        <v>0.97557067871093694</v>
      </c>
      <c r="Q660" s="5"/>
      <c r="R660" s="2"/>
      <c r="S660" s="3"/>
      <c r="T660" s="3"/>
      <c r="U660" s="3">
        <v>40927.672025462962</v>
      </c>
      <c r="V660" s="2"/>
      <c r="W660" s="2"/>
      <c r="X660" s="2">
        <v>-50</v>
      </c>
      <c r="Y660" s="2" t="s">
        <v>8</v>
      </c>
      <c r="Z660" s="2">
        <v>0</v>
      </c>
    </row>
    <row r="661" spans="1:26" ht="14.25" customHeight="1" x14ac:dyDescent="0.2">
      <c r="A661" s="3">
        <v>40927.672083333331</v>
      </c>
      <c r="B661" s="2"/>
      <c r="C661" s="2"/>
      <c r="D661" s="2">
        <v>0</v>
      </c>
      <c r="E661" s="2">
        <v>11.3449659347534</v>
      </c>
      <c r="F661" s="2">
        <v>2.29156494140625</v>
      </c>
      <c r="G661" s="5">
        <v>0</v>
      </c>
      <c r="H661" s="2"/>
      <c r="I661" s="3"/>
      <c r="J661" s="3"/>
      <c r="K661" s="3">
        <v>40927.672083333331</v>
      </c>
      <c r="L661" s="2"/>
      <c r="M661" s="2"/>
      <c r="N661" s="2">
        <v>0</v>
      </c>
      <c r="O661" s="2">
        <v>-10.2324771881104</v>
      </c>
      <c r="P661" s="2">
        <v>0.955963134765625</v>
      </c>
      <c r="Q661" s="5"/>
      <c r="R661" s="2"/>
      <c r="S661" s="3"/>
      <c r="T661" s="3"/>
      <c r="U661" s="3">
        <v>40927.672083333331</v>
      </c>
      <c r="V661" s="2"/>
      <c r="W661" s="2"/>
      <c r="X661" s="2">
        <v>0</v>
      </c>
      <c r="Y661" s="2" t="s">
        <v>8</v>
      </c>
      <c r="Z661" s="2">
        <v>0</v>
      </c>
    </row>
    <row r="662" spans="1:26" ht="14.25" customHeight="1" x14ac:dyDescent="0.2">
      <c r="A662" s="2"/>
      <c r="B662" s="2"/>
      <c r="C662" s="2"/>
      <c r="D662" s="2"/>
      <c r="E662" s="2"/>
      <c r="F662" s="2"/>
      <c r="G662" s="5"/>
      <c r="H662" s="2"/>
      <c r="I662" s="3"/>
      <c r="J662" s="3"/>
      <c r="K662" s="2"/>
      <c r="L662" s="2"/>
      <c r="M662" s="2"/>
      <c r="N662" s="2"/>
      <c r="O662" s="2"/>
      <c r="P662" s="2"/>
      <c r="Q662" s="5"/>
      <c r="R662" s="2"/>
      <c r="S662" s="3"/>
      <c r="T662" s="3"/>
      <c r="U662" s="2"/>
      <c r="V662" s="2"/>
      <c r="W662" s="2"/>
      <c r="X662" s="2"/>
      <c r="Y662" s="2"/>
      <c r="Z662" s="2"/>
    </row>
    <row r="663" spans="1:26" ht="14.25" customHeight="1" x14ac:dyDescent="0.2">
      <c r="A663" s="3">
        <v>40927.672268518516</v>
      </c>
      <c r="B663" s="2">
        <v>200</v>
      </c>
      <c r="C663" s="2">
        <v>0</v>
      </c>
      <c r="D663" s="2">
        <v>-3200</v>
      </c>
      <c r="E663" s="2">
        <v>173.37025451660199</v>
      </c>
      <c r="F663" s="2">
        <v>-100.197067260742</v>
      </c>
      <c r="G663" s="5">
        <f t="shared" ref="G663:G668" si="3">G664</f>
        <v>9.7118614868163711</v>
      </c>
      <c r="H663" s="2"/>
      <c r="I663" s="3"/>
      <c r="J663" s="3"/>
      <c r="K663" s="3">
        <v>40927.672268518516</v>
      </c>
      <c r="L663" s="2">
        <v>200</v>
      </c>
      <c r="M663" s="2">
        <v>0</v>
      </c>
      <c r="N663" s="2">
        <v>-3200</v>
      </c>
      <c r="O663" s="2">
        <v>246.568603515625</v>
      </c>
      <c r="P663" s="2">
        <v>179.78477478027301</v>
      </c>
      <c r="Q663" s="5"/>
      <c r="R663" s="2"/>
      <c r="S663" s="3"/>
      <c r="T663" s="3"/>
      <c r="U663" s="3">
        <v>40927.672268518516</v>
      </c>
      <c r="V663" s="2">
        <v>200</v>
      </c>
      <c r="W663" s="2">
        <v>0</v>
      </c>
      <c r="X663" s="2">
        <v>-3200</v>
      </c>
      <c r="Y663" s="2" t="s">
        <v>8</v>
      </c>
      <c r="Z663" s="2">
        <v>0</v>
      </c>
    </row>
    <row r="664" spans="1:26" ht="14.25" customHeight="1" x14ac:dyDescent="0.2">
      <c r="A664" s="3">
        <v>40927.672326388885</v>
      </c>
      <c r="B664" s="2"/>
      <c r="C664" s="2"/>
      <c r="D664" s="2">
        <v>-3150</v>
      </c>
      <c r="E664" s="2">
        <v>174.37689208984401</v>
      </c>
      <c r="F664" s="2">
        <v>-100.83381652832</v>
      </c>
      <c r="G664" s="5">
        <f t="shared" si="3"/>
        <v>9.7118614868163711</v>
      </c>
      <c r="H664" s="2"/>
      <c r="I664" s="3"/>
      <c r="J664" s="3"/>
      <c r="K664" s="3">
        <v>40927.672326388885</v>
      </c>
      <c r="L664" s="2"/>
      <c r="M664" s="2"/>
      <c r="N664" s="2">
        <v>-3150</v>
      </c>
      <c r="O664" s="2">
        <v>246.15895080566401</v>
      </c>
      <c r="P664" s="2">
        <v>179.49951171875</v>
      </c>
      <c r="Q664" s="5"/>
      <c r="R664" s="2"/>
      <c r="S664" s="3"/>
      <c r="T664" s="3"/>
      <c r="U664" s="3">
        <v>40927.672326388885</v>
      </c>
      <c r="V664" s="2"/>
      <c r="W664" s="2"/>
      <c r="X664" s="2">
        <v>-3150</v>
      </c>
      <c r="Y664" s="2" t="s">
        <v>8</v>
      </c>
      <c r="Z664" s="2">
        <v>0</v>
      </c>
    </row>
    <row r="665" spans="1:26" ht="14.25" customHeight="1" x14ac:dyDescent="0.2">
      <c r="A665" s="3">
        <v>40927.672384259262</v>
      </c>
      <c r="B665" s="2"/>
      <c r="C665" s="2"/>
      <c r="D665" s="2">
        <v>-3100</v>
      </c>
      <c r="E665" s="2">
        <v>175.94004821777301</v>
      </c>
      <c r="F665" s="2">
        <v>-101.82258605957</v>
      </c>
      <c r="G665" s="5">
        <f t="shared" si="3"/>
        <v>9.7118614868163711</v>
      </c>
      <c r="H665" s="2"/>
      <c r="I665" s="3"/>
      <c r="J665" s="3"/>
      <c r="K665" s="3">
        <v>40927.672384259262</v>
      </c>
      <c r="L665" s="2"/>
      <c r="M665" s="2"/>
      <c r="N665" s="2">
        <v>-3100</v>
      </c>
      <c r="O665" s="2">
        <v>245.48878479003901</v>
      </c>
      <c r="P665" s="2">
        <v>179.03282165527301</v>
      </c>
      <c r="Q665" s="5"/>
      <c r="R665" s="2"/>
      <c r="S665" s="3"/>
      <c r="T665" s="3"/>
      <c r="U665" s="3">
        <v>40927.672384259262</v>
      </c>
      <c r="V665" s="2"/>
      <c r="W665" s="2"/>
      <c r="X665" s="2">
        <v>-3100</v>
      </c>
      <c r="Y665" s="2" t="s">
        <v>8</v>
      </c>
      <c r="Z665" s="2">
        <v>0</v>
      </c>
    </row>
    <row r="666" spans="1:26" ht="14.25" customHeight="1" x14ac:dyDescent="0.2">
      <c r="A666" s="3">
        <v>40927.672442129631</v>
      </c>
      <c r="B666" s="2"/>
      <c r="C666" s="2"/>
      <c r="D666" s="2">
        <v>-3050</v>
      </c>
      <c r="E666" s="2">
        <v>176.99758911132801</v>
      </c>
      <c r="F666" s="2">
        <v>-102.49153137207</v>
      </c>
      <c r="G666" s="5">
        <f t="shared" si="3"/>
        <v>9.7118614868163711</v>
      </c>
      <c r="H666" s="2"/>
      <c r="I666" s="3"/>
      <c r="J666" s="3"/>
      <c r="K666" s="3">
        <v>40927.672442129631</v>
      </c>
      <c r="L666" s="2"/>
      <c r="M666" s="2"/>
      <c r="N666" s="2">
        <v>-3050</v>
      </c>
      <c r="O666" s="2">
        <v>244.677490234375</v>
      </c>
      <c r="P666" s="2">
        <v>178.46786499023401</v>
      </c>
      <c r="Q666" s="5"/>
      <c r="R666" s="2"/>
      <c r="S666" s="3"/>
      <c r="T666" s="3"/>
      <c r="U666" s="3">
        <v>40927.672442129631</v>
      </c>
      <c r="V666" s="2"/>
      <c r="W666" s="2"/>
      <c r="X666" s="2">
        <v>-3050</v>
      </c>
      <c r="Y666" s="2" t="s">
        <v>8</v>
      </c>
      <c r="Z666" s="2">
        <v>0</v>
      </c>
    </row>
    <row r="667" spans="1:26" ht="14.25" customHeight="1" x14ac:dyDescent="0.2">
      <c r="A667" s="3">
        <v>40927.672500000001</v>
      </c>
      <c r="B667" s="2"/>
      <c r="C667" s="2"/>
      <c r="D667" s="2">
        <v>-3000</v>
      </c>
      <c r="E667" s="2">
        <v>178.85614013671901</v>
      </c>
      <c r="F667" s="2">
        <v>-103.66714477539099</v>
      </c>
      <c r="G667" s="5">
        <f t="shared" si="3"/>
        <v>9.7118614868163711</v>
      </c>
      <c r="H667" s="2"/>
      <c r="I667" s="3"/>
      <c r="J667" s="3"/>
      <c r="K667" s="3">
        <v>40927.672500000001</v>
      </c>
      <c r="L667" s="2"/>
      <c r="M667" s="2"/>
      <c r="N667" s="2">
        <v>-3000</v>
      </c>
      <c r="O667" s="2">
        <v>244.44972229003901</v>
      </c>
      <c r="P667" s="2">
        <v>178.30924987793</v>
      </c>
      <c r="Q667" s="5"/>
      <c r="R667" s="2"/>
      <c r="S667" s="3"/>
      <c r="T667" s="3"/>
      <c r="U667" s="3">
        <v>40927.672500000001</v>
      </c>
      <c r="V667" s="2"/>
      <c r="W667" s="2"/>
      <c r="X667" s="2">
        <v>-3000</v>
      </c>
      <c r="Y667" s="2" t="s">
        <v>8</v>
      </c>
      <c r="Z667" s="2">
        <v>0</v>
      </c>
    </row>
    <row r="668" spans="1:26" ht="14.25" customHeight="1" x14ac:dyDescent="0.2">
      <c r="A668" s="3">
        <v>40927.67255787037</v>
      </c>
      <c r="B668" s="2"/>
      <c r="C668" s="2"/>
      <c r="D668" s="2">
        <v>-2950</v>
      </c>
      <c r="E668" s="2">
        <v>179.48356628418</v>
      </c>
      <c r="F668" s="2">
        <v>-104.06402587890599</v>
      </c>
      <c r="G668" s="5">
        <f t="shared" si="3"/>
        <v>9.7118614868163711</v>
      </c>
      <c r="H668" s="2"/>
      <c r="I668" s="3"/>
      <c r="J668" s="3"/>
      <c r="K668" s="3">
        <v>40927.67255787037</v>
      </c>
      <c r="L668" s="2"/>
      <c r="M668" s="2"/>
      <c r="N668" s="2">
        <v>-2950</v>
      </c>
      <c r="O668" s="2">
        <v>243.700439453125</v>
      </c>
      <c r="P668" s="2">
        <v>177.78747558593801</v>
      </c>
      <c r="Q668" s="5"/>
      <c r="R668" s="2"/>
      <c r="S668" s="3"/>
      <c r="T668" s="3"/>
      <c r="U668" s="3">
        <v>40927.67255787037</v>
      </c>
      <c r="V668" s="2"/>
      <c r="W668" s="2"/>
      <c r="X668" s="2">
        <v>-2950</v>
      </c>
      <c r="Y668" s="2" t="s">
        <v>8</v>
      </c>
      <c r="Z668" s="2">
        <v>0</v>
      </c>
    </row>
    <row r="669" spans="1:26" ht="14.25" customHeight="1" x14ac:dyDescent="0.2">
      <c r="A669" s="3">
        <v>40927.672615740739</v>
      </c>
      <c r="B669" s="2"/>
      <c r="C669" s="2"/>
      <c r="D669" s="2">
        <v>-2900</v>
      </c>
      <c r="E669" s="2">
        <v>178.00267028808599</v>
      </c>
      <c r="F669" s="2">
        <v>-103.12728881835901</v>
      </c>
      <c r="G669" s="5">
        <f t="shared" ref="G669:G718" si="4">F669*-0.0924+0.1829</f>
        <v>9.7118614868163711</v>
      </c>
      <c r="H669" s="2"/>
      <c r="I669" s="3"/>
      <c r="J669" s="3"/>
      <c r="K669" s="3">
        <v>40927.672615740739</v>
      </c>
      <c r="L669" s="2"/>
      <c r="M669" s="2"/>
      <c r="N669" s="2">
        <v>-2900</v>
      </c>
      <c r="O669" s="2">
        <v>241.93971252441401</v>
      </c>
      <c r="P669" s="2">
        <v>176.56135559082</v>
      </c>
      <c r="Q669" s="5"/>
      <c r="R669" s="2"/>
      <c r="S669" s="3"/>
      <c r="T669" s="3"/>
      <c r="U669" s="3">
        <v>40927.672615740739</v>
      </c>
      <c r="V669" s="2"/>
      <c r="W669" s="2"/>
      <c r="X669" s="2">
        <v>-2900</v>
      </c>
      <c r="Y669" s="2" t="s">
        <v>8</v>
      </c>
      <c r="Z669" s="2">
        <v>0</v>
      </c>
    </row>
    <row r="670" spans="1:26" ht="14.25" customHeight="1" x14ac:dyDescent="0.2">
      <c r="A670" s="3">
        <v>40927.672673611109</v>
      </c>
      <c r="B670" s="2"/>
      <c r="C670" s="2"/>
      <c r="D670" s="2">
        <v>-2850</v>
      </c>
      <c r="E670" s="2">
        <v>176.57206726074199</v>
      </c>
      <c r="F670" s="2">
        <v>-102.222366333008</v>
      </c>
      <c r="G670" s="5">
        <f t="shared" si="4"/>
        <v>9.6282466491699381</v>
      </c>
      <c r="H670" s="2"/>
      <c r="I670" s="3"/>
      <c r="J670" s="3"/>
      <c r="K670" s="3">
        <v>40927.672673611109</v>
      </c>
      <c r="L670" s="2"/>
      <c r="M670" s="2"/>
      <c r="N670" s="2">
        <v>-2850</v>
      </c>
      <c r="O670" s="2">
        <v>239.92251586914099</v>
      </c>
      <c r="P670" s="2">
        <v>175.15663146972699</v>
      </c>
      <c r="Q670" s="5"/>
      <c r="R670" s="2"/>
      <c r="S670" s="3"/>
      <c r="T670" s="3"/>
      <c r="U670" s="3">
        <v>40927.672673611109</v>
      </c>
      <c r="V670" s="2"/>
      <c r="W670" s="2"/>
      <c r="X670" s="2">
        <v>-2850</v>
      </c>
      <c r="Y670" s="2" t="s">
        <v>8</v>
      </c>
      <c r="Z670" s="2">
        <v>0</v>
      </c>
    </row>
    <row r="671" spans="1:26" ht="14.25" customHeight="1" x14ac:dyDescent="0.2">
      <c r="A671" s="3">
        <v>40927.672731481478</v>
      </c>
      <c r="B671" s="2"/>
      <c r="C671" s="2"/>
      <c r="D671" s="2">
        <v>-2800</v>
      </c>
      <c r="E671" s="2">
        <v>175.96453857421901</v>
      </c>
      <c r="F671" s="2">
        <v>-101.83807373046901</v>
      </c>
      <c r="G671" s="5">
        <f t="shared" si="4"/>
        <v>9.5927380126953352</v>
      </c>
      <c r="H671" s="2"/>
      <c r="I671" s="3"/>
      <c r="J671" s="3"/>
      <c r="K671" s="3">
        <v>40927.672731481478</v>
      </c>
      <c r="L671" s="2"/>
      <c r="M671" s="2"/>
      <c r="N671" s="2">
        <v>-2800</v>
      </c>
      <c r="O671" s="2">
        <v>239.22593688964801</v>
      </c>
      <c r="P671" s="2">
        <v>174.67155456543</v>
      </c>
      <c r="Q671" s="5"/>
      <c r="R671" s="2"/>
      <c r="S671" s="3"/>
      <c r="T671" s="3"/>
      <c r="U671" s="3">
        <v>40927.672731481478</v>
      </c>
      <c r="V671" s="2"/>
      <c r="W671" s="2"/>
      <c r="X671" s="2">
        <v>-2800</v>
      </c>
      <c r="Y671" s="2" t="s">
        <v>8</v>
      </c>
      <c r="Z671" s="2">
        <v>0</v>
      </c>
    </row>
    <row r="672" spans="1:26" ht="14.25" customHeight="1" x14ac:dyDescent="0.2">
      <c r="A672" s="3">
        <v>40927.672789351855</v>
      </c>
      <c r="B672" s="2"/>
      <c r="C672" s="2"/>
      <c r="D672" s="2">
        <v>-2750</v>
      </c>
      <c r="E672" s="2">
        <v>175.13519287109401</v>
      </c>
      <c r="F672" s="2">
        <v>-101.3134765625</v>
      </c>
      <c r="G672" s="5">
        <f t="shared" si="4"/>
        <v>9.5442652343750005</v>
      </c>
      <c r="H672" s="2"/>
      <c r="I672" s="3"/>
      <c r="J672" s="3"/>
      <c r="K672" s="3">
        <v>40927.672789351855</v>
      </c>
      <c r="L672" s="2"/>
      <c r="M672" s="2"/>
      <c r="N672" s="2">
        <v>-2750</v>
      </c>
      <c r="O672" s="2">
        <v>238.54765319824199</v>
      </c>
      <c r="P672" s="2">
        <v>174.19921875</v>
      </c>
      <c r="Q672" s="5"/>
      <c r="R672" s="2"/>
      <c r="S672" s="3"/>
      <c r="T672" s="3"/>
      <c r="U672" s="3">
        <v>40927.672789351855</v>
      </c>
      <c r="V672" s="2"/>
      <c r="W672" s="2"/>
      <c r="X672" s="2">
        <v>-2750</v>
      </c>
      <c r="Y672" s="2" t="s">
        <v>8</v>
      </c>
      <c r="Z672" s="2">
        <v>0</v>
      </c>
    </row>
    <row r="673" spans="1:26" ht="14.25" customHeight="1" x14ac:dyDescent="0.2">
      <c r="A673" s="3">
        <v>40927.672847222224</v>
      </c>
      <c r="B673" s="2"/>
      <c r="C673" s="2"/>
      <c r="D673" s="2">
        <v>-2700</v>
      </c>
      <c r="E673" s="2">
        <v>174.12673950195301</v>
      </c>
      <c r="F673" s="2">
        <v>-100.675582885742</v>
      </c>
      <c r="G673" s="5">
        <f t="shared" si="4"/>
        <v>9.4853238586425608</v>
      </c>
      <c r="H673" s="2"/>
      <c r="I673" s="3"/>
      <c r="J673" s="3"/>
      <c r="K673" s="3">
        <v>40927.672847222224</v>
      </c>
      <c r="L673" s="2"/>
      <c r="M673" s="2"/>
      <c r="N673" s="2">
        <v>-2700</v>
      </c>
      <c r="O673" s="2">
        <v>237.85304260253901</v>
      </c>
      <c r="P673" s="2">
        <v>173.71551513671901</v>
      </c>
      <c r="Q673" s="5"/>
      <c r="R673" s="2"/>
      <c r="S673" s="3"/>
      <c r="T673" s="3"/>
      <c r="U673" s="3">
        <v>40927.672847222224</v>
      </c>
      <c r="V673" s="2"/>
      <c r="W673" s="2"/>
      <c r="X673" s="2">
        <v>-2700</v>
      </c>
      <c r="Y673" s="2" t="s">
        <v>8</v>
      </c>
      <c r="Z673" s="2">
        <v>0</v>
      </c>
    </row>
    <row r="674" spans="1:26" ht="14.25" customHeight="1" x14ac:dyDescent="0.2">
      <c r="A674" s="3">
        <v>40927.672905092593</v>
      </c>
      <c r="B674" s="2"/>
      <c r="C674" s="2"/>
      <c r="D674" s="2">
        <v>-2650</v>
      </c>
      <c r="E674" s="2">
        <v>173.553466796875</v>
      </c>
      <c r="F674" s="2">
        <v>-100.312957763672</v>
      </c>
      <c r="G674" s="5">
        <f t="shared" si="4"/>
        <v>9.4518172973632932</v>
      </c>
      <c r="H674" s="2"/>
      <c r="I674" s="3"/>
      <c r="J674" s="3"/>
      <c r="K674" s="3">
        <v>40927.672905092593</v>
      </c>
      <c r="L674" s="2"/>
      <c r="M674" s="2"/>
      <c r="N674" s="2">
        <v>-2650</v>
      </c>
      <c r="O674" s="2">
        <v>237.13717651367199</v>
      </c>
      <c r="P674" s="2">
        <v>173.21701049804699</v>
      </c>
      <c r="Q674" s="5"/>
      <c r="R674" s="2"/>
      <c r="S674" s="3"/>
      <c r="T674" s="3"/>
      <c r="U674" s="3">
        <v>40927.672905092593</v>
      </c>
      <c r="V674" s="2"/>
      <c r="W674" s="2"/>
      <c r="X674" s="2">
        <v>-2650</v>
      </c>
      <c r="Y674" s="2" t="s">
        <v>8</v>
      </c>
      <c r="Z674" s="2">
        <v>0</v>
      </c>
    </row>
    <row r="675" spans="1:26" ht="14.25" customHeight="1" x14ac:dyDescent="0.2">
      <c r="A675" s="3">
        <v>40927.672962962963</v>
      </c>
      <c r="B675" s="2"/>
      <c r="C675" s="2"/>
      <c r="D675" s="2">
        <v>-2600</v>
      </c>
      <c r="E675" s="2">
        <v>172.13395690918</v>
      </c>
      <c r="F675" s="2">
        <v>-99.415054321289105</v>
      </c>
      <c r="G675" s="5">
        <f t="shared" si="4"/>
        <v>9.3688510192871135</v>
      </c>
      <c r="H675" s="2"/>
      <c r="I675" s="3"/>
      <c r="J675" s="3"/>
      <c r="K675" s="3">
        <v>40927.672962962963</v>
      </c>
      <c r="L675" s="2"/>
      <c r="M675" s="2"/>
      <c r="N675" s="2">
        <v>-2600</v>
      </c>
      <c r="O675" s="2">
        <v>236.64295959472699</v>
      </c>
      <c r="P675" s="2">
        <v>172.87284851074199</v>
      </c>
      <c r="Q675" s="5"/>
      <c r="R675" s="2"/>
      <c r="S675" s="3"/>
      <c r="T675" s="3"/>
      <c r="U675" s="3">
        <v>40927.672962962963</v>
      </c>
      <c r="V675" s="2"/>
      <c r="W675" s="2"/>
      <c r="X675" s="2">
        <v>-2600</v>
      </c>
      <c r="Y675" s="2" t="s">
        <v>8</v>
      </c>
      <c r="Z675" s="2">
        <v>0</v>
      </c>
    </row>
    <row r="676" spans="1:26" ht="14.25" customHeight="1" x14ac:dyDescent="0.2">
      <c r="A676" s="3">
        <v>40927.673020833332</v>
      </c>
      <c r="B676" s="2"/>
      <c r="C676" s="2"/>
      <c r="D676" s="2">
        <v>-2550</v>
      </c>
      <c r="E676" s="2">
        <v>169.28349304199199</v>
      </c>
      <c r="F676" s="2">
        <v>-97.611999511718693</v>
      </c>
      <c r="G676" s="5">
        <f t="shared" si="4"/>
        <v>9.2022487548828078</v>
      </c>
      <c r="H676" s="2"/>
      <c r="I676" s="3"/>
      <c r="J676" s="3"/>
      <c r="K676" s="3">
        <v>40927.673020833332</v>
      </c>
      <c r="L676" s="2"/>
      <c r="M676" s="2"/>
      <c r="N676" s="2">
        <v>-2550</v>
      </c>
      <c r="O676" s="2">
        <v>235.63084411621099</v>
      </c>
      <c r="P676" s="2">
        <v>172.168045043945</v>
      </c>
      <c r="Q676" s="5"/>
      <c r="R676" s="2"/>
      <c r="S676" s="3"/>
      <c r="T676" s="3"/>
      <c r="U676" s="3">
        <v>40927.673020833332</v>
      </c>
      <c r="V676" s="2"/>
      <c r="W676" s="2"/>
      <c r="X676" s="2">
        <v>-2550</v>
      </c>
      <c r="Y676" s="2" t="s">
        <v>8</v>
      </c>
      <c r="Z676" s="2">
        <v>0</v>
      </c>
    </row>
    <row r="677" spans="1:26" ht="14.25" customHeight="1" x14ac:dyDescent="0.2">
      <c r="A677" s="3">
        <v>40927.673078703701</v>
      </c>
      <c r="B677" s="2"/>
      <c r="C677" s="2"/>
      <c r="D677" s="2">
        <v>-2500</v>
      </c>
      <c r="E677" s="2">
        <v>167.52868652343801</v>
      </c>
      <c r="F677" s="2">
        <v>-96.501998901367202</v>
      </c>
      <c r="G677" s="5">
        <f t="shared" si="4"/>
        <v>9.09968469848633</v>
      </c>
      <c r="H677" s="2"/>
      <c r="I677" s="3"/>
      <c r="J677" s="3"/>
      <c r="K677" s="3">
        <v>40927.673078703701</v>
      </c>
      <c r="L677" s="2"/>
      <c r="M677" s="2"/>
      <c r="N677" s="2">
        <v>-2500</v>
      </c>
      <c r="O677" s="2">
        <v>234.66464233398401</v>
      </c>
      <c r="P677" s="2">
        <v>171.49520874023401</v>
      </c>
      <c r="Q677" s="5"/>
      <c r="R677" s="2"/>
      <c r="S677" s="3"/>
      <c r="T677" s="3"/>
      <c r="U677" s="3">
        <v>40927.673078703701</v>
      </c>
      <c r="V677" s="2"/>
      <c r="W677" s="2"/>
      <c r="X677" s="2">
        <v>-2500</v>
      </c>
      <c r="Y677" s="2" t="s">
        <v>8</v>
      </c>
      <c r="Z677" s="2">
        <v>0</v>
      </c>
    </row>
    <row r="678" spans="1:26" ht="14.25" customHeight="1" x14ac:dyDescent="0.2">
      <c r="A678" s="3">
        <v>40927.673136574071</v>
      </c>
      <c r="B678" s="2"/>
      <c r="C678" s="2"/>
      <c r="D678" s="2">
        <v>-2450</v>
      </c>
      <c r="E678" s="2">
        <v>167.06733703613301</v>
      </c>
      <c r="F678" s="2">
        <v>-96.210174560546903</v>
      </c>
      <c r="G678" s="5">
        <f t="shared" si="4"/>
        <v>9.0727201293945328</v>
      </c>
      <c r="H678" s="2"/>
      <c r="I678" s="3"/>
      <c r="J678" s="3"/>
      <c r="K678" s="3">
        <v>40927.673136574071</v>
      </c>
      <c r="L678" s="2"/>
      <c r="M678" s="2"/>
      <c r="N678" s="2">
        <v>-2450</v>
      </c>
      <c r="O678" s="2">
        <v>233.93070983886699</v>
      </c>
      <c r="P678" s="2">
        <v>170.98411560058599</v>
      </c>
      <c r="Q678" s="5"/>
      <c r="R678" s="2"/>
      <c r="S678" s="3"/>
      <c r="T678" s="3"/>
      <c r="U678" s="3">
        <v>40927.673136574071</v>
      </c>
      <c r="V678" s="2"/>
      <c r="W678" s="2"/>
      <c r="X678" s="2">
        <v>-2450</v>
      </c>
      <c r="Y678" s="2" t="s">
        <v>8</v>
      </c>
      <c r="Z678" s="2">
        <v>0</v>
      </c>
    </row>
    <row r="679" spans="1:26" ht="14.25" customHeight="1" x14ac:dyDescent="0.2">
      <c r="A679" s="3">
        <v>40927.673194444447</v>
      </c>
      <c r="B679" s="2"/>
      <c r="C679" s="2"/>
      <c r="D679" s="2">
        <v>-2400</v>
      </c>
      <c r="E679" s="2">
        <v>165.02606201171901</v>
      </c>
      <c r="F679" s="2">
        <v>-94.918975830078097</v>
      </c>
      <c r="G679" s="5">
        <f t="shared" si="4"/>
        <v>8.9534133666992162</v>
      </c>
      <c r="H679" s="2"/>
      <c r="I679" s="3"/>
      <c r="J679" s="3"/>
      <c r="K679" s="3">
        <v>40927.673194444447</v>
      </c>
      <c r="L679" s="2"/>
      <c r="M679" s="2"/>
      <c r="N679" s="2">
        <v>-2400</v>
      </c>
      <c r="O679" s="2">
        <v>232.57830810546901</v>
      </c>
      <c r="P679" s="2">
        <v>170.04234313964801</v>
      </c>
      <c r="Q679" s="5"/>
      <c r="R679" s="2"/>
      <c r="S679" s="3"/>
      <c r="T679" s="3"/>
      <c r="U679" s="3">
        <v>40927.673194444447</v>
      </c>
      <c r="V679" s="2"/>
      <c r="W679" s="2"/>
      <c r="X679" s="2">
        <v>-2400</v>
      </c>
      <c r="Y679" s="2" t="s">
        <v>8</v>
      </c>
      <c r="Z679" s="2">
        <v>0</v>
      </c>
    </row>
    <row r="680" spans="1:26" ht="14.25" customHeight="1" x14ac:dyDescent="0.2">
      <c r="A680" s="3">
        <v>40927.673252314817</v>
      </c>
      <c r="B680" s="2"/>
      <c r="C680" s="2"/>
      <c r="D680" s="2">
        <v>-2350</v>
      </c>
      <c r="E680" s="2">
        <v>160.00914001464801</v>
      </c>
      <c r="F680" s="2">
        <v>-91.745529174804702</v>
      </c>
      <c r="G680" s="5">
        <f t="shared" si="4"/>
        <v>8.6601868957519539</v>
      </c>
      <c r="H680" s="2"/>
      <c r="I680" s="3"/>
      <c r="J680" s="3"/>
      <c r="K680" s="3">
        <v>40927.673252314817</v>
      </c>
      <c r="L680" s="2"/>
      <c r="M680" s="2"/>
      <c r="N680" s="2">
        <v>-2350</v>
      </c>
      <c r="O680" s="2">
        <v>229.95524597168</v>
      </c>
      <c r="P680" s="2">
        <v>168.21571350097699</v>
      </c>
      <c r="Q680" s="5"/>
      <c r="R680" s="2"/>
      <c r="S680" s="3"/>
      <c r="T680" s="3"/>
      <c r="U680" s="3">
        <v>40927.673252314817</v>
      </c>
      <c r="V680" s="2"/>
      <c r="W680" s="2"/>
      <c r="X680" s="2">
        <v>-2350</v>
      </c>
      <c r="Y680" s="2" t="s">
        <v>8</v>
      </c>
      <c r="Z680" s="2">
        <v>0</v>
      </c>
    </row>
    <row r="681" spans="1:26" ht="14.25" customHeight="1" x14ac:dyDescent="0.2">
      <c r="A681" s="3">
        <v>40927.673310185186</v>
      </c>
      <c r="B681" s="2"/>
      <c r="C681" s="2"/>
      <c r="D681" s="2">
        <v>-2300</v>
      </c>
      <c r="E681" s="2">
        <v>150.34555053710901</v>
      </c>
      <c r="F681" s="2">
        <v>-85.632858276367202</v>
      </c>
      <c r="G681" s="5">
        <f t="shared" si="4"/>
        <v>8.095376104736328</v>
      </c>
      <c r="H681" s="2"/>
      <c r="I681" s="3"/>
      <c r="J681" s="3"/>
      <c r="K681" s="3">
        <v>40927.673310185186</v>
      </c>
      <c r="L681" s="2"/>
      <c r="M681" s="2"/>
      <c r="N681" s="2">
        <v>-2300</v>
      </c>
      <c r="O681" s="2">
        <v>225.77653503418</v>
      </c>
      <c r="P681" s="2">
        <v>165.30578613281301</v>
      </c>
      <c r="Q681" s="5"/>
      <c r="R681" s="2"/>
      <c r="S681" s="3"/>
      <c r="T681" s="3"/>
      <c r="U681" s="3">
        <v>40927.673310185186</v>
      </c>
      <c r="V681" s="2"/>
      <c r="W681" s="2"/>
      <c r="X681" s="2">
        <v>-2300</v>
      </c>
      <c r="Y681" s="2" t="s">
        <v>8</v>
      </c>
      <c r="Z681" s="2">
        <v>0</v>
      </c>
    </row>
    <row r="682" spans="1:26" ht="14.25" customHeight="1" x14ac:dyDescent="0.2">
      <c r="A682" s="3">
        <v>40927.673368055555</v>
      </c>
      <c r="B682" s="2"/>
      <c r="C682" s="2"/>
      <c r="D682" s="2">
        <v>-2250</v>
      </c>
      <c r="E682" s="2">
        <v>135.28799438476599</v>
      </c>
      <c r="F682" s="2">
        <v>-76.108245849609403</v>
      </c>
      <c r="G682" s="5">
        <f t="shared" si="4"/>
        <v>7.2153019165039085</v>
      </c>
      <c r="H682" s="2"/>
      <c r="I682" s="3"/>
      <c r="J682" s="3"/>
      <c r="K682" s="3">
        <v>40927.673368055555</v>
      </c>
      <c r="L682" s="2"/>
      <c r="M682" s="2"/>
      <c r="N682" s="2">
        <v>-2250</v>
      </c>
      <c r="O682" s="2">
        <v>219.59530639648401</v>
      </c>
      <c r="P682" s="2">
        <v>161.00135803222699</v>
      </c>
      <c r="Q682" s="5"/>
      <c r="R682" s="2"/>
      <c r="S682" s="3"/>
      <c r="T682" s="3"/>
      <c r="U682" s="3">
        <v>40927.673368055555</v>
      </c>
      <c r="V682" s="2"/>
      <c r="W682" s="2"/>
      <c r="X682" s="2">
        <v>-2250</v>
      </c>
      <c r="Y682" s="2" t="s">
        <v>8</v>
      </c>
      <c r="Z682" s="2">
        <v>0</v>
      </c>
    </row>
    <row r="683" spans="1:26" ht="14.25" customHeight="1" x14ac:dyDescent="0.2">
      <c r="A683" s="3">
        <v>40927.673425925925</v>
      </c>
      <c r="B683" s="2"/>
      <c r="C683" s="2"/>
      <c r="D683" s="2">
        <v>-2200</v>
      </c>
      <c r="E683" s="2">
        <v>114.72321319580099</v>
      </c>
      <c r="F683" s="2">
        <v>-63.100051879882798</v>
      </c>
      <c r="G683" s="5">
        <f t="shared" si="4"/>
        <v>6.0133447937011706</v>
      </c>
      <c r="H683" s="2"/>
      <c r="I683" s="3"/>
      <c r="J683" s="3"/>
      <c r="K683" s="3">
        <v>40927.673425925925</v>
      </c>
      <c r="L683" s="2"/>
      <c r="M683" s="2"/>
      <c r="N683" s="2">
        <v>-2200</v>
      </c>
      <c r="O683" s="2">
        <v>211.13491821289099</v>
      </c>
      <c r="P683" s="2">
        <v>155.109786987305</v>
      </c>
      <c r="Q683" s="5"/>
      <c r="R683" s="2"/>
      <c r="S683" s="3"/>
      <c r="T683" s="3"/>
      <c r="U683" s="3">
        <v>40927.673425925925</v>
      </c>
      <c r="V683" s="2"/>
      <c r="W683" s="2"/>
      <c r="X683" s="2">
        <v>-2200</v>
      </c>
      <c r="Y683" s="2" t="s">
        <v>8</v>
      </c>
      <c r="Z683" s="2">
        <v>0</v>
      </c>
    </row>
    <row r="684" spans="1:26" ht="14.25" customHeight="1" x14ac:dyDescent="0.2">
      <c r="A684" s="3">
        <v>40927.673483796294</v>
      </c>
      <c r="B684" s="2"/>
      <c r="C684" s="2"/>
      <c r="D684" s="2">
        <v>-2150</v>
      </c>
      <c r="E684" s="2">
        <v>93.876800537109403</v>
      </c>
      <c r="F684" s="2">
        <v>-49.913711547851598</v>
      </c>
      <c r="G684" s="5">
        <f t="shared" si="4"/>
        <v>4.7949269470214873</v>
      </c>
      <c r="H684" s="2"/>
      <c r="I684" s="3"/>
      <c r="J684" s="3"/>
      <c r="K684" s="3">
        <v>40927.673483796294</v>
      </c>
      <c r="L684" s="2"/>
      <c r="M684" s="2"/>
      <c r="N684" s="2">
        <v>-2150</v>
      </c>
      <c r="O684" s="2">
        <v>201.50738525390599</v>
      </c>
      <c r="P684" s="2">
        <v>148.40545654296901</v>
      </c>
      <c r="Q684" s="5"/>
      <c r="R684" s="2"/>
      <c r="S684" s="3"/>
      <c r="T684" s="3"/>
      <c r="U684" s="3">
        <v>40927.673483796294</v>
      </c>
      <c r="V684" s="2"/>
      <c r="W684" s="2"/>
      <c r="X684" s="2">
        <v>-2150</v>
      </c>
      <c r="Y684" s="2" t="s">
        <v>8</v>
      </c>
      <c r="Z684" s="2">
        <v>0</v>
      </c>
    </row>
    <row r="685" spans="1:26" ht="14.25" customHeight="1" x14ac:dyDescent="0.2">
      <c r="A685" s="3">
        <v>40927.673541666663</v>
      </c>
      <c r="B685" s="2"/>
      <c r="C685" s="2"/>
      <c r="D685" s="2">
        <v>-2100</v>
      </c>
      <c r="E685" s="2">
        <v>73.156066894531307</v>
      </c>
      <c r="F685" s="2">
        <v>-36.806869506835902</v>
      </c>
      <c r="G685" s="5">
        <f t="shared" si="4"/>
        <v>3.5838547424316372</v>
      </c>
      <c r="H685" s="2"/>
      <c r="I685" s="3"/>
      <c r="J685" s="3"/>
      <c r="K685" s="3">
        <v>40927.673541666663</v>
      </c>
      <c r="L685" s="2"/>
      <c r="M685" s="2"/>
      <c r="N685" s="2">
        <v>-2100</v>
      </c>
      <c r="O685" s="2">
        <v>190.58782958984401</v>
      </c>
      <c r="P685" s="2">
        <v>140.80139160156199</v>
      </c>
      <c r="Q685" s="5"/>
      <c r="R685" s="2"/>
      <c r="S685" s="3"/>
      <c r="T685" s="3"/>
      <c r="U685" s="3">
        <v>40927.673541666663</v>
      </c>
      <c r="V685" s="2"/>
      <c r="W685" s="2"/>
      <c r="X685" s="2">
        <v>-2100</v>
      </c>
      <c r="Y685" s="2" t="s">
        <v>8</v>
      </c>
      <c r="Z685" s="2">
        <v>0</v>
      </c>
    </row>
    <row r="686" spans="1:26" ht="14.25" customHeight="1" x14ac:dyDescent="0.2">
      <c r="A686" s="3">
        <v>40927.67359953704</v>
      </c>
      <c r="B686" s="2"/>
      <c r="C686" s="2"/>
      <c r="D686" s="2">
        <v>-2050</v>
      </c>
      <c r="E686" s="2">
        <v>55.830005645752003</v>
      </c>
      <c r="F686" s="2">
        <v>-25.8473205566406</v>
      </c>
      <c r="G686" s="5">
        <f t="shared" si="4"/>
        <v>2.5711924194335913</v>
      </c>
      <c r="H686" s="2"/>
      <c r="I686" s="3"/>
      <c r="J686" s="3"/>
      <c r="K686" s="3">
        <v>40927.67359953704</v>
      </c>
      <c r="L686" s="2"/>
      <c r="M686" s="2"/>
      <c r="N686" s="2">
        <v>-2050</v>
      </c>
      <c r="O686" s="2">
        <v>179.63748168945301</v>
      </c>
      <c r="P686" s="2">
        <v>133.17588806152301</v>
      </c>
      <c r="Q686" s="5"/>
      <c r="R686" s="2"/>
      <c r="S686" s="3"/>
      <c r="T686" s="3"/>
      <c r="U686" s="3">
        <v>40927.67359953704</v>
      </c>
      <c r="V686" s="2"/>
      <c r="W686" s="2"/>
      <c r="X686" s="2">
        <v>-2050</v>
      </c>
      <c r="Y686" s="2" t="s">
        <v>8</v>
      </c>
      <c r="Z686" s="2">
        <v>0</v>
      </c>
    </row>
    <row r="687" spans="1:26" ht="14.25" customHeight="1" x14ac:dyDescent="0.2">
      <c r="A687" s="3">
        <v>40927.673657407409</v>
      </c>
      <c r="B687" s="2"/>
      <c r="C687" s="2"/>
      <c r="D687" s="2">
        <v>-2000</v>
      </c>
      <c r="E687" s="2">
        <v>42.686355590820298</v>
      </c>
      <c r="F687" s="2">
        <v>-17.533340454101602</v>
      </c>
      <c r="G687" s="5">
        <f t="shared" si="4"/>
        <v>1.802980657958988</v>
      </c>
      <c r="H687" s="2"/>
      <c r="I687" s="3"/>
      <c r="J687" s="3"/>
      <c r="K687" s="3">
        <v>40927.673657407409</v>
      </c>
      <c r="L687" s="2"/>
      <c r="M687" s="2"/>
      <c r="N687" s="2">
        <v>-2000</v>
      </c>
      <c r="O687" s="2">
        <v>168.03196716308599</v>
      </c>
      <c r="P687" s="2">
        <v>125.09414672851599</v>
      </c>
      <c r="Q687" s="5"/>
      <c r="R687" s="2"/>
      <c r="S687" s="3"/>
      <c r="T687" s="3"/>
      <c r="U687" s="3">
        <v>40927.673657407409</v>
      </c>
      <c r="V687" s="2"/>
      <c r="W687" s="2"/>
      <c r="X687" s="2">
        <v>-2000</v>
      </c>
      <c r="Y687" s="2" t="s">
        <v>8</v>
      </c>
      <c r="Z687" s="2">
        <v>0</v>
      </c>
    </row>
    <row r="688" spans="1:26" ht="14.25" customHeight="1" x14ac:dyDescent="0.2">
      <c r="A688" s="3">
        <v>40927.673715277779</v>
      </c>
      <c r="B688" s="2"/>
      <c r="C688" s="2"/>
      <c r="D688" s="2">
        <v>-1950</v>
      </c>
      <c r="E688" s="2">
        <v>33.757190704345703</v>
      </c>
      <c r="F688" s="2">
        <v>-11.8852233886719</v>
      </c>
      <c r="G688" s="5">
        <f t="shared" si="4"/>
        <v>1.2810946411132835</v>
      </c>
      <c r="H688" s="2"/>
      <c r="I688" s="3"/>
      <c r="J688" s="3"/>
      <c r="K688" s="3">
        <v>40927.673715277779</v>
      </c>
      <c r="L688" s="2"/>
      <c r="M688" s="2"/>
      <c r="N688" s="2">
        <v>-1950</v>
      </c>
      <c r="O688" s="2">
        <v>157.09454345703099</v>
      </c>
      <c r="P688" s="2">
        <v>117.477645874023</v>
      </c>
      <c r="Q688" s="5"/>
      <c r="R688" s="2"/>
      <c r="S688" s="3"/>
      <c r="T688" s="3"/>
      <c r="U688" s="3">
        <v>40927.673715277779</v>
      </c>
      <c r="V688" s="2"/>
      <c r="W688" s="2"/>
      <c r="X688" s="2">
        <v>-1950</v>
      </c>
      <c r="Y688" s="2" t="s">
        <v>8</v>
      </c>
      <c r="Z688" s="2">
        <v>0</v>
      </c>
    </row>
    <row r="689" spans="1:26" ht="14.25" customHeight="1" x14ac:dyDescent="0.2">
      <c r="A689" s="3">
        <v>40927.673773148148</v>
      </c>
      <c r="B689" s="2"/>
      <c r="C689" s="2"/>
      <c r="D689" s="2">
        <v>-1900</v>
      </c>
      <c r="E689" s="2">
        <v>29.5172519683838</v>
      </c>
      <c r="F689" s="2">
        <v>-9.2032623291015607</v>
      </c>
      <c r="G689" s="5">
        <f t="shared" si="4"/>
        <v>1.0332814392089842</v>
      </c>
      <c r="H689" s="2"/>
      <c r="I689" s="3"/>
      <c r="J689" s="3"/>
      <c r="K689" s="3">
        <v>40927.673773148148</v>
      </c>
      <c r="L689" s="2"/>
      <c r="M689" s="2"/>
      <c r="N689" s="2">
        <v>-1900</v>
      </c>
      <c r="O689" s="2">
        <v>146.59722900390599</v>
      </c>
      <c r="P689" s="2">
        <v>110.167617797852</v>
      </c>
      <c r="Q689" s="5"/>
      <c r="R689" s="2"/>
      <c r="S689" s="3"/>
      <c r="T689" s="3"/>
      <c r="U689" s="3">
        <v>40927.673773148148</v>
      </c>
      <c r="V689" s="2"/>
      <c r="W689" s="2"/>
      <c r="X689" s="2">
        <v>-1900</v>
      </c>
      <c r="Y689" s="2" t="s">
        <v>8</v>
      </c>
      <c r="Z689" s="2">
        <v>0</v>
      </c>
    </row>
    <row r="690" spans="1:26" ht="14.25" customHeight="1" x14ac:dyDescent="0.2">
      <c r="A690" s="3">
        <v>40927.673831018517</v>
      </c>
      <c r="B690" s="2"/>
      <c r="C690" s="2"/>
      <c r="D690" s="2">
        <v>-1850</v>
      </c>
      <c r="E690" s="2">
        <v>28.4396877288818</v>
      </c>
      <c r="F690" s="2">
        <v>-8.5216522216796893</v>
      </c>
      <c r="G690" s="5">
        <f t="shared" si="4"/>
        <v>0.97030066528320336</v>
      </c>
      <c r="H690" s="2"/>
      <c r="I690" s="3"/>
      <c r="J690" s="3"/>
      <c r="K690" s="3">
        <v>40927.673831018517</v>
      </c>
      <c r="L690" s="2"/>
      <c r="M690" s="2"/>
      <c r="N690" s="2">
        <v>-1850</v>
      </c>
      <c r="O690" s="2">
        <v>137.743087768555</v>
      </c>
      <c r="P690" s="2">
        <v>104.001846313477</v>
      </c>
      <c r="Q690" s="5"/>
      <c r="R690" s="2"/>
      <c r="S690" s="3"/>
      <c r="T690" s="3"/>
      <c r="U690" s="3">
        <v>40927.673831018517</v>
      </c>
      <c r="V690" s="2"/>
      <c r="W690" s="2"/>
      <c r="X690" s="2">
        <v>-1850</v>
      </c>
      <c r="Y690" s="2" t="s">
        <v>8</v>
      </c>
      <c r="Z690" s="2">
        <v>0</v>
      </c>
    </row>
    <row r="691" spans="1:26" ht="14.25" customHeight="1" x14ac:dyDescent="0.2">
      <c r="A691" s="3">
        <v>40927.673888888887</v>
      </c>
      <c r="B691" s="2"/>
      <c r="C691" s="2"/>
      <c r="D691" s="2">
        <v>-1800</v>
      </c>
      <c r="E691" s="2">
        <v>27.2164211273193</v>
      </c>
      <c r="F691" s="2">
        <v>-7.7478790283203098</v>
      </c>
      <c r="G691" s="5">
        <f t="shared" si="4"/>
        <v>0.89880402221679656</v>
      </c>
      <c r="H691" s="2"/>
      <c r="I691" s="3"/>
      <c r="J691" s="3"/>
      <c r="K691" s="3">
        <v>40927.673888888887</v>
      </c>
      <c r="L691" s="2"/>
      <c r="M691" s="2"/>
      <c r="N691" s="2">
        <v>-1800</v>
      </c>
      <c r="O691" s="2">
        <v>128.02276611328099</v>
      </c>
      <c r="P691" s="2">
        <v>97.232894897460895</v>
      </c>
      <c r="Q691" s="5"/>
      <c r="R691" s="2"/>
      <c r="S691" s="3"/>
      <c r="T691" s="3"/>
      <c r="U691" s="3">
        <v>40927.673888888887</v>
      </c>
      <c r="V691" s="2"/>
      <c r="W691" s="2"/>
      <c r="X691" s="2">
        <v>-1800</v>
      </c>
      <c r="Y691" s="2" t="s">
        <v>8</v>
      </c>
      <c r="Z691" s="2">
        <v>0</v>
      </c>
    </row>
    <row r="692" spans="1:26" ht="14.25" customHeight="1" x14ac:dyDescent="0.2">
      <c r="A692" s="3">
        <v>40927.673946759256</v>
      </c>
      <c r="B692" s="2"/>
      <c r="C692" s="2"/>
      <c r="D692" s="2">
        <v>-1750</v>
      </c>
      <c r="E692" s="2">
        <v>26.338474273681602</v>
      </c>
      <c r="F692" s="2">
        <v>-7.1925354003906303</v>
      </c>
      <c r="G692" s="5">
        <f t="shared" si="4"/>
        <v>0.84749027099609431</v>
      </c>
      <c r="H692" s="2"/>
      <c r="I692" s="3"/>
      <c r="J692" s="3"/>
      <c r="K692" s="3">
        <v>40927.673946759256</v>
      </c>
      <c r="L692" s="2"/>
      <c r="M692" s="2"/>
      <c r="N692" s="2">
        <v>-1750</v>
      </c>
      <c r="O692" s="2">
        <v>117.465950012207</v>
      </c>
      <c r="P692" s="2">
        <v>89.881439208984403</v>
      </c>
      <c r="Q692" s="5"/>
      <c r="R692" s="2"/>
      <c r="S692" s="3"/>
      <c r="T692" s="3"/>
      <c r="U692" s="3">
        <v>40927.673946759256</v>
      </c>
      <c r="V692" s="2"/>
      <c r="W692" s="2"/>
      <c r="X692" s="2">
        <v>-1750</v>
      </c>
      <c r="Y692" s="2" t="s">
        <v>8</v>
      </c>
      <c r="Z692" s="2">
        <v>0</v>
      </c>
    </row>
    <row r="693" spans="1:26" ht="14.25" customHeight="1" x14ac:dyDescent="0.2">
      <c r="A693" s="3">
        <v>40927.674004629633</v>
      </c>
      <c r="B693" s="2"/>
      <c r="C693" s="2"/>
      <c r="D693" s="2">
        <v>-1700</v>
      </c>
      <c r="E693" s="2">
        <v>23.824640274047901</v>
      </c>
      <c r="F693" s="2">
        <v>-5.6024169921875</v>
      </c>
      <c r="G693" s="5">
        <f t="shared" si="4"/>
        <v>0.70056333007812488</v>
      </c>
      <c r="H693" s="2"/>
      <c r="I693" s="3"/>
      <c r="J693" s="3"/>
      <c r="K693" s="3">
        <v>40927.674004629633</v>
      </c>
      <c r="L693" s="2"/>
      <c r="M693" s="2"/>
      <c r="N693" s="2">
        <v>-1700</v>
      </c>
      <c r="O693" s="2">
        <v>105.939208984375</v>
      </c>
      <c r="P693" s="2">
        <v>81.854553222656307</v>
      </c>
      <c r="Q693" s="5"/>
      <c r="R693" s="2"/>
      <c r="S693" s="3"/>
      <c r="T693" s="3"/>
      <c r="U693" s="3">
        <v>40927.674004629633</v>
      </c>
      <c r="V693" s="2"/>
      <c r="W693" s="2"/>
      <c r="X693" s="2">
        <v>-1700</v>
      </c>
      <c r="Y693" s="2" t="s">
        <v>8</v>
      </c>
      <c r="Z693" s="2">
        <v>0</v>
      </c>
    </row>
    <row r="694" spans="1:26" ht="14.25" customHeight="1" x14ac:dyDescent="0.2">
      <c r="A694" s="3">
        <v>40927.674062500002</v>
      </c>
      <c r="B694" s="2"/>
      <c r="C694" s="2"/>
      <c r="D694" s="2">
        <v>-1650</v>
      </c>
      <c r="E694" s="2">
        <v>21.493898391723601</v>
      </c>
      <c r="F694" s="2">
        <v>-4.12811279296875</v>
      </c>
      <c r="G694" s="5">
        <f t="shared" si="4"/>
        <v>0.56433762207031246</v>
      </c>
      <c r="H694" s="2"/>
      <c r="I694" s="3"/>
      <c r="J694" s="3"/>
      <c r="K694" s="3">
        <v>40927.674062500002</v>
      </c>
      <c r="L694" s="2"/>
      <c r="M694" s="2"/>
      <c r="N694" s="2">
        <v>-1650</v>
      </c>
      <c r="O694" s="2">
        <v>92.603538513183594</v>
      </c>
      <c r="P694" s="2">
        <v>72.567977905273395</v>
      </c>
      <c r="Q694" s="5"/>
      <c r="R694" s="2"/>
      <c r="S694" s="3"/>
      <c r="T694" s="3"/>
      <c r="U694" s="3">
        <v>40927.674062500002</v>
      </c>
      <c r="V694" s="2"/>
      <c r="W694" s="2"/>
      <c r="X694" s="2">
        <v>-1650</v>
      </c>
      <c r="Y694" s="2" t="s">
        <v>8</v>
      </c>
      <c r="Z694" s="2">
        <v>0</v>
      </c>
    </row>
    <row r="695" spans="1:26" ht="14.25" customHeight="1" x14ac:dyDescent="0.2">
      <c r="A695" s="3">
        <v>40927.674120370371</v>
      </c>
      <c r="B695" s="2"/>
      <c r="C695" s="2"/>
      <c r="D695" s="2">
        <v>-1600</v>
      </c>
      <c r="E695" s="2">
        <v>18.9784965515137</v>
      </c>
      <c r="F695" s="2">
        <v>-2.5370025634765598</v>
      </c>
      <c r="G695" s="5">
        <f t="shared" si="4"/>
        <v>0.41731903686523414</v>
      </c>
      <c r="H695" s="2"/>
      <c r="I695" s="3"/>
      <c r="J695" s="3"/>
      <c r="K695" s="3">
        <v>40927.674120370371</v>
      </c>
      <c r="L695" s="2"/>
      <c r="M695" s="2"/>
      <c r="N695" s="2">
        <v>-1600</v>
      </c>
      <c r="O695" s="2">
        <v>80.238998413085895</v>
      </c>
      <c r="P695" s="2">
        <v>63.957672119140597</v>
      </c>
      <c r="Q695" s="5"/>
      <c r="R695" s="2"/>
      <c r="S695" s="3"/>
      <c r="T695" s="3"/>
      <c r="U695" s="3">
        <v>40927.674120370371</v>
      </c>
      <c r="V695" s="2"/>
      <c r="W695" s="2"/>
      <c r="X695" s="2">
        <v>-1600</v>
      </c>
      <c r="Y695" s="2" t="s">
        <v>8</v>
      </c>
      <c r="Z695" s="2">
        <v>0</v>
      </c>
    </row>
    <row r="696" spans="1:26" ht="14.25" customHeight="1" x14ac:dyDescent="0.2">
      <c r="A696" s="3">
        <v>40927.674178240741</v>
      </c>
      <c r="B696" s="2"/>
      <c r="C696" s="2"/>
      <c r="D696" s="2">
        <v>-1550</v>
      </c>
      <c r="E696" s="2">
        <v>17.3685417175293</v>
      </c>
      <c r="F696" s="2">
        <v>-1.5186309814453101</v>
      </c>
      <c r="G696" s="5">
        <f t="shared" si="4"/>
        <v>0.32322150268554661</v>
      </c>
      <c r="H696" s="2"/>
      <c r="I696" s="3"/>
      <c r="J696" s="3"/>
      <c r="K696" s="3">
        <v>40927.674178240741</v>
      </c>
      <c r="L696" s="2"/>
      <c r="M696" s="2"/>
      <c r="N696" s="2">
        <v>-1550</v>
      </c>
      <c r="O696" s="2">
        <v>69.471176147460895</v>
      </c>
      <c r="P696" s="2">
        <v>56.459274291992202</v>
      </c>
      <c r="Q696" s="5"/>
      <c r="R696" s="2"/>
      <c r="S696" s="3"/>
      <c r="T696" s="3"/>
      <c r="U696" s="3">
        <v>40927.674178240741</v>
      </c>
      <c r="V696" s="2"/>
      <c r="W696" s="2"/>
      <c r="X696" s="2">
        <v>-1550</v>
      </c>
      <c r="Y696" s="2" t="s">
        <v>8</v>
      </c>
      <c r="Z696" s="2">
        <v>0</v>
      </c>
    </row>
    <row r="697" spans="1:26" ht="14.25" customHeight="1" x14ac:dyDescent="0.2">
      <c r="A697" s="3">
        <v>40927.67423611111</v>
      </c>
      <c r="B697" s="2"/>
      <c r="C697" s="2"/>
      <c r="D697" s="2">
        <v>-1500</v>
      </c>
      <c r="E697" s="2">
        <v>17.007062911987301</v>
      </c>
      <c r="F697" s="2">
        <v>-1.28997802734375</v>
      </c>
      <c r="G697" s="5">
        <f t="shared" si="4"/>
        <v>0.30209396972656249</v>
      </c>
      <c r="H697" s="2"/>
      <c r="I697" s="3"/>
      <c r="J697" s="3"/>
      <c r="K697" s="3">
        <v>40927.67423611111</v>
      </c>
      <c r="L697" s="2"/>
      <c r="M697" s="2"/>
      <c r="N697" s="2">
        <v>-1500</v>
      </c>
      <c r="O697" s="2">
        <v>59.205577850341797</v>
      </c>
      <c r="P697" s="2">
        <v>49.3106079101562</v>
      </c>
      <c r="Q697" s="5"/>
      <c r="R697" s="2"/>
      <c r="S697" s="3"/>
      <c r="T697" s="3"/>
      <c r="U697" s="3">
        <v>40927.67423611111</v>
      </c>
      <c r="V697" s="2"/>
      <c r="W697" s="2"/>
      <c r="X697" s="2">
        <v>-1500</v>
      </c>
      <c r="Y697" s="2" t="s">
        <v>8</v>
      </c>
      <c r="Z697" s="2">
        <v>0</v>
      </c>
    </row>
    <row r="698" spans="1:26" ht="14.25" customHeight="1" x14ac:dyDescent="0.2">
      <c r="A698" s="3">
        <v>40927.674293981479</v>
      </c>
      <c r="B698" s="2"/>
      <c r="C698" s="2"/>
      <c r="D698" s="2">
        <v>-1450</v>
      </c>
      <c r="E698" s="2">
        <v>15.6750030517578</v>
      </c>
      <c r="F698" s="2">
        <v>-0.4473876953125</v>
      </c>
      <c r="G698" s="5">
        <f t="shared" si="4"/>
        <v>0.224238623046875</v>
      </c>
      <c r="H698" s="2"/>
      <c r="I698" s="3"/>
      <c r="J698" s="3"/>
      <c r="K698" s="3">
        <v>40927.674293981479</v>
      </c>
      <c r="L698" s="2"/>
      <c r="M698" s="2"/>
      <c r="N698" s="2">
        <v>-1450</v>
      </c>
      <c r="O698" s="2">
        <v>49.508918762207003</v>
      </c>
      <c r="P698" s="2">
        <v>42.558135986328097</v>
      </c>
      <c r="Q698" s="5"/>
      <c r="R698" s="2"/>
      <c r="S698" s="3"/>
      <c r="T698" s="3"/>
      <c r="U698" s="3">
        <v>40927.674293981479</v>
      </c>
      <c r="V698" s="2"/>
      <c r="W698" s="2"/>
      <c r="X698" s="2">
        <v>-1450</v>
      </c>
      <c r="Y698" s="2" t="s">
        <v>8</v>
      </c>
      <c r="Z698" s="2">
        <v>0</v>
      </c>
    </row>
    <row r="699" spans="1:26" ht="14.25" customHeight="1" x14ac:dyDescent="0.2">
      <c r="A699" s="3">
        <v>40927.674351851849</v>
      </c>
      <c r="B699" s="2"/>
      <c r="C699" s="2"/>
      <c r="D699" s="2">
        <v>-1400</v>
      </c>
      <c r="E699" s="2">
        <v>14.2284812927246</v>
      </c>
      <c r="F699" s="2">
        <v>0.467605590820313</v>
      </c>
      <c r="G699" s="5">
        <f t="shared" si="4"/>
        <v>0.1396932434082031</v>
      </c>
      <c r="H699" s="2"/>
      <c r="I699" s="3"/>
      <c r="J699" s="3"/>
      <c r="K699" s="3">
        <v>40927.674351851849</v>
      </c>
      <c r="L699" s="2"/>
      <c r="M699" s="2"/>
      <c r="N699" s="2">
        <v>-1400</v>
      </c>
      <c r="O699" s="2">
        <v>40.077175140380902</v>
      </c>
      <c r="P699" s="2">
        <v>35.990142822265597</v>
      </c>
      <c r="Q699" s="5"/>
      <c r="R699" s="2"/>
      <c r="S699" s="3"/>
      <c r="T699" s="3"/>
      <c r="U699" s="3">
        <v>40927.674351851849</v>
      </c>
      <c r="V699" s="2"/>
      <c r="W699" s="2"/>
      <c r="X699" s="2">
        <v>-1400</v>
      </c>
      <c r="Y699" s="2" t="s">
        <v>8</v>
      </c>
      <c r="Z699" s="2">
        <v>0</v>
      </c>
    </row>
    <row r="700" spans="1:26" ht="14.25" customHeight="1" x14ac:dyDescent="0.2">
      <c r="A700" s="3">
        <v>40927.674409722225</v>
      </c>
      <c r="B700" s="2"/>
      <c r="C700" s="2"/>
      <c r="D700" s="2">
        <v>-1350</v>
      </c>
      <c r="E700" s="2">
        <v>13.531212806701699</v>
      </c>
      <c r="F700" s="2">
        <v>0.908660888671875</v>
      </c>
      <c r="G700" s="5">
        <f t="shared" si="4"/>
        <v>9.8939733886718756E-2</v>
      </c>
      <c r="H700" s="2"/>
      <c r="I700" s="3"/>
      <c r="J700" s="3"/>
      <c r="K700" s="3">
        <v>40927.674409722225</v>
      </c>
      <c r="L700" s="2"/>
      <c r="M700" s="2"/>
      <c r="N700" s="2">
        <v>-1350</v>
      </c>
      <c r="O700" s="2">
        <v>31.466575622558601</v>
      </c>
      <c r="P700" s="2">
        <v>29.993972778320298</v>
      </c>
      <c r="Q700" s="5"/>
      <c r="R700" s="2"/>
      <c r="S700" s="3"/>
      <c r="T700" s="3"/>
      <c r="U700" s="3">
        <v>40927.674409722225</v>
      </c>
      <c r="V700" s="2"/>
      <c r="W700" s="2"/>
      <c r="X700" s="2">
        <v>-1350</v>
      </c>
      <c r="Y700" s="2" t="s">
        <v>8</v>
      </c>
      <c r="Z700" s="2">
        <v>0</v>
      </c>
    </row>
    <row r="701" spans="1:26" ht="14.25" customHeight="1" x14ac:dyDescent="0.2">
      <c r="A701" s="3">
        <v>40927.674467592595</v>
      </c>
      <c r="B701" s="2"/>
      <c r="C701" s="2"/>
      <c r="D701" s="2">
        <v>-1300</v>
      </c>
      <c r="E701" s="2">
        <v>13.0044918060303</v>
      </c>
      <c r="F701" s="2">
        <v>1.2418365478515601</v>
      </c>
      <c r="G701" s="5">
        <f t="shared" si="4"/>
        <v>6.8154302978515865E-2</v>
      </c>
      <c r="H701" s="2"/>
      <c r="I701" s="3"/>
      <c r="J701" s="3"/>
      <c r="K701" s="3">
        <v>40927.674467592595</v>
      </c>
      <c r="L701" s="2"/>
      <c r="M701" s="2"/>
      <c r="N701" s="2">
        <v>-1300</v>
      </c>
      <c r="O701" s="2">
        <v>22.498048782348601</v>
      </c>
      <c r="P701" s="2">
        <v>23.748550415039102</v>
      </c>
      <c r="Q701" s="5"/>
      <c r="R701" s="2"/>
      <c r="S701" s="3"/>
      <c r="T701" s="3"/>
      <c r="U701" s="3">
        <v>40927.674467592595</v>
      </c>
      <c r="V701" s="2"/>
      <c r="W701" s="2"/>
      <c r="X701" s="2">
        <v>-1300</v>
      </c>
      <c r="Y701" s="2" t="s">
        <v>8</v>
      </c>
      <c r="Z701" s="2">
        <v>0</v>
      </c>
    </row>
    <row r="702" spans="1:26" ht="14.25" customHeight="1" x14ac:dyDescent="0.2">
      <c r="A702" s="3">
        <v>40927.674525462964</v>
      </c>
      <c r="B702" s="2"/>
      <c r="C702" s="2"/>
      <c r="D702" s="2">
        <v>-1250</v>
      </c>
      <c r="E702" s="2">
        <v>12.7468605041504</v>
      </c>
      <c r="F702" s="2">
        <v>1.4048004150390601</v>
      </c>
      <c r="G702" s="5">
        <f t="shared" si="4"/>
        <v>5.3096441650390874E-2</v>
      </c>
      <c r="H702" s="2"/>
      <c r="I702" s="3"/>
      <c r="J702" s="3"/>
      <c r="K702" s="3">
        <v>40927.674525462964</v>
      </c>
      <c r="L702" s="2"/>
      <c r="M702" s="2"/>
      <c r="N702" s="2">
        <v>-1250</v>
      </c>
      <c r="O702" s="2">
        <v>15.4238014221191</v>
      </c>
      <c r="P702" s="2">
        <v>18.822250366210898</v>
      </c>
      <c r="Q702" s="5"/>
      <c r="R702" s="2"/>
      <c r="S702" s="3"/>
      <c r="T702" s="3"/>
      <c r="U702" s="3">
        <v>40927.674525462964</v>
      </c>
      <c r="V702" s="2"/>
      <c r="W702" s="2"/>
      <c r="X702" s="2">
        <v>-1250</v>
      </c>
      <c r="Y702" s="2" t="s">
        <v>8</v>
      </c>
      <c r="Z702" s="2">
        <v>0</v>
      </c>
    </row>
    <row r="703" spans="1:26" ht="14.25" customHeight="1" x14ac:dyDescent="0.2">
      <c r="A703" s="3">
        <v>40927.674583333333</v>
      </c>
      <c r="B703" s="2"/>
      <c r="C703" s="2"/>
      <c r="D703" s="2">
        <v>-1200</v>
      </c>
      <c r="E703" s="2">
        <v>13.032233238220201</v>
      </c>
      <c r="F703" s="2">
        <v>1.2242889404296899</v>
      </c>
      <c r="G703" s="5">
        <f t="shared" si="4"/>
        <v>6.9775701904296661E-2</v>
      </c>
      <c r="H703" s="2"/>
      <c r="I703" s="3"/>
      <c r="J703" s="3"/>
      <c r="K703" s="3">
        <v>40927.674583333333</v>
      </c>
      <c r="L703" s="2"/>
      <c r="M703" s="2"/>
      <c r="N703" s="2">
        <v>-1200</v>
      </c>
      <c r="O703" s="2">
        <v>9.7892742156982404</v>
      </c>
      <c r="P703" s="2">
        <v>14.8985290527344</v>
      </c>
      <c r="Q703" s="5"/>
      <c r="R703" s="2"/>
      <c r="S703" s="3"/>
      <c r="T703" s="3"/>
      <c r="U703" s="3">
        <v>40927.674583333333</v>
      </c>
      <c r="V703" s="2"/>
      <c r="W703" s="2"/>
      <c r="X703" s="2">
        <v>-1200</v>
      </c>
      <c r="Y703" s="2" t="s">
        <v>8</v>
      </c>
      <c r="Z703" s="2">
        <v>0</v>
      </c>
    </row>
    <row r="704" spans="1:26" ht="14.25" customHeight="1" x14ac:dyDescent="0.2">
      <c r="A704" s="3">
        <v>40927.674641203703</v>
      </c>
      <c r="B704" s="2"/>
      <c r="C704" s="2"/>
      <c r="D704" s="2">
        <v>-1150</v>
      </c>
      <c r="E704" s="2">
        <v>12.353538513183601</v>
      </c>
      <c r="F704" s="2">
        <v>1.6535949707031301</v>
      </c>
      <c r="G704" s="5">
        <f t="shared" si="4"/>
        <v>3.01078247070308E-2</v>
      </c>
      <c r="H704" s="2"/>
      <c r="I704" s="3"/>
      <c r="J704" s="3"/>
      <c r="K704" s="3">
        <v>40927.674641203703</v>
      </c>
      <c r="L704" s="2"/>
      <c r="M704" s="2"/>
      <c r="N704" s="2">
        <v>-1150</v>
      </c>
      <c r="O704" s="2">
        <v>5.3591322898864702</v>
      </c>
      <c r="P704" s="2">
        <v>11.8135070800781</v>
      </c>
      <c r="Q704" s="5"/>
      <c r="R704" s="2"/>
      <c r="S704" s="3"/>
      <c r="T704" s="3"/>
      <c r="U704" s="3">
        <v>40927.674641203703</v>
      </c>
      <c r="V704" s="2"/>
      <c r="W704" s="2"/>
      <c r="X704" s="2">
        <v>-1150</v>
      </c>
      <c r="Y704" s="2" t="s">
        <v>8</v>
      </c>
      <c r="Z704" s="2">
        <v>0</v>
      </c>
    </row>
    <row r="705" spans="1:26" ht="14.25" customHeight="1" x14ac:dyDescent="0.2">
      <c r="A705" s="3">
        <v>40927.674699074072</v>
      </c>
      <c r="B705" s="2"/>
      <c r="C705" s="2"/>
      <c r="D705" s="2">
        <v>-1100</v>
      </c>
      <c r="E705" s="2">
        <v>13.210018157959</v>
      </c>
      <c r="F705" s="2">
        <v>1.1118316650390601</v>
      </c>
      <c r="G705" s="5">
        <f t="shared" si="4"/>
        <v>8.0166754150390859E-2</v>
      </c>
      <c r="H705" s="2"/>
      <c r="I705" s="3"/>
      <c r="J705" s="3"/>
      <c r="K705" s="3">
        <v>40927.674699074072</v>
      </c>
      <c r="L705" s="2"/>
      <c r="M705" s="2"/>
      <c r="N705" s="2">
        <v>-1100</v>
      </c>
      <c r="O705" s="2">
        <v>1.48095059394836</v>
      </c>
      <c r="P705" s="2">
        <v>9.11285400390625</v>
      </c>
      <c r="Q705" s="5"/>
      <c r="R705" s="2"/>
      <c r="S705" s="3"/>
      <c r="T705" s="3"/>
      <c r="U705" s="3">
        <v>40927.674699074072</v>
      </c>
      <c r="V705" s="2"/>
      <c r="W705" s="2"/>
      <c r="X705" s="2">
        <v>-1100</v>
      </c>
      <c r="Y705" s="2" t="s">
        <v>8</v>
      </c>
      <c r="Z705" s="2">
        <v>0</v>
      </c>
    </row>
    <row r="706" spans="1:26" ht="14.25" customHeight="1" x14ac:dyDescent="0.2">
      <c r="A706" s="3">
        <v>40927.674756944441</v>
      </c>
      <c r="B706" s="2"/>
      <c r="C706" s="2"/>
      <c r="D706" s="2">
        <v>-1050</v>
      </c>
      <c r="E706" s="2">
        <v>12.7181549072266</v>
      </c>
      <c r="F706" s="2">
        <v>1.4229583740234399</v>
      </c>
      <c r="G706" s="5">
        <f t="shared" si="4"/>
        <v>5.141864624023415E-2</v>
      </c>
      <c r="H706" s="2"/>
      <c r="I706" s="3"/>
      <c r="J706" s="3"/>
      <c r="K706" s="3">
        <v>40927.674756944441</v>
      </c>
      <c r="L706" s="2"/>
      <c r="M706" s="2"/>
      <c r="N706" s="2">
        <v>-1050</v>
      </c>
      <c r="O706" s="2">
        <v>-1.5678668022155799</v>
      </c>
      <c r="P706" s="2">
        <v>6.98974609375</v>
      </c>
      <c r="Q706" s="5"/>
      <c r="R706" s="2"/>
      <c r="S706" s="3"/>
      <c r="T706" s="3"/>
      <c r="U706" s="3">
        <v>40927.674756944441</v>
      </c>
      <c r="V706" s="2"/>
      <c r="W706" s="2"/>
      <c r="X706" s="2">
        <v>-1050</v>
      </c>
      <c r="Y706" s="2" t="s">
        <v>8</v>
      </c>
      <c r="Z706" s="2">
        <v>0</v>
      </c>
    </row>
    <row r="707" spans="1:26" ht="14.25" customHeight="1" x14ac:dyDescent="0.2">
      <c r="A707" s="3">
        <v>40927.674814814818</v>
      </c>
      <c r="B707" s="2"/>
      <c r="C707" s="2"/>
      <c r="D707" s="2">
        <v>-1000</v>
      </c>
      <c r="E707" s="2">
        <v>12.218330383300801</v>
      </c>
      <c r="F707" s="2">
        <v>1.7391204833984399</v>
      </c>
      <c r="G707" s="5">
        <f t="shared" si="4"/>
        <v>2.2205267333984174E-2</v>
      </c>
      <c r="H707" s="2"/>
      <c r="I707" s="3"/>
      <c r="J707" s="3"/>
      <c r="K707" s="3">
        <v>40927.674814814818</v>
      </c>
      <c r="L707" s="2"/>
      <c r="M707" s="2"/>
      <c r="N707" s="2">
        <v>-1000</v>
      </c>
      <c r="O707" s="2">
        <v>-4.2542619705200204</v>
      </c>
      <c r="P707" s="2">
        <v>5.1190185546875</v>
      </c>
      <c r="Q707" s="5"/>
      <c r="R707" s="2"/>
      <c r="S707" s="3"/>
      <c r="T707" s="3"/>
      <c r="U707" s="3">
        <v>40927.674814814818</v>
      </c>
      <c r="V707" s="2"/>
      <c r="W707" s="2"/>
      <c r="X707" s="2">
        <v>-1000</v>
      </c>
      <c r="Y707" s="2" t="s">
        <v>8</v>
      </c>
      <c r="Z707" s="2">
        <v>0</v>
      </c>
    </row>
    <row r="708" spans="1:26" ht="14.25" customHeight="1" x14ac:dyDescent="0.2">
      <c r="A708" s="3">
        <v>40927.674872685187</v>
      </c>
      <c r="B708" s="2"/>
      <c r="C708" s="2"/>
      <c r="D708" s="2">
        <v>-950</v>
      </c>
      <c r="E708" s="2">
        <v>11.633715629577599</v>
      </c>
      <c r="F708" s="2">
        <v>2.1089172363281299</v>
      </c>
      <c r="G708" s="5">
        <f t="shared" si="4"/>
        <v>-1.1963952636719177E-2</v>
      </c>
      <c r="H708" s="2"/>
      <c r="I708" s="3"/>
      <c r="J708" s="3"/>
      <c r="K708" s="3">
        <v>40927.674872685187</v>
      </c>
      <c r="L708" s="2"/>
      <c r="M708" s="2"/>
      <c r="N708" s="2">
        <v>-950</v>
      </c>
      <c r="O708" s="2">
        <v>-6.3960375785827601</v>
      </c>
      <c r="P708" s="2">
        <v>3.6275482177734402</v>
      </c>
      <c r="Q708" s="5"/>
      <c r="R708" s="2"/>
      <c r="S708" s="3"/>
      <c r="T708" s="3"/>
      <c r="U708" s="3">
        <v>40927.674872685187</v>
      </c>
      <c r="V708" s="2"/>
      <c r="W708" s="2"/>
      <c r="X708" s="2">
        <v>-950</v>
      </c>
      <c r="Y708" s="2" t="s">
        <v>8</v>
      </c>
      <c r="Z708" s="2">
        <v>0</v>
      </c>
    </row>
    <row r="709" spans="1:26" ht="14.25" customHeight="1" x14ac:dyDescent="0.2">
      <c r="A709" s="3">
        <v>40927.674930555557</v>
      </c>
      <c r="B709" s="2"/>
      <c r="C709" s="2"/>
      <c r="D709" s="2">
        <v>-900</v>
      </c>
      <c r="E709" s="2">
        <v>12.2919054031372</v>
      </c>
      <c r="F709" s="2">
        <v>1.6925811767578101</v>
      </c>
      <c r="G709" s="5">
        <f t="shared" si="4"/>
        <v>2.6505499267578364E-2</v>
      </c>
      <c r="H709" s="2"/>
      <c r="I709" s="3"/>
      <c r="J709" s="3"/>
      <c r="K709" s="3">
        <v>40927.674930555557</v>
      </c>
      <c r="L709" s="2"/>
      <c r="M709" s="2"/>
      <c r="N709" s="2">
        <v>-900</v>
      </c>
      <c r="O709" s="2">
        <v>-7.8680768013000497</v>
      </c>
      <c r="P709" s="2">
        <v>2.6024627685546902</v>
      </c>
      <c r="Q709" s="5"/>
      <c r="R709" s="2"/>
      <c r="S709" s="3"/>
      <c r="T709" s="3"/>
      <c r="U709" s="3">
        <v>40927.674930555557</v>
      </c>
      <c r="V709" s="2"/>
      <c r="W709" s="2"/>
      <c r="X709" s="2">
        <v>-900</v>
      </c>
      <c r="Y709" s="2" t="s">
        <v>8</v>
      </c>
      <c r="Z709" s="2">
        <v>0</v>
      </c>
    </row>
    <row r="710" spans="1:26" ht="14.25" customHeight="1" x14ac:dyDescent="0.2">
      <c r="A710" s="3">
        <v>40927.674988425926</v>
      </c>
      <c r="B710" s="2"/>
      <c r="C710" s="2"/>
      <c r="D710" s="2">
        <v>-850</v>
      </c>
      <c r="E710" s="2">
        <v>12.4646244049072</v>
      </c>
      <c r="F710" s="2">
        <v>1.5833282470703101</v>
      </c>
      <c r="G710" s="5">
        <f t="shared" si="4"/>
        <v>3.6600469970703375E-2</v>
      </c>
      <c r="H710" s="2"/>
      <c r="I710" s="3"/>
      <c r="J710" s="3"/>
      <c r="K710" s="3">
        <v>40927.674988425926</v>
      </c>
      <c r="L710" s="2"/>
      <c r="M710" s="2"/>
      <c r="N710" s="2">
        <v>-850</v>
      </c>
      <c r="O710" s="2">
        <v>-9.0212984085083008</v>
      </c>
      <c r="P710" s="2">
        <v>1.7993927001953101</v>
      </c>
      <c r="Q710" s="5"/>
      <c r="R710" s="2"/>
      <c r="S710" s="3"/>
      <c r="T710" s="3"/>
      <c r="U710" s="3">
        <v>40927.674988425926</v>
      </c>
      <c r="V710" s="2"/>
      <c r="W710" s="2"/>
      <c r="X710" s="2">
        <v>-850</v>
      </c>
      <c r="Y710" s="2" t="s">
        <v>8</v>
      </c>
      <c r="Z710" s="2">
        <v>0</v>
      </c>
    </row>
    <row r="711" spans="1:26" ht="14.25" customHeight="1" x14ac:dyDescent="0.2">
      <c r="A711" s="3">
        <v>40927.675046296295</v>
      </c>
      <c r="B711" s="2"/>
      <c r="C711" s="2"/>
      <c r="D711" s="2">
        <v>-800</v>
      </c>
      <c r="E711" s="2">
        <v>12.017025947570801</v>
      </c>
      <c r="F711" s="2">
        <v>1.866455078125</v>
      </c>
      <c r="G711" s="5">
        <f t="shared" si="4"/>
        <v>1.0439550781250001E-2</v>
      </c>
      <c r="H711" s="2"/>
      <c r="I711" s="3"/>
      <c r="J711" s="3"/>
      <c r="K711" s="3">
        <v>40927.675046296295</v>
      </c>
      <c r="L711" s="2"/>
      <c r="M711" s="2"/>
      <c r="N711" s="2">
        <v>-800</v>
      </c>
      <c r="O711" s="2">
        <v>-9.61401462554932</v>
      </c>
      <c r="P711" s="2">
        <v>1.3866424560546899</v>
      </c>
      <c r="Q711" s="5"/>
      <c r="R711" s="2"/>
      <c r="S711" s="3"/>
      <c r="T711" s="3"/>
      <c r="U711" s="3">
        <v>40927.675046296295</v>
      </c>
      <c r="V711" s="2"/>
      <c r="W711" s="2"/>
      <c r="X711" s="2">
        <v>-800</v>
      </c>
      <c r="Y711" s="2" t="s">
        <v>8</v>
      </c>
      <c r="Z711" s="2">
        <v>0</v>
      </c>
    </row>
    <row r="712" spans="1:26" ht="14.25" customHeight="1" x14ac:dyDescent="0.2">
      <c r="A712" s="3">
        <v>40927.675104166665</v>
      </c>
      <c r="B712" s="2"/>
      <c r="C712" s="2"/>
      <c r="D712" s="2">
        <v>-750</v>
      </c>
      <c r="E712" s="2">
        <v>11.781105041503899</v>
      </c>
      <c r="F712" s="2">
        <v>2.01568603515625</v>
      </c>
      <c r="G712" s="5">
        <f t="shared" si="4"/>
        <v>-3.3493896484374786E-3</v>
      </c>
      <c r="H712" s="2"/>
      <c r="I712" s="3"/>
      <c r="J712" s="3"/>
      <c r="K712" s="3">
        <v>40927.675104166665</v>
      </c>
      <c r="L712" s="2"/>
      <c r="M712" s="2"/>
      <c r="N712" s="2">
        <v>-750</v>
      </c>
      <c r="O712" s="2">
        <v>-9.9403915405273402</v>
      </c>
      <c r="P712" s="2">
        <v>1.15936279296875</v>
      </c>
      <c r="Q712" s="5"/>
      <c r="R712" s="2"/>
      <c r="S712" s="3"/>
      <c r="T712" s="3"/>
      <c r="U712" s="3">
        <v>40927.675104166665</v>
      </c>
      <c r="V712" s="2"/>
      <c r="W712" s="2"/>
      <c r="X712" s="2">
        <v>-750</v>
      </c>
      <c r="Y712" s="2" t="s">
        <v>8</v>
      </c>
      <c r="Z712" s="2">
        <v>0</v>
      </c>
    </row>
    <row r="713" spans="1:26" ht="14.25" customHeight="1" x14ac:dyDescent="0.2">
      <c r="A713" s="3">
        <v>40927.675162037034</v>
      </c>
      <c r="B713" s="2"/>
      <c r="C713" s="2"/>
      <c r="D713" s="2">
        <v>-700</v>
      </c>
      <c r="E713" s="2">
        <v>11.6826848983765</v>
      </c>
      <c r="F713" s="2">
        <v>2.07794189453125</v>
      </c>
      <c r="G713" s="5">
        <f t="shared" si="4"/>
        <v>-9.1018310546874814E-3</v>
      </c>
      <c r="H713" s="2"/>
      <c r="I713" s="3"/>
      <c r="J713" s="3"/>
      <c r="K713" s="3">
        <v>40927.675162037034</v>
      </c>
      <c r="L713" s="2"/>
      <c r="M713" s="2"/>
      <c r="N713" s="2">
        <v>-700</v>
      </c>
      <c r="O713" s="2">
        <v>-10.093337059021</v>
      </c>
      <c r="P713" s="2">
        <v>1.0528564453125</v>
      </c>
      <c r="Q713" s="5"/>
      <c r="R713" s="2"/>
      <c r="S713" s="3"/>
      <c r="T713" s="3"/>
      <c r="U713" s="3">
        <v>40927.675162037034</v>
      </c>
      <c r="V713" s="2"/>
      <c r="W713" s="2"/>
      <c r="X713" s="2">
        <v>-700</v>
      </c>
      <c r="Y713" s="2" t="s">
        <v>8</v>
      </c>
      <c r="Z713" s="2">
        <v>0</v>
      </c>
    </row>
    <row r="714" spans="1:26" ht="14.25" customHeight="1" x14ac:dyDescent="0.2">
      <c r="A714" s="3">
        <v>40927.675219907411</v>
      </c>
      <c r="B714" s="2"/>
      <c r="C714" s="2"/>
      <c r="D714" s="2">
        <v>-650</v>
      </c>
      <c r="E714" s="2">
        <v>11.8061933517456</v>
      </c>
      <c r="F714" s="2">
        <v>1.99981689453125</v>
      </c>
      <c r="G714" s="5">
        <f t="shared" si="4"/>
        <v>-1.8830810546874854E-3</v>
      </c>
      <c r="H714" s="2"/>
      <c r="I714" s="3"/>
      <c r="J714" s="3"/>
      <c r="K714" s="3">
        <v>40927.675219907411</v>
      </c>
      <c r="L714" s="2"/>
      <c r="M714" s="2"/>
      <c r="N714" s="2">
        <v>-650</v>
      </c>
      <c r="O714" s="2">
        <v>-10.162030220031699</v>
      </c>
      <c r="P714" s="2">
        <v>1.0050201416015601</v>
      </c>
      <c r="Q714" s="5"/>
      <c r="R714" s="2"/>
      <c r="S714" s="3"/>
      <c r="T714" s="3"/>
      <c r="U714" s="3">
        <v>40927.675219907411</v>
      </c>
      <c r="V714" s="2"/>
      <c r="W714" s="2"/>
      <c r="X714" s="2">
        <v>-650</v>
      </c>
      <c r="Y714" s="2" t="s">
        <v>8</v>
      </c>
      <c r="Z714" s="2">
        <v>0</v>
      </c>
    </row>
    <row r="715" spans="1:26" ht="14.25" customHeight="1" x14ac:dyDescent="0.2">
      <c r="A715" s="3">
        <v>40927.67527777778</v>
      </c>
      <c r="B715" s="2"/>
      <c r="C715" s="2"/>
      <c r="D715" s="2">
        <v>-600</v>
      </c>
      <c r="E715" s="2">
        <v>11.924635887146</v>
      </c>
      <c r="F715" s="2">
        <v>1.9248962402343801</v>
      </c>
      <c r="G715" s="5">
        <f t="shared" si="4"/>
        <v>5.0395874023432818E-3</v>
      </c>
      <c r="H715" s="2"/>
      <c r="I715" s="3"/>
      <c r="J715" s="3"/>
      <c r="K715" s="3">
        <v>40927.67527777778</v>
      </c>
      <c r="L715" s="2"/>
      <c r="M715" s="2"/>
      <c r="N715" s="2">
        <v>-600</v>
      </c>
      <c r="O715" s="2">
        <v>-10.200157165527299</v>
      </c>
      <c r="P715" s="2">
        <v>0.97846984863281306</v>
      </c>
      <c r="Q715" s="5"/>
      <c r="R715" s="2"/>
      <c r="S715" s="3"/>
      <c r="T715" s="3"/>
      <c r="U715" s="3">
        <v>40927.67527777778</v>
      </c>
      <c r="V715" s="2"/>
      <c r="W715" s="2"/>
      <c r="X715" s="2">
        <v>-600</v>
      </c>
      <c r="Y715" s="2" t="s">
        <v>8</v>
      </c>
      <c r="Z715" s="2">
        <v>0</v>
      </c>
    </row>
    <row r="716" spans="1:26" ht="14.25" customHeight="1" x14ac:dyDescent="0.2">
      <c r="A716" s="3">
        <v>40927.675335648149</v>
      </c>
      <c r="B716" s="2"/>
      <c r="C716" s="2"/>
      <c r="D716" s="2">
        <v>-550</v>
      </c>
      <c r="E716" s="2">
        <v>11.929460525512701</v>
      </c>
      <c r="F716" s="2">
        <v>1.9218444824218699</v>
      </c>
      <c r="G716" s="5">
        <f t="shared" si="4"/>
        <v>5.3215698242192466E-3</v>
      </c>
      <c r="H716" s="2"/>
      <c r="I716" s="3"/>
      <c r="J716" s="3"/>
      <c r="K716" s="3">
        <v>40927.675335648149</v>
      </c>
      <c r="L716" s="2"/>
      <c r="M716" s="2"/>
      <c r="N716" s="2">
        <v>-550</v>
      </c>
      <c r="O716" s="2">
        <v>-10.2092504501343</v>
      </c>
      <c r="P716" s="2">
        <v>0.972137451171875</v>
      </c>
      <c r="Q716" s="5"/>
      <c r="R716" s="2"/>
      <c r="S716" s="3"/>
      <c r="T716" s="3"/>
      <c r="U716" s="3">
        <v>40927.675335648149</v>
      </c>
      <c r="V716" s="2"/>
      <c r="W716" s="2"/>
      <c r="X716" s="2">
        <v>-550</v>
      </c>
      <c r="Y716" s="2" t="s">
        <v>8</v>
      </c>
      <c r="Z716" s="2">
        <v>0</v>
      </c>
    </row>
    <row r="717" spans="1:26" ht="14.25" customHeight="1" x14ac:dyDescent="0.2">
      <c r="A717" s="3">
        <v>40927.675393518519</v>
      </c>
      <c r="B717" s="2"/>
      <c r="C717" s="2"/>
      <c r="D717" s="2">
        <v>-500</v>
      </c>
      <c r="E717" s="2">
        <v>11.715371131896999</v>
      </c>
      <c r="F717" s="2">
        <v>2.0572662353515598</v>
      </c>
      <c r="G717" s="5">
        <f t="shared" si="4"/>
        <v>-7.1914001464841171E-3</v>
      </c>
      <c r="H717" s="2"/>
      <c r="I717" s="3"/>
      <c r="J717" s="3"/>
      <c r="K717" s="3">
        <v>40927.675393518519</v>
      </c>
      <c r="L717" s="2"/>
      <c r="M717" s="2"/>
      <c r="N717" s="2">
        <v>-500</v>
      </c>
      <c r="O717" s="2">
        <v>-10.224479675293001</v>
      </c>
      <c r="P717" s="2">
        <v>0.96153259277343694</v>
      </c>
      <c r="Q717" s="5"/>
      <c r="R717" s="2"/>
      <c r="S717" s="3"/>
      <c r="T717" s="3"/>
      <c r="U717" s="3">
        <v>40927.675393518519</v>
      </c>
      <c r="V717" s="2"/>
      <c r="W717" s="2"/>
      <c r="X717" s="2">
        <v>-500</v>
      </c>
      <c r="Y717" s="2" t="s">
        <v>8</v>
      </c>
      <c r="Z717" s="2">
        <v>0</v>
      </c>
    </row>
    <row r="718" spans="1:26" ht="14.25" customHeight="1" x14ac:dyDescent="0.2">
      <c r="A718" s="3">
        <v>40927.675451388888</v>
      </c>
      <c r="B718" s="2"/>
      <c r="C718" s="2"/>
      <c r="D718" s="2">
        <v>-450</v>
      </c>
      <c r="E718" s="2">
        <v>11.9798774719238</v>
      </c>
      <c r="F718" s="2">
        <v>1.88995361328125</v>
      </c>
      <c r="G718" s="5">
        <f t="shared" si="4"/>
        <v>8.2682861328125246E-3</v>
      </c>
      <c r="H718" s="2"/>
      <c r="I718" s="3"/>
      <c r="J718" s="3"/>
      <c r="K718" s="3">
        <v>40927.675451388888</v>
      </c>
      <c r="L718" s="2"/>
      <c r="M718" s="2"/>
      <c r="N718" s="2">
        <v>-450</v>
      </c>
      <c r="O718" s="2">
        <v>-10.2410230636597</v>
      </c>
      <c r="P718" s="2">
        <v>0.95001220703125</v>
      </c>
      <c r="Q718" s="5"/>
      <c r="R718" s="2"/>
      <c r="S718" s="3"/>
      <c r="T718" s="3"/>
      <c r="U718" s="3">
        <v>40927.675451388888</v>
      </c>
      <c r="V718" s="2"/>
      <c r="W718" s="2"/>
      <c r="X718" s="2">
        <v>-450</v>
      </c>
      <c r="Y718" s="2" t="s">
        <v>8</v>
      </c>
      <c r="Z718" s="2">
        <v>0</v>
      </c>
    </row>
    <row r="719" spans="1:26" ht="14.25" customHeight="1" x14ac:dyDescent="0.2">
      <c r="A719" s="3">
        <v>40927.675509259258</v>
      </c>
      <c r="B719" s="2"/>
      <c r="C719" s="2"/>
      <c r="D719" s="2">
        <v>-400</v>
      </c>
      <c r="E719" s="2">
        <v>11.945743560791</v>
      </c>
      <c r="F719" s="2">
        <v>1.9115447998046899</v>
      </c>
      <c r="G719" s="5">
        <v>0</v>
      </c>
      <c r="H719" s="2"/>
      <c r="I719" s="3"/>
      <c r="J719" s="3"/>
      <c r="K719" s="3">
        <v>40927.675509259258</v>
      </c>
      <c r="L719" s="2"/>
      <c r="M719" s="2"/>
      <c r="N719" s="2">
        <v>-400</v>
      </c>
      <c r="O719" s="2">
        <v>-10.223274230956999</v>
      </c>
      <c r="P719" s="2">
        <v>0.962371826171875</v>
      </c>
      <c r="Q719" s="5"/>
      <c r="R719" s="2"/>
      <c r="S719" s="3"/>
      <c r="T719" s="3"/>
      <c r="U719" s="3">
        <v>40927.675509259258</v>
      </c>
      <c r="V719" s="2"/>
      <c r="W719" s="2"/>
      <c r="X719" s="2">
        <v>-400</v>
      </c>
      <c r="Y719" s="2" t="s">
        <v>8</v>
      </c>
      <c r="Z719" s="2">
        <v>0</v>
      </c>
    </row>
    <row r="720" spans="1:26" ht="14.25" customHeight="1" x14ac:dyDescent="0.2">
      <c r="A720" s="3">
        <v>40927.675567129627</v>
      </c>
      <c r="B720" s="2"/>
      <c r="C720" s="2"/>
      <c r="D720" s="2">
        <v>-350</v>
      </c>
      <c r="E720" s="2">
        <v>11.083475112915</v>
      </c>
      <c r="F720" s="2">
        <v>2.45697021484375</v>
      </c>
      <c r="G720" s="5">
        <v>0</v>
      </c>
      <c r="H720" s="2"/>
      <c r="I720" s="3"/>
      <c r="J720" s="3"/>
      <c r="K720" s="3">
        <v>40927.675567129627</v>
      </c>
      <c r="L720" s="2"/>
      <c r="M720" s="2"/>
      <c r="N720" s="2">
        <v>-350</v>
      </c>
      <c r="O720" s="2">
        <v>-10.239598274231</v>
      </c>
      <c r="P720" s="2">
        <v>0.95100402832031194</v>
      </c>
      <c r="Q720" s="5"/>
      <c r="R720" s="2"/>
      <c r="S720" s="3"/>
      <c r="T720" s="3"/>
      <c r="U720" s="3">
        <v>40927.675567129627</v>
      </c>
      <c r="V720" s="2"/>
      <c r="W720" s="2"/>
      <c r="X720" s="2">
        <v>-350</v>
      </c>
      <c r="Y720" s="2" t="s">
        <v>8</v>
      </c>
      <c r="Z720" s="2">
        <v>0</v>
      </c>
    </row>
    <row r="721" spans="1:26" ht="14.25" customHeight="1" x14ac:dyDescent="0.2">
      <c r="A721" s="3">
        <v>40927.675625000003</v>
      </c>
      <c r="B721" s="2"/>
      <c r="C721" s="2"/>
      <c r="D721" s="2">
        <v>-300</v>
      </c>
      <c r="E721" s="2">
        <v>11.614417076110801</v>
      </c>
      <c r="F721" s="2">
        <v>2.1211242675781299</v>
      </c>
      <c r="G721" s="5">
        <v>0</v>
      </c>
      <c r="H721" s="2"/>
      <c r="I721" s="3"/>
      <c r="J721" s="3"/>
      <c r="K721" s="3">
        <v>40927.675625000003</v>
      </c>
      <c r="L721" s="2"/>
      <c r="M721" s="2"/>
      <c r="N721" s="2">
        <v>-300</v>
      </c>
      <c r="O721" s="2">
        <v>-10.190625190734901</v>
      </c>
      <c r="P721" s="2">
        <v>0.985107421875</v>
      </c>
      <c r="Q721" s="5"/>
      <c r="R721" s="2"/>
      <c r="S721" s="3"/>
      <c r="T721" s="3"/>
      <c r="U721" s="3">
        <v>40927.675625000003</v>
      </c>
      <c r="V721" s="2"/>
      <c r="W721" s="2"/>
      <c r="X721" s="2">
        <v>-300</v>
      </c>
      <c r="Y721" s="2" t="s">
        <v>8</v>
      </c>
      <c r="Z721" s="2">
        <v>0</v>
      </c>
    </row>
    <row r="722" spans="1:26" ht="14.25" customHeight="1" x14ac:dyDescent="0.2">
      <c r="A722" s="3">
        <v>40927.675682870373</v>
      </c>
      <c r="B722" s="2"/>
      <c r="C722" s="2"/>
      <c r="D722" s="2">
        <v>-250</v>
      </c>
      <c r="E722" s="2">
        <v>11.768802642822299</v>
      </c>
      <c r="F722" s="2">
        <v>2.0234680175781299</v>
      </c>
      <c r="G722" s="5">
        <v>0</v>
      </c>
      <c r="H722" s="2"/>
      <c r="I722" s="3"/>
      <c r="J722" s="3"/>
      <c r="K722" s="3">
        <v>40927.675682870373</v>
      </c>
      <c r="L722" s="2"/>
      <c r="M722" s="2"/>
      <c r="N722" s="2">
        <v>-250</v>
      </c>
      <c r="O722" s="2">
        <v>-10.303142547607401</v>
      </c>
      <c r="P722" s="2">
        <v>0.90675354003906306</v>
      </c>
      <c r="Q722" s="5"/>
      <c r="R722" s="2"/>
      <c r="S722" s="3"/>
      <c r="T722" s="3"/>
      <c r="U722" s="3">
        <v>40927.675682870373</v>
      </c>
      <c r="V722" s="2"/>
      <c r="W722" s="2"/>
      <c r="X722" s="2">
        <v>-250</v>
      </c>
      <c r="Y722" s="2" t="s">
        <v>8</v>
      </c>
      <c r="Z722" s="2">
        <v>0</v>
      </c>
    </row>
    <row r="723" spans="1:26" ht="14.25" customHeight="1" x14ac:dyDescent="0.2">
      <c r="A723" s="3">
        <v>40927.675740740742</v>
      </c>
      <c r="B723" s="2"/>
      <c r="C723" s="2"/>
      <c r="D723" s="2">
        <v>-200</v>
      </c>
      <c r="E723" s="2">
        <v>12.193363189697299</v>
      </c>
      <c r="F723" s="2">
        <v>1.7549133300781301</v>
      </c>
      <c r="G723" s="5">
        <v>0</v>
      </c>
      <c r="H723" s="2"/>
      <c r="I723" s="3"/>
      <c r="J723" s="3"/>
      <c r="K723" s="3">
        <v>40927.675740740742</v>
      </c>
      <c r="L723" s="2"/>
      <c r="M723" s="2"/>
      <c r="N723" s="2">
        <v>-200</v>
      </c>
      <c r="O723" s="2">
        <v>-10.257566452026399</v>
      </c>
      <c r="P723" s="2">
        <v>0.93849182128906306</v>
      </c>
      <c r="Q723" s="5"/>
      <c r="R723" s="2"/>
      <c r="S723" s="3"/>
      <c r="T723" s="3"/>
      <c r="U723" s="3">
        <v>40927.675740740742</v>
      </c>
      <c r="V723" s="2"/>
      <c r="W723" s="2"/>
      <c r="X723" s="2">
        <v>-200</v>
      </c>
      <c r="Y723" s="2" t="s">
        <v>8</v>
      </c>
      <c r="Z723" s="2">
        <v>0</v>
      </c>
    </row>
    <row r="724" spans="1:26" ht="14.25" customHeight="1" x14ac:dyDescent="0.2">
      <c r="A724" s="3">
        <v>40927.675798611112</v>
      </c>
      <c r="B724" s="2"/>
      <c r="C724" s="2"/>
      <c r="D724" s="2">
        <v>-150</v>
      </c>
      <c r="E724" s="2">
        <v>11.409132003784199</v>
      </c>
      <c r="F724" s="2">
        <v>2.2509765625</v>
      </c>
      <c r="G724" s="5">
        <v>0</v>
      </c>
      <c r="H724" s="2"/>
      <c r="I724" s="3"/>
      <c r="J724" s="3"/>
      <c r="K724" s="3">
        <v>40927.675798611112</v>
      </c>
      <c r="L724" s="2"/>
      <c r="M724" s="2"/>
      <c r="N724" s="2">
        <v>-150</v>
      </c>
      <c r="O724" s="2">
        <v>-10.2662210464478</v>
      </c>
      <c r="P724" s="2">
        <v>0.932464599609375</v>
      </c>
      <c r="Q724" s="5"/>
      <c r="R724" s="2"/>
      <c r="S724" s="3"/>
      <c r="T724" s="3"/>
      <c r="U724" s="3">
        <v>40927.675798611112</v>
      </c>
      <c r="V724" s="2"/>
      <c r="W724" s="2"/>
      <c r="X724" s="2">
        <v>-150</v>
      </c>
      <c r="Y724" s="2" t="s">
        <v>8</v>
      </c>
      <c r="Z724" s="2">
        <v>0</v>
      </c>
    </row>
    <row r="725" spans="1:26" ht="14.25" customHeight="1" x14ac:dyDescent="0.2">
      <c r="A725" s="3">
        <v>40927.675856481481</v>
      </c>
      <c r="B725" s="2"/>
      <c r="C725" s="2"/>
      <c r="D725" s="2">
        <v>-100</v>
      </c>
      <c r="E725" s="2">
        <v>10.7476863861084</v>
      </c>
      <c r="F725" s="2">
        <v>2.66937255859375</v>
      </c>
      <c r="G725" s="5">
        <v>0</v>
      </c>
      <c r="H725" s="2"/>
      <c r="I725" s="3"/>
      <c r="J725" s="3"/>
      <c r="K725" s="3">
        <v>40927.675856481481</v>
      </c>
      <c r="L725" s="2"/>
      <c r="M725" s="2"/>
      <c r="N725" s="2">
        <v>-100</v>
      </c>
      <c r="O725" s="2">
        <v>-10.2198781967163</v>
      </c>
      <c r="P725" s="2">
        <v>0.96473693847656306</v>
      </c>
      <c r="Q725" s="5"/>
      <c r="R725" s="2"/>
      <c r="S725" s="3"/>
      <c r="T725" s="3"/>
      <c r="U725" s="3">
        <v>40927.675856481481</v>
      </c>
      <c r="V725" s="2"/>
      <c r="W725" s="2"/>
      <c r="X725" s="2">
        <v>-100</v>
      </c>
      <c r="Y725" s="2" t="s">
        <v>8</v>
      </c>
      <c r="Z725" s="2">
        <v>0</v>
      </c>
    </row>
    <row r="726" spans="1:26" ht="14.25" customHeight="1" x14ac:dyDescent="0.2">
      <c r="A726" s="3">
        <v>40927.67591435185</v>
      </c>
      <c r="B726" s="2"/>
      <c r="C726" s="2"/>
      <c r="D726" s="2">
        <v>-50</v>
      </c>
      <c r="E726" s="2">
        <v>11.1247253417969</v>
      </c>
      <c r="F726" s="2">
        <v>2.4308776855468701</v>
      </c>
      <c r="G726" s="5">
        <v>0</v>
      </c>
      <c r="H726" s="2"/>
      <c r="I726" s="3"/>
      <c r="J726" s="3"/>
      <c r="K726" s="3">
        <v>40927.67591435185</v>
      </c>
      <c r="L726" s="2"/>
      <c r="M726" s="2"/>
      <c r="N726" s="2">
        <v>-50</v>
      </c>
      <c r="O726" s="2">
        <v>-10.287914276123001</v>
      </c>
      <c r="P726" s="2">
        <v>0.9173583984375</v>
      </c>
      <c r="Q726" s="5"/>
      <c r="R726" s="2"/>
      <c r="S726" s="3"/>
      <c r="T726" s="3"/>
      <c r="U726" s="3">
        <v>40927.67591435185</v>
      </c>
      <c r="V726" s="2"/>
      <c r="W726" s="2"/>
      <c r="X726" s="2">
        <v>-50</v>
      </c>
      <c r="Y726" s="2" t="s">
        <v>8</v>
      </c>
      <c r="Z726" s="2">
        <v>0</v>
      </c>
    </row>
    <row r="727" spans="1:26" ht="14.25" customHeight="1" x14ac:dyDescent="0.2">
      <c r="A727" s="3">
        <v>40927.67597222222</v>
      </c>
      <c r="B727" s="2"/>
      <c r="C727" s="2"/>
      <c r="D727" s="2">
        <v>0</v>
      </c>
      <c r="E727" s="2">
        <v>11.4995927810669</v>
      </c>
      <c r="F727" s="2">
        <v>2.1937561035156201</v>
      </c>
      <c r="G727" s="5">
        <v>0</v>
      </c>
      <c r="H727" s="2"/>
      <c r="I727" s="3"/>
      <c r="J727" s="3"/>
      <c r="K727" s="3">
        <v>40927.67597222222</v>
      </c>
      <c r="L727" s="2"/>
      <c r="M727" s="2"/>
      <c r="N727" s="2">
        <v>0</v>
      </c>
      <c r="O727" s="2">
        <v>-10.289776802063001</v>
      </c>
      <c r="P727" s="2">
        <v>0.91606140136718694</v>
      </c>
      <c r="Q727" s="5"/>
      <c r="R727" s="2"/>
      <c r="S727" s="3"/>
      <c r="T727" s="3"/>
      <c r="U727" s="3">
        <v>40927.67597222222</v>
      </c>
      <c r="V727" s="2"/>
      <c r="W727" s="2"/>
      <c r="X727" s="2">
        <v>0</v>
      </c>
      <c r="Y727" s="2" t="s">
        <v>8</v>
      </c>
      <c r="Z727" s="2">
        <v>0</v>
      </c>
    </row>
    <row r="728" spans="1:26" ht="14.25" customHeight="1" x14ac:dyDescent="0.2">
      <c r="A728" s="2"/>
      <c r="B728" s="2"/>
      <c r="C728" s="2"/>
      <c r="D728" s="2"/>
      <c r="E728" s="2"/>
      <c r="F728" s="2"/>
      <c r="G728" s="5"/>
      <c r="H728" s="2"/>
      <c r="I728" s="3"/>
      <c r="J728" s="3"/>
      <c r="K728" s="2"/>
      <c r="L728" s="2"/>
      <c r="M728" s="2"/>
      <c r="N728" s="2"/>
      <c r="O728" s="2"/>
      <c r="P728" s="2"/>
      <c r="Q728" s="5"/>
      <c r="R728" s="2"/>
      <c r="S728" s="3"/>
      <c r="T728" s="3"/>
      <c r="U728" s="2"/>
      <c r="V728" s="2"/>
      <c r="W728" s="2"/>
      <c r="X728" s="2"/>
      <c r="Y728" s="2"/>
      <c r="Z728" s="2"/>
    </row>
    <row r="729" spans="1:26" ht="14.25" customHeight="1" x14ac:dyDescent="0.2">
      <c r="A729" s="3">
        <v>40927.676168981481</v>
      </c>
      <c r="B729" s="2">
        <v>400</v>
      </c>
      <c r="C729" s="2">
        <v>0</v>
      </c>
      <c r="D729" s="2">
        <v>-3200</v>
      </c>
      <c r="E729" s="2">
        <v>172.24938964843801</v>
      </c>
      <c r="F729" s="2">
        <v>-99.488067626953097</v>
      </c>
      <c r="G729" s="5">
        <f t="shared" ref="G729:G734" si="5">G730</f>
        <v>9.4658036254882933</v>
      </c>
      <c r="H729" s="2"/>
      <c r="I729" s="3"/>
      <c r="J729" s="3"/>
      <c r="K729" s="3">
        <v>40927.676168981481</v>
      </c>
      <c r="L729" s="2">
        <v>400</v>
      </c>
      <c r="M729" s="2">
        <v>0</v>
      </c>
      <c r="N729" s="2">
        <v>-3200</v>
      </c>
      <c r="O729" s="2">
        <v>246.27607727050801</v>
      </c>
      <c r="P729" s="2">
        <v>179.58106994628901</v>
      </c>
      <c r="Q729" s="5"/>
      <c r="R729" s="2"/>
      <c r="S729" s="3"/>
      <c r="T729" s="3"/>
      <c r="U729" s="3">
        <v>40927.676168981481</v>
      </c>
      <c r="V729" s="2">
        <v>400</v>
      </c>
      <c r="W729" s="2">
        <v>0</v>
      </c>
      <c r="X729" s="2">
        <v>-3200</v>
      </c>
      <c r="Y729" s="2" t="s">
        <v>8</v>
      </c>
      <c r="Z729" s="2">
        <v>0</v>
      </c>
    </row>
    <row r="730" spans="1:26" ht="14.25" customHeight="1" x14ac:dyDescent="0.2">
      <c r="A730" s="3">
        <v>40927.676226851851</v>
      </c>
      <c r="B730" s="2"/>
      <c r="C730" s="2"/>
      <c r="D730" s="2">
        <v>-3150</v>
      </c>
      <c r="E730" s="2">
        <v>173.49533081054699</v>
      </c>
      <c r="F730" s="2">
        <v>-100.27618408203099</v>
      </c>
      <c r="G730" s="5">
        <f t="shared" si="5"/>
        <v>9.4658036254882933</v>
      </c>
      <c r="H730" s="2"/>
      <c r="I730" s="3"/>
      <c r="J730" s="3"/>
      <c r="K730" s="3">
        <v>40927.676226851851</v>
      </c>
      <c r="L730" s="2"/>
      <c r="M730" s="2"/>
      <c r="N730" s="2">
        <v>-3150</v>
      </c>
      <c r="O730" s="2">
        <v>245.19242858886699</v>
      </c>
      <c r="P730" s="2">
        <v>178.82644653320301</v>
      </c>
      <c r="Q730" s="5"/>
      <c r="R730" s="2"/>
      <c r="S730" s="3"/>
      <c r="T730" s="3"/>
      <c r="U730" s="3">
        <v>40927.676226851851</v>
      </c>
      <c r="V730" s="2"/>
      <c r="W730" s="2"/>
      <c r="X730" s="2">
        <v>-3150</v>
      </c>
      <c r="Y730" s="2" t="s">
        <v>8</v>
      </c>
      <c r="Z730" s="2">
        <v>0</v>
      </c>
    </row>
    <row r="731" spans="1:26" ht="14.25" customHeight="1" x14ac:dyDescent="0.2">
      <c r="A731" s="3">
        <v>40927.67628472222</v>
      </c>
      <c r="B731" s="2"/>
      <c r="C731" s="2"/>
      <c r="D731" s="2">
        <v>-3100</v>
      </c>
      <c r="E731" s="2">
        <v>175.34107971191401</v>
      </c>
      <c r="F731" s="2">
        <v>-101.443710327148</v>
      </c>
      <c r="G731" s="5">
        <f t="shared" si="5"/>
        <v>9.4658036254882933</v>
      </c>
      <c r="H731" s="2"/>
      <c r="I731" s="3"/>
      <c r="J731" s="3"/>
      <c r="K731" s="3">
        <v>40927.67628472222</v>
      </c>
      <c r="L731" s="2"/>
      <c r="M731" s="2"/>
      <c r="N731" s="2">
        <v>-3100</v>
      </c>
      <c r="O731" s="2">
        <v>244.76722717285199</v>
      </c>
      <c r="P731" s="2">
        <v>178.530349731445</v>
      </c>
      <c r="Q731" s="5"/>
      <c r="R731" s="2"/>
      <c r="S731" s="3"/>
      <c r="T731" s="3"/>
      <c r="U731" s="3">
        <v>40927.67628472222</v>
      </c>
      <c r="V731" s="2"/>
      <c r="W731" s="2"/>
      <c r="X731" s="2">
        <v>-3100</v>
      </c>
      <c r="Y731" s="2" t="s">
        <v>8</v>
      </c>
      <c r="Z731" s="2">
        <v>0</v>
      </c>
    </row>
    <row r="732" spans="1:26" ht="14.25" customHeight="1" x14ac:dyDescent="0.2">
      <c r="A732" s="3">
        <v>40927.676342592589</v>
      </c>
      <c r="B732" s="2"/>
      <c r="C732" s="2"/>
      <c r="D732" s="2">
        <v>-3050</v>
      </c>
      <c r="E732" s="2">
        <v>177.32867431640599</v>
      </c>
      <c r="F732" s="2">
        <v>-102.700958251953</v>
      </c>
      <c r="G732" s="5">
        <f t="shared" si="5"/>
        <v>9.4658036254882933</v>
      </c>
      <c r="H732" s="2"/>
      <c r="I732" s="3"/>
      <c r="J732" s="3"/>
      <c r="K732" s="3">
        <v>40927.676342592589</v>
      </c>
      <c r="L732" s="2"/>
      <c r="M732" s="2"/>
      <c r="N732" s="2">
        <v>-3050</v>
      </c>
      <c r="O732" s="2">
        <v>243.86314392089801</v>
      </c>
      <c r="P732" s="2">
        <v>177.90077209472699</v>
      </c>
      <c r="Q732" s="5"/>
      <c r="R732" s="2"/>
      <c r="S732" s="3"/>
      <c r="T732" s="3"/>
      <c r="U732" s="3">
        <v>40927.676342592589</v>
      </c>
      <c r="V732" s="2"/>
      <c r="W732" s="2"/>
      <c r="X732" s="2">
        <v>-3050</v>
      </c>
      <c r="Y732" s="2" t="s">
        <v>8</v>
      </c>
      <c r="Z732" s="2">
        <v>0</v>
      </c>
    </row>
    <row r="733" spans="1:26" ht="14.25" customHeight="1" x14ac:dyDescent="0.2">
      <c r="A733" s="3">
        <v>40927.676400462966</v>
      </c>
      <c r="B733" s="2"/>
      <c r="C733" s="2"/>
      <c r="D733" s="2">
        <v>-3000</v>
      </c>
      <c r="E733" s="2">
        <v>176.29995727539099</v>
      </c>
      <c r="F733" s="2">
        <v>-102.050247192383</v>
      </c>
      <c r="G733" s="5">
        <f t="shared" si="5"/>
        <v>9.4658036254882933</v>
      </c>
      <c r="H733" s="2"/>
      <c r="I733" s="3"/>
      <c r="J733" s="3"/>
      <c r="K733" s="3">
        <v>40927.676400462966</v>
      </c>
      <c r="L733" s="2"/>
      <c r="M733" s="2"/>
      <c r="N733" s="2">
        <v>-3000</v>
      </c>
      <c r="O733" s="2">
        <v>242.30180358886699</v>
      </c>
      <c r="P733" s="2">
        <v>176.81350708007801</v>
      </c>
      <c r="Q733" s="5"/>
      <c r="R733" s="2"/>
      <c r="S733" s="3"/>
      <c r="T733" s="3"/>
      <c r="U733" s="3">
        <v>40927.676400462966</v>
      </c>
      <c r="V733" s="2"/>
      <c r="W733" s="2"/>
      <c r="X733" s="2">
        <v>-3000</v>
      </c>
      <c r="Y733" s="2" t="s">
        <v>8</v>
      </c>
      <c r="Z733" s="2">
        <v>0</v>
      </c>
    </row>
    <row r="734" spans="1:26" ht="14.25" customHeight="1" x14ac:dyDescent="0.2">
      <c r="A734" s="3">
        <v>40927.676458333335</v>
      </c>
      <c r="B734" s="2"/>
      <c r="C734" s="2"/>
      <c r="D734" s="2">
        <v>-2950</v>
      </c>
      <c r="E734" s="2">
        <v>173.67999267578099</v>
      </c>
      <c r="F734" s="2">
        <v>-100.392990112305</v>
      </c>
      <c r="G734" s="5">
        <f t="shared" si="5"/>
        <v>9.4658036254882933</v>
      </c>
      <c r="H734" s="2"/>
      <c r="I734" s="3"/>
      <c r="J734" s="3"/>
      <c r="K734" s="3">
        <v>40927.676458333335</v>
      </c>
      <c r="L734" s="2"/>
      <c r="M734" s="2"/>
      <c r="N734" s="2">
        <v>-2950</v>
      </c>
      <c r="O734" s="2">
        <v>239.82949829101599</v>
      </c>
      <c r="P734" s="2">
        <v>175.09185791015599</v>
      </c>
      <c r="Q734" s="5"/>
      <c r="R734" s="2"/>
      <c r="S734" s="3"/>
      <c r="T734" s="3"/>
      <c r="U734" s="3">
        <v>40927.676458333335</v>
      </c>
      <c r="V734" s="2"/>
      <c r="W734" s="2"/>
      <c r="X734" s="2">
        <v>-2950</v>
      </c>
      <c r="Y734" s="2" t="s">
        <v>8</v>
      </c>
      <c r="Z734" s="2">
        <v>0</v>
      </c>
    </row>
    <row r="735" spans="1:26" ht="14.25" customHeight="1" x14ac:dyDescent="0.2">
      <c r="A735" s="3">
        <v>40927.676516203705</v>
      </c>
      <c r="B735" s="2"/>
      <c r="C735" s="2"/>
      <c r="D735" s="2">
        <v>-2900</v>
      </c>
      <c r="E735" s="2">
        <v>173.79277038574199</v>
      </c>
      <c r="F735" s="2">
        <v>-100.464324951172</v>
      </c>
      <c r="G735" s="5">
        <f t="shared" ref="G735:G784" si="6">F735*-0.0924+0.1829</f>
        <v>9.4658036254882933</v>
      </c>
      <c r="H735" s="2"/>
      <c r="I735" s="3"/>
      <c r="J735" s="3"/>
      <c r="K735" s="3">
        <v>40927.676516203705</v>
      </c>
      <c r="L735" s="2"/>
      <c r="M735" s="2"/>
      <c r="N735" s="2">
        <v>-2900</v>
      </c>
      <c r="O735" s="2">
        <v>238.58599853515599</v>
      </c>
      <c r="P735" s="2">
        <v>174.22592163085901</v>
      </c>
      <c r="Q735" s="5"/>
      <c r="R735" s="2"/>
      <c r="S735" s="3"/>
      <c r="T735" s="3"/>
      <c r="U735" s="3">
        <v>40927.676516203705</v>
      </c>
      <c r="V735" s="2"/>
      <c r="W735" s="2"/>
      <c r="X735" s="2">
        <v>-2900</v>
      </c>
      <c r="Y735" s="2" t="s">
        <v>8</v>
      </c>
      <c r="Z735" s="2">
        <v>0</v>
      </c>
    </row>
    <row r="736" spans="1:26" ht="14.25" customHeight="1" x14ac:dyDescent="0.2">
      <c r="A736" s="3">
        <v>40927.676574074074</v>
      </c>
      <c r="B736" s="2"/>
      <c r="C736" s="2"/>
      <c r="D736" s="2">
        <v>-2850</v>
      </c>
      <c r="E736" s="2">
        <v>174.95632934570301</v>
      </c>
      <c r="F736" s="2">
        <v>-101.200332641602</v>
      </c>
      <c r="G736" s="5">
        <f t="shared" si="6"/>
        <v>9.5338107360840247</v>
      </c>
      <c r="H736" s="2"/>
      <c r="I736" s="3"/>
      <c r="J736" s="3"/>
      <c r="K736" s="3">
        <v>40927.676574074074</v>
      </c>
      <c r="L736" s="2"/>
      <c r="M736" s="2"/>
      <c r="N736" s="2">
        <v>-2850</v>
      </c>
      <c r="O736" s="2">
        <v>238.75306701660199</v>
      </c>
      <c r="P736" s="2">
        <v>174.34226989746099</v>
      </c>
      <c r="Q736" s="5"/>
      <c r="R736" s="2"/>
      <c r="S736" s="3"/>
      <c r="T736" s="3"/>
      <c r="U736" s="3">
        <v>40927.676574074074</v>
      </c>
      <c r="V736" s="2"/>
      <c r="W736" s="2"/>
      <c r="X736" s="2">
        <v>-2850</v>
      </c>
      <c r="Y736" s="2" t="s">
        <v>8</v>
      </c>
      <c r="Z736" s="2">
        <v>0</v>
      </c>
    </row>
    <row r="737" spans="1:26" ht="14.25" customHeight="1" x14ac:dyDescent="0.2">
      <c r="A737" s="3">
        <v>40927.676631944443</v>
      </c>
      <c r="B737" s="2"/>
      <c r="C737" s="2"/>
      <c r="D737" s="2">
        <v>-2800</v>
      </c>
      <c r="E737" s="2">
        <v>174.00372314453099</v>
      </c>
      <c r="F737" s="2">
        <v>-100.597763061523</v>
      </c>
      <c r="G737" s="5">
        <f t="shared" si="6"/>
        <v>9.4781333068847253</v>
      </c>
      <c r="H737" s="2"/>
      <c r="I737" s="3"/>
      <c r="J737" s="3"/>
      <c r="K737" s="3">
        <v>40927.676631944443</v>
      </c>
      <c r="L737" s="2"/>
      <c r="M737" s="2"/>
      <c r="N737" s="2">
        <v>-2800</v>
      </c>
      <c r="O737" s="2">
        <v>238.08628845214801</v>
      </c>
      <c r="P737" s="2">
        <v>173.87794494628901</v>
      </c>
      <c r="Q737" s="5"/>
      <c r="R737" s="2"/>
      <c r="S737" s="3"/>
      <c r="T737" s="3"/>
      <c r="U737" s="3">
        <v>40927.676631944443</v>
      </c>
      <c r="V737" s="2"/>
      <c r="W737" s="2"/>
      <c r="X737" s="2">
        <v>-2800</v>
      </c>
      <c r="Y737" s="2" t="s">
        <v>8</v>
      </c>
      <c r="Z737" s="2">
        <v>0</v>
      </c>
    </row>
    <row r="738" spans="1:26" ht="14.25" customHeight="1" x14ac:dyDescent="0.2">
      <c r="A738" s="3">
        <v>40927.676689814813</v>
      </c>
      <c r="B738" s="2"/>
      <c r="C738" s="2"/>
      <c r="D738" s="2">
        <v>-2750</v>
      </c>
      <c r="E738" s="2">
        <v>172.94087219238301</v>
      </c>
      <c r="F738" s="2">
        <v>-99.925460815429702</v>
      </c>
      <c r="G738" s="5">
        <f t="shared" si="6"/>
        <v>9.4160125793457041</v>
      </c>
      <c r="H738" s="2"/>
      <c r="I738" s="3"/>
      <c r="J738" s="3"/>
      <c r="K738" s="3">
        <v>40927.676689814813</v>
      </c>
      <c r="L738" s="2"/>
      <c r="M738" s="2"/>
      <c r="N738" s="2">
        <v>-2750</v>
      </c>
      <c r="O738" s="2">
        <v>237.40757751464801</v>
      </c>
      <c r="P738" s="2">
        <v>173.40530395507801</v>
      </c>
      <c r="Q738" s="5"/>
      <c r="R738" s="2"/>
      <c r="S738" s="3"/>
      <c r="T738" s="3"/>
      <c r="U738" s="3">
        <v>40927.676689814813</v>
      </c>
      <c r="V738" s="2"/>
      <c r="W738" s="2"/>
      <c r="X738" s="2">
        <v>-2750</v>
      </c>
      <c r="Y738" s="2" t="s">
        <v>8</v>
      </c>
      <c r="Z738" s="2">
        <v>0</v>
      </c>
    </row>
    <row r="739" spans="1:26" ht="14.25" customHeight="1" x14ac:dyDescent="0.2">
      <c r="A739" s="3">
        <v>40927.676747685182</v>
      </c>
      <c r="B739" s="2"/>
      <c r="C739" s="2"/>
      <c r="D739" s="2">
        <v>-2700</v>
      </c>
      <c r="E739" s="2">
        <v>168.54002380371099</v>
      </c>
      <c r="F739" s="2">
        <v>-97.1417236328125</v>
      </c>
      <c r="G739" s="5">
        <f t="shared" si="6"/>
        <v>9.158795263671875</v>
      </c>
      <c r="H739" s="2"/>
      <c r="I739" s="3"/>
      <c r="J739" s="3"/>
      <c r="K739" s="3">
        <v>40927.676747685182</v>
      </c>
      <c r="L739" s="2"/>
      <c r="M739" s="2"/>
      <c r="N739" s="2">
        <v>-2700</v>
      </c>
      <c r="O739" s="2">
        <v>235.65287780761699</v>
      </c>
      <c r="P739" s="2">
        <v>172.18338012695301</v>
      </c>
      <c r="Q739" s="5"/>
      <c r="R739" s="2"/>
      <c r="S739" s="3"/>
      <c r="T739" s="3"/>
      <c r="U739" s="3">
        <v>40927.676747685182</v>
      </c>
      <c r="V739" s="2"/>
      <c r="W739" s="2"/>
      <c r="X739" s="2">
        <v>-2700</v>
      </c>
      <c r="Y739" s="2" t="s">
        <v>8</v>
      </c>
      <c r="Z739" s="2">
        <v>0</v>
      </c>
    </row>
    <row r="740" spans="1:26" ht="14.25" customHeight="1" x14ac:dyDescent="0.2">
      <c r="A740" s="3">
        <v>40927.676805555559</v>
      </c>
      <c r="B740" s="2"/>
      <c r="C740" s="2"/>
      <c r="D740" s="2">
        <v>-2650</v>
      </c>
      <c r="E740" s="2">
        <v>166.38719177246099</v>
      </c>
      <c r="F740" s="2">
        <v>-95.779953002929702</v>
      </c>
      <c r="G740" s="5">
        <f t="shared" si="6"/>
        <v>9.0329676574707047</v>
      </c>
      <c r="H740" s="2"/>
      <c r="I740" s="2"/>
      <c r="J740" s="2"/>
      <c r="K740" s="3">
        <v>40927.676805555559</v>
      </c>
      <c r="L740" s="2"/>
      <c r="M740" s="2"/>
      <c r="N740" s="2">
        <v>-2650</v>
      </c>
      <c r="O740" s="2">
        <v>234.37837219238301</v>
      </c>
      <c r="P740" s="2">
        <v>171.29585266113301</v>
      </c>
      <c r="Q740" s="5"/>
      <c r="R740" s="2"/>
      <c r="S740" s="2"/>
      <c r="T740" s="2"/>
      <c r="U740" s="3">
        <v>40927.676805555559</v>
      </c>
      <c r="V740" s="2"/>
      <c r="W740" s="2"/>
      <c r="X740" s="2">
        <v>-2650</v>
      </c>
      <c r="Y740" s="2" t="s">
        <v>8</v>
      </c>
      <c r="Z740" s="2">
        <v>0</v>
      </c>
    </row>
    <row r="741" spans="1:26" ht="14.25" customHeight="1" x14ac:dyDescent="0.2">
      <c r="A741" s="3">
        <v>40927.676863425928</v>
      </c>
      <c r="B741" s="2"/>
      <c r="C741" s="2"/>
      <c r="D741" s="2">
        <v>-2600</v>
      </c>
      <c r="E741" s="2">
        <v>165.61610412597699</v>
      </c>
      <c r="F741" s="2">
        <v>-95.292205810546903</v>
      </c>
      <c r="G741" s="5">
        <f t="shared" si="6"/>
        <v>8.987899816894533</v>
      </c>
      <c r="H741" s="2"/>
      <c r="I741" s="2"/>
      <c r="J741" s="2"/>
      <c r="K741" s="3">
        <v>40927.676863425928</v>
      </c>
      <c r="L741" s="2"/>
      <c r="M741" s="2"/>
      <c r="N741" s="2">
        <v>-2600</v>
      </c>
      <c r="O741" s="2">
        <v>234.23878479003901</v>
      </c>
      <c r="P741" s="2">
        <v>171.198654174805</v>
      </c>
      <c r="Q741" s="5"/>
      <c r="R741" s="2"/>
      <c r="S741" s="2"/>
      <c r="T741" s="2"/>
      <c r="U741" s="3">
        <v>40927.676863425928</v>
      </c>
      <c r="V741" s="2"/>
      <c r="W741" s="2"/>
      <c r="X741" s="2">
        <v>-2600</v>
      </c>
      <c r="Y741" s="2" t="s">
        <v>8</v>
      </c>
      <c r="Z741" s="2">
        <v>0</v>
      </c>
    </row>
    <row r="742" spans="1:26" ht="14.25" customHeight="1" x14ac:dyDescent="0.2">
      <c r="A742" s="3">
        <v>40927.676921296297</v>
      </c>
      <c r="B742" s="2"/>
      <c r="C742" s="2"/>
      <c r="D742" s="2">
        <v>-2550</v>
      </c>
      <c r="E742" s="2">
        <v>166.44520568847699</v>
      </c>
      <c r="F742" s="2">
        <v>-95.816650390625</v>
      </c>
      <c r="G742" s="5">
        <f t="shared" si="6"/>
        <v>9.0363584960937491</v>
      </c>
      <c r="K742" s="3">
        <v>40927.676921296297</v>
      </c>
      <c r="L742" s="2"/>
      <c r="M742" s="2"/>
      <c r="N742" s="2">
        <v>-2550</v>
      </c>
      <c r="O742" s="2">
        <v>234.91520690918</v>
      </c>
      <c r="P742" s="2">
        <v>171.66969299316401</v>
      </c>
      <c r="U742" s="3">
        <v>40927.676921296297</v>
      </c>
      <c r="V742" s="2"/>
      <c r="W742" s="2"/>
      <c r="X742" s="2">
        <v>-2550</v>
      </c>
      <c r="Y742" s="2" t="s">
        <v>8</v>
      </c>
      <c r="Z742" s="2">
        <v>0</v>
      </c>
    </row>
    <row r="743" spans="1:26" ht="14.25" customHeight="1" x14ac:dyDescent="0.2">
      <c r="A743" s="3">
        <v>40927.676979166667</v>
      </c>
      <c r="B743" s="2"/>
      <c r="C743" s="2"/>
      <c r="D743" s="2">
        <v>-2500</v>
      </c>
      <c r="E743" s="2">
        <v>168.35452270507801</v>
      </c>
      <c r="F743" s="2">
        <v>-97.024383544921903</v>
      </c>
      <c r="G743" s="5">
        <f t="shared" si="6"/>
        <v>9.1479530395507833</v>
      </c>
      <c r="K743" s="3">
        <v>40927.676979166667</v>
      </c>
      <c r="L743" s="2"/>
      <c r="M743" s="2"/>
      <c r="N743" s="2">
        <v>-2500</v>
      </c>
      <c r="O743" s="2">
        <v>235.73329162597699</v>
      </c>
      <c r="P743" s="2">
        <v>172.23937988281301</v>
      </c>
      <c r="U743" s="3">
        <v>40927.676979166667</v>
      </c>
      <c r="V743" s="2"/>
      <c r="W743" s="2"/>
      <c r="X743" s="2">
        <v>-2500</v>
      </c>
      <c r="Y743" s="2" t="s">
        <v>8</v>
      </c>
      <c r="Z743" s="2">
        <v>0</v>
      </c>
    </row>
    <row r="744" spans="1:26" ht="14.25" customHeight="1" x14ac:dyDescent="0.2">
      <c r="A744" s="3">
        <v>40927.677037037036</v>
      </c>
      <c r="B744" s="2"/>
      <c r="C744" s="2"/>
      <c r="D744" s="2">
        <v>-2450</v>
      </c>
      <c r="E744" s="2">
        <v>170.61386108398401</v>
      </c>
      <c r="F744" s="2">
        <v>-98.453521728515597</v>
      </c>
      <c r="G744" s="5">
        <f t="shared" si="6"/>
        <v>9.2800054077148406</v>
      </c>
      <c r="K744" s="3">
        <v>40927.677037037036</v>
      </c>
      <c r="L744" s="2"/>
      <c r="M744" s="2"/>
      <c r="N744" s="2">
        <v>-2450</v>
      </c>
      <c r="O744" s="2">
        <v>235.91867065429699</v>
      </c>
      <c r="P744" s="2">
        <v>172.36846923828099</v>
      </c>
      <c r="U744" s="3">
        <v>40927.677037037036</v>
      </c>
      <c r="V744" s="2"/>
      <c r="W744" s="2"/>
      <c r="X744" s="2">
        <v>-2450</v>
      </c>
      <c r="Y744" s="2" t="s">
        <v>8</v>
      </c>
      <c r="Z744" s="2">
        <v>0</v>
      </c>
    </row>
    <row r="745" spans="1:26" ht="14.25" customHeight="1" x14ac:dyDescent="0.2">
      <c r="A745" s="3">
        <v>40927.677094907405</v>
      </c>
      <c r="B745" s="2"/>
      <c r="C745" s="2"/>
      <c r="D745" s="2">
        <v>-2400</v>
      </c>
      <c r="E745" s="2">
        <v>170.09799194335901</v>
      </c>
      <c r="F745" s="2">
        <v>-98.127212524414105</v>
      </c>
      <c r="G745" s="5">
        <f t="shared" si="6"/>
        <v>9.2498544372558626</v>
      </c>
      <c r="K745" s="3">
        <v>40927.677094907405</v>
      </c>
      <c r="L745" s="2"/>
      <c r="M745" s="2"/>
      <c r="N745" s="2">
        <v>-2400</v>
      </c>
      <c r="O745" s="2">
        <v>234.61950683593801</v>
      </c>
      <c r="P745" s="2">
        <v>171.46377563476599</v>
      </c>
      <c r="U745" s="3">
        <v>40927.677094907405</v>
      </c>
      <c r="V745" s="2"/>
      <c r="W745" s="2"/>
      <c r="X745" s="2">
        <v>-2400</v>
      </c>
      <c r="Y745" s="2" t="s">
        <v>8</v>
      </c>
      <c r="Z745" s="2">
        <v>0</v>
      </c>
    </row>
    <row r="746" spans="1:26" ht="14.25" customHeight="1" x14ac:dyDescent="0.2">
      <c r="A746" s="3">
        <v>40927.677152777775</v>
      </c>
      <c r="B746" s="2"/>
      <c r="C746" s="2"/>
      <c r="D746" s="2">
        <v>-2350</v>
      </c>
      <c r="E746" s="2">
        <v>166.36210632324199</v>
      </c>
      <c r="F746" s="2">
        <v>-95.764083862304702</v>
      </c>
      <c r="G746" s="5">
        <f t="shared" si="6"/>
        <v>9.0315013488769544</v>
      </c>
      <c r="K746" s="3">
        <v>40927.677152777775</v>
      </c>
      <c r="L746" s="2"/>
      <c r="M746" s="2"/>
      <c r="N746" s="2">
        <v>-2350</v>
      </c>
      <c r="O746" s="2">
        <v>231.59478759765599</v>
      </c>
      <c r="P746" s="2">
        <v>169.35745239257801</v>
      </c>
      <c r="U746" s="3">
        <v>40927.677152777775</v>
      </c>
      <c r="V746" s="2"/>
      <c r="W746" s="2"/>
      <c r="X746" s="2">
        <v>-2350</v>
      </c>
      <c r="Y746" s="2" t="s">
        <v>8</v>
      </c>
      <c r="Z746" s="2">
        <v>0</v>
      </c>
    </row>
    <row r="747" spans="1:26" ht="14.25" customHeight="1" x14ac:dyDescent="0.2">
      <c r="A747" s="3">
        <v>40927.677210648151</v>
      </c>
      <c r="B747" s="2"/>
      <c r="C747" s="2"/>
      <c r="D747" s="2">
        <v>-2300</v>
      </c>
      <c r="E747" s="2">
        <v>156.15878295898401</v>
      </c>
      <c r="F747" s="2">
        <v>-89.309997558593807</v>
      </c>
      <c r="G747" s="5">
        <f t="shared" si="6"/>
        <v>8.4351437744140672</v>
      </c>
      <c r="K747" s="3">
        <v>40927.677210648151</v>
      </c>
      <c r="L747" s="2"/>
      <c r="M747" s="2"/>
      <c r="N747" s="2">
        <v>-2300</v>
      </c>
      <c r="O747" s="2">
        <v>226.32992553710901</v>
      </c>
      <c r="P747" s="2">
        <v>165.69114685058599</v>
      </c>
      <c r="U747" s="3">
        <v>40927.677210648151</v>
      </c>
      <c r="V747" s="2"/>
      <c r="W747" s="2"/>
      <c r="X747" s="2">
        <v>-2300</v>
      </c>
      <c r="Y747" s="2" t="s">
        <v>8</v>
      </c>
      <c r="Z747" s="2">
        <v>0</v>
      </c>
    </row>
    <row r="748" spans="1:26" ht="14.25" customHeight="1" x14ac:dyDescent="0.2">
      <c r="A748" s="3">
        <v>40927.677268518521</v>
      </c>
      <c r="B748" s="2"/>
      <c r="C748" s="2"/>
      <c r="D748" s="2">
        <v>-2250</v>
      </c>
      <c r="E748" s="2">
        <v>139.91775512695301</v>
      </c>
      <c r="F748" s="2">
        <v>-79.036788940429702</v>
      </c>
      <c r="G748" s="5">
        <f t="shared" si="6"/>
        <v>7.4858992980957044</v>
      </c>
      <c r="K748" s="3">
        <v>40927.677268518521</v>
      </c>
      <c r="L748" s="2"/>
      <c r="M748" s="2"/>
      <c r="N748" s="2">
        <v>-2250</v>
      </c>
      <c r="O748" s="2">
        <v>218.58265686035199</v>
      </c>
      <c r="P748" s="2">
        <v>160.29617309570301</v>
      </c>
      <c r="U748" s="3">
        <v>40927.677268518521</v>
      </c>
      <c r="V748" s="2"/>
      <c r="W748" s="2"/>
      <c r="X748" s="2">
        <v>-2250</v>
      </c>
      <c r="Y748" s="2" t="s">
        <v>8</v>
      </c>
      <c r="Z748" s="2">
        <v>0</v>
      </c>
    </row>
    <row r="749" spans="1:26" ht="14.25" customHeight="1" x14ac:dyDescent="0.2">
      <c r="A749" s="3">
        <v>40927.67732638889</v>
      </c>
      <c r="B749" s="2"/>
      <c r="C749" s="2"/>
      <c r="D749" s="2">
        <v>-2200</v>
      </c>
      <c r="E749" s="2">
        <v>118.78488922119099</v>
      </c>
      <c r="F749" s="2">
        <v>-65.669250488281307</v>
      </c>
      <c r="G749" s="5">
        <f t="shared" si="6"/>
        <v>6.250738745117193</v>
      </c>
      <c r="K749" s="3">
        <v>40927.67732638889</v>
      </c>
      <c r="L749" s="2"/>
      <c r="M749" s="2"/>
      <c r="N749" s="2">
        <v>-2200</v>
      </c>
      <c r="O749" s="2">
        <v>209.03094482421901</v>
      </c>
      <c r="P749" s="2">
        <v>153.64463806152301</v>
      </c>
      <c r="U749" s="3">
        <v>40927.67732638889</v>
      </c>
      <c r="V749" s="2"/>
      <c r="W749" s="2"/>
      <c r="X749" s="2">
        <v>-2200</v>
      </c>
      <c r="Y749" s="2" t="s">
        <v>8</v>
      </c>
      <c r="Z749" s="2">
        <v>0</v>
      </c>
    </row>
    <row r="750" spans="1:26" ht="14.25" customHeight="1" x14ac:dyDescent="0.2">
      <c r="A750" s="3">
        <v>40927.677384259259</v>
      </c>
      <c r="B750" s="2"/>
      <c r="C750" s="2"/>
      <c r="D750" s="2">
        <v>-2150</v>
      </c>
      <c r="E750" s="2">
        <v>95.431396484375</v>
      </c>
      <c r="F750" s="2">
        <v>-50.897064208984403</v>
      </c>
      <c r="G750" s="5">
        <f t="shared" si="6"/>
        <v>4.885788732910159</v>
      </c>
      <c r="K750" s="3">
        <v>40927.677384259259</v>
      </c>
      <c r="L750" s="2"/>
      <c r="M750" s="2"/>
      <c r="N750" s="2">
        <v>-2150</v>
      </c>
      <c r="O750" s="2">
        <v>199.48164367675801</v>
      </c>
      <c r="P750" s="2">
        <v>146.99478149414099</v>
      </c>
      <c r="U750" s="3">
        <v>40927.677384259259</v>
      </c>
      <c r="V750" s="2"/>
      <c r="W750" s="2"/>
      <c r="X750" s="2">
        <v>-2150</v>
      </c>
      <c r="Y750" s="2" t="s">
        <v>8</v>
      </c>
      <c r="Z750" s="2">
        <v>0</v>
      </c>
    </row>
    <row r="751" spans="1:26" ht="14.25" customHeight="1" x14ac:dyDescent="0.2">
      <c r="A751" s="3">
        <v>40927.677442129629</v>
      </c>
      <c r="B751" s="2"/>
      <c r="C751" s="2"/>
      <c r="D751" s="2">
        <v>-2100</v>
      </c>
      <c r="E751" s="2">
        <v>73.257621765136705</v>
      </c>
      <c r="F751" s="2">
        <v>-36.871109008789098</v>
      </c>
      <c r="G751" s="5">
        <f t="shared" si="6"/>
        <v>3.5897904724121124</v>
      </c>
      <c r="K751" s="3">
        <v>40927.677442129629</v>
      </c>
      <c r="L751" s="2"/>
      <c r="M751" s="2"/>
      <c r="N751" s="2">
        <v>-2100</v>
      </c>
      <c r="O751" s="2">
        <v>189.21844482421901</v>
      </c>
      <c r="P751" s="2">
        <v>139.84779357910199</v>
      </c>
      <c r="U751" s="3">
        <v>40927.677442129629</v>
      </c>
      <c r="V751" s="2"/>
      <c r="W751" s="2"/>
      <c r="X751" s="2">
        <v>-2100</v>
      </c>
      <c r="Y751" s="2" t="s">
        <v>8</v>
      </c>
      <c r="Z751" s="2">
        <v>0</v>
      </c>
    </row>
    <row r="752" spans="1:26" ht="14.25" customHeight="1" x14ac:dyDescent="0.2">
      <c r="A752" s="3">
        <v>40927.677499999998</v>
      </c>
      <c r="B752" s="2"/>
      <c r="C752" s="2"/>
      <c r="D752" s="2">
        <v>-2050</v>
      </c>
      <c r="E752" s="2">
        <v>55.807933807372997</v>
      </c>
      <c r="F752" s="2">
        <v>-25.833358764648398</v>
      </c>
      <c r="G752" s="5">
        <f t="shared" si="6"/>
        <v>2.5699023498535118</v>
      </c>
      <c r="K752" s="3">
        <v>40927.677499999998</v>
      </c>
      <c r="L752" s="2"/>
      <c r="M752" s="2"/>
      <c r="N752" s="2">
        <v>-2050</v>
      </c>
      <c r="O752" s="2">
        <v>178.821701049805</v>
      </c>
      <c r="P752" s="2">
        <v>132.60780334472699</v>
      </c>
      <c r="U752" s="3">
        <v>40927.677499999998</v>
      </c>
      <c r="V752" s="2"/>
      <c r="W752" s="2"/>
      <c r="X752" s="2">
        <v>-2050</v>
      </c>
      <c r="Y752" s="2" t="s">
        <v>8</v>
      </c>
      <c r="Z752" s="2">
        <v>0</v>
      </c>
    </row>
    <row r="753" spans="1:26" ht="14.25" customHeight="1" x14ac:dyDescent="0.2">
      <c r="A753" s="3">
        <v>40927.677557870367</v>
      </c>
      <c r="B753" s="2"/>
      <c r="C753" s="2"/>
      <c r="D753" s="2">
        <v>-2000</v>
      </c>
      <c r="E753" s="2">
        <v>42.567790985107401</v>
      </c>
      <c r="F753" s="2">
        <v>-17.4583435058594</v>
      </c>
      <c r="G753" s="5">
        <f t="shared" si="6"/>
        <v>1.7960509399414086</v>
      </c>
      <c r="K753" s="3">
        <v>40927.677557870367</v>
      </c>
      <c r="L753" s="2"/>
      <c r="M753" s="2"/>
      <c r="N753" s="2">
        <v>-2000</v>
      </c>
      <c r="O753" s="2">
        <v>168.36941528320301</v>
      </c>
      <c r="P753" s="2">
        <v>125.329132080078</v>
      </c>
      <c r="U753" s="3">
        <v>40927.677557870367</v>
      </c>
      <c r="V753" s="2"/>
      <c r="W753" s="2"/>
      <c r="X753" s="2">
        <v>-2000</v>
      </c>
      <c r="Y753" s="2" t="s">
        <v>8</v>
      </c>
      <c r="Z753" s="2">
        <v>0</v>
      </c>
    </row>
    <row r="754" spans="1:26" ht="14.25" customHeight="1" x14ac:dyDescent="0.2">
      <c r="A754" s="3">
        <v>40927.677615740744</v>
      </c>
      <c r="B754" s="2"/>
      <c r="C754" s="2"/>
      <c r="D754" s="2">
        <v>-1950</v>
      </c>
      <c r="E754" s="2">
        <v>33.1396484375</v>
      </c>
      <c r="F754" s="2">
        <v>-11.4945983886719</v>
      </c>
      <c r="G754" s="5">
        <f t="shared" si="6"/>
        <v>1.2450008911132835</v>
      </c>
      <c r="K754" s="3">
        <v>40927.677615740744</v>
      </c>
      <c r="L754" s="2"/>
      <c r="M754" s="2"/>
      <c r="N754" s="2">
        <v>-1950</v>
      </c>
      <c r="O754" s="2">
        <v>157.62667846679699</v>
      </c>
      <c r="P754" s="2">
        <v>117.84820556640599</v>
      </c>
      <c r="U754" s="3">
        <v>40927.677615740744</v>
      </c>
      <c r="V754" s="2"/>
      <c r="W754" s="2"/>
      <c r="X754" s="2">
        <v>-1950</v>
      </c>
      <c r="Y754" s="2" t="s">
        <v>8</v>
      </c>
      <c r="Z754" s="2">
        <v>0</v>
      </c>
    </row>
    <row r="755" spans="1:26" ht="14.25" customHeight="1" x14ac:dyDescent="0.2">
      <c r="A755" s="3">
        <v>40927.677673611113</v>
      </c>
      <c r="B755" s="2"/>
      <c r="C755" s="2"/>
      <c r="D755" s="2">
        <v>-1900</v>
      </c>
      <c r="E755" s="2">
        <v>28.678020477294901</v>
      </c>
      <c r="F755" s="2">
        <v>-8.6724090576171893</v>
      </c>
      <c r="G755" s="5">
        <f t="shared" si="6"/>
        <v>0.9842305969238283</v>
      </c>
      <c r="K755" s="3">
        <v>40927.677673611113</v>
      </c>
      <c r="L755" s="2"/>
      <c r="M755" s="2"/>
      <c r="N755" s="2">
        <v>-1900</v>
      </c>
      <c r="O755" s="2">
        <v>147.44938659668</v>
      </c>
      <c r="P755" s="2">
        <v>110.761032104492</v>
      </c>
      <c r="U755" s="3">
        <v>40927.677673611113</v>
      </c>
      <c r="V755" s="2"/>
      <c r="W755" s="2"/>
      <c r="X755" s="2">
        <v>-1900</v>
      </c>
      <c r="Y755" s="2" t="s">
        <v>8</v>
      </c>
      <c r="Z755" s="2">
        <v>0</v>
      </c>
    </row>
    <row r="756" spans="1:26" ht="14.25" customHeight="1" x14ac:dyDescent="0.2">
      <c r="A756" s="3">
        <v>40927.677731481483</v>
      </c>
      <c r="B756" s="2"/>
      <c r="C756" s="2"/>
      <c r="D756" s="2">
        <v>-1850</v>
      </c>
      <c r="E756" s="2">
        <v>25.528551101684599</v>
      </c>
      <c r="F756" s="2">
        <v>-6.6802215576171902</v>
      </c>
      <c r="G756" s="5">
        <f t="shared" si="6"/>
        <v>0.80015247192382843</v>
      </c>
      <c r="K756" s="3">
        <v>40927.677731481483</v>
      </c>
      <c r="L756" s="2"/>
      <c r="M756" s="2"/>
      <c r="N756" s="2">
        <v>-1850</v>
      </c>
      <c r="O756" s="2">
        <v>137.96527099609401</v>
      </c>
      <c r="P756" s="2">
        <v>104.15657043457</v>
      </c>
      <c r="U756" s="3">
        <v>40927.677731481483</v>
      </c>
      <c r="V756" s="2"/>
      <c r="W756" s="2"/>
      <c r="X756" s="2">
        <v>-1850</v>
      </c>
      <c r="Y756" s="2" t="s">
        <v>8</v>
      </c>
      <c r="Z756" s="2">
        <v>0</v>
      </c>
    </row>
    <row r="757" spans="1:26" ht="14.25" customHeight="1" x14ac:dyDescent="0.2">
      <c r="A757" s="3">
        <v>40927.677789351852</v>
      </c>
      <c r="B757" s="2"/>
      <c r="C757" s="2"/>
      <c r="D757" s="2">
        <v>-1800</v>
      </c>
      <c r="E757" s="2">
        <v>24.319759368896499</v>
      </c>
      <c r="F757" s="2">
        <v>-5.9156036376953098</v>
      </c>
      <c r="G757" s="5">
        <f t="shared" si="6"/>
        <v>0.72950177612304667</v>
      </c>
      <c r="K757" s="3">
        <v>40927.677789351852</v>
      </c>
      <c r="L757" s="2"/>
      <c r="M757" s="2"/>
      <c r="N757" s="2">
        <v>-1800</v>
      </c>
      <c r="O757" s="2">
        <v>129.15724182128901</v>
      </c>
      <c r="P757" s="2">
        <v>98.022918701171903</v>
      </c>
      <c r="U757" s="3">
        <v>40927.677789351852</v>
      </c>
      <c r="V757" s="2"/>
      <c r="W757" s="2"/>
      <c r="X757" s="2">
        <v>-1800</v>
      </c>
      <c r="Y757" s="2" t="s">
        <v>8</v>
      </c>
      <c r="Z757" s="2">
        <v>0</v>
      </c>
    </row>
    <row r="758" spans="1:26" ht="14.25" customHeight="1" x14ac:dyDescent="0.2">
      <c r="A758" s="3">
        <v>40927.677847222221</v>
      </c>
      <c r="B758" s="2"/>
      <c r="C758" s="2"/>
      <c r="D758" s="2">
        <v>-1750</v>
      </c>
      <c r="E758" s="2">
        <v>23.125200271606399</v>
      </c>
      <c r="F758" s="2">
        <v>-5.1599884033203098</v>
      </c>
      <c r="G758" s="5">
        <f t="shared" si="6"/>
        <v>0.65968292846679666</v>
      </c>
      <c r="K758" s="3">
        <v>40927.677847222221</v>
      </c>
      <c r="L758" s="2"/>
      <c r="M758" s="2"/>
      <c r="N758" s="2">
        <v>-1750</v>
      </c>
      <c r="O758" s="2">
        <v>120.94204711914099</v>
      </c>
      <c r="P758" s="2">
        <v>92.302093505859403</v>
      </c>
      <c r="U758" s="3">
        <v>40927.677847222221</v>
      </c>
      <c r="V758" s="2"/>
      <c r="W758" s="2"/>
      <c r="X758" s="2">
        <v>-1750</v>
      </c>
      <c r="Y758" s="2" t="s">
        <v>8</v>
      </c>
      <c r="Z758" s="2">
        <v>0</v>
      </c>
    </row>
    <row r="759" spans="1:26" ht="14.25" customHeight="1" x14ac:dyDescent="0.2">
      <c r="A759" s="3">
        <v>40927.677905092591</v>
      </c>
      <c r="B759" s="2"/>
      <c r="C759" s="2"/>
      <c r="D759" s="2">
        <v>-1700</v>
      </c>
      <c r="E759" s="2">
        <v>21.706298828125</v>
      </c>
      <c r="F759" s="2">
        <v>-4.2624664306640598</v>
      </c>
      <c r="G759" s="5">
        <f t="shared" si="6"/>
        <v>0.57675189819335904</v>
      </c>
      <c r="K759" s="3">
        <v>40927.677905092591</v>
      </c>
      <c r="L759" s="2"/>
      <c r="M759" s="2"/>
      <c r="N759" s="2">
        <v>-1700</v>
      </c>
      <c r="O759" s="2">
        <v>112.17938232421901</v>
      </c>
      <c r="P759" s="2">
        <v>86.200027465820298</v>
      </c>
      <c r="U759" s="3">
        <v>40927.677905092591</v>
      </c>
      <c r="V759" s="2"/>
      <c r="W759" s="2"/>
      <c r="X759" s="2">
        <v>-1700</v>
      </c>
      <c r="Y759" s="2" t="s">
        <v>8</v>
      </c>
      <c r="Z759" s="2">
        <v>0</v>
      </c>
    </row>
    <row r="760" spans="1:26" ht="14.25" customHeight="1" x14ac:dyDescent="0.2">
      <c r="A760" s="3">
        <v>40927.67796296296</v>
      </c>
      <c r="B760" s="2"/>
      <c r="C760" s="2"/>
      <c r="D760" s="2">
        <v>-1650</v>
      </c>
      <c r="E760" s="2">
        <v>20.552627563476602</v>
      </c>
      <c r="F760" s="2">
        <v>-3.53271484375</v>
      </c>
      <c r="G760" s="5">
        <f t="shared" si="6"/>
        <v>0.50932285156250001</v>
      </c>
      <c r="K760" s="3">
        <v>40927.67796296296</v>
      </c>
      <c r="L760" s="2"/>
      <c r="M760" s="2"/>
      <c r="N760" s="2">
        <v>-1650</v>
      </c>
      <c r="O760" s="2">
        <v>103.24350738525401</v>
      </c>
      <c r="P760" s="2">
        <v>79.977340698242202</v>
      </c>
      <c r="U760" s="3">
        <v>40927.67796296296</v>
      </c>
      <c r="V760" s="2"/>
      <c r="W760" s="2"/>
      <c r="X760" s="2">
        <v>-1650</v>
      </c>
      <c r="Y760" s="2" t="s">
        <v>8</v>
      </c>
      <c r="Z760" s="2">
        <v>0</v>
      </c>
    </row>
    <row r="761" spans="1:26" ht="14.25" customHeight="1" x14ac:dyDescent="0.2">
      <c r="A761" s="3">
        <v>40927.678020833337</v>
      </c>
      <c r="B761" s="2"/>
      <c r="C761" s="2"/>
      <c r="D761" s="2">
        <v>-1600</v>
      </c>
      <c r="E761" s="2">
        <v>20.079820632934599</v>
      </c>
      <c r="F761" s="2">
        <v>-3.233642578125</v>
      </c>
      <c r="G761" s="5">
        <f t="shared" si="6"/>
        <v>0.48168857421875</v>
      </c>
      <c r="K761" s="3">
        <v>40927.678020833337</v>
      </c>
      <c r="L761" s="2"/>
      <c r="M761" s="2"/>
      <c r="N761" s="2">
        <v>-1600</v>
      </c>
      <c r="O761" s="2">
        <v>93.231529235839801</v>
      </c>
      <c r="P761" s="2">
        <v>73.005294799804702</v>
      </c>
      <c r="U761" s="3">
        <v>40927.678020833337</v>
      </c>
      <c r="V761" s="2"/>
      <c r="W761" s="2"/>
      <c r="X761" s="2">
        <v>-1600</v>
      </c>
      <c r="Y761" s="2" t="s">
        <v>8</v>
      </c>
      <c r="Z761" s="2">
        <v>0</v>
      </c>
    </row>
    <row r="762" spans="1:26" ht="14.25" customHeight="1" x14ac:dyDescent="0.2">
      <c r="A762" s="3">
        <v>40927.678078703706</v>
      </c>
      <c r="B762" s="2"/>
      <c r="C762" s="2"/>
      <c r="D762" s="2">
        <v>-1550</v>
      </c>
      <c r="E762" s="2">
        <v>18.841840744018601</v>
      </c>
      <c r="F762" s="2">
        <v>-2.4505615234375</v>
      </c>
      <c r="G762" s="5">
        <f t="shared" si="6"/>
        <v>0.40933188476562499</v>
      </c>
      <c r="K762" s="3">
        <v>40927.678078703706</v>
      </c>
      <c r="L762" s="2"/>
      <c r="M762" s="2"/>
      <c r="N762" s="2">
        <v>-1550</v>
      </c>
      <c r="O762" s="2">
        <v>83.013259887695298</v>
      </c>
      <c r="P762" s="2">
        <v>65.889587402343693</v>
      </c>
      <c r="U762" s="3">
        <v>40927.678078703706</v>
      </c>
      <c r="V762" s="2"/>
      <c r="W762" s="2"/>
      <c r="X762" s="2">
        <v>-1550</v>
      </c>
      <c r="Y762" s="2" t="s">
        <v>8</v>
      </c>
      <c r="Z762" s="2">
        <v>0</v>
      </c>
    </row>
    <row r="763" spans="1:26" ht="14.25" customHeight="1" x14ac:dyDescent="0.2">
      <c r="A763" s="3">
        <v>40927.678136574075</v>
      </c>
      <c r="B763" s="2"/>
      <c r="C763" s="2"/>
      <c r="D763" s="2">
        <v>-1500</v>
      </c>
      <c r="E763" s="2">
        <v>17.005495071411101</v>
      </c>
      <c r="F763" s="2">
        <v>-1.2889862060546899</v>
      </c>
      <c r="G763" s="5">
        <f t="shared" si="6"/>
        <v>0.30200232543945338</v>
      </c>
      <c r="K763" s="3">
        <v>40927.678136574075</v>
      </c>
      <c r="L763" s="2"/>
      <c r="M763" s="2"/>
      <c r="N763" s="2">
        <v>-1500</v>
      </c>
      <c r="O763" s="2">
        <v>71.796577453613295</v>
      </c>
      <c r="P763" s="2">
        <v>58.07861328125</v>
      </c>
      <c r="U763" s="3">
        <v>40927.678136574075</v>
      </c>
      <c r="V763" s="2"/>
      <c r="W763" s="2"/>
      <c r="X763" s="2">
        <v>-1500</v>
      </c>
      <c r="Y763" s="2" t="s">
        <v>8</v>
      </c>
      <c r="Z763" s="2">
        <v>0</v>
      </c>
    </row>
    <row r="764" spans="1:26" ht="14.25" customHeight="1" x14ac:dyDescent="0.2">
      <c r="A764" s="3">
        <v>40927.678194444445</v>
      </c>
      <c r="B764" s="2"/>
      <c r="C764" s="2"/>
      <c r="D764" s="2">
        <v>-1450</v>
      </c>
      <c r="E764" s="2">
        <v>15.4562091827393</v>
      </c>
      <c r="F764" s="2">
        <v>-0.308990478515625</v>
      </c>
      <c r="G764" s="5">
        <f t="shared" si="6"/>
        <v>0.21145072021484376</v>
      </c>
      <c r="K764" s="3">
        <v>40927.678194444445</v>
      </c>
      <c r="L764" s="2"/>
      <c r="M764" s="2"/>
      <c r="N764" s="2">
        <v>-1450</v>
      </c>
      <c r="O764" s="2">
        <v>60.2894477844238</v>
      </c>
      <c r="P764" s="2">
        <v>50.065383911132798</v>
      </c>
      <c r="U764" s="3">
        <v>40927.678194444445</v>
      </c>
      <c r="V764" s="2"/>
      <c r="W764" s="2"/>
      <c r="X764" s="2">
        <v>-1450</v>
      </c>
      <c r="Y764" s="2" t="s">
        <v>8</v>
      </c>
      <c r="Z764" s="2">
        <v>0</v>
      </c>
    </row>
    <row r="765" spans="1:26" ht="14.25" customHeight="1" x14ac:dyDescent="0.2">
      <c r="A765" s="3">
        <v>40927.678252314814</v>
      </c>
      <c r="B765" s="2"/>
      <c r="C765" s="2"/>
      <c r="D765" s="2">
        <v>-1400</v>
      </c>
      <c r="E765" s="2">
        <v>13.906562805175801</v>
      </c>
      <c r="F765" s="2">
        <v>0.671234130859375</v>
      </c>
      <c r="G765" s="5">
        <f t="shared" si="6"/>
        <v>0.12087796630859377</v>
      </c>
      <c r="K765" s="3">
        <v>40927.678252314814</v>
      </c>
      <c r="L765" s="2"/>
      <c r="M765" s="2"/>
      <c r="N765" s="2">
        <v>-1400</v>
      </c>
      <c r="O765" s="2">
        <v>43.394847869872997</v>
      </c>
      <c r="P765" s="2">
        <v>38.3004760742188</v>
      </c>
      <c r="U765" s="3">
        <v>40927.678252314814</v>
      </c>
      <c r="V765" s="2"/>
      <c r="W765" s="2"/>
      <c r="X765" s="2">
        <v>-1400</v>
      </c>
      <c r="Y765" s="2" t="s">
        <v>8</v>
      </c>
      <c r="Z765" s="2">
        <v>0</v>
      </c>
    </row>
    <row r="766" spans="1:26" ht="14.25" customHeight="1" x14ac:dyDescent="0.2">
      <c r="A766" s="3">
        <v>40927.678310185183</v>
      </c>
      <c r="B766" s="2"/>
      <c r="C766" s="2"/>
      <c r="D766" s="2">
        <v>-1350</v>
      </c>
      <c r="E766" s="2">
        <v>14.040444374084499</v>
      </c>
      <c r="F766" s="2">
        <v>0.5865478515625</v>
      </c>
      <c r="G766" s="5">
        <f t="shared" si="6"/>
        <v>0.12870297851562501</v>
      </c>
      <c r="K766" s="3">
        <v>40927.678310185183</v>
      </c>
      <c r="L766" s="2"/>
      <c r="M766" s="2"/>
      <c r="N766" s="2">
        <v>-1350</v>
      </c>
      <c r="O766" s="2">
        <v>32.655296325683601</v>
      </c>
      <c r="P766" s="2">
        <v>30.821762084960898</v>
      </c>
      <c r="U766" s="3">
        <v>40927.678310185183</v>
      </c>
      <c r="V766" s="2"/>
      <c r="W766" s="2"/>
      <c r="X766" s="2">
        <v>-1350</v>
      </c>
      <c r="Y766" s="2" t="s">
        <v>8</v>
      </c>
      <c r="Z766" s="2">
        <v>0</v>
      </c>
    </row>
    <row r="767" spans="1:26" ht="14.25" customHeight="1" x14ac:dyDescent="0.2">
      <c r="A767" s="3">
        <v>40927.678368055553</v>
      </c>
      <c r="B767" s="2"/>
      <c r="C767" s="2"/>
      <c r="D767" s="2">
        <v>-1300</v>
      </c>
      <c r="E767" s="2">
        <v>13.758689880371101</v>
      </c>
      <c r="F767" s="2">
        <v>0.7647705078125</v>
      </c>
      <c r="G767" s="5">
        <f t="shared" si="6"/>
        <v>0.11223520507812501</v>
      </c>
      <c r="K767" s="3">
        <v>40927.678368055553</v>
      </c>
      <c r="L767" s="2"/>
      <c r="M767" s="2"/>
      <c r="N767" s="2">
        <v>-1300</v>
      </c>
      <c r="O767" s="2">
        <v>23.189914703369102</v>
      </c>
      <c r="P767" s="2">
        <v>24.2303466796875</v>
      </c>
      <c r="U767" s="3">
        <v>40927.678368055553</v>
      </c>
      <c r="V767" s="2"/>
      <c r="W767" s="2"/>
      <c r="X767" s="2">
        <v>-1300</v>
      </c>
      <c r="Y767" s="2" t="s">
        <v>8</v>
      </c>
      <c r="Z767" s="2">
        <v>0</v>
      </c>
    </row>
    <row r="768" spans="1:26" ht="14.25" customHeight="1" x14ac:dyDescent="0.2">
      <c r="A768" s="3">
        <v>40927.678425925929</v>
      </c>
      <c r="B768" s="2"/>
      <c r="C768" s="2"/>
      <c r="D768" s="2">
        <v>-1250</v>
      </c>
      <c r="E768" s="2">
        <v>13.289984703064</v>
      </c>
      <c r="F768" s="2">
        <v>1.0612487792968801</v>
      </c>
      <c r="G768" s="5">
        <f t="shared" si="6"/>
        <v>8.4840612792968284E-2</v>
      </c>
      <c r="K768" s="3">
        <v>40927.678425925929</v>
      </c>
      <c r="L768" s="2"/>
      <c r="M768" s="2"/>
      <c r="N768" s="2">
        <v>-1250</v>
      </c>
      <c r="O768" s="2">
        <v>14.3490238189697</v>
      </c>
      <c r="P768" s="2">
        <v>18.073806762695298</v>
      </c>
      <c r="U768" s="3">
        <v>40927.678425925929</v>
      </c>
      <c r="V768" s="2"/>
      <c r="W768" s="2"/>
      <c r="X768" s="2">
        <v>-1250</v>
      </c>
      <c r="Y768" s="2" t="s">
        <v>8</v>
      </c>
      <c r="Z768" s="2">
        <v>0</v>
      </c>
    </row>
    <row r="769" spans="1:26" ht="14.25" customHeight="1" x14ac:dyDescent="0.2">
      <c r="A769" s="3">
        <v>40927.678483796299</v>
      </c>
      <c r="B769" s="2"/>
      <c r="C769" s="2"/>
      <c r="D769" s="2">
        <v>-1200</v>
      </c>
      <c r="E769" s="2">
        <v>12.4447231292725</v>
      </c>
      <c r="F769" s="2">
        <v>1.5959167480468699</v>
      </c>
      <c r="G769" s="5">
        <f t="shared" si="6"/>
        <v>3.5437292480469229E-2</v>
      </c>
      <c r="K769" s="3">
        <v>40927.678483796299</v>
      </c>
      <c r="L769" s="2"/>
      <c r="M769" s="2"/>
      <c r="N769" s="2">
        <v>-1200</v>
      </c>
      <c r="O769" s="2">
        <v>8.0677680969238299</v>
      </c>
      <c r="P769" s="2">
        <v>13.6997222900391</v>
      </c>
      <c r="U769" s="3">
        <v>40927.678483796299</v>
      </c>
      <c r="V769" s="2"/>
      <c r="W769" s="2"/>
      <c r="X769" s="2">
        <v>-1200</v>
      </c>
      <c r="Y769" s="2" t="s">
        <v>8</v>
      </c>
      <c r="Z769" s="2">
        <v>0</v>
      </c>
    </row>
    <row r="770" spans="1:26" ht="14.25" customHeight="1" x14ac:dyDescent="0.2">
      <c r="A770" s="3">
        <v>40927.678541666668</v>
      </c>
      <c r="B770" s="2"/>
      <c r="C770" s="2"/>
      <c r="D770" s="2">
        <v>-1150</v>
      </c>
      <c r="E770" s="2">
        <v>12.808977127075201</v>
      </c>
      <c r="F770" s="2">
        <v>1.3655090332031199</v>
      </c>
      <c r="G770" s="5">
        <f t="shared" si="6"/>
        <v>5.6726965332031726E-2</v>
      </c>
      <c r="K770" s="3">
        <v>40927.678541666668</v>
      </c>
      <c r="L770" s="2"/>
      <c r="M770" s="2"/>
      <c r="N770" s="2">
        <v>-1150</v>
      </c>
      <c r="O770" s="2">
        <v>3.7692070007324201</v>
      </c>
      <c r="P770" s="2">
        <v>10.7063293457031</v>
      </c>
      <c r="U770" s="3">
        <v>40927.678541666668</v>
      </c>
      <c r="V770" s="2"/>
      <c r="W770" s="2"/>
      <c r="X770" s="2">
        <v>-1150</v>
      </c>
      <c r="Y770" s="2" t="s">
        <v>8</v>
      </c>
      <c r="Z770" s="2">
        <v>0</v>
      </c>
    </row>
    <row r="771" spans="1:26" ht="14.25" customHeight="1" x14ac:dyDescent="0.2">
      <c r="A771" s="3">
        <v>40927.678599537037</v>
      </c>
      <c r="B771" s="2"/>
      <c r="C771" s="2"/>
      <c r="D771" s="2">
        <v>-1100</v>
      </c>
      <c r="E771" s="2">
        <v>12.5531549453735</v>
      </c>
      <c r="F771" s="2">
        <v>1.5273284912109399</v>
      </c>
      <c r="G771" s="5">
        <f t="shared" si="6"/>
        <v>4.1774847412109156E-2</v>
      </c>
      <c r="K771" s="3">
        <v>40927.678599537037</v>
      </c>
      <c r="L771" s="2"/>
      <c r="M771" s="2"/>
      <c r="N771" s="2">
        <v>-1100</v>
      </c>
      <c r="O771" s="2">
        <v>0.120880931615829</v>
      </c>
      <c r="P771" s="2">
        <v>8.1657409667968803</v>
      </c>
      <c r="U771" s="3">
        <v>40927.678599537037</v>
      </c>
      <c r="V771" s="2"/>
      <c r="W771" s="2"/>
      <c r="X771" s="2">
        <v>-1100</v>
      </c>
      <c r="Y771" s="2" t="s">
        <v>8</v>
      </c>
      <c r="Z771" s="2">
        <v>0</v>
      </c>
    </row>
    <row r="772" spans="1:26" ht="14.25" customHeight="1" x14ac:dyDescent="0.2">
      <c r="A772" s="3">
        <v>40927.678657407407</v>
      </c>
      <c r="B772" s="2"/>
      <c r="C772" s="2"/>
      <c r="D772" s="2">
        <v>-1050</v>
      </c>
      <c r="E772" s="2">
        <v>12.3499202728271</v>
      </c>
      <c r="F772" s="2">
        <v>1.6558837890625</v>
      </c>
      <c r="G772" s="5">
        <f t="shared" si="6"/>
        <v>2.9896337890625013E-2</v>
      </c>
      <c r="K772" s="3">
        <v>40927.678657407407</v>
      </c>
      <c r="L772" s="2"/>
      <c r="M772" s="2"/>
      <c r="N772" s="2">
        <v>-1050</v>
      </c>
      <c r="O772" s="2">
        <v>-3.17707443237305</v>
      </c>
      <c r="P772" s="2">
        <v>5.869140625</v>
      </c>
      <c r="U772" s="3">
        <v>40927.678657407407</v>
      </c>
      <c r="V772" s="2"/>
      <c r="W772" s="2"/>
      <c r="X772" s="2">
        <v>-1050</v>
      </c>
      <c r="Y772" s="2" t="s">
        <v>8</v>
      </c>
      <c r="Z772" s="2">
        <v>0</v>
      </c>
    </row>
    <row r="773" spans="1:26" ht="14.25" customHeight="1" x14ac:dyDescent="0.2">
      <c r="A773" s="3">
        <v>40927.678715277776</v>
      </c>
      <c r="B773" s="2"/>
      <c r="C773" s="2"/>
      <c r="D773" s="2">
        <v>-1000</v>
      </c>
      <c r="E773" s="2">
        <v>12.442914009094199</v>
      </c>
      <c r="F773" s="2">
        <v>1.5970611572265601</v>
      </c>
      <c r="G773" s="5">
        <f t="shared" si="6"/>
        <v>3.5331549072265878E-2</v>
      </c>
      <c r="K773" s="3">
        <v>40927.678715277776</v>
      </c>
      <c r="L773" s="2"/>
      <c r="M773" s="2"/>
      <c r="N773" s="2">
        <v>-1000</v>
      </c>
      <c r="O773" s="2">
        <v>-5.75894975662231</v>
      </c>
      <c r="P773" s="2">
        <v>4.0711975097656197</v>
      </c>
      <c r="U773" s="3">
        <v>40927.678715277776</v>
      </c>
      <c r="V773" s="2"/>
      <c r="W773" s="2"/>
      <c r="X773" s="2">
        <v>-1000</v>
      </c>
      <c r="Y773" s="2" t="s">
        <v>8</v>
      </c>
      <c r="Z773" s="2">
        <v>0</v>
      </c>
    </row>
    <row r="774" spans="1:26" ht="14.25" customHeight="1" x14ac:dyDescent="0.2">
      <c r="A774" s="3">
        <v>40927.678773148145</v>
      </c>
      <c r="B774" s="2"/>
      <c r="C774" s="2"/>
      <c r="D774" s="2">
        <v>-950</v>
      </c>
      <c r="E774" s="2">
        <v>12.752891540527299</v>
      </c>
      <c r="F774" s="2">
        <v>1.4009857177734399</v>
      </c>
      <c r="G774" s="5">
        <f t="shared" si="6"/>
        <v>5.3448919677734158E-2</v>
      </c>
      <c r="K774" s="3">
        <v>40927.678773148145</v>
      </c>
      <c r="L774" s="2"/>
      <c r="M774" s="2"/>
      <c r="N774" s="2">
        <v>-950</v>
      </c>
      <c r="O774" s="2">
        <v>-7.4485740661621103</v>
      </c>
      <c r="P774" s="2">
        <v>2.89459228515625</v>
      </c>
      <c r="U774" s="3">
        <v>40927.678773148145</v>
      </c>
      <c r="V774" s="2"/>
      <c r="W774" s="2"/>
      <c r="X774" s="2">
        <v>-950</v>
      </c>
      <c r="Y774" s="2" t="s">
        <v>8</v>
      </c>
      <c r="Z774" s="2">
        <v>0</v>
      </c>
    </row>
    <row r="775" spans="1:26" ht="14.25" customHeight="1" x14ac:dyDescent="0.2">
      <c r="A775" s="3">
        <v>40927.678831018522</v>
      </c>
      <c r="B775" s="2"/>
      <c r="C775" s="2"/>
      <c r="D775" s="2">
        <v>-900</v>
      </c>
      <c r="E775" s="2">
        <v>12.6030883789062</v>
      </c>
      <c r="F775" s="2">
        <v>1.4957427978515601</v>
      </c>
      <c r="G775" s="5">
        <f t="shared" si="6"/>
        <v>4.4693365478515851E-2</v>
      </c>
      <c r="K775" s="3">
        <v>40927.678831018522</v>
      </c>
      <c r="L775" s="2"/>
      <c r="M775" s="2"/>
      <c r="N775" s="2">
        <v>-900</v>
      </c>
      <c r="O775" s="2">
        <v>-8.6799116134643608</v>
      </c>
      <c r="P775" s="2">
        <v>2.0371246337890598</v>
      </c>
      <c r="U775" s="3">
        <v>40927.678831018522</v>
      </c>
      <c r="V775" s="2"/>
      <c r="W775" s="2"/>
      <c r="X775" s="2">
        <v>-900</v>
      </c>
      <c r="Y775" s="2" t="s">
        <v>8</v>
      </c>
      <c r="Z775" s="2">
        <v>0</v>
      </c>
    </row>
    <row r="776" spans="1:26" ht="14.25" customHeight="1" x14ac:dyDescent="0.2">
      <c r="A776" s="3">
        <v>40927.678888888891</v>
      </c>
      <c r="B776" s="2"/>
      <c r="C776" s="2"/>
      <c r="D776" s="2">
        <v>-850</v>
      </c>
      <c r="E776" s="2">
        <v>12.284909248352101</v>
      </c>
      <c r="F776" s="2">
        <v>1.6970062255859399</v>
      </c>
      <c r="G776" s="5">
        <f t="shared" si="6"/>
        <v>2.6096624755859166E-2</v>
      </c>
      <c r="K776" s="3">
        <v>40927.678888888891</v>
      </c>
      <c r="L776" s="2"/>
      <c r="M776" s="2"/>
      <c r="N776" s="2">
        <v>-850</v>
      </c>
      <c r="O776" s="2">
        <v>-9.4099054336547905</v>
      </c>
      <c r="P776" s="2">
        <v>1.5287780761718699</v>
      </c>
      <c r="U776" s="3">
        <v>40927.678888888891</v>
      </c>
      <c r="V776" s="2"/>
      <c r="W776" s="2"/>
      <c r="X776" s="2">
        <v>-850</v>
      </c>
      <c r="Y776" s="2" t="s">
        <v>8</v>
      </c>
      <c r="Z776" s="2">
        <v>0</v>
      </c>
    </row>
    <row r="777" spans="1:26" ht="14.25" customHeight="1" x14ac:dyDescent="0.2">
      <c r="A777" s="3">
        <v>40927.678946759261</v>
      </c>
      <c r="B777" s="2"/>
      <c r="C777" s="2"/>
      <c r="D777" s="2">
        <v>-800</v>
      </c>
      <c r="E777" s="2">
        <v>11.8504581451416</v>
      </c>
      <c r="F777" s="2">
        <v>1.9718170166015601</v>
      </c>
      <c r="G777" s="5">
        <f t="shared" si="6"/>
        <v>7.0410766601586294E-4</v>
      </c>
      <c r="K777" s="3">
        <v>40927.678946759261</v>
      </c>
      <c r="L777" s="2"/>
      <c r="M777" s="2"/>
      <c r="N777" s="2">
        <v>-800</v>
      </c>
      <c r="O777" s="2">
        <v>-9.9161796569824201</v>
      </c>
      <c r="P777" s="2">
        <v>1.1762237548828101</v>
      </c>
      <c r="U777" s="3">
        <v>40927.678946759261</v>
      </c>
      <c r="V777" s="2"/>
      <c r="W777" s="2"/>
      <c r="X777" s="2">
        <v>-800</v>
      </c>
      <c r="Y777" s="2" t="s">
        <v>8</v>
      </c>
      <c r="Z777" s="2">
        <v>0</v>
      </c>
    </row>
    <row r="778" spans="1:26" ht="14.25" customHeight="1" x14ac:dyDescent="0.2">
      <c r="A778" s="3">
        <v>40927.67900462963</v>
      </c>
      <c r="B778" s="2"/>
      <c r="C778" s="2"/>
      <c r="D778" s="2">
        <v>-750</v>
      </c>
      <c r="E778" s="2">
        <v>12.195173263549799</v>
      </c>
      <c r="F778" s="2">
        <v>1.7537689208984399</v>
      </c>
      <c r="G778" s="5">
        <f t="shared" si="6"/>
        <v>2.0851751708984151E-2</v>
      </c>
      <c r="K778" s="3">
        <v>40927.67900462963</v>
      </c>
      <c r="L778" s="2"/>
      <c r="M778" s="2"/>
      <c r="N778" s="2">
        <v>-750</v>
      </c>
      <c r="O778" s="2">
        <v>-10.132887840271</v>
      </c>
      <c r="P778" s="2">
        <v>1.0253143310546899</v>
      </c>
      <c r="U778" s="3">
        <v>40927.67900462963</v>
      </c>
      <c r="V778" s="2"/>
      <c r="W778" s="2"/>
      <c r="X778" s="2">
        <v>-750</v>
      </c>
      <c r="Y778" s="2" t="s">
        <v>8</v>
      </c>
      <c r="Z778" s="2">
        <v>0</v>
      </c>
    </row>
    <row r="779" spans="1:26" ht="14.25" customHeight="1" x14ac:dyDescent="0.2">
      <c r="A779" s="3">
        <v>40927.679062499999</v>
      </c>
      <c r="B779" s="2"/>
      <c r="C779" s="2"/>
      <c r="D779" s="2">
        <v>-700</v>
      </c>
      <c r="E779" s="2">
        <v>12.5872888565063</v>
      </c>
      <c r="F779" s="2">
        <v>1.5057373046875</v>
      </c>
      <c r="G779" s="5">
        <f t="shared" si="6"/>
        <v>4.3769873046875019E-2</v>
      </c>
      <c r="K779" s="3">
        <v>40927.679062499999</v>
      </c>
      <c r="L779" s="2"/>
      <c r="M779" s="2"/>
      <c r="N779" s="2">
        <v>-700</v>
      </c>
      <c r="O779" s="2">
        <v>-10.102977752685501</v>
      </c>
      <c r="P779" s="2">
        <v>1.046142578125</v>
      </c>
      <c r="U779" s="3">
        <v>40927.679062499999</v>
      </c>
      <c r="V779" s="2"/>
      <c r="W779" s="2"/>
      <c r="X779" s="2">
        <v>-700</v>
      </c>
      <c r="Y779" s="2" t="s">
        <v>8</v>
      </c>
      <c r="Z779" s="2">
        <v>0</v>
      </c>
    </row>
    <row r="780" spans="1:26" ht="14.25" customHeight="1" x14ac:dyDescent="0.2">
      <c r="A780" s="3">
        <v>40927.679120370369</v>
      </c>
      <c r="B780" s="2"/>
      <c r="C780" s="2"/>
      <c r="D780" s="2">
        <v>-650</v>
      </c>
      <c r="E780" s="2">
        <v>12.571005821228001</v>
      </c>
      <c r="F780" s="2">
        <v>1.5160369873046899</v>
      </c>
      <c r="G780" s="5">
        <f t="shared" si="6"/>
        <v>4.2818182373046659E-2</v>
      </c>
      <c r="K780" s="3">
        <v>40927.679120370369</v>
      </c>
      <c r="L780" s="2"/>
      <c r="M780" s="2"/>
      <c r="N780" s="2">
        <v>-650</v>
      </c>
      <c r="O780" s="2">
        <v>-10.140995025634799</v>
      </c>
      <c r="P780" s="2">
        <v>1.0196685791015601</v>
      </c>
      <c r="U780" s="3">
        <v>40927.679120370369</v>
      </c>
      <c r="V780" s="2"/>
      <c r="W780" s="2"/>
      <c r="X780" s="2">
        <v>-650</v>
      </c>
      <c r="Y780" s="2" t="s">
        <v>8</v>
      </c>
      <c r="Z780" s="2">
        <v>0</v>
      </c>
    </row>
    <row r="781" spans="1:26" ht="14.25" customHeight="1" x14ac:dyDescent="0.2">
      <c r="A781" s="3">
        <v>40927.679178240738</v>
      </c>
      <c r="B781" s="2"/>
      <c r="C781" s="2"/>
      <c r="D781" s="2">
        <v>-600</v>
      </c>
      <c r="E781" s="2">
        <v>11.9211378097534</v>
      </c>
      <c r="F781" s="2">
        <v>1.9271087646484399</v>
      </c>
      <c r="G781" s="5">
        <f t="shared" si="6"/>
        <v>4.8351501464841684E-3</v>
      </c>
      <c r="K781" s="3">
        <v>40927.679178240738</v>
      </c>
      <c r="L781" s="2"/>
      <c r="M781" s="2"/>
      <c r="N781" s="2">
        <v>-600</v>
      </c>
      <c r="O781" s="2">
        <v>-10.1268615722656</v>
      </c>
      <c r="P781" s="2">
        <v>1.0295104980468801</v>
      </c>
      <c r="U781" s="3">
        <v>40927.679178240738</v>
      </c>
      <c r="V781" s="2"/>
      <c r="W781" s="2"/>
      <c r="X781" s="2">
        <v>-600</v>
      </c>
      <c r="Y781" s="2" t="s">
        <v>8</v>
      </c>
      <c r="Z781" s="2">
        <v>0</v>
      </c>
    </row>
    <row r="782" spans="1:26" ht="14.25" customHeight="1" x14ac:dyDescent="0.2">
      <c r="A782" s="3">
        <v>40927.679236111115</v>
      </c>
      <c r="B782" s="2"/>
      <c r="C782" s="2"/>
      <c r="D782" s="2">
        <v>-550</v>
      </c>
      <c r="E782" s="2">
        <v>11.4910287857056</v>
      </c>
      <c r="F782" s="2">
        <v>2.1991729736328098</v>
      </c>
      <c r="G782" s="5">
        <f t="shared" si="6"/>
        <v>-2.0303582763671613E-2</v>
      </c>
      <c r="K782" s="3">
        <v>40927.679236111115</v>
      </c>
      <c r="L782" s="2"/>
      <c r="M782" s="2"/>
      <c r="N782" s="2">
        <v>-550</v>
      </c>
      <c r="O782" s="2">
        <v>-10.1750679016113</v>
      </c>
      <c r="P782" s="2">
        <v>0.995941162109375</v>
      </c>
      <c r="U782" s="3">
        <v>40927.679236111115</v>
      </c>
      <c r="V782" s="2"/>
      <c r="W782" s="2"/>
      <c r="X782" s="2">
        <v>-550</v>
      </c>
      <c r="Y782" s="2" t="s">
        <v>8</v>
      </c>
      <c r="Z782" s="2">
        <v>0</v>
      </c>
    </row>
    <row r="783" spans="1:26" ht="14.25" customHeight="1" x14ac:dyDescent="0.2">
      <c r="A783" s="3">
        <v>40927.679293981484</v>
      </c>
      <c r="B783" s="2"/>
      <c r="C783" s="2"/>
      <c r="D783" s="2">
        <v>-500</v>
      </c>
      <c r="E783" s="2">
        <v>11.6364898681641</v>
      </c>
      <c r="F783" s="2">
        <v>2.1071624755859402</v>
      </c>
      <c r="G783" s="5">
        <f t="shared" si="6"/>
        <v>-1.1801812744140855E-2</v>
      </c>
      <c r="K783" s="3">
        <v>40927.679293981484</v>
      </c>
      <c r="L783" s="2"/>
      <c r="M783" s="2"/>
      <c r="N783" s="2">
        <v>-500</v>
      </c>
      <c r="O783" s="2">
        <v>-10.236202239990201</v>
      </c>
      <c r="P783" s="2">
        <v>0.953369140625</v>
      </c>
      <c r="U783" s="3">
        <v>40927.679293981484</v>
      </c>
      <c r="V783" s="2"/>
      <c r="W783" s="2"/>
      <c r="X783" s="2">
        <v>-500</v>
      </c>
      <c r="Y783" s="2" t="s">
        <v>8</v>
      </c>
      <c r="Z783" s="2">
        <v>0</v>
      </c>
    </row>
    <row r="784" spans="1:26" ht="14.25" customHeight="1" x14ac:dyDescent="0.2">
      <c r="A784" s="3">
        <v>40927.679351851853</v>
      </c>
      <c r="B784" s="2"/>
      <c r="C784" s="2"/>
      <c r="D784" s="2">
        <v>-450</v>
      </c>
      <c r="E784" s="2">
        <v>12.2388353347778</v>
      </c>
      <c r="F784" s="2">
        <v>1.7261505126953101</v>
      </c>
      <c r="G784" s="5">
        <f t="shared" si="6"/>
        <v>2.3403692626953354E-2</v>
      </c>
      <c r="K784" s="3">
        <v>40927.679351851853</v>
      </c>
      <c r="L784" s="2"/>
      <c r="M784" s="2"/>
      <c r="N784" s="2">
        <v>-450</v>
      </c>
      <c r="O784" s="2">
        <v>-10.220425605773899</v>
      </c>
      <c r="P784" s="2">
        <v>0.96435546875</v>
      </c>
      <c r="U784" s="3">
        <v>40927.679351851853</v>
      </c>
      <c r="V784" s="2"/>
      <c r="W784" s="2"/>
      <c r="X784" s="2">
        <v>-450</v>
      </c>
      <c r="Y784" s="2" t="s">
        <v>8</v>
      </c>
      <c r="Z784" s="2">
        <v>0</v>
      </c>
    </row>
    <row r="785" spans="1:26" ht="14.25" customHeight="1" x14ac:dyDescent="0.2">
      <c r="A785" s="3">
        <v>40927.679409722223</v>
      </c>
      <c r="B785" s="2"/>
      <c r="C785" s="2"/>
      <c r="D785" s="2">
        <v>-400</v>
      </c>
      <c r="E785" s="2">
        <v>11.7438354492187</v>
      </c>
      <c r="F785" s="2">
        <v>2.0392608642578098</v>
      </c>
      <c r="G785" s="5">
        <v>0</v>
      </c>
      <c r="K785" s="3">
        <v>40927.679409722223</v>
      </c>
      <c r="L785" s="2"/>
      <c r="M785" s="2"/>
      <c r="N785" s="2">
        <v>-400</v>
      </c>
      <c r="O785" s="2">
        <v>-10.1679468154907</v>
      </c>
      <c r="P785" s="2">
        <v>1.0009002685546899</v>
      </c>
      <c r="U785" s="3">
        <v>40927.679409722223</v>
      </c>
      <c r="V785" s="2"/>
      <c r="W785" s="2"/>
      <c r="X785" s="2">
        <v>-400</v>
      </c>
      <c r="Y785" s="2" t="s">
        <v>8</v>
      </c>
      <c r="Z785" s="2">
        <v>0</v>
      </c>
    </row>
    <row r="786" spans="1:26" ht="14.25" customHeight="1" x14ac:dyDescent="0.2">
      <c r="A786" s="3">
        <v>40927.679467592592</v>
      </c>
      <c r="B786" s="2"/>
      <c r="C786" s="2"/>
      <c r="D786" s="2">
        <v>-350</v>
      </c>
      <c r="E786" s="2">
        <v>11.2446146011353</v>
      </c>
      <c r="F786" s="2">
        <v>2.35504150390625</v>
      </c>
      <c r="G786" s="5">
        <v>0</v>
      </c>
      <c r="K786" s="3">
        <v>40927.679467592592</v>
      </c>
      <c r="L786" s="2"/>
      <c r="M786" s="2"/>
      <c r="N786" s="2">
        <v>-350</v>
      </c>
      <c r="O786" s="2">
        <v>-10.260195732116699</v>
      </c>
      <c r="P786" s="2">
        <v>0.93666076660156194</v>
      </c>
      <c r="U786" s="3">
        <v>40927.679467592592</v>
      </c>
      <c r="V786" s="2"/>
      <c r="W786" s="2"/>
      <c r="X786" s="2">
        <v>-350</v>
      </c>
      <c r="Y786" s="2" t="s">
        <v>8</v>
      </c>
      <c r="Z786" s="2">
        <v>0</v>
      </c>
    </row>
    <row r="787" spans="1:26" ht="14.25" customHeight="1" x14ac:dyDescent="0.2">
      <c r="A787" s="3">
        <v>40927.679525462961</v>
      </c>
      <c r="B787" s="2"/>
      <c r="C787" s="2"/>
      <c r="D787" s="2">
        <v>-300</v>
      </c>
      <c r="E787" s="2">
        <v>11.527092933654799</v>
      </c>
      <c r="F787" s="2">
        <v>2.1763610839843799</v>
      </c>
      <c r="G787" s="5">
        <v>0</v>
      </c>
      <c r="K787" s="3">
        <v>40927.679525462961</v>
      </c>
      <c r="L787" s="2"/>
      <c r="M787" s="2"/>
      <c r="N787" s="2">
        <v>-300</v>
      </c>
      <c r="O787" s="2">
        <v>-10.2996368408203</v>
      </c>
      <c r="P787" s="2">
        <v>0.90919494628906306</v>
      </c>
      <c r="U787" s="3">
        <v>40927.679525462961</v>
      </c>
      <c r="V787" s="2"/>
      <c r="W787" s="2"/>
      <c r="X787" s="2">
        <v>-300</v>
      </c>
      <c r="Y787" s="2" t="s">
        <v>8</v>
      </c>
      <c r="Z787" s="2">
        <v>0</v>
      </c>
    </row>
    <row r="788" spans="1:26" ht="14.25" customHeight="1" x14ac:dyDescent="0.2">
      <c r="A788" s="3">
        <v>40927.679583333331</v>
      </c>
      <c r="B788" s="2"/>
      <c r="C788" s="2"/>
      <c r="D788" s="2">
        <v>-250</v>
      </c>
      <c r="E788" s="2">
        <v>11.392728805541999</v>
      </c>
      <c r="F788" s="2">
        <v>2.2613525390625</v>
      </c>
      <c r="G788" s="5">
        <v>0</v>
      </c>
      <c r="K788" s="3">
        <v>40927.679583333331</v>
      </c>
      <c r="L788" s="2"/>
      <c r="M788" s="2"/>
      <c r="N788" s="2">
        <v>-250</v>
      </c>
      <c r="O788" s="2">
        <v>-10.258770942688001</v>
      </c>
      <c r="P788" s="2">
        <v>0.937652587890625</v>
      </c>
      <c r="U788" s="3">
        <v>40927.679583333331</v>
      </c>
      <c r="V788" s="2"/>
      <c r="W788" s="2"/>
      <c r="X788" s="2">
        <v>-250</v>
      </c>
      <c r="Y788" s="2" t="s">
        <v>8</v>
      </c>
      <c r="Z788" s="2">
        <v>0</v>
      </c>
    </row>
    <row r="789" spans="1:26" ht="14.25" customHeight="1" x14ac:dyDescent="0.2">
      <c r="A789" s="3">
        <v>40927.6796412037</v>
      </c>
      <c r="B789" s="2"/>
      <c r="C789" s="2"/>
      <c r="D789" s="2">
        <v>-200</v>
      </c>
      <c r="E789" s="2">
        <v>11.6550636291504</v>
      </c>
      <c r="F789" s="2">
        <v>2.0954132080078098</v>
      </c>
      <c r="G789" s="5">
        <v>0</v>
      </c>
      <c r="K789" s="3">
        <v>40927.6796412037</v>
      </c>
      <c r="L789" s="2"/>
      <c r="M789" s="2"/>
      <c r="N789" s="2">
        <v>-200</v>
      </c>
      <c r="O789" s="2">
        <v>-10.296350479126</v>
      </c>
      <c r="P789" s="2">
        <v>0.91148376464843806</v>
      </c>
      <c r="U789" s="3">
        <v>40927.6796412037</v>
      </c>
      <c r="V789" s="2"/>
      <c r="W789" s="2"/>
      <c r="X789" s="2">
        <v>-200</v>
      </c>
      <c r="Y789" s="2" t="s">
        <v>8</v>
      </c>
      <c r="Z789" s="2">
        <v>0</v>
      </c>
    </row>
    <row r="790" spans="1:26" ht="14.25" customHeight="1" x14ac:dyDescent="0.2">
      <c r="A790" s="3">
        <v>40927.679699074077</v>
      </c>
      <c r="B790" s="2"/>
      <c r="C790" s="2"/>
      <c r="D790" s="2">
        <v>-150</v>
      </c>
      <c r="E790" s="2">
        <v>11.5442199707031</v>
      </c>
      <c r="F790" s="2">
        <v>2.16552734375</v>
      </c>
      <c r="G790" s="5">
        <v>0</v>
      </c>
      <c r="K790" s="3">
        <v>40927.679699074077</v>
      </c>
      <c r="L790" s="2"/>
      <c r="M790" s="2"/>
      <c r="N790" s="2">
        <v>-150</v>
      </c>
      <c r="O790" s="2">
        <v>-10.291090965271</v>
      </c>
      <c r="P790" s="2">
        <v>0.91514587402343694</v>
      </c>
      <c r="U790" s="3">
        <v>40927.679699074077</v>
      </c>
      <c r="V790" s="2"/>
      <c r="W790" s="2"/>
      <c r="X790" s="2">
        <v>-150</v>
      </c>
      <c r="Y790" s="2" t="s">
        <v>8</v>
      </c>
      <c r="Z790" s="2">
        <v>0</v>
      </c>
    </row>
    <row r="791" spans="1:26" ht="14.25" customHeight="1" x14ac:dyDescent="0.2">
      <c r="A791" s="3">
        <v>40927.679756944446</v>
      </c>
      <c r="B791" s="2"/>
      <c r="C791" s="2"/>
      <c r="D791" s="2">
        <v>-100</v>
      </c>
      <c r="E791" s="2">
        <v>11.3087816238403</v>
      </c>
      <c r="F791" s="2">
        <v>2.314453125</v>
      </c>
      <c r="G791" s="5">
        <v>0</v>
      </c>
      <c r="K791" s="3">
        <v>40927.679756944446</v>
      </c>
      <c r="L791" s="2"/>
      <c r="M791" s="2"/>
      <c r="N791" s="2">
        <v>-100</v>
      </c>
      <c r="O791" s="2">
        <v>-10.2987604141235</v>
      </c>
      <c r="P791" s="2">
        <v>0.90980529785156194</v>
      </c>
      <c r="U791" s="3">
        <v>40927.679756944446</v>
      </c>
      <c r="V791" s="2"/>
      <c r="W791" s="2"/>
      <c r="X791" s="2">
        <v>-100</v>
      </c>
      <c r="Y791" s="2" t="s">
        <v>8</v>
      </c>
      <c r="Z791" s="2">
        <v>0</v>
      </c>
    </row>
    <row r="792" spans="1:26" ht="14.25" customHeight="1" x14ac:dyDescent="0.2">
      <c r="A792" s="3">
        <v>40927.679814814815</v>
      </c>
      <c r="B792" s="2"/>
      <c r="C792" s="2"/>
      <c r="D792" s="2">
        <v>-50</v>
      </c>
      <c r="E792" s="2">
        <v>11.499712944030801</v>
      </c>
      <c r="F792" s="2">
        <v>2.1936798095703098</v>
      </c>
      <c r="G792" s="5">
        <v>0</v>
      </c>
      <c r="K792" s="3">
        <v>40927.679814814815</v>
      </c>
      <c r="L792" s="2"/>
      <c r="M792" s="2"/>
      <c r="N792" s="2">
        <v>-50</v>
      </c>
      <c r="O792" s="2">
        <v>-10.249787330627401</v>
      </c>
      <c r="P792" s="2">
        <v>0.94390869140625</v>
      </c>
      <c r="U792" s="3">
        <v>40927.679814814815</v>
      </c>
      <c r="V792" s="2"/>
      <c r="W792" s="2"/>
      <c r="X792" s="2">
        <v>-50</v>
      </c>
      <c r="Y792" s="2" t="s">
        <v>8</v>
      </c>
      <c r="Z792" s="2">
        <v>0</v>
      </c>
    </row>
    <row r="793" spans="1:26" ht="14.25" customHeight="1" x14ac:dyDescent="0.2">
      <c r="A793" s="3">
        <v>40927.679872685185</v>
      </c>
      <c r="B793" s="2"/>
      <c r="C793" s="2"/>
      <c r="D793" s="2">
        <v>0</v>
      </c>
      <c r="E793" s="2">
        <v>11.7174215316772</v>
      </c>
      <c r="F793" s="2">
        <v>2.05596923828125</v>
      </c>
      <c r="G793" s="5">
        <v>0</v>
      </c>
      <c r="K793" s="3">
        <v>40927.679872685185</v>
      </c>
      <c r="L793" s="2"/>
      <c r="M793" s="2"/>
      <c r="N793" s="2">
        <v>0</v>
      </c>
      <c r="O793" s="2">
        <v>-10.267316818237299</v>
      </c>
      <c r="P793" s="2">
        <v>0.93170166015625</v>
      </c>
      <c r="U793" s="3">
        <v>40927.679872685185</v>
      </c>
      <c r="V793" s="2"/>
      <c r="W793" s="2"/>
      <c r="X793" s="2">
        <v>0</v>
      </c>
      <c r="Y793" s="2" t="s">
        <v>8</v>
      </c>
      <c r="Z793" s="2">
        <v>0</v>
      </c>
    </row>
    <row r="794" spans="1:26" ht="14.25" customHeight="1" x14ac:dyDescent="0.2">
      <c r="A794" s="2"/>
      <c r="B794" s="2"/>
      <c r="C794" s="2"/>
      <c r="D794" s="2"/>
      <c r="E794" s="2"/>
      <c r="F794" s="2"/>
      <c r="K794" s="2"/>
      <c r="L794" s="2"/>
      <c r="M794" s="2"/>
      <c r="N794" s="2"/>
      <c r="O794" s="2"/>
      <c r="P794" s="2"/>
      <c r="U794" s="2"/>
      <c r="V794" s="2"/>
      <c r="W794" s="2"/>
      <c r="X794" s="2"/>
      <c r="Y794" s="2"/>
      <c r="Z794" s="2"/>
    </row>
    <row r="795" spans="1:26" ht="14.25" customHeight="1" x14ac:dyDescent="0.2">
      <c r="A795" s="3">
        <v>40927.680069444446</v>
      </c>
      <c r="B795" s="2">
        <v>0</v>
      </c>
      <c r="C795" s="2">
        <v>200</v>
      </c>
      <c r="D795" s="2">
        <v>-3200</v>
      </c>
      <c r="E795" s="2">
        <v>168.77088928222699</v>
      </c>
      <c r="F795" s="2">
        <v>-97.287750244140597</v>
      </c>
      <c r="G795" s="5">
        <f t="shared" ref="G795:G800" si="7">G796</f>
        <v>9.488453863525395</v>
      </c>
      <c r="K795" s="3">
        <v>40927.680069444446</v>
      </c>
      <c r="L795" s="2">
        <v>0</v>
      </c>
      <c r="M795" s="2">
        <v>200</v>
      </c>
      <c r="N795" s="2">
        <v>-3200</v>
      </c>
      <c r="O795" s="2">
        <v>245.58311462402301</v>
      </c>
      <c r="P795" s="2">
        <v>179.09851074218699</v>
      </c>
      <c r="U795" s="3">
        <v>40927.680069444446</v>
      </c>
      <c r="V795" s="2">
        <v>0</v>
      </c>
      <c r="W795" s="2">
        <v>200</v>
      </c>
      <c r="X795" s="2">
        <v>-3200</v>
      </c>
      <c r="Y795" s="2" t="s">
        <v>8</v>
      </c>
      <c r="Z795" s="2">
        <v>0</v>
      </c>
    </row>
    <row r="796" spans="1:26" ht="14.25" customHeight="1" x14ac:dyDescent="0.2">
      <c r="A796" s="3">
        <v>40927.680127314816</v>
      </c>
      <c r="B796" s="2"/>
      <c r="C796" s="2"/>
      <c r="D796" s="2">
        <v>-3150</v>
      </c>
      <c r="E796" s="2">
        <v>171.14047241210901</v>
      </c>
      <c r="F796" s="2">
        <v>-98.78662109375</v>
      </c>
      <c r="G796" s="5">
        <f t="shared" si="7"/>
        <v>9.488453863525395</v>
      </c>
      <c r="K796" s="3">
        <v>40927.680127314816</v>
      </c>
      <c r="L796" s="2"/>
      <c r="M796" s="2"/>
      <c r="N796" s="2">
        <v>-3150</v>
      </c>
      <c r="O796" s="2">
        <v>245.09623718261699</v>
      </c>
      <c r="P796" s="2">
        <v>178.75946044921901</v>
      </c>
      <c r="U796" s="3">
        <v>40927.680127314816</v>
      </c>
      <c r="V796" s="2"/>
      <c r="W796" s="2"/>
      <c r="X796" s="2">
        <v>-3150</v>
      </c>
      <c r="Y796" s="2" t="s">
        <v>8</v>
      </c>
      <c r="Z796" s="2">
        <v>0</v>
      </c>
    </row>
    <row r="797" spans="1:26" ht="14.25" customHeight="1" x14ac:dyDescent="0.2">
      <c r="A797" s="3">
        <v>40927.680185185185</v>
      </c>
      <c r="B797" s="2"/>
      <c r="C797" s="2"/>
      <c r="D797" s="2">
        <v>-3100</v>
      </c>
      <c r="E797" s="2">
        <v>173.48965454101599</v>
      </c>
      <c r="F797" s="2">
        <v>-100.272598266602</v>
      </c>
      <c r="G797" s="5">
        <f t="shared" si="7"/>
        <v>9.488453863525395</v>
      </c>
      <c r="K797" s="3">
        <v>40927.680185185185</v>
      </c>
      <c r="L797" s="2"/>
      <c r="M797" s="2"/>
      <c r="N797" s="2">
        <v>-3100</v>
      </c>
      <c r="O797" s="2">
        <v>244.85476684570301</v>
      </c>
      <c r="P797" s="2">
        <v>178.59130859375</v>
      </c>
      <c r="U797" s="3">
        <v>40927.680185185185</v>
      </c>
      <c r="V797" s="2"/>
      <c r="W797" s="2"/>
      <c r="X797" s="2">
        <v>-3100</v>
      </c>
      <c r="Y797" s="2" t="s">
        <v>8</v>
      </c>
      <c r="Z797" s="2">
        <v>0</v>
      </c>
    </row>
    <row r="798" spans="1:26" ht="14.25" customHeight="1" x14ac:dyDescent="0.2">
      <c r="A798" s="3">
        <v>40927.680243055554</v>
      </c>
      <c r="B798" s="2"/>
      <c r="C798" s="2"/>
      <c r="D798" s="2">
        <v>-3050</v>
      </c>
      <c r="E798" s="2">
        <v>175.68241882324199</v>
      </c>
      <c r="F798" s="2">
        <v>-101.659622192383</v>
      </c>
      <c r="G798" s="5">
        <f t="shared" si="7"/>
        <v>9.488453863525395</v>
      </c>
      <c r="K798" s="3">
        <v>40927.680243055554</v>
      </c>
      <c r="L798" s="2"/>
      <c r="M798" s="2"/>
      <c r="N798" s="2">
        <v>-3050</v>
      </c>
      <c r="O798" s="2">
        <v>244.24604797363301</v>
      </c>
      <c r="P798" s="2">
        <v>178.16741943359401</v>
      </c>
      <c r="U798" s="3">
        <v>40927.680243055554</v>
      </c>
      <c r="V798" s="2"/>
      <c r="W798" s="2"/>
      <c r="X798" s="2">
        <v>-3050</v>
      </c>
      <c r="Y798" s="2" t="s">
        <v>8</v>
      </c>
      <c r="Z798" s="2">
        <v>0</v>
      </c>
    </row>
    <row r="799" spans="1:26" ht="14.25" customHeight="1" x14ac:dyDescent="0.2">
      <c r="A799" s="3">
        <v>40927.680300925924</v>
      </c>
      <c r="B799" s="2"/>
      <c r="C799" s="2"/>
      <c r="D799" s="2">
        <v>-3000</v>
      </c>
      <c r="E799" s="2">
        <v>176.03123474121099</v>
      </c>
      <c r="F799" s="2">
        <v>-101.880264282227</v>
      </c>
      <c r="G799" s="5">
        <f t="shared" si="7"/>
        <v>9.488453863525395</v>
      </c>
      <c r="K799" s="3">
        <v>40927.680300925924</v>
      </c>
      <c r="L799" s="2"/>
      <c r="M799" s="2"/>
      <c r="N799" s="2">
        <v>-3000</v>
      </c>
      <c r="O799" s="2">
        <v>243.08602905273401</v>
      </c>
      <c r="P799" s="2">
        <v>177.359619140625</v>
      </c>
      <c r="U799" s="3">
        <v>40927.680300925924</v>
      </c>
      <c r="V799" s="2"/>
      <c r="W799" s="2"/>
      <c r="X799" s="2">
        <v>-3000</v>
      </c>
      <c r="Y799" s="2" t="s">
        <v>8</v>
      </c>
      <c r="Z799" s="2">
        <v>0</v>
      </c>
    </row>
    <row r="800" spans="1:26" ht="14.25" customHeight="1" x14ac:dyDescent="0.2">
      <c r="A800" s="3">
        <v>40927.680358796293</v>
      </c>
      <c r="B800" s="2"/>
      <c r="C800" s="2"/>
      <c r="D800" s="2">
        <v>-2950</v>
      </c>
      <c r="E800" s="2">
        <v>175.20104980468699</v>
      </c>
      <c r="F800" s="2">
        <v>-101.35513305664099</v>
      </c>
      <c r="G800" s="5">
        <f t="shared" si="7"/>
        <v>9.488453863525395</v>
      </c>
      <c r="K800" s="3">
        <v>40927.680358796293</v>
      </c>
      <c r="L800" s="2"/>
      <c r="M800" s="2"/>
      <c r="N800" s="2">
        <v>-2950</v>
      </c>
      <c r="O800" s="2">
        <v>241.68159484863301</v>
      </c>
      <c r="P800" s="2">
        <v>176.38160705566401</v>
      </c>
      <c r="U800" s="3">
        <v>40927.680358796293</v>
      </c>
      <c r="V800" s="2"/>
      <c r="W800" s="2"/>
      <c r="X800" s="2">
        <v>-2950</v>
      </c>
      <c r="Y800" s="2" t="s">
        <v>8</v>
      </c>
      <c r="Z800" s="2">
        <v>0</v>
      </c>
    </row>
    <row r="801" spans="1:26" ht="14.25" customHeight="1" x14ac:dyDescent="0.2">
      <c r="A801" s="3">
        <v>40927.68041666667</v>
      </c>
      <c r="B801" s="2"/>
      <c r="C801" s="2"/>
      <c r="D801" s="2">
        <v>-2900</v>
      </c>
      <c r="E801" s="2">
        <v>174.18029785156199</v>
      </c>
      <c r="F801" s="2">
        <v>-100.70945739746099</v>
      </c>
      <c r="G801" s="5">
        <f t="shared" ref="G801:G850" si="8">F801*-0.0924+0.1829</f>
        <v>9.488453863525395</v>
      </c>
      <c r="K801" s="3">
        <v>40927.68041666667</v>
      </c>
      <c r="L801" s="2"/>
      <c r="M801" s="2"/>
      <c r="N801" s="2">
        <v>-2900</v>
      </c>
      <c r="O801" s="2">
        <v>240.44291687011699</v>
      </c>
      <c r="P801" s="2">
        <v>175.51902770996099</v>
      </c>
      <c r="U801" s="3">
        <v>40927.68041666667</v>
      </c>
      <c r="V801" s="2"/>
      <c r="W801" s="2"/>
      <c r="X801" s="2">
        <v>-2900</v>
      </c>
      <c r="Y801" s="2" t="s">
        <v>8</v>
      </c>
      <c r="Z801" s="2">
        <v>0</v>
      </c>
    </row>
    <row r="802" spans="1:26" ht="14.25" customHeight="1" x14ac:dyDescent="0.2">
      <c r="A802" s="3">
        <v>40927.680474537039</v>
      </c>
      <c r="B802" s="2"/>
      <c r="C802" s="2"/>
      <c r="D802" s="2">
        <v>-2850</v>
      </c>
      <c r="E802" s="2">
        <v>174.07572937011699</v>
      </c>
      <c r="F802" s="2">
        <v>-100.643310546875</v>
      </c>
      <c r="G802" s="5">
        <f t="shared" si="8"/>
        <v>9.482341894531249</v>
      </c>
      <c r="K802" s="3">
        <v>40927.680474537039</v>
      </c>
      <c r="L802" s="2"/>
      <c r="M802" s="2"/>
      <c r="N802" s="2">
        <v>-2850</v>
      </c>
      <c r="O802" s="2">
        <v>240.18818664550801</v>
      </c>
      <c r="P802" s="2">
        <v>175.34164428710901</v>
      </c>
      <c r="U802" s="3">
        <v>40927.680474537039</v>
      </c>
      <c r="V802" s="2"/>
      <c r="W802" s="2"/>
      <c r="X802" s="2">
        <v>-2850</v>
      </c>
      <c r="Y802" s="2" t="s">
        <v>8</v>
      </c>
      <c r="Z802" s="2">
        <v>0</v>
      </c>
    </row>
    <row r="803" spans="1:26" ht="14.25" customHeight="1" x14ac:dyDescent="0.2">
      <c r="A803" s="3">
        <v>40927.680532407408</v>
      </c>
      <c r="B803" s="2"/>
      <c r="C803" s="2"/>
      <c r="D803" s="2">
        <v>-2800</v>
      </c>
      <c r="E803" s="2">
        <v>176.08551025390599</v>
      </c>
      <c r="F803" s="2">
        <v>-101.914596557617</v>
      </c>
      <c r="G803" s="5">
        <f t="shared" si="8"/>
        <v>9.5998087219238109</v>
      </c>
      <c r="K803" s="3">
        <v>40927.680532407408</v>
      </c>
      <c r="L803" s="2"/>
      <c r="M803" s="2"/>
      <c r="N803" s="2">
        <v>-2800</v>
      </c>
      <c r="O803" s="2">
        <v>241.00605773925801</v>
      </c>
      <c r="P803" s="2">
        <v>175.91117858886699</v>
      </c>
      <c r="U803" s="3">
        <v>40927.680532407408</v>
      </c>
      <c r="V803" s="2"/>
      <c r="W803" s="2"/>
      <c r="X803" s="2">
        <v>-2800</v>
      </c>
      <c r="Y803" s="2" t="s">
        <v>8</v>
      </c>
      <c r="Z803" s="2">
        <v>0</v>
      </c>
    </row>
    <row r="804" spans="1:26" ht="14.25" customHeight="1" x14ac:dyDescent="0.2">
      <c r="A804" s="3">
        <v>40927.680590277778</v>
      </c>
      <c r="B804" s="2"/>
      <c r="C804" s="2"/>
      <c r="D804" s="2">
        <v>-2750</v>
      </c>
      <c r="E804" s="2">
        <v>179.16683959960901</v>
      </c>
      <c r="F804" s="2">
        <v>-103.86367797851599</v>
      </c>
      <c r="G804" s="5">
        <f t="shared" si="8"/>
        <v>9.7799038452148768</v>
      </c>
      <c r="K804" s="3">
        <v>40927.680590277778</v>
      </c>
      <c r="L804" s="2"/>
      <c r="M804" s="2"/>
      <c r="N804" s="2">
        <v>-2750</v>
      </c>
      <c r="O804" s="2">
        <v>242.52345275878901</v>
      </c>
      <c r="P804" s="2">
        <v>176.967849731445</v>
      </c>
      <c r="U804" s="3">
        <v>40927.680590277778</v>
      </c>
      <c r="V804" s="2"/>
      <c r="W804" s="2"/>
      <c r="X804" s="2">
        <v>-2750</v>
      </c>
      <c r="Y804" s="2" t="s">
        <v>8</v>
      </c>
      <c r="Z804" s="2">
        <v>0</v>
      </c>
    </row>
    <row r="805" spans="1:26" ht="14.25" customHeight="1" x14ac:dyDescent="0.2">
      <c r="A805" s="3">
        <v>40927.680648148147</v>
      </c>
      <c r="B805" s="2"/>
      <c r="C805" s="2"/>
      <c r="D805" s="2">
        <v>-2700</v>
      </c>
      <c r="E805" s="2">
        <v>181.84494018554699</v>
      </c>
      <c r="F805" s="2">
        <v>-105.55770874023401</v>
      </c>
      <c r="G805" s="5">
        <f t="shared" si="8"/>
        <v>9.9364322875976221</v>
      </c>
      <c r="K805" s="3">
        <v>40927.680648148147</v>
      </c>
      <c r="L805" s="2"/>
      <c r="M805" s="2"/>
      <c r="N805" s="2">
        <v>-2700</v>
      </c>
      <c r="O805" s="2">
        <v>243.60304260253901</v>
      </c>
      <c r="P805" s="2">
        <v>177.719650268555</v>
      </c>
      <c r="U805" s="3">
        <v>40927.680648148147</v>
      </c>
      <c r="V805" s="2"/>
      <c r="W805" s="2"/>
      <c r="X805" s="2">
        <v>-2700</v>
      </c>
      <c r="Y805" s="2" t="s">
        <v>8</v>
      </c>
      <c r="Z805" s="2">
        <v>0</v>
      </c>
    </row>
    <row r="806" spans="1:26" ht="14.25" customHeight="1" x14ac:dyDescent="0.2">
      <c r="A806" s="3">
        <v>40927.680706018517</v>
      </c>
      <c r="B806" s="2"/>
      <c r="C806" s="2"/>
      <c r="D806" s="2">
        <v>-2650</v>
      </c>
      <c r="E806" s="2">
        <v>184.76777648925801</v>
      </c>
      <c r="F806" s="2">
        <v>-107.406539916992</v>
      </c>
      <c r="G806" s="5">
        <f t="shared" si="8"/>
        <v>10.107264288330061</v>
      </c>
      <c r="K806" s="3">
        <v>40927.680706018517</v>
      </c>
      <c r="L806" s="2"/>
      <c r="M806" s="2"/>
      <c r="N806" s="2">
        <v>-2650</v>
      </c>
      <c r="O806" s="2">
        <v>244.15357971191401</v>
      </c>
      <c r="P806" s="2">
        <v>178.10302734375</v>
      </c>
      <c r="U806" s="3">
        <v>40927.680706018517</v>
      </c>
      <c r="V806" s="2"/>
      <c r="W806" s="2"/>
      <c r="X806" s="2">
        <v>-2650</v>
      </c>
      <c r="Y806" s="2" t="s">
        <v>8</v>
      </c>
      <c r="Z806" s="2">
        <v>0</v>
      </c>
    </row>
    <row r="807" spans="1:26" ht="14.25" customHeight="1" x14ac:dyDescent="0.2">
      <c r="A807" s="3">
        <v>40927.680763888886</v>
      </c>
      <c r="B807" s="2"/>
      <c r="C807" s="2"/>
      <c r="D807" s="2">
        <v>-2600</v>
      </c>
      <c r="E807" s="2">
        <v>186.617752075195</v>
      </c>
      <c r="F807" s="2">
        <v>-108.576736450195</v>
      </c>
      <c r="G807" s="5">
        <f t="shared" si="8"/>
        <v>10.215390447998018</v>
      </c>
      <c r="K807" s="3">
        <v>40927.680763888886</v>
      </c>
      <c r="L807" s="2"/>
      <c r="M807" s="2"/>
      <c r="N807" s="2">
        <v>-2600</v>
      </c>
      <c r="O807" s="2">
        <v>245.03334045410199</v>
      </c>
      <c r="P807" s="2">
        <v>178.71566772460901</v>
      </c>
      <c r="U807" s="3">
        <v>40927.680763888886</v>
      </c>
      <c r="V807" s="2"/>
      <c r="W807" s="2"/>
      <c r="X807" s="2">
        <v>-2600</v>
      </c>
      <c r="Y807" s="2" t="s">
        <v>8</v>
      </c>
      <c r="Z807" s="2">
        <v>0</v>
      </c>
    </row>
    <row r="808" spans="1:26" ht="14.25" customHeight="1" x14ac:dyDescent="0.2">
      <c r="A808" s="3">
        <v>40927.680821759262</v>
      </c>
      <c r="B808" s="2"/>
      <c r="C808" s="2"/>
      <c r="D808" s="2">
        <v>-2550</v>
      </c>
      <c r="E808" s="2">
        <v>188.05487060546901</v>
      </c>
      <c r="F808" s="2">
        <v>-109.48577880859401</v>
      </c>
      <c r="G808" s="5">
        <f t="shared" si="8"/>
        <v>10.299385961914085</v>
      </c>
      <c r="K808" s="3">
        <v>40927.680821759262</v>
      </c>
      <c r="L808" s="2"/>
      <c r="M808" s="2"/>
      <c r="N808" s="2">
        <v>-2550</v>
      </c>
      <c r="O808" s="2">
        <v>245.964599609375</v>
      </c>
      <c r="P808" s="2">
        <v>179.36416625976599</v>
      </c>
      <c r="U808" s="3">
        <v>40927.680821759262</v>
      </c>
      <c r="V808" s="2"/>
      <c r="W808" s="2"/>
      <c r="X808" s="2">
        <v>-2550</v>
      </c>
      <c r="Y808" s="2" t="s">
        <v>8</v>
      </c>
      <c r="Z808" s="2">
        <v>0</v>
      </c>
    </row>
    <row r="809" spans="1:26" ht="14.25" customHeight="1" x14ac:dyDescent="0.2">
      <c r="A809" s="3">
        <v>40927.680879629632</v>
      </c>
      <c r="B809" s="2"/>
      <c r="C809" s="2"/>
      <c r="D809" s="2">
        <v>-2500</v>
      </c>
      <c r="E809" s="2">
        <v>189.48220825195301</v>
      </c>
      <c r="F809" s="2">
        <v>-110.388641357422</v>
      </c>
      <c r="G809" s="5">
        <f t="shared" si="8"/>
        <v>10.382810461425793</v>
      </c>
      <c r="K809" s="3">
        <v>40927.680879629632</v>
      </c>
      <c r="L809" s="2"/>
      <c r="M809" s="2"/>
      <c r="N809" s="2">
        <v>-2500</v>
      </c>
      <c r="O809" s="2">
        <v>246.47975158691401</v>
      </c>
      <c r="P809" s="2">
        <v>179.722900390625</v>
      </c>
      <c r="U809" s="3">
        <v>40927.680879629632</v>
      </c>
      <c r="V809" s="2"/>
      <c r="W809" s="2"/>
      <c r="X809" s="2">
        <v>-2500</v>
      </c>
      <c r="Y809" s="2" t="s">
        <v>8</v>
      </c>
      <c r="Z809" s="2">
        <v>0</v>
      </c>
    </row>
    <row r="810" spans="1:26" ht="14.25" customHeight="1" x14ac:dyDescent="0.2">
      <c r="A810" s="3">
        <v>40927.680937500001</v>
      </c>
      <c r="B810" s="2"/>
      <c r="C810" s="2"/>
      <c r="D810" s="2">
        <v>-2450</v>
      </c>
      <c r="E810" s="2">
        <v>191.09397888183599</v>
      </c>
      <c r="F810" s="2">
        <v>-111.408157348633</v>
      </c>
      <c r="G810" s="5">
        <f t="shared" si="8"/>
        <v>10.477013739013689</v>
      </c>
      <c r="K810" s="3">
        <v>40927.680937500001</v>
      </c>
      <c r="L810" s="2"/>
      <c r="M810" s="2"/>
      <c r="N810" s="2">
        <v>-2450</v>
      </c>
      <c r="O810" s="2">
        <v>246.393630981445</v>
      </c>
      <c r="P810" s="2">
        <v>179.66293334960901</v>
      </c>
      <c r="U810" s="3">
        <v>40927.680937500001</v>
      </c>
      <c r="V810" s="2"/>
      <c r="W810" s="2"/>
      <c r="X810" s="2">
        <v>-2450</v>
      </c>
      <c r="Y810" s="2" t="s">
        <v>8</v>
      </c>
      <c r="Z810" s="2">
        <v>0</v>
      </c>
    </row>
    <row r="811" spans="1:26" ht="14.25" customHeight="1" x14ac:dyDescent="0.2">
      <c r="A811" s="3">
        <v>40927.680995370371</v>
      </c>
      <c r="B811" s="2"/>
      <c r="C811" s="2"/>
      <c r="D811" s="2">
        <v>-2400</v>
      </c>
      <c r="E811" s="2">
        <v>190.896896362305</v>
      </c>
      <c r="F811" s="2">
        <v>-111.283493041992</v>
      </c>
      <c r="G811" s="5">
        <f t="shared" si="8"/>
        <v>10.46549475708006</v>
      </c>
      <c r="K811" s="3">
        <v>40927.680995370371</v>
      </c>
      <c r="L811" s="2"/>
      <c r="M811" s="2"/>
      <c r="N811" s="2">
        <v>-2400</v>
      </c>
      <c r="O811" s="2">
        <v>245.69354248046901</v>
      </c>
      <c r="P811" s="2">
        <v>179.17541503906199</v>
      </c>
      <c r="U811" s="3">
        <v>40927.680995370371</v>
      </c>
      <c r="V811" s="2"/>
      <c r="W811" s="2"/>
      <c r="X811" s="2">
        <v>-2400</v>
      </c>
      <c r="Y811" s="2" t="s">
        <v>8</v>
      </c>
      <c r="Z811" s="2">
        <v>0</v>
      </c>
    </row>
    <row r="812" spans="1:26" ht="14.25" customHeight="1" x14ac:dyDescent="0.2">
      <c r="A812" s="3">
        <v>40927.68105324074</v>
      </c>
      <c r="B812" s="2"/>
      <c r="C812" s="2"/>
      <c r="D812" s="2">
        <v>-2350</v>
      </c>
      <c r="E812" s="2">
        <v>188.33155822753901</v>
      </c>
      <c r="F812" s="2">
        <v>-109.66079711914099</v>
      </c>
      <c r="G812" s="5">
        <f t="shared" si="8"/>
        <v>10.315557653808627</v>
      </c>
      <c r="K812" s="3">
        <v>40927.68105324074</v>
      </c>
      <c r="L812" s="2"/>
      <c r="M812" s="2"/>
      <c r="N812" s="2">
        <v>-2350</v>
      </c>
      <c r="O812" s="2">
        <v>244.04522705078099</v>
      </c>
      <c r="P812" s="2">
        <v>178.02757263183599</v>
      </c>
      <c r="U812" s="3">
        <v>40927.68105324074</v>
      </c>
      <c r="V812" s="2"/>
      <c r="W812" s="2"/>
      <c r="X812" s="2">
        <v>-2350</v>
      </c>
      <c r="Y812" s="2" t="s">
        <v>8</v>
      </c>
      <c r="Z812" s="2">
        <v>0</v>
      </c>
    </row>
    <row r="813" spans="1:26" ht="14.25" customHeight="1" x14ac:dyDescent="0.2">
      <c r="A813" s="3">
        <v>40927.681111111109</v>
      </c>
      <c r="B813" s="2"/>
      <c r="C813" s="2"/>
      <c r="D813" s="2">
        <v>-2300</v>
      </c>
      <c r="E813" s="2">
        <v>182.10185241699199</v>
      </c>
      <c r="F813" s="2">
        <v>-105.72021484375</v>
      </c>
      <c r="G813" s="5">
        <f t="shared" si="8"/>
        <v>9.9514478515625004</v>
      </c>
      <c r="K813" s="3">
        <v>40927.681111111109</v>
      </c>
      <c r="L813" s="2"/>
      <c r="M813" s="2"/>
      <c r="N813" s="2">
        <v>-2300</v>
      </c>
      <c r="O813" s="2">
        <v>241.28498840332</v>
      </c>
      <c r="P813" s="2">
        <v>176.10542297363301</v>
      </c>
      <c r="U813" s="3">
        <v>40927.681111111109</v>
      </c>
      <c r="V813" s="2"/>
      <c r="W813" s="2"/>
      <c r="X813" s="2">
        <v>-2300</v>
      </c>
      <c r="Y813" s="2" t="s">
        <v>8</v>
      </c>
      <c r="Z813" s="2">
        <v>0</v>
      </c>
    </row>
    <row r="814" spans="1:26" ht="14.25" customHeight="1" x14ac:dyDescent="0.2">
      <c r="A814" s="3">
        <v>40927.681168981479</v>
      </c>
      <c r="B814" s="2"/>
      <c r="C814" s="2"/>
      <c r="D814" s="2">
        <v>-2250</v>
      </c>
      <c r="E814" s="2">
        <v>168.54341125488301</v>
      </c>
      <c r="F814" s="2">
        <v>-97.143859863281307</v>
      </c>
      <c r="G814" s="5">
        <f t="shared" si="8"/>
        <v>9.1589926513671927</v>
      </c>
      <c r="K814" s="3">
        <v>40927.681168981479</v>
      </c>
      <c r="L814" s="2"/>
      <c r="M814" s="2"/>
      <c r="N814" s="2">
        <v>-2250</v>
      </c>
      <c r="O814" s="2">
        <v>236.56320190429699</v>
      </c>
      <c r="P814" s="2">
        <v>172.817306518555</v>
      </c>
      <c r="U814" s="3">
        <v>40927.681168981479</v>
      </c>
      <c r="V814" s="2"/>
      <c r="W814" s="2"/>
      <c r="X814" s="2">
        <v>-2250</v>
      </c>
      <c r="Y814" s="2" t="s">
        <v>8</v>
      </c>
      <c r="Z814" s="2">
        <v>0</v>
      </c>
    </row>
    <row r="815" spans="1:26" ht="14.25" customHeight="1" x14ac:dyDescent="0.2">
      <c r="A815" s="3">
        <v>40927.681226851855</v>
      </c>
      <c r="B815" s="2"/>
      <c r="C815" s="2"/>
      <c r="D815" s="2">
        <v>-2200</v>
      </c>
      <c r="E815" s="2">
        <v>147.27508544921901</v>
      </c>
      <c r="F815" s="2">
        <v>-83.690643310546903</v>
      </c>
      <c r="G815" s="5">
        <f t="shared" si="8"/>
        <v>7.9159154418945334</v>
      </c>
      <c r="K815" s="3">
        <v>40927.681226851855</v>
      </c>
      <c r="L815" s="2"/>
      <c r="M815" s="2"/>
      <c r="N815" s="2">
        <v>-2200</v>
      </c>
      <c r="O815" s="2">
        <v>228.39730834960901</v>
      </c>
      <c r="P815" s="2">
        <v>167.13081359863301</v>
      </c>
      <c r="U815" s="3">
        <v>40927.681226851855</v>
      </c>
      <c r="V815" s="2"/>
      <c r="W815" s="2"/>
      <c r="X815" s="2">
        <v>-2200</v>
      </c>
      <c r="Y815" s="2" t="s">
        <v>8</v>
      </c>
      <c r="Z815" s="2">
        <v>0</v>
      </c>
    </row>
    <row r="816" spans="1:26" ht="14.25" customHeight="1" x14ac:dyDescent="0.2">
      <c r="A816" s="3">
        <v>40927.681284722225</v>
      </c>
      <c r="B816" s="2"/>
      <c r="C816" s="2"/>
      <c r="D816" s="2">
        <v>-2150</v>
      </c>
      <c r="E816" s="2">
        <v>121.48989105224599</v>
      </c>
      <c r="F816" s="2">
        <v>-67.380294799804702</v>
      </c>
      <c r="G816" s="5">
        <f t="shared" si="8"/>
        <v>6.4088392395019547</v>
      </c>
      <c r="K816" s="3">
        <v>40927.681284722225</v>
      </c>
      <c r="L816" s="2"/>
      <c r="M816" s="2"/>
      <c r="N816" s="2">
        <v>-2150</v>
      </c>
      <c r="O816" s="2">
        <v>218.47483825683599</v>
      </c>
      <c r="P816" s="2">
        <v>160.22109985351599</v>
      </c>
      <c r="U816" s="3">
        <v>40927.681284722225</v>
      </c>
      <c r="V816" s="2"/>
      <c r="W816" s="2"/>
      <c r="X816" s="2">
        <v>-2150</v>
      </c>
      <c r="Y816" s="2" t="s">
        <v>8</v>
      </c>
      <c r="Z816" s="2">
        <v>0</v>
      </c>
    </row>
    <row r="817" spans="1:26" ht="14.25" customHeight="1" x14ac:dyDescent="0.2">
      <c r="A817" s="3">
        <v>40927.681342592594</v>
      </c>
      <c r="B817" s="2"/>
      <c r="C817" s="2"/>
      <c r="D817" s="2">
        <v>-2100</v>
      </c>
      <c r="E817" s="2">
        <v>93.121276855468693</v>
      </c>
      <c r="F817" s="2">
        <v>-49.435806274414098</v>
      </c>
      <c r="G817" s="5">
        <f t="shared" si="8"/>
        <v>4.7507684997558624</v>
      </c>
      <c r="K817" s="3">
        <v>40927.681342592594</v>
      </c>
      <c r="L817" s="2"/>
      <c r="M817" s="2"/>
      <c r="N817" s="2">
        <v>-2100</v>
      </c>
      <c r="O817" s="2">
        <v>207.32827758789099</v>
      </c>
      <c r="P817" s="2">
        <v>152.45895385742199</v>
      </c>
      <c r="U817" s="3">
        <v>40927.681342592594</v>
      </c>
      <c r="V817" s="2"/>
      <c r="W817" s="2"/>
      <c r="X817" s="2">
        <v>-2100</v>
      </c>
      <c r="Y817" s="2" t="s">
        <v>8</v>
      </c>
      <c r="Z817" s="2">
        <v>0</v>
      </c>
    </row>
    <row r="818" spans="1:26" ht="14.25" customHeight="1" x14ac:dyDescent="0.2">
      <c r="A818" s="3">
        <v>40927.681400462963</v>
      </c>
      <c r="B818" s="2"/>
      <c r="C818" s="2"/>
      <c r="D818" s="2">
        <v>-2050</v>
      </c>
      <c r="E818" s="2">
        <v>69.982109069824205</v>
      </c>
      <c r="F818" s="2">
        <v>-34.7991943359375</v>
      </c>
      <c r="G818" s="5">
        <f t="shared" si="8"/>
        <v>3.3983455566406251</v>
      </c>
      <c r="K818" s="3">
        <v>40927.681400462963</v>
      </c>
      <c r="L818" s="2"/>
      <c r="M818" s="2"/>
      <c r="N818" s="2">
        <v>-2050</v>
      </c>
      <c r="O818" s="2">
        <v>196.35075378418</v>
      </c>
      <c r="P818" s="2">
        <v>144.814529418945</v>
      </c>
      <c r="U818" s="3">
        <v>40927.681400462963</v>
      </c>
      <c r="V818" s="2"/>
      <c r="W818" s="2"/>
      <c r="X818" s="2">
        <v>-2050</v>
      </c>
      <c r="Y818" s="2" t="s">
        <v>8</v>
      </c>
      <c r="Z818" s="2">
        <v>0</v>
      </c>
    </row>
    <row r="819" spans="1:26" ht="14.25" customHeight="1" x14ac:dyDescent="0.2">
      <c r="A819" s="3">
        <v>40927.681458333333</v>
      </c>
      <c r="B819" s="2"/>
      <c r="C819" s="2"/>
      <c r="D819" s="2">
        <v>-2000</v>
      </c>
      <c r="E819" s="2">
        <v>51.156341552734403</v>
      </c>
      <c r="F819" s="2">
        <v>-22.891006469726602</v>
      </c>
      <c r="G819" s="5">
        <f t="shared" si="8"/>
        <v>2.2980289978027382</v>
      </c>
      <c r="K819" s="3">
        <v>40927.681458333333</v>
      </c>
      <c r="L819" s="2"/>
      <c r="M819" s="2"/>
      <c r="N819" s="2">
        <v>-2000</v>
      </c>
      <c r="O819" s="2">
        <v>184.85974121093801</v>
      </c>
      <c r="P819" s="2">
        <v>136.81251525878901</v>
      </c>
      <c r="U819" s="3">
        <v>40927.681458333333</v>
      </c>
      <c r="V819" s="2"/>
      <c r="W819" s="2"/>
      <c r="X819" s="2">
        <v>-2000</v>
      </c>
      <c r="Y819" s="2" t="s">
        <v>8</v>
      </c>
      <c r="Z819" s="2">
        <v>0</v>
      </c>
    </row>
    <row r="820" spans="1:26" ht="14.25" customHeight="1" x14ac:dyDescent="0.2">
      <c r="A820" s="3">
        <v>40927.681516203702</v>
      </c>
      <c r="B820" s="2"/>
      <c r="C820" s="2"/>
      <c r="D820" s="2">
        <v>-1950</v>
      </c>
      <c r="E820" s="2">
        <v>40.3152046203613</v>
      </c>
      <c r="F820" s="2">
        <v>-16.0334777832031</v>
      </c>
      <c r="G820" s="5">
        <f t="shared" si="8"/>
        <v>1.6643933471679664</v>
      </c>
      <c r="K820" s="3">
        <v>40927.681516203702</v>
      </c>
      <c r="L820" s="2"/>
      <c r="M820" s="2"/>
      <c r="N820" s="2">
        <v>-1950</v>
      </c>
      <c r="O820" s="2">
        <v>174.41555786132801</v>
      </c>
      <c r="P820" s="2">
        <v>129.53948974609401</v>
      </c>
      <c r="U820" s="3">
        <v>40927.681516203702</v>
      </c>
      <c r="V820" s="2"/>
      <c r="W820" s="2"/>
      <c r="X820" s="2">
        <v>-1950</v>
      </c>
      <c r="Y820" s="2" t="s">
        <v>8</v>
      </c>
      <c r="Z820" s="2">
        <v>0</v>
      </c>
    </row>
    <row r="821" spans="1:26" ht="14.25" customHeight="1" x14ac:dyDescent="0.2">
      <c r="A821" s="3">
        <v>40927.681574074071</v>
      </c>
      <c r="B821" s="2"/>
      <c r="C821" s="2"/>
      <c r="D821" s="2">
        <v>-1900</v>
      </c>
      <c r="E821" s="2">
        <v>32.858737945556598</v>
      </c>
      <c r="F821" s="2">
        <v>-11.3169097900391</v>
      </c>
      <c r="G821" s="5">
        <f t="shared" si="8"/>
        <v>1.2285824645996128</v>
      </c>
      <c r="K821" s="3">
        <v>40927.681574074071</v>
      </c>
      <c r="L821" s="2"/>
      <c r="M821" s="2"/>
      <c r="N821" s="2">
        <v>-1900</v>
      </c>
      <c r="O821" s="2">
        <v>164.86143493652301</v>
      </c>
      <c r="P821" s="2">
        <v>122.886276245117</v>
      </c>
      <c r="U821" s="3">
        <v>40927.681574074071</v>
      </c>
      <c r="V821" s="2"/>
      <c r="W821" s="2"/>
      <c r="X821" s="2">
        <v>-1900</v>
      </c>
      <c r="Y821" s="2" t="s">
        <v>8</v>
      </c>
      <c r="Z821" s="2">
        <v>0</v>
      </c>
    </row>
    <row r="822" spans="1:26" ht="14.25" customHeight="1" x14ac:dyDescent="0.2">
      <c r="A822" s="3">
        <v>40927.681631944448</v>
      </c>
      <c r="B822" s="2"/>
      <c r="C822" s="2"/>
      <c r="D822" s="2">
        <v>-1850</v>
      </c>
      <c r="E822" s="2">
        <v>28.290004730224599</v>
      </c>
      <c r="F822" s="2">
        <v>-8.4269714355468697</v>
      </c>
      <c r="G822" s="5">
        <f t="shared" si="8"/>
        <v>0.96155216064453075</v>
      </c>
      <c r="K822" s="3">
        <v>40927.681631944448</v>
      </c>
      <c r="L822" s="2"/>
      <c r="M822" s="2"/>
      <c r="N822" s="2">
        <v>-1850</v>
      </c>
      <c r="O822" s="2">
        <v>155.65034484863301</v>
      </c>
      <c r="P822" s="2">
        <v>116.47193908691401</v>
      </c>
      <c r="U822" s="3">
        <v>40927.681631944448</v>
      </c>
      <c r="V822" s="2"/>
      <c r="W822" s="2"/>
      <c r="X822" s="2">
        <v>-1850</v>
      </c>
      <c r="Y822" s="2" t="s">
        <v>8</v>
      </c>
      <c r="Z822" s="2">
        <v>0</v>
      </c>
    </row>
    <row r="823" spans="1:26" ht="14.25" customHeight="1" x14ac:dyDescent="0.2">
      <c r="A823" s="3">
        <v>40927.681689814817</v>
      </c>
      <c r="B823" s="2"/>
      <c r="C823" s="2"/>
      <c r="D823" s="2">
        <v>-1800</v>
      </c>
      <c r="E823" s="2">
        <v>25.911258697509801</v>
      </c>
      <c r="F823" s="2">
        <v>-6.92230224609375</v>
      </c>
      <c r="G823" s="5">
        <f t="shared" si="8"/>
        <v>0.82252072753906247</v>
      </c>
      <c r="K823" s="3">
        <v>40927.681689814817</v>
      </c>
      <c r="L823" s="2"/>
      <c r="M823" s="2"/>
      <c r="N823" s="2">
        <v>-1800</v>
      </c>
      <c r="O823" s="2">
        <v>145.49890136718699</v>
      </c>
      <c r="P823" s="2">
        <v>109.40277099609401</v>
      </c>
      <c r="U823" s="3">
        <v>40927.681689814817</v>
      </c>
      <c r="V823" s="2"/>
      <c r="W823" s="2"/>
      <c r="X823" s="2">
        <v>-1800</v>
      </c>
      <c r="Y823" s="2" t="s">
        <v>8</v>
      </c>
      <c r="Z823" s="2">
        <v>0</v>
      </c>
    </row>
    <row r="824" spans="1:26" ht="14.25" customHeight="1" x14ac:dyDescent="0.2">
      <c r="A824" s="3">
        <v>40927.681747685187</v>
      </c>
      <c r="B824" s="2"/>
      <c r="C824" s="2"/>
      <c r="D824" s="2">
        <v>-1750</v>
      </c>
      <c r="E824" s="2">
        <v>24.225318908691399</v>
      </c>
      <c r="F824" s="2">
        <v>-5.8558654785156197</v>
      </c>
      <c r="G824" s="5">
        <f t="shared" si="8"/>
        <v>0.72398197021484334</v>
      </c>
      <c r="K824" s="3">
        <v>40927.681747685187</v>
      </c>
      <c r="L824" s="2"/>
      <c r="M824" s="2"/>
      <c r="N824" s="2">
        <v>-1750</v>
      </c>
      <c r="O824" s="2">
        <v>136.03625488281199</v>
      </c>
      <c r="P824" s="2">
        <v>102.813262939453</v>
      </c>
      <c r="U824" s="3">
        <v>40927.681747685187</v>
      </c>
      <c r="V824" s="2"/>
      <c r="W824" s="2"/>
      <c r="X824" s="2">
        <v>-1750</v>
      </c>
      <c r="Y824" s="2" t="s">
        <v>8</v>
      </c>
      <c r="Z824" s="2">
        <v>0</v>
      </c>
    </row>
    <row r="825" spans="1:26" ht="14.25" customHeight="1" x14ac:dyDescent="0.2">
      <c r="A825" s="3">
        <v>40927.681805555556</v>
      </c>
      <c r="B825" s="2"/>
      <c r="C825" s="2"/>
      <c r="D825" s="2">
        <v>-1700</v>
      </c>
      <c r="E825" s="2">
        <v>22.380409240722699</v>
      </c>
      <c r="F825" s="2">
        <v>-4.6888732910156197</v>
      </c>
      <c r="G825" s="5">
        <f t="shared" si="8"/>
        <v>0.61615189208984322</v>
      </c>
      <c r="K825" s="3">
        <v>40927.681805555556</v>
      </c>
      <c r="L825" s="2"/>
      <c r="M825" s="2"/>
      <c r="N825" s="2">
        <v>-1700</v>
      </c>
      <c r="O825" s="2">
        <v>123.957557678223</v>
      </c>
      <c r="P825" s="2">
        <v>94.402008056640597</v>
      </c>
      <c r="U825" s="3">
        <v>40927.681805555556</v>
      </c>
      <c r="V825" s="2"/>
      <c r="W825" s="2"/>
      <c r="X825" s="2">
        <v>-1700</v>
      </c>
      <c r="Y825" s="2" t="s">
        <v>8</v>
      </c>
      <c r="Z825" s="2">
        <v>0</v>
      </c>
    </row>
    <row r="826" spans="1:26" ht="14.25" customHeight="1" x14ac:dyDescent="0.2">
      <c r="A826" s="3">
        <v>40927.681863425925</v>
      </c>
      <c r="B826" s="2"/>
      <c r="C826" s="2"/>
      <c r="D826" s="2">
        <v>-1650</v>
      </c>
      <c r="E826" s="2">
        <v>21.4158611297607</v>
      </c>
      <c r="F826" s="2">
        <v>-4.0787506103515598</v>
      </c>
      <c r="G826" s="5">
        <f t="shared" si="8"/>
        <v>0.55977655639648405</v>
      </c>
      <c r="K826" s="3">
        <v>40927.681863425925</v>
      </c>
      <c r="L826" s="2"/>
      <c r="M826" s="2"/>
      <c r="N826" s="2">
        <v>-1650</v>
      </c>
      <c r="O826" s="2">
        <v>113.45574951171901</v>
      </c>
      <c r="P826" s="2">
        <v>87.088851928710895</v>
      </c>
      <c r="U826" s="3">
        <v>40927.681863425925</v>
      </c>
      <c r="V826" s="2"/>
      <c r="W826" s="2"/>
      <c r="X826" s="2">
        <v>-1650</v>
      </c>
      <c r="Y826" s="2" t="s">
        <v>8</v>
      </c>
      <c r="Z826" s="2">
        <v>0</v>
      </c>
    </row>
    <row r="827" spans="1:26" ht="14.25" customHeight="1" x14ac:dyDescent="0.2">
      <c r="A827" s="3">
        <v>40927.681921296295</v>
      </c>
      <c r="B827" s="2"/>
      <c r="C827" s="2"/>
      <c r="D827" s="2">
        <v>-1600</v>
      </c>
      <c r="E827" s="2">
        <v>20.2092399597168</v>
      </c>
      <c r="F827" s="2">
        <v>-3.3155059814453098</v>
      </c>
      <c r="G827" s="5">
        <f t="shared" si="8"/>
        <v>0.48925275268554663</v>
      </c>
      <c r="K827" s="3">
        <v>40927.681921296295</v>
      </c>
      <c r="L827" s="2"/>
      <c r="M827" s="2"/>
      <c r="N827" s="2">
        <v>-1600</v>
      </c>
      <c r="O827" s="2">
        <v>102.133995056152</v>
      </c>
      <c r="P827" s="2">
        <v>79.2047119140625</v>
      </c>
      <c r="U827" s="3">
        <v>40927.681921296295</v>
      </c>
      <c r="V827" s="2"/>
      <c r="W827" s="2"/>
      <c r="X827" s="2">
        <v>-1600</v>
      </c>
      <c r="Y827" s="2" t="s">
        <v>8</v>
      </c>
      <c r="Z827" s="2">
        <v>0</v>
      </c>
    </row>
    <row r="828" spans="1:26" ht="14.25" customHeight="1" x14ac:dyDescent="0.2">
      <c r="A828" s="3">
        <v>40927.681979166664</v>
      </c>
      <c r="B828" s="2"/>
      <c r="C828" s="2"/>
      <c r="D828" s="2">
        <v>-1550</v>
      </c>
      <c r="E828" s="2">
        <v>20.094535827636701</v>
      </c>
      <c r="F828" s="2">
        <v>-3.2429504394531299</v>
      </c>
      <c r="G828" s="5">
        <f t="shared" si="8"/>
        <v>0.48254862060546921</v>
      </c>
      <c r="K828" s="3">
        <v>40927.681979166664</v>
      </c>
      <c r="L828" s="2"/>
      <c r="M828" s="2"/>
      <c r="N828" s="2">
        <v>-1550</v>
      </c>
      <c r="O828" s="2">
        <v>91.767929077148395</v>
      </c>
      <c r="P828" s="2">
        <v>71.986083984375</v>
      </c>
      <c r="U828" s="3">
        <v>40927.681979166664</v>
      </c>
      <c r="V828" s="2"/>
      <c r="W828" s="2"/>
      <c r="X828" s="2">
        <v>-1550</v>
      </c>
      <c r="Y828" s="2" t="s">
        <v>8</v>
      </c>
      <c r="Z828" s="2">
        <v>0</v>
      </c>
    </row>
    <row r="829" spans="1:26" ht="14.25" customHeight="1" x14ac:dyDescent="0.2">
      <c r="A829" s="3">
        <v>40927.682037037041</v>
      </c>
      <c r="B829" s="2"/>
      <c r="C829" s="2"/>
      <c r="D829" s="2">
        <v>-1500</v>
      </c>
      <c r="E829" s="2">
        <v>19.071369171142599</v>
      </c>
      <c r="F829" s="2">
        <v>-2.5957489013671902</v>
      </c>
      <c r="G829" s="5">
        <f t="shared" si="8"/>
        <v>0.42274719848632836</v>
      </c>
      <c r="K829" s="3">
        <v>40927.682037037041</v>
      </c>
      <c r="L829" s="2"/>
      <c r="M829" s="2"/>
      <c r="N829" s="2">
        <v>-1500</v>
      </c>
      <c r="O829" s="2">
        <v>81.451385498046903</v>
      </c>
      <c r="P829" s="2">
        <v>64.801940917968807</v>
      </c>
      <c r="U829" s="3">
        <v>40927.682037037041</v>
      </c>
      <c r="V829" s="2"/>
      <c r="W829" s="2"/>
      <c r="X829" s="2">
        <v>-1500</v>
      </c>
      <c r="Y829" s="2" t="s">
        <v>8</v>
      </c>
      <c r="Z829" s="2">
        <v>0</v>
      </c>
    </row>
    <row r="830" spans="1:26" ht="14.25" customHeight="1" x14ac:dyDescent="0.2">
      <c r="A830" s="3">
        <v>40927.68209490741</v>
      </c>
      <c r="B830" s="2"/>
      <c r="C830" s="2"/>
      <c r="D830" s="2">
        <v>-1450</v>
      </c>
      <c r="E830" s="2">
        <v>17.720975875854499</v>
      </c>
      <c r="F830" s="2">
        <v>-1.7415618896484399</v>
      </c>
      <c r="G830" s="5">
        <f t="shared" si="8"/>
        <v>0.34382031860351586</v>
      </c>
      <c r="K830" s="3">
        <v>40927.68209490741</v>
      </c>
      <c r="L830" s="2"/>
      <c r="M830" s="2"/>
      <c r="N830" s="2">
        <v>-1450</v>
      </c>
      <c r="O830" s="2">
        <v>69.404129028320298</v>
      </c>
      <c r="P830" s="2">
        <v>56.412582397460902</v>
      </c>
      <c r="U830" s="3">
        <v>40927.68209490741</v>
      </c>
      <c r="V830" s="2"/>
      <c r="W830" s="2"/>
      <c r="X830" s="2">
        <v>-1450</v>
      </c>
      <c r="Y830" s="2" t="s">
        <v>8</v>
      </c>
      <c r="Z830" s="2">
        <v>0</v>
      </c>
    </row>
    <row r="831" spans="1:26" ht="14.25" customHeight="1" x14ac:dyDescent="0.2">
      <c r="A831" s="3">
        <v>40927.682152777779</v>
      </c>
      <c r="B831" s="2"/>
      <c r="C831" s="2"/>
      <c r="D831" s="2">
        <v>-1400</v>
      </c>
      <c r="E831" s="2">
        <v>16.594079971313501</v>
      </c>
      <c r="F831" s="2">
        <v>-1.02874755859375</v>
      </c>
      <c r="G831" s="5">
        <f t="shared" si="8"/>
        <v>0.27795627441406251</v>
      </c>
      <c r="K831" s="3">
        <v>40927.682152777779</v>
      </c>
      <c r="L831" s="2"/>
      <c r="M831" s="2"/>
      <c r="N831" s="2">
        <v>-1400</v>
      </c>
      <c r="O831" s="2">
        <v>59.715358734130902</v>
      </c>
      <c r="P831" s="2">
        <v>49.665603637695298</v>
      </c>
      <c r="U831" s="3">
        <v>40927.682152777779</v>
      </c>
      <c r="V831" s="2"/>
      <c r="W831" s="2"/>
      <c r="X831" s="2">
        <v>-1400</v>
      </c>
      <c r="Y831" s="2" t="s">
        <v>8</v>
      </c>
      <c r="Z831" s="2">
        <v>0</v>
      </c>
    </row>
    <row r="832" spans="1:26" ht="14.25" customHeight="1" x14ac:dyDescent="0.2">
      <c r="A832" s="3">
        <v>40927.682210648149</v>
      </c>
      <c r="B832" s="2"/>
      <c r="C832" s="2"/>
      <c r="D832" s="2">
        <v>-1350</v>
      </c>
      <c r="E832" s="2">
        <v>15.5830955505371</v>
      </c>
      <c r="F832" s="2">
        <v>-0.389251708984375</v>
      </c>
      <c r="G832" s="5">
        <f t="shared" si="8"/>
        <v>0.21886685791015625</v>
      </c>
      <c r="K832" s="3">
        <v>40927.682210648149</v>
      </c>
      <c r="L832" s="2"/>
      <c r="M832" s="2"/>
      <c r="N832" s="2">
        <v>-1350</v>
      </c>
      <c r="O832" s="2">
        <v>51.342502593994098</v>
      </c>
      <c r="P832" s="2">
        <v>43.834991455078097</v>
      </c>
      <c r="U832" s="3">
        <v>40927.682210648149</v>
      </c>
      <c r="V832" s="2"/>
      <c r="W832" s="2"/>
      <c r="X832" s="2">
        <v>-1350</v>
      </c>
      <c r="Y832" s="2" t="s">
        <v>8</v>
      </c>
      <c r="Z832" s="2">
        <v>0</v>
      </c>
    </row>
    <row r="833" spans="1:26" ht="14.25" customHeight="1" x14ac:dyDescent="0.2">
      <c r="A833" s="3">
        <v>40927.682268518518</v>
      </c>
      <c r="B833" s="2"/>
      <c r="C833" s="2"/>
      <c r="D833" s="2">
        <v>-1300</v>
      </c>
      <c r="E833" s="2">
        <v>14.8304643630981</v>
      </c>
      <c r="F833" s="2">
        <v>8.6822509765625E-2</v>
      </c>
      <c r="G833" s="5">
        <f t="shared" si="8"/>
        <v>0.17487760009765627</v>
      </c>
      <c r="K833" s="3">
        <v>40927.682268518518</v>
      </c>
      <c r="L833" s="2"/>
      <c r="M833" s="2"/>
      <c r="N833" s="2">
        <v>-1300</v>
      </c>
      <c r="O833" s="2">
        <v>40.603607177734403</v>
      </c>
      <c r="P833" s="2">
        <v>36.356735229492202</v>
      </c>
      <c r="U833" s="3">
        <v>40927.682268518518</v>
      </c>
      <c r="V833" s="2"/>
      <c r="W833" s="2"/>
      <c r="X833" s="2">
        <v>-1300</v>
      </c>
      <c r="Y833" s="2" t="s">
        <v>8</v>
      </c>
      <c r="Z833" s="2">
        <v>0</v>
      </c>
    </row>
    <row r="834" spans="1:26" ht="14.25" customHeight="1" x14ac:dyDescent="0.2">
      <c r="A834" s="3">
        <v>40927.682326388887</v>
      </c>
      <c r="B834" s="2"/>
      <c r="C834" s="2"/>
      <c r="D834" s="2">
        <v>-1250</v>
      </c>
      <c r="E834" s="2">
        <v>14.3354654312134</v>
      </c>
      <c r="F834" s="2">
        <v>0.399932861328125</v>
      </c>
      <c r="G834" s="5">
        <f t="shared" si="8"/>
        <v>0.14594620361328126</v>
      </c>
      <c r="K834" s="3">
        <v>40927.682326388887</v>
      </c>
      <c r="L834" s="2"/>
      <c r="M834" s="2"/>
      <c r="N834" s="2">
        <v>-1250</v>
      </c>
      <c r="O834" s="2">
        <v>32.884929656982401</v>
      </c>
      <c r="P834" s="2">
        <v>30.981674194335898</v>
      </c>
      <c r="U834" s="3">
        <v>40927.682326388887</v>
      </c>
      <c r="V834" s="2"/>
      <c r="W834" s="2"/>
      <c r="X834" s="2">
        <v>-1250</v>
      </c>
      <c r="Y834" s="2" t="s">
        <v>8</v>
      </c>
      <c r="Z834" s="2">
        <v>0</v>
      </c>
    </row>
    <row r="835" spans="1:26" ht="14.25" customHeight="1" x14ac:dyDescent="0.2">
      <c r="A835" s="3">
        <v>40927.682384259257</v>
      </c>
      <c r="B835" s="2"/>
      <c r="C835" s="2"/>
      <c r="D835" s="2">
        <v>-1200</v>
      </c>
      <c r="E835" s="2">
        <v>13.3962459564209</v>
      </c>
      <c r="F835" s="2">
        <v>0.99403381347656306</v>
      </c>
      <c r="G835" s="5">
        <f t="shared" si="8"/>
        <v>9.1051275634765588E-2</v>
      </c>
      <c r="K835" s="3">
        <v>40927.682384259257</v>
      </c>
      <c r="L835" s="2"/>
      <c r="M835" s="2"/>
      <c r="N835" s="2">
        <v>-1200</v>
      </c>
      <c r="O835" s="2">
        <v>22.4885158538818</v>
      </c>
      <c r="P835" s="2">
        <v>23.7419128417969</v>
      </c>
      <c r="U835" s="3">
        <v>40927.682384259257</v>
      </c>
      <c r="V835" s="2"/>
      <c r="W835" s="2"/>
      <c r="X835" s="2">
        <v>-1200</v>
      </c>
      <c r="Y835" s="2" t="s">
        <v>8</v>
      </c>
      <c r="Z835" s="2">
        <v>0</v>
      </c>
    </row>
    <row r="836" spans="1:26" ht="14.25" customHeight="1" x14ac:dyDescent="0.2">
      <c r="A836" s="3">
        <v>40927.682442129626</v>
      </c>
      <c r="B836" s="2"/>
      <c r="C836" s="2"/>
      <c r="D836" s="2">
        <v>-1150</v>
      </c>
      <c r="E836" s="2">
        <v>13.511914253234901</v>
      </c>
      <c r="F836" s="2">
        <v>0.920867919921875</v>
      </c>
      <c r="G836" s="5">
        <f t="shared" si="8"/>
        <v>9.7811804199218755E-2</v>
      </c>
      <c r="K836" s="3">
        <v>40927.682442129626</v>
      </c>
      <c r="L836" s="2"/>
      <c r="M836" s="2"/>
      <c r="N836" s="2">
        <v>-1150</v>
      </c>
      <c r="O836" s="2">
        <v>14.865267753601101</v>
      </c>
      <c r="P836" s="2">
        <v>18.433303833007798</v>
      </c>
      <c r="U836" s="3">
        <v>40927.682442129626</v>
      </c>
      <c r="V836" s="2"/>
      <c r="W836" s="2"/>
      <c r="X836" s="2">
        <v>-1150</v>
      </c>
      <c r="Y836" s="2" t="s">
        <v>8</v>
      </c>
      <c r="Z836" s="2">
        <v>0</v>
      </c>
    </row>
    <row r="837" spans="1:26" ht="14.25" customHeight="1" x14ac:dyDescent="0.2">
      <c r="A837" s="3">
        <v>40927.682500000003</v>
      </c>
      <c r="B837" s="2"/>
      <c r="C837" s="2"/>
      <c r="D837" s="2">
        <v>-1100</v>
      </c>
      <c r="E837" s="2">
        <v>13.6531534194946</v>
      </c>
      <c r="F837" s="2">
        <v>0.83152770996093694</v>
      </c>
      <c r="G837" s="5">
        <f t="shared" si="8"/>
        <v>0.10606683959960944</v>
      </c>
      <c r="K837" s="3">
        <v>40927.682500000003</v>
      </c>
      <c r="L837" s="2"/>
      <c r="M837" s="2"/>
      <c r="N837" s="2">
        <v>-1100</v>
      </c>
      <c r="O837" s="2">
        <v>8.8972415924072301</v>
      </c>
      <c r="P837" s="2">
        <v>14.27734375</v>
      </c>
      <c r="U837" s="3">
        <v>40927.682500000003</v>
      </c>
      <c r="V837" s="2"/>
      <c r="W837" s="2"/>
      <c r="X837" s="2">
        <v>-1100</v>
      </c>
      <c r="Y837" s="2" t="s">
        <v>8</v>
      </c>
      <c r="Z837" s="2">
        <v>0</v>
      </c>
    </row>
    <row r="838" spans="1:26" ht="14.25" customHeight="1" x14ac:dyDescent="0.2">
      <c r="A838" s="3">
        <v>40927.682557870372</v>
      </c>
      <c r="B838" s="2"/>
      <c r="C838" s="2"/>
      <c r="D838" s="2">
        <v>-1050</v>
      </c>
      <c r="E838" s="2">
        <v>13.0023202896118</v>
      </c>
      <c r="F838" s="2">
        <v>1.2432098388671899</v>
      </c>
      <c r="G838" s="5">
        <f t="shared" si="8"/>
        <v>6.8027410888671661E-2</v>
      </c>
      <c r="K838" s="3">
        <v>40927.682557870372</v>
      </c>
      <c r="L838" s="2"/>
      <c r="M838" s="2"/>
      <c r="N838" s="2">
        <v>-1050</v>
      </c>
      <c r="O838" s="2">
        <v>3.7993359565734899</v>
      </c>
      <c r="P838" s="2">
        <v>10.7273101806641</v>
      </c>
      <c r="U838" s="3">
        <v>40927.682557870372</v>
      </c>
      <c r="V838" s="2"/>
      <c r="W838" s="2"/>
      <c r="X838" s="2">
        <v>-1050</v>
      </c>
      <c r="Y838" s="2" t="s">
        <v>8</v>
      </c>
      <c r="Z838" s="2">
        <v>0</v>
      </c>
    </row>
    <row r="839" spans="1:26" ht="14.25" customHeight="1" x14ac:dyDescent="0.2">
      <c r="A839" s="3">
        <v>40927.682615740741</v>
      </c>
      <c r="B839" s="2"/>
      <c r="C839" s="2"/>
      <c r="D839" s="2">
        <v>-1000</v>
      </c>
      <c r="E839" s="2">
        <v>12.4540100097656</v>
      </c>
      <c r="F839" s="2">
        <v>1.5900421142578101</v>
      </c>
      <c r="G839" s="5">
        <f t="shared" si="8"/>
        <v>3.5980108642578362E-2</v>
      </c>
      <c r="K839" s="3">
        <v>40927.682615740741</v>
      </c>
      <c r="L839" s="2"/>
      <c r="M839" s="2"/>
      <c r="N839" s="2">
        <v>-1000</v>
      </c>
      <c r="O839" s="2">
        <v>-0.45375782251357999</v>
      </c>
      <c r="P839" s="2">
        <v>7.7655792236328098</v>
      </c>
      <c r="U839" s="3">
        <v>40927.682615740741</v>
      </c>
      <c r="V839" s="2"/>
      <c r="W839" s="2"/>
      <c r="X839" s="2">
        <v>-1000</v>
      </c>
      <c r="Y839" s="2" t="s">
        <v>8</v>
      </c>
      <c r="Z839" s="2">
        <v>0</v>
      </c>
    </row>
    <row r="840" spans="1:26" ht="14.25" customHeight="1" x14ac:dyDescent="0.2">
      <c r="A840" s="3">
        <v>40927.682673611111</v>
      </c>
      <c r="B840" s="2"/>
      <c r="C840" s="2"/>
      <c r="D840" s="2">
        <v>-950</v>
      </c>
      <c r="E840" s="2">
        <v>12.584755897521999</v>
      </c>
      <c r="F840" s="2">
        <v>1.5073394775390601</v>
      </c>
      <c r="G840" s="5">
        <f t="shared" si="8"/>
        <v>4.3621832275390876E-2</v>
      </c>
      <c r="K840" s="3">
        <v>40927.682673611111</v>
      </c>
      <c r="L840" s="2"/>
      <c r="M840" s="2"/>
      <c r="N840" s="2">
        <v>-950</v>
      </c>
      <c r="O840" s="2">
        <v>-3.9150662422180198</v>
      </c>
      <c r="P840" s="2">
        <v>5.355224609375</v>
      </c>
      <c r="U840" s="3">
        <v>40927.682673611111</v>
      </c>
      <c r="V840" s="2"/>
      <c r="W840" s="2"/>
      <c r="X840" s="2">
        <v>-950</v>
      </c>
      <c r="Y840" s="2" t="s">
        <v>8</v>
      </c>
      <c r="Z840" s="2">
        <v>0</v>
      </c>
    </row>
    <row r="841" spans="1:26" ht="14.25" customHeight="1" x14ac:dyDescent="0.2">
      <c r="A841" s="3">
        <v>40927.68273148148</v>
      </c>
      <c r="B841" s="2"/>
      <c r="C841" s="2"/>
      <c r="D841" s="2">
        <v>-900</v>
      </c>
      <c r="E841" s="2">
        <v>13.5187892913818</v>
      </c>
      <c r="F841" s="2">
        <v>0.91651916503906306</v>
      </c>
      <c r="G841" s="5">
        <f t="shared" si="8"/>
        <v>9.8213629150390586E-2</v>
      </c>
      <c r="K841" s="3">
        <v>40927.68273148148</v>
      </c>
      <c r="L841" s="2"/>
      <c r="M841" s="2"/>
      <c r="N841" s="2">
        <v>-900</v>
      </c>
      <c r="O841" s="2">
        <v>-6.3280010223388699</v>
      </c>
      <c r="P841" s="2">
        <v>3.6749267578125</v>
      </c>
      <c r="U841" s="3">
        <v>40927.68273148148</v>
      </c>
      <c r="V841" s="2"/>
      <c r="W841" s="2"/>
      <c r="X841" s="2">
        <v>-900</v>
      </c>
      <c r="Y841" s="2" t="s">
        <v>8</v>
      </c>
      <c r="Z841" s="2">
        <v>0</v>
      </c>
    </row>
    <row r="842" spans="1:26" ht="14.25" customHeight="1" x14ac:dyDescent="0.2">
      <c r="A842" s="3">
        <v>40927.682789351849</v>
      </c>
      <c r="B842" s="2"/>
      <c r="C842" s="2"/>
      <c r="D842" s="2">
        <v>-850</v>
      </c>
      <c r="E842" s="2">
        <v>12.87278175354</v>
      </c>
      <c r="F842" s="2">
        <v>1.3251495361328101</v>
      </c>
      <c r="G842" s="5">
        <f t="shared" si="8"/>
        <v>6.0456182861328367E-2</v>
      </c>
      <c r="K842" s="3">
        <v>40927.682789351849</v>
      </c>
      <c r="L842" s="2"/>
      <c r="M842" s="2"/>
      <c r="N842" s="2">
        <v>-850</v>
      </c>
      <c r="O842" s="2">
        <v>-7.9896879196167001</v>
      </c>
      <c r="P842" s="2">
        <v>2.5177764892578098</v>
      </c>
      <c r="U842" s="3">
        <v>40927.682789351849</v>
      </c>
      <c r="V842" s="2"/>
      <c r="W842" s="2"/>
      <c r="X842" s="2">
        <v>-850</v>
      </c>
      <c r="Y842" s="2" t="s">
        <v>8</v>
      </c>
      <c r="Z842" s="2">
        <v>0</v>
      </c>
    </row>
    <row r="843" spans="1:26" ht="14.25" customHeight="1" x14ac:dyDescent="0.2">
      <c r="A843" s="3">
        <v>40927.682847222219</v>
      </c>
      <c r="B843" s="2"/>
      <c r="C843" s="2"/>
      <c r="D843" s="2">
        <v>-800</v>
      </c>
      <c r="E843" s="2">
        <v>12.5138349533081</v>
      </c>
      <c r="F843" s="2">
        <v>1.5522003173828101</v>
      </c>
      <c r="G843" s="5">
        <f t="shared" si="8"/>
        <v>3.9476690673828363E-2</v>
      </c>
      <c r="K843" s="3">
        <v>40927.682847222219</v>
      </c>
      <c r="L843" s="2"/>
      <c r="M843" s="2"/>
      <c r="N843" s="2">
        <v>-800</v>
      </c>
      <c r="O843" s="2">
        <v>-9.1110277175903303</v>
      </c>
      <c r="P843" s="2">
        <v>1.7369079589843801</v>
      </c>
      <c r="U843" s="3">
        <v>40927.682847222219</v>
      </c>
      <c r="V843" s="2"/>
      <c r="W843" s="2"/>
      <c r="X843" s="2">
        <v>-800</v>
      </c>
      <c r="Y843" s="2" t="s">
        <v>8</v>
      </c>
      <c r="Z843" s="2">
        <v>0</v>
      </c>
    </row>
    <row r="844" spans="1:26" ht="14.25" customHeight="1" x14ac:dyDescent="0.2">
      <c r="A844" s="3">
        <v>40927.682905092595</v>
      </c>
      <c r="B844" s="2"/>
      <c r="C844" s="2"/>
      <c r="D844" s="2">
        <v>-750</v>
      </c>
      <c r="E844" s="2">
        <v>11.5555572509766</v>
      </c>
      <c r="F844" s="2">
        <v>2.1583557128906201</v>
      </c>
      <c r="G844" s="5">
        <f t="shared" si="8"/>
        <v>-1.6532067871093292E-2</v>
      </c>
      <c r="K844" s="3">
        <v>40927.682905092595</v>
      </c>
      <c r="L844" s="2"/>
      <c r="M844" s="2"/>
      <c r="N844" s="2">
        <v>-750</v>
      </c>
      <c r="O844" s="2">
        <v>-9.8100166320800799</v>
      </c>
      <c r="P844" s="2">
        <v>1.2501525878906199</v>
      </c>
      <c r="U844" s="3">
        <v>40927.682905092595</v>
      </c>
      <c r="V844" s="2"/>
      <c r="W844" s="2"/>
      <c r="X844" s="2">
        <v>-750</v>
      </c>
      <c r="Y844" s="2" t="s">
        <v>8</v>
      </c>
      <c r="Z844" s="2">
        <v>0</v>
      </c>
    </row>
    <row r="845" spans="1:26" ht="14.25" customHeight="1" x14ac:dyDescent="0.2">
      <c r="A845" s="3">
        <v>40927.682962962965</v>
      </c>
      <c r="B845" s="2"/>
      <c r="C845" s="2"/>
      <c r="D845" s="2">
        <v>-700</v>
      </c>
      <c r="E845" s="2">
        <v>12.438330650329601</v>
      </c>
      <c r="F845" s="2">
        <v>1.5999603271484399</v>
      </c>
      <c r="G845" s="5">
        <f t="shared" si="8"/>
        <v>3.5063665771484176E-2</v>
      </c>
      <c r="K845" s="3">
        <v>40927.682962962965</v>
      </c>
      <c r="L845" s="2"/>
      <c r="M845" s="2"/>
      <c r="N845" s="2">
        <v>-700</v>
      </c>
      <c r="O845" s="2">
        <v>-10.060797691345201</v>
      </c>
      <c r="P845" s="2">
        <v>1.0755157470703101</v>
      </c>
      <c r="U845" s="3">
        <v>40927.682962962965</v>
      </c>
      <c r="V845" s="2"/>
      <c r="W845" s="2"/>
      <c r="X845" s="2">
        <v>-700</v>
      </c>
      <c r="Y845" s="2" t="s">
        <v>8</v>
      </c>
      <c r="Z845" s="2">
        <v>0</v>
      </c>
    </row>
    <row r="846" spans="1:26" ht="14.25" customHeight="1" x14ac:dyDescent="0.2">
      <c r="A846" s="3">
        <v>40927.683020833334</v>
      </c>
      <c r="B846" s="2"/>
      <c r="C846" s="2"/>
      <c r="D846" s="2">
        <v>-650</v>
      </c>
      <c r="E846" s="2">
        <v>12.503100395202599</v>
      </c>
      <c r="F846" s="2">
        <v>1.5589904785156199</v>
      </c>
      <c r="G846" s="5">
        <f t="shared" si="8"/>
        <v>3.8849279785156732E-2</v>
      </c>
      <c r="K846" s="3">
        <v>40927.683020833334</v>
      </c>
      <c r="L846" s="2"/>
      <c r="M846" s="2"/>
      <c r="N846" s="2">
        <v>-650</v>
      </c>
      <c r="O846" s="2">
        <v>-10.111304283142101</v>
      </c>
      <c r="P846" s="2">
        <v>1.04034423828125</v>
      </c>
      <c r="U846" s="3">
        <v>40927.683020833334</v>
      </c>
      <c r="V846" s="2"/>
      <c r="W846" s="2"/>
      <c r="X846" s="2">
        <v>-650</v>
      </c>
      <c r="Y846" s="2" t="s">
        <v>8</v>
      </c>
      <c r="Z846" s="2">
        <v>0</v>
      </c>
    </row>
    <row r="847" spans="1:26" ht="14.25" customHeight="1" x14ac:dyDescent="0.2">
      <c r="A847" s="3">
        <v>40927.683078703703</v>
      </c>
      <c r="B847" s="2"/>
      <c r="C847" s="2"/>
      <c r="D847" s="2">
        <v>-600</v>
      </c>
      <c r="E847" s="2">
        <v>11.891467094421399</v>
      </c>
      <c r="F847" s="2">
        <v>1.9458770751953101</v>
      </c>
      <c r="G847" s="5">
        <f t="shared" si="8"/>
        <v>3.1009582519533618E-3</v>
      </c>
      <c r="K847" s="3">
        <v>40927.683078703703</v>
      </c>
      <c r="L847" s="2"/>
      <c r="M847" s="2"/>
      <c r="N847" s="2">
        <v>-600</v>
      </c>
      <c r="O847" s="2">
        <v>-10.159839630126999</v>
      </c>
      <c r="P847" s="2">
        <v>1.0065460205078101</v>
      </c>
      <c r="U847" s="3">
        <v>40927.683078703703</v>
      </c>
      <c r="V847" s="2"/>
      <c r="W847" s="2"/>
      <c r="X847" s="2">
        <v>-600</v>
      </c>
      <c r="Y847" s="2" t="s">
        <v>8</v>
      </c>
      <c r="Z847" s="2">
        <v>0</v>
      </c>
    </row>
    <row r="848" spans="1:26" ht="14.25" customHeight="1" x14ac:dyDescent="0.2">
      <c r="A848" s="3">
        <v>40927.683136574073</v>
      </c>
      <c r="B848" s="2"/>
      <c r="C848" s="2"/>
      <c r="D848" s="2">
        <v>-550</v>
      </c>
      <c r="E848" s="2">
        <v>12.2092847824097</v>
      </c>
      <c r="F848" s="2">
        <v>1.7448425292968699</v>
      </c>
      <c r="G848" s="5">
        <f t="shared" si="8"/>
        <v>2.1676550292969249E-2</v>
      </c>
      <c r="K848" s="3">
        <v>40927.683136574073</v>
      </c>
      <c r="L848" s="2"/>
      <c r="M848" s="2"/>
      <c r="N848" s="2">
        <v>-550</v>
      </c>
      <c r="O848" s="2">
        <v>-10.196103096008301</v>
      </c>
      <c r="P848" s="2">
        <v>0.981292724609375</v>
      </c>
      <c r="U848" s="3">
        <v>40927.683136574073</v>
      </c>
      <c r="V848" s="2"/>
      <c r="W848" s="2"/>
      <c r="X848" s="2">
        <v>-550</v>
      </c>
      <c r="Y848" s="2" t="s">
        <v>8</v>
      </c>
      <c r="Z848" s="2">
        <v>0</v>
      </c>
    </row>
    <row r="849" spans="1:26" ht="14.25" customHeight="1" x14ac:dyDescent="0.2">
      <c r="A849" s="3">
        <v>40927.683194444442</v>
      </c>
      <c r="B849" s="2"/>
      <c r="C849" s="2"/>
      <c r="D849" s="2">
        <v>-500</v>
      </c>
      <c r="E849" s="2">
        <v>12.255841255188001</v>
      </c>
      <c r="F849" s="2">
        <v>1.71539306640625</v>
      </c>
      <c r="G849" s="5">
        <f t="shared" si="8"/>
        <v>2.4397680664062504E-2</v>
      </c>
      <c r="K849" s="3">
        <v>40927.683194444442</v>
      </c>
      <c r="L849" s="2"/>
      <c r="M849" s="2"/>
      <c r="N849" s="2">
        <v>-500</v>
      </c>
      <c r="O849" s="2">
        <v>-10.1635646820068</v>
      </c>
      <c r="P849" s="2">
        <v>1.0039520263671899</v>
      </c>
      <c r="U849" s="3">
        <v>40927.683194444442</v>
      </c>
      <c r="V849" s="2"/>
      <c r="W849" s="2"/>
      <c r="X849" s="2">
        <v>-500</v>
      </c>
      <c r="Y849" s="2" t="s">
        <v>8</v>
      </c>
      <c r="Z849" s="2">
        <v>0</v>
      </c>
    </row>
    <row r="850" spans="1:26" ht="14.25" customHeight="1" x14ac:dyDescent="0.2">
      <c r="A850" s="3">
        <v>40927.683252314811</v>
      </c>
      <c r="B850" s="2"/>
      <c r="C850" s="2"/>
      <c r="D850" s="2">
        <v>-450</v>
      </c>
      <c r="E850" s="2">
        <v>12.403593063354499</v>
      </c>
      <c r="F850" s="2">
        <v>1.6219329833984399</v>
      </c>
      <c r="G850" s="5">
        <f t="shared" si="8"/>
        <v>3.3033392333984168E-2</v>
      </c>
      <c r="K850" s="3">
        <v>40927.683252314811</v>
      </c>
      <c r="L850" s="2"/>
      <c r="M850" s="2"/>
      <c r="N850" s="2">
        <v>-450</v>
      </c>
      <c r="O850" s="2">
        <v>-10.255703926086399</v>
      </c>
      <c r="P850" s="2">
        <v>0.939788818359375</v>
      </c>
      <c r="U850" s="3">
        <v>40927.683252314811</v>
      </c>
      <c r="V850" s="2"/>
      <c r="W850" s="2"/>
      <c r="X850" s="2">
        <v>-450</v>
      </c>
      <c r="Y850" s="2" t="s">
        <v>8</v>
      </c>
      <c r="Z850" s="2">
        <v>0</v>
      </c>
    </row>
    <row r="851" spans="1:26" ht="14.25" customHeight="1" x14ac:dyDescent="0.2">
      <c r="A851" s="3">
        <v>40927.683310185188</v>
      </c>
      <c r="B851" s="2"/>
      <c r="C851" s="2"/>
      <c r="D851" s="2">
        <v>-400</v>
      </c>
      <c r="E851" s="2">
        <v>11.9658861160278</v>
      </c>
      <c r="F851" s="2">
        <v>1.8988037109375</v>
      </c>
      <c r="G851" s="5">
        <v>0</v>
      </c>
      <c r="K851" s="3">
        <v>40927.683310185188</v>
      </c>
      <c r="L851" s="2"/>
      <c r="M851" s="2"/>
      <c r="N851" s="2">
        <v>-400</v>
      </c>
      <c r="O851" s="2">
        <v>-10.281888008117701</v>
      </c>
      <c r="P851" s="2">
        <v>0.92155456542968806</v>
      </c>
      <c r="U851" s="3">
        <v>40927.683310185188</v>
      </c>
      <c r="V851" s="2"/>
      <c r="W851" s="2"/>
      <c r="X851" s="2">
        <v>-400</v>
      </c>
      <c r="Y851" s="2" t="s">
        <v>8</v>
      </c>
      <c r="Z851" s="2">
        <v>0</v>
      </c>
    </row>
    <row r="852" spans="1:26" ht="14.25" customHeight="1" x14ac:dyDescent="0.2">
      <c r="A852" s="3">
        <v>40927.683368055557</v>
      </c>
      <c r="B852" s="2"/>
      <c r="C852" s="2"/>
      <c r="D852" s="2">
        <v>-350</v>
      </c>
      <c r="E852" s="2">
        <v>11.787377357482899</v>
      </c>
      <c r="F852" s="2">
        <v>2.01171875</v>
      </c>
      <c r="G852" s="5">
        <v>0</v>
      </c>
      <c r="K852" s="3">
        <v>40927.683368055557</v>
      </c>
      <c r="L852" s="2"/>
      <c r="M852" s="2"/>
      <c r="N852" s="2">
        <v>-350</v>
      </c>
      <c r="O852" s="2">
        <v>-10.206840515136699</v>
      </c>
      <c r="P852" s="2">
        <v>0.97381591796875</v>
      </c>
      <c r="U852" s="3">
        <v>40927.683368055557</v>
      </c>
      <c r="V852" s="2"/>
      <c r="W852" s="2"/>
      <c r="X852" s="2">
        <v>-350</v>
      </c>
      <c r="Y852" s="2" t="s">
        <v>8</v>
      </c>
      <c r="Z852" s="2">
        <v>0</v>
      </c>
    </row>
    <row r="853" spans="1:26" ht="14.25" customHeight="1" x14ac:dyDescent="0.2">
      <c r="A853" s="3">
        <v>40927.683425925927</v>
      </c>
      <c r="B853" s="2"/>
      <c r="C853" s="2"/>
      <c r="D853" s="2">
        <v>-300</v>
      </c>
      <c r="E853" s="2">
        <v>11.4339790344238</v>
      </c>
      <c r="F853" s="2">
        <v>2.2352600097656201</v>
      </c>
      <c r="G853" s="5">
        <v>0</v>
      </c>
      <c r="K853" s="3">
        <v>40927.683425925927</v>
      </c>
      <c r="L853" s="2"/>
      <c r="M853" s="2"/>
      <c r="N853" s="2">
        <v>-300</v>
      </c>
      <c r="O853" s="2">
        <v>-10.268741607666</v>
      </c>
      <c r="P853" s="2">
        <v>0.93070983886718694</v>
      </c>
      <c r="U853" s="3">
        <v>40927.683425925927</v>
      </c>
      <c r="V853" s="2"/>
      <c r="W853" s="2"/>
      <c r="X853" s="2">
        <v>-300</v>
      </c>
      <c r="Y853" s="2" t="s">
        <v>8</v>
      </c>
      <c r="Z853" s="2">
        <v>0</v>
      </c>
    </row>
    <row r="854" spans="1:26" ht="14.25" customHeight="1" x14ac:dyDescent="0.2">
      <c r="A854" s="3">
        <v>40927.683483796296</v>
      </c>
      <c r="B854" s="2"/>
      <c r="C854" s="2"/>
      <c r="D854" s="2">
        <v>-250</v>
      </c>
      <c r="E854" s="2">
        <v>12.265129089355501</v>
      </c>
      <c r="F854" s="2">
        <v>1.7095184326171899</v>
      </c>
      <c r="G854" s="5">
        <v>0</v>
      </c>
      <c r="K854" s="3">
        <v>40927.683483796296</v>
      </c>
      <c r="L854" s="2"/>
      <c r="M854" s="2"/>
      <c r="N854" s="2">
        <v>-250</v>
      </c>
      <c r="O854" s="2">
        <v>-10.245514869689901</v>
      </c>
      <c r="P854" s="2">
        <v>0.94688415527343694</v>
      </c>
      <c r="U854" s="3">
        <v>40927.683483796296</v>
      </c>
      <c r="V854" s="2"/>
      <c r="W854" s="2"/>
      <c r="X854" s="2">
        <v>-250</v>
      </c>
      <c r="Y854" s="2" t="s">
        <v>8</v>
      </c>
      <c r="Z854" s="2">
        <v>0</v>
      </c>
    </row>
    <row r="855" spans="1:26" ht="14.25" customHeight="1" x14ac:dyDescent="0.2">
      <c r="A855" s="3">
        <v>40927.683541666665</v>
      </c>
      <c r="B855" s="2"/>
      <c r="C855" s="2"/>
      <c r="D855" s="2">
        <v>-200</v>
      </c>
      <c r="E855" s="2">
        <v>12.246192932128899</v>
      </c>
      <c r="F855" s="2">
        <v>1.72149658203125</v>
      </c>
      <c r="G855" s="5">
        <v>0</v>
      </c>
      <c r="K855" s="3">
        <v>40927.683541666665</v>
      </c>
      <c r="L855" s="2"/>
      <c r="M855" s="2"/>
      <c r="N855" s="2">
        <v>-200</v>
      </c>
      <c r="O855" s="2">
        <v>-10.3374347686768</v>
      </c>
      <c r="P855" s="2">
        <v>0.88287353515625</v>
      </c>
      <c r="U855" s="3">
        <v>40927.683541666665</v>
      </c>
      <c r="V855" s="2"/>
      <c r="W855" s="2"/>
      <c r="X855" s="2">
        <v>-200</v>
      </c>
      <c r="Y855" s="2" t="s">
        <v>8</v>
      </c>
      <c r="Z855" s="2">
        <v>0</v>
      </c>
    </row>
    <row r="856" spans="1:26" ht="14.25" customHeight="1" x14ac:dyDescent="0.2">
      <c r="A856" s="3">
        <v>40927.683599537035</v>
      </c>
      <c r="B856" s="2"/>
      <c r="C856" s="2"/>
      <c r="D856" s="2">
        <v>-150</v>
      </c>
      <c r="E856" s="2">
        <v>12.240644454956101</v>
      </c>
      <c r="F856" s="2">
        <v>1.7250061035156199</v>
      </c>
      <c r="G856" s="5">
        <v>0</v>
      </c>
      <c r="K856" s="3">
        <v>40927.683599537035</v>
      </c>
      <c r="L856" s="2"/>
      <c r="M856" s="2"/>
      <c r="N856" s="2">
        <v>-150</v>
      </c>
      <c r="O856" s="2">
        <v>-10.260195732116699</v>
      </c>
      <c r="P856" s="2">
        <v>0.93666076660156194</v>
      </c>
      <c r="U856" s="3">
        <v>40927.683599537035</v>
      </c>
      <c r="V856" s="2"/>
      <c r="W856" s="2"/>
      <c r="X856" s="2">
        <v>-150</v>
      </c>
      <c r="Y856" s="2" t="s">
        <v>8</v>
      </c>
      <c r="Z856" s="2">
        <v>0</v>
      </c>
    </row>
    <row r="857" spans="1:26" ht="14.25" customHeight="1" x14ac:dyDescent="0.2">
      <c r="A857" s="3">
        <v>40927.683657407404</v>
      </c>
      <c r="B857" s="2"/>
      <c r="C857" s="2"/>
      <c r="D857" s="2">
        <v>-100</v>
      </c>
      <c r="E857" s="2">
        <v>11.0059204101562</v>
      </c>
      <c r="F857" s="2">
        <v>2.5060272216796902</v>
      </c>
      <c r="G857" s="5">
        <v>0</v>
      </c>
      <c r="K857" s="3">
        <v>40927.683657407404</v>
      </c>
      <c r="L857" s="2"/>
      <c r="M857" s="2"/>
      <c r="N857" s="2">
        <v>-100</v>
      </c>
      <c r="O857" s="2">
        <v>-10.271480560302701</v>
      </c>
      <c r="P857" s="2">
        <v>0.928802490234375</v>
      </c>
      <c r="U857" s="3">
        <v>40927.683657407404</v>
      </c>
      <c r="V857" s="2"/>
      <c r="W857" s="2"/>
      <c r="X857" s="2">
        <v>-100</v>
      </c>
      <c r="Y857" s="2" t="s">
        <v>8</v>
      </c>
      <c r="Z857" s="2">
        <v>0</v>
      </c>
    </row>
    <row r="858" spans="1:26" ht="14.25" customHeight="1" x14ac:dyDescent="0.2">
      <c r="A858" s="3">
        <v>40927.683715277781</v>
      </c>
      <c r="B858" s="2"/>
      <c r="C858" s="2"/>
      <c r="D858" s="2">
        <v>-50</v>
      </c>
      <c r="E858" s="2">
        <v>10.7780809402466</v>
      </c>
      <c r="F858" s="2">
        <v>2.650146484375</v>
      </c>
      <c r="G858" s="5">
        <v>0</v>
      </c>
      <c r="K858" s="3">
        <v>40927.683715277781</v>
      </c>
      <c r="L858" s="2"/>
      <c r="M858" s="2"/>
      <c r="N858" s="2">
        <v>-50</v>
      </c>
      <c r="O858" s="2">
        <v>-10.3229732513428</v>
      </c>
      <c r="P858" s="2">
        <v>0.8929443359375</v>
      </c>
      <c r="U858" s="3">
        <v>40927.683715277781</v>
      </c>
      <c r="V858" s="2"/>
      <c r="W858" s="2"/>
      <c r="X858" s="2">
        <v>-50</v>
      </c>
      <c r="Y858" s="2" t="s">
        <v>8</v>
      </c>
      <c r="Z858" s="2">
        <v>0</v>
      </c>
    </row>
    <row r="859" spans="1:26" ht="14.25" customHeight="1" x14ac:dyDescent="0.2">
      <c r="A859" s="3">
        <v>40927.68377314815</v>
      </c>
      <c r="B859" s="2"/>
      <c r="C859" s="2"/>
      <c r="D859" s="2">
        <v>0</v>
      </c>
      <c r="E859" s="2">
        <v>12.0714225769043</v>
      </c>
      <c r="F859" s="2">
        <v>1.8320465087890601</v>
      </c>
      <c r="G859" s="5">
        <v>0</v>
      </c>
      <c r="K859" s="3">
        <v>40927.68377314815</v>
      </c>
      <c r="L859" s="2"/>
      <c r="M859" s="2"/>
      <c r="N859" s="2">
        <v>0</v>
      </c>
      <c r="O859" s="2">
        <v>-10.338640213012701</v>
      </c>
      <c r="P859" s="2">
        <v>0.88203430175781194</v>
      </c>
      <c r="U859" s="3">
        <v>40927.68377314815</v>
      </c>
      <c r="V859" s="2"/>
      <c r="W859" s="2"/>
      <c r="X859" s="2">
        <v>0</v>
      </c>
      <c r="Y859" s="2" t="s">
        <v>8</v>
      </c>
      <c r="Z859" s="2">
        <v>0</v>
      </c>
    </row>
    <row r="860" spans="1:26" ht="14.25" customHeight="1" x14ac:dyDescent="0.2">
      <c r="A860" s="2"/>
      <c r="B860" s="2"/>
      <c r="C860" s="2"/>
      <c r="D860" s="2"/>
      <c r="E860" s="2"/>
      <c r="F860" s="2"/>
      <c r="K860" s="2"/>
      <c r="L860" s="2"/>
      <c r="M860" s="2"/>
      <c r="N860" s="2"/>
      <c r="O860" s="2"/>
      <c r="P860" s="2"/>
      <c r="U860" s="2"/>
      <c r="V860" s="2"/>
      <c r="W860" s="2"/>
      <c r="X860" s="2"/>
      <c r="Y860" s="2"/>
      <c r="Z860" s="2"/>
    </row>
    <row r="861" spans="1:26" ht="14.25" customHeight="1" x14ac:dyDescent="0.2">
      <c r="A861" s="3">
        <v>40927.683981481481</v>
      </c>
      <c r="B861" s="2">
        <v>200</v>
      </c>
      <c r="C861" s="2">
        <v>200</v>
      </c>
      <c r="D861" s="2">
        <v>-3200</v>
      </c>
      <c r="E861" s="2">
        <v>172.05543518066401</v>
      </c>
      <c r="F861" s="2">
        <v>-99.365386962890597</v>
      </c>
      <c r="G861" s="5">
        <f t="shared" ref="G861:G866" si="9">G862</f>
        <v>10.001330541992164</v>
      </c>
      <c r="K861" s="7">
        <v>40927.683981481481</v>
      </c>
      <c r="L861" s="8">
        <v>200</v>
      </c>
      <c r="M861" s="8">
        <v>200</v>
      </c>
      <c r="N861" s="8">
        <v>-3200</v>
      </c>
      <c r="O861" s="8">
        <v>247.421630859375</v>
      </c>
      <c r="P861" s="8">
        <v>180.37879943847699</v>
      </c>
      <c r="Q861" s="10">
        <f>P861*0.0463-0.0422</f>
        <v>8.3093384140014859</v>
      </c>
      <c r="U861" s="3">
        <v>40927.683981481481</v>
      </c>
      <c r="V861" s="2">
        <v>200</v>
      </c>
      <c r="W861" s="2">
        <v>200</v>
      </c>
      <c r="X861" s="2">
        <v>-3200</v>
      </c>
      <c r="Y861" s="2" t="s">
        <v>8</v>
      </c>
      <c r="Z861" s="2">
        <v>0</v>
      </c>
    </row>
    <row r="862" spans="1:26" ht="14.25" customHeight="1" x14ac:dyDescent="0.2">
      <c r="A862" s="3">
        <v>40927.684039351851</v>
      </c>
      <c r="B862" s="2"/>
      <c r="C862" s="2"/>
      <c r="D862" s="2">
        <v>-3150</v>
      </c>
      <c r="E862" s="2">
        <v>173.07896423339801</v>
      </c>
      <c r="F862" s="2">
        <v>-100.012817382813</v>
      </c>
      <c r="G862" s="5">
        <f t="shared" si="9"/>
        <v>10.001330541992164</v>
      </c>
      <c r="K862" s="7">
        <v>40927.684039351851</v>
      </c>
      <c r="L862" s="8" t="s">
        <v>42</v>
      </c>
      <c r="M862" s="8"/>
      <c r="N862" s="8">
        <v>-3150</v>
      </c>
      <c r="O862" s="8">
        <v>247.84376525878901</v>
      </c>
      <c r="P862" s="8">
        <v>180.67276000976599</v>
      </c>
      <c r="Q862" s="10">
        <f t="shared" ref="Q862:Q925" si="10">P862*0.0463-0.0422</f>
        <v>8.322948788452166</v>
      </c>
      <c r="U862" s="3">
        <v>40927.684039351851</v>
      </c>
      <c r="V862" s="2"/>
      <c r="W862" s="2"/>
      <c r="X862" s="2">
        <v>-3150</v>
      </c>
      <c r="Y862" s="2" t="s">
        <v>8</v>
      </c>
      <c r="Z862" s="2">
        <v>0</v>
      </c>
    </row>
    <row r="863" spans="1:26" ht="14.25" customHeight="1" x14ac:dyDescent="0.2">
      <c r="A863" s="3">
        <v>40927.68409722222</v>
      </c>
      <c r="B863" s="2"/>
      <c r="C863" s="2"/>
      <c r="D863" s="2">
        <v>-3100</v>
      </c>
      <c r="E863" s="2">
        <v>175.34072875976599</v>
      </c>
      <c r="F863" s="2">
        <v>-101.443481445312</v>
      </c>
      <c r="G863" s="5">
        <f t="shared" si="9"/>
        <v>10.001330541992164</v>
      </c>
      <c r="K863" s="7">
        <v>40927.68409722222</v>
      </c>
      <c r="L863" s="8"/>
      <c r="M863" s="8"/>
      <c r="N863" s="8">
        <v>-3100</v>
      </c>
      <c r="O863" s="8">
        <v>247.92965698242199</v>
      </c>
      <c r="P863" s="8">
        <v>180.73257446289099</v>
      </c>
      <c r="Q863" s="10">
        <f t="shared" si="10"/>
        <v>8.3257181976318542</v>
      </c>
      <c r="U863" s="3">
        <v>40927.68409722222</v>
      </c>
      <c r="V863" s="2"/>
      <c r="W863" s="2"/>
      <c r="X863" s="2">
        <v>-3100</v>
      </c>
      <c r="Y863" s="2" t="s">
        <v>8</v>
      </c>
      <c r="Z863" s="2">
        <v>0</v>
      </c>
    </row>
    <row r="864" spans="1:26" ht="14.25" customHeight="1" x14ac:dyDescent="0.2">
      <c r="A864" s="3">
        <v>40927.684155092589</v>
      </c>
      <c r="B864" s="2"/>
      <c r="C864" s="2"/>
      <c r="D864" s="2">
        <v>-3050</v>
      </c>
      <c r="E864" s="2">
        <v>177.33917236328099</v>
      </c>
      <c r="F864" s="2">
        <v>-102.707595825195</v>
      </c>
      <c r="G864" s="5">
        <f t="shared" si="9"/>
        <v>10.001330541992164</v>
      </c>
      <c r="K864" s="7">
        <v>40927.684155092589</v>
      </c>
      <c r="L864" s="8"/>
      <c r="M864" s="8"/>
      <c r="N864" s="8">
        <v>-3050</v>
      </c>
      <c r="O864" s="8">
        <v>247.81614685058599</v>
      </c>
      <c r="P864" s="8">
        <v>180.65353393554699</v>
      </c>
      <c r="Q864" s="10">
        <f t="shared" si="10"/>
        <v>8.3220586212158256</v>
      </c>
      <c r="U864" s="3">
        <v>40927.684155092589</v>
      </c>
      <c r="V864" s="2"/>
      <c r="W864" s="2"/>
      <c r="X864" s="2">
        <v>-3050</v>
      </c>
      <c r="Y864" s="2" t="s">
        <v>8</v>
      </c>
      <c r="Z864" s="2">
        <v>0</v>
      </c>
    </row>
    <row r="865" spans="1:26" ht="14.25" customHeight="1" x14ac:dyDescent="0.2">
      <c r="A865" s="3">
        <v>40927.684212962966</v>
      </c>
      <c r="B865" s="2"/>
      <c r="C865" s="2"/>
      <c r="D865" s="2">
        <v>-3000</v>
      </c>
      <c r="E865" s="2">
        <v>178.81669616699199</v>
      </c>
      <c r="F865" s="2">
        <v>-103.642196655273</v>
      </c>
      <c r="G865" s="5">
        <f t="shared" si="9"/>
        <v>10.001330541992164</v>
      </c>
      <c r="K865" s="7">
        <v>40927.684212962966</v>
      </c>
      <c r="L865" s="8"/>
      <c r="M865" s="8"/>
      <c r="N865" s="8">
        <v>-3000</v>
      </c>
      <c r="O865" s="8">
        <v>247.39149475097699</v>
      </c>
      <c r="P865" s="8">
        <v>180.35781860351599</v>
      </c>
      <c r="Q865" s="10">
        <f t="shared" si="10"/>
        <v>8.3083670013427913</v>
      </c>
      <c r="U865" s="3">
        <v>40927.684212962966</v>
      </c>
      <c r="V865" s="2"/>
      <c r="W865" s="2"/>
      <c r="X865" s="2">
        <v>-3000</v>
      </c>
      <c r="Y865" s="2" t="s">
        <v>8</v>
      </c>
      <c r="Z865" s="2">
        <v>0</v>
      </c>
    </row>
    <row r="866" spans="1:26" ht="14.25" customHeight="1" x14ac:dyDescent="0.2">
      <c r="A866" s="3">
        <v>40927.684270833335</v>
      </c>
      <c r="B866" s="2"/>
      <c r="C866" s="2"/>
      <c r="D866" s="2">
        <v>-2950</v>
      </c>
      <c r="E866" s="2">
        <v>179.70693969726599</v>
      </c>
      <c r="F866" s="2">
        <v>-104.205322265625</v>
      </c>
      <c r="G866" s="5">
        <f t="shared" si="9"/>
        <v>10.001330541992164</v>
      </c>
      <c r="K866" s="7">
        <v>40927.684270833335</v>
      </c>
      <c r="L866" s="8"/>
      <c r="M866" s="8"/>
      <c r="N866" s="8">
        <v>-2950</v>
      </c>
      <c r="O866" s="8">
        <v>246.81379699707</v>
      </c>
      <c r="P866" s="8">
        <v>179.95552062988301</v>
      </c>
      <c r="Q866" s="10">
        <f t="shared" si="10"/>
        <v>8.2897406051635834</v>
      </c>
      <c r="U866" s="3">
        <v>40927.684270833335</v>
      </c>
      <c r="V866" s="2"/>
      <c r="W866" s="2"/>
      <c r="X866" s="2">
        <v>-2950</v>
      </c>
      <c r="Y866" s="2" t="s">
        <v>8</v>
      </c>
      <c r="Z866" s="2">
        <v>0</v>
      </c>
    </row>
    <row r="867" spans="1:26" ht="14.25" customHeight="1" x14ac:dyDescent="0.2">
      <c r="A867" s="3">
        <v>40927.684328703705</v>
      </c>
      <c r="B867" s="2"/>
      <c r="C867" s="2"/>
      <c r="D867" s="2">
        <v>-2900</v>
      </c>
      <c r="E867" s="2">
        <v>182.955322265625</v>
      </c>
      <c r="F867" s="2">
        <v>-106.26007080078099</v>
      </c>
      <c r="G867" s="5">
        <f t="shared" ref="G867:G916" si="11">F867*-0.0924+0.1829</f>
        <v>10.001330541992164</v>
      </c>
      <c r="K867" s="7">
        <v>40927.684328703705</v>
      </c>
      <c r="L867" s="8"/>
      <c r="M867" s="8"/>
      <c r="N867" s="8">
        <v>-2900</v>
      </c>
      <c r="O867" s="8">
        <v>246.36810302734401</v>
      </c>
      <c r="P867" s="8">
        <v>179.64515686035199</v>
      </c>
      <c r="Q867" s="10">
        <f t="shared" si="10"/>
        <v>8.2753707626342976</v>
      </c>
      <c r="U867" s="3">
        <v>40927.684328703705</v>
      </c>
      <c r="V867" s="2"/>
      <c r="W867" s="2"/>
      <c r="X867" s="2">
        <v>-2900</v>
      </c>
      <c r="Y867" s="2" t="s">
        <v>8</v>
      </c>
      <c r="Z867" s="2">
        <v>0</v>
      </c>
    </row>
    <row r="868" spans="1:26" ht="14.25" customHeight="1" x14ac:dyDescent="0.2">
      <c r="A868" s="3">
        <v>40927.684386574074</v>
      </c>
      <c r="B868" s="2"/>
      <c r="C868" s="2"/>
      <c r="D868" s="2">
        <v>-2850</v>
      </c>
      <c r="E868" s="2">
        <v>182.26576232910199</v>
      </c>
      <c r="F868" s="2">
        <v>-105.82389831543</v>
      </c>
      <c r="G868" s="5">
        <f t="shared" si="11"/>
        <v>9.9610282043457321</v>
      </c>
      <c r="K868" s="7">
        <v>40927.684386574074</v>
      </c>
      <c r="L868" s="8"/>
      <c r="M868" s="8"/>
      <c r="N868" s="8">
        <v>-2850</v>
      </c>
      <c r="O868" s="8">
        <v>244.79396057128901</v>
      </c>
      <c r="P868" s="8">
        <v>178.54896545410199</v>
      </c>
      <c r="Q868" s="10">
        <f t="shared" si="10"/>
        <v>8.224617100524922</v>
      </c>
      <c r="U868" s="3">
        <v>40927.684386574074</v>
      </c>
      <c r="V868" s="2"/>
      <c r="W868" s="2"/>
      <c r="X868" s="2">
        <v>-2850</v>
      </c>
      <c r="Y868" s="2" t="s">
        <v>8</v>
      </c>
      <c r="Z868" s="2">
        <v>0</v>
      </c>
    </row>
    <row r="869" spans="1:26" ht="14.25" customHeight="1" x14ac:dyDescent="0.2">
      <c r="A869" s="3">
        <v>40927.684444444443</v>
      </c>
      <c r="B869" s="2"/>
      <c r="C869" s="2"/>
      <c r="D869" s="2">
        <v>-2800</v>
      </c>
      <c r="E869" s="2">
        <v>177.36944580078099</v>
      </c>
      <c r="F869" s="2">
        <v>-102.72674560546901</v>
      </c>
      <c r="G869" s="5">
        <f t="shared" si="11"/>
        <v>9.6748512939453359</v>
      </c>
      <c r="K869" s="7">
        <v>40927.684444444443</v>
      </c>
      <c r="L869" s="8"/>
      <c r="M869" s="8"/>
      <c r="N869" s="8">
        <v>-2800</v>
      </c>
      <c r="O869" s="8">
        <v>242.18458557128901</v>
      </c>
      <c r="P869" s="8">
        <v>176.73187255859401</v>
      </c>
      <c r="Q869" s="10">
        <f t="shared" si="10"/>
        <v>8.1404856994629036</v>
      </c>
      <c r="U869" s="3">
        <v>40927.684444444443</v>
      </c>
      <c r="V869" s="2"/>
      <c r="W869" s="2"/>
      <c r="X869" s="2">
        <v>-2800</v>
      </c>
      <c r="Y869" s="2" t="s">
        <v>8</v>
      </c>
      <c r="Z869" s="2">
        <v>0</v>
      </c>
    </row>
    <row r="870" spans="1:26" ht="14.25" customHeight="1" x14ac:dyDescent="0.2">
      <c r="A870" s="3">
        <v>40927.684502314813</v>
      </c>
      <c r="B870" s="2"/>
      <c r="C870" s="2"/>
      <c r="D870" s="2">
        <v>-2750</v>
      </c>
      <c r="E870" s="2">
        <v>177.57341003418</v>
      </c>
      <c r="F870" s="2">
        <v>-102.855758666992</v>
      </c>
      <c r="G870" s="5">
        <f t="shared" si="11"/>
        <v>9.6867721008300602</v>
      </c>
      <c r="K870" s="7">
        <v>40927.684502314813</v>
      </c>
      <c r="L870" s="8"/>
      <c r="M870" s="8"/>
      <c r="N870" s="8">
        <v>-2750</v>
      </c>
      <c r="O870" s="8">
        <v>241.2568359375</v>
      </c>
      <c r="P870" s="8">
        <v>176.08581542968699</v>
      </c>
      <c r="Q870" s="10">
        <f t="shared" si="10"/>
        <v>8.1105732543945077</v>
      </c>
      <c r="U870" s="3">
        <v>40927.684502314813</v>
      </c>
      <c r="V870" s="2"/>
      <c r="W870" s="2"/>
      <c r="X870" s="2">
        <v>-2750</v>
      </c>
      <c r="Y870" s="2" t="s">
        <v>8</v>
      </c>
      <c r="Z870" s="2">
        <v>0</v>
      </c>
    </row>
    <row r="871" spans="1:26" ht="14.25" customHeight="1" x14ac:dyDescent="0.2">
      <c r="A871" s="3">
        <v>40927.684560185182</v>
      </c>
      <c r="B871" s="2"/>
      <c r="C871" s="2"/>
      <c r="D871" s="2">
        <v>-2700</v>
      </c>
      <c r="E871" s="2">
        <v>174.64659118652301</v>
      </c>
      <c r="F871" s="2">
        <v>-101.00440979003901</v>
      </c>
      <c r="G871" s="5">
        <f t="shared" si="11"/>
        <v>9.515707464599604</v>
      </c>
      <c r="K871" s="7">
        <v>40927.684560185182</v>
      </c>
      <c r="L871" s="8"/>
      <c r="M871" s="8"/>
      <c r="N871" s="8">
        <v>-2700</v>
      </c>
      <c r="O871" s="8">
        <v>239.54530334472699</v>
      </c>
      <c r="P871" s="8">
        <v>174.89395141601599</v>
      </c>
      <c r="Q871" s="10">
        <f t="shared" si="10"/>
        <v>8.0553899505615405</v>
      </c>
      <c r="U871" s="3">
        <v>40927.684560185182</v>
      </c>
      <c r="V871" s="2"/>
      <c r="W871" s="2"/>
      <c r="X871" s="2">
        <v>-2700</v>
      </c>
      <c r="Y871" s="2" t="s">
        <v>8</v>
      </c>
      <c r="Z871" s="2">
        <v>0</v>
      </c>
    </row>
    <row r="872" spans="1:26" ht="14.25" customHeight="1" x14ac:dyDescent="0.2">
      <c r="A872" s="3">
        <v>40927.684618055559</v>
      </c>
      <c r="B872" s="2"/>
      <c r="C872" s="2"/>
      <c r="D872" s="2">
        <v>-2650</v>
      </c>
      <c r="E872" s="2">
        <v>172.47312927246099</v>
      </c>
      <c r="F872" s="2">
        <v>-99.629592895507798</v>
      </c>
      <c r="G872" s="5">
        <f t="shared" si="11"/>
        <v>9.3886743835449202</v>
      </c>
      <c r="K872" s="7">
        <v>40927.684618055559</v>
      </c>
      <c r="L872" s="8"/>
      <c r="M872" s="8"/>
      <c r="N872" s="8">
        <v>-2650</v>
      </c>
      <c r="O872" s="8">
        <v>238.06591796875</v>
      </c>
      <c r="P872" s="8">
        <v>173.86375427246099</v>
      </c>
      <c r="Q872" s="10">
        <f t="shared" si="10"/>
        <v>8.0076918228149445</v>
      </c>
      <c r="U872" s="3">
        <v>40927.684618055559</v>
      </c>
      <c r="V872" s="2"/>
      <c r="W872" s="2"/>
      <c r="X872" s="2">
        <v>-2650</v>
      </c>
      <c r="Y872" s="2" t="s">
        <v>8</v>
      </c>
      <c r="Z872" s="2">
        <v>0</v>
      </c>
    </row>
    <row r="873" spans="1:26" ht="14.25" customHeight="1" x14ac:dyDescent="0.2">
      <c r="A873" s="3">
        <v>40927.684675925928</v>
      </c>
      <c r="B873" s="2"/>
      <c r="C873" s="2"/>
      <c r="D873" s="2">
        <v>-2600</v>
      </c>
      <c r="E873" s="2">
        <v>170.0859375</v>
      </c>
      <c r="F873" s="2">
        <v>-98.119583129882798</v>
      </c>
      <c r="G873" s="5">
        <f t="shared" si="11"/>
        <v>9.2491494812011705</v>
      </c>
      <c r="K873" s="7">
        <v>40927.684675925928</v>
      </c>
      <c r="L873" s="8"/>
      <c r="M873" s="8"/>
      <c r="N873" s="8">
        <v>-2600</v>
      </c>
      <c r="O873" s="8">
        <v>237.47242736816401</v>
      </c>
      <c r="P873" s="8">
        <v>173.45046997070301</v>
      </c>
      <c r="Q873" s="10">
        <f t="shared" si="10"/>
        <v>7.9885567596435498</v>
      </c>
      <c r="U873" s="3">
        <v>40927.684675925928</v>
      </c>
      <c r="V873" s="2"/>
      <c r="W873" s="2"/>
      <c r="X873" s="2">
        <v>-2600</v>
      </c>
      <c r="Y873" s="2" t="s">
        <v>8</v>
      </c>
      <c r="Z873" s="2">
        <v>0</v>
      </c>
    </row>
    <row r="874" spans="1:26" ht="14.25" customHeight="1" x14ac:dyDescent="0.2">
      <c r="A874" s="3">
        <v>40927.684733796297</v>
      </c>
      <c r="B874" s="2"/>
      <c r="C874" s="2"/>
      <c r="D874" s="2">
        <v>-2550</v>
      </c>
      <c r="E874" s="2">
        <v>167.27381896972699</v>
      </c>
      <c r="F874" s="2">
        <v>-96.340789794921903</v>
      </c>
      <c r="G874" s="5">
        <f t="shared" si="11"/>
        <v>9.084788977050783</v>
      </c>
      <c r="K874" s="7">
        <v>40927.684733796297</v>
      </c>
      <c r="L874" s="8"/>
      <c r="M874" s="8"/>
      <c r="N874" s="8">
        <v>-2550</v>
      </c>
      <c r="O874" s="8">
        <v>236.55245971679699</v>
      </c>
      <c r="P874" s="8">
        <v>172.80982971191401</v>
      </c>
      <c r="Q874" s="10">
        <f t="shared" si="10"/>
        <v>7.9588951156616181</v>
      </c>
      <c r="U874" s="3">
        <v>40927.684733796297</v>
      </c>
      <c r="V874" s="2"/>
      <c r="W874" s="2"/>
      <c r="X874" s="2">
        <v>-2550</v>
      </c>
      <c r="Y874" s="2" t="s">
        <v>8</v>
      </c>
      <c r="Z874" s="2">
        <v>0</v>
      </c>
    </row>
    <row r="875" spans="1:26" ht="14.25" customHeight="1" x14ac:dyDescent="0.2">
      <c r="A875" s="3">
        <v>40927.684791666667</v>
      </c>
      <c r="B875" s="2"/>
      <c r="C875" s="2"/>
      <c r="D875" s="2">
        <v>-2500</v>
      </c>
      <c r="E875" s="2">
        <v>165.48089599609401</v>
      </c>
      <c r="F875" s="2">
        <v>-95.206680297851605</v>
      </c>
      <c r="G875" s="5">
        <f t="shared" si="11"/>
        <v>8.9799972595214879</v>
      </c>
      <c r="K875" s="7">
        <v>40927.684791666667</v>
      </c>
      <c r="L875" s="8"/>
      <c r="M875" s="8"/>
      <c r="N875" s="8">
        <v>-2500</v>
      </c>
      <c r="O875" s="8">
        <v>235.81491088867199</v>
      </c>
      <c r="P875" s="8">
        <v>172.29621887207</v>
      </c>
      <c r="Q875" s="10">
        <f t="shared" si="10"/>
        <v>7.9351149337768412</v>
      </c>
      <c r="U875" s="3">
        <v>40927.684791666667</v>
      </c>
      <c r="V875" s="2"/>
      <c r="W875" s="2"/>
      <c r="X875" s="2">
        <v>-2500</v>
      </c>
      <c r="Y875" s="2" t="s">
        <v>8</v>
      </c>
      <c r="Z875" s="2">
        <v>0</v>
      </c>
    </row>
    <row r="876" spans="1:26" ht="14.25" customHeight="1" x14ac:dyDescent="0.2">
      <c r="A876" s="3">
        <v>40927.684849537036</v>
      </c>
      <c r="B876" s="2"/>
      <c r="C876" s="2"/>
      <c r="D876" s="2">
        <v>-2450</v>
      </c>
      <c r="E876" s="2">
        <v>162.75526428222699</v>
      </c>
      <c r="F876" s="2">
        <v>-93.482589721679702</v>
      </c>
      <c r="G876" s="5">
        <f t="shared" si="11"/>
        <v>8.8206912902832038</v>
      </c>
      <c r="K876" s="7">
        <v>40927.684849537036</v>
      </c>
      <c r="L876" s="8"/>
      <c r="M876" s="8"/>
      <c r="N876" s="8">
        <v>-2450</v>
      </c>
      <c r="O876" s="8">
        <v>234.87686157226599</v>
      </c>
      <c r="P876" s="8">
        <v>171.642990112305</v>
      </c>
      <c r="Q876" s="10">
        <f t="shared" si="10"/>
        <v>7.9048704421997211</v>
      </c>
      <c r="U876" s="3">
        <v>40927.684849537036</v>
      </c>
      <c r="V876" s="2"/>
      <c r="W876" s="2"/>
      <c r="X876" s="2">
        <v>-2450</v>
      </c>
      <c r="Y876" s="2" t="s">
        <v>8</v>
      </c>
      <c r="Z876" s="2">
        <v>0</v>
      </c>
    </row>
    <row r="877" spans="1:26" ht="14.25" customHeight="1" x14ac:dyDescent="0.2">
      <c r="A877" s="3">
        <v>40927.684907407405</v>
      </c>
      <c r="B877" s="2"/>
      <c r="C877" s="2"/>
      <c r="D877" s="2">
        <v>-2400</v>
      </c>
      <c r="E877" s="2">
        <v>155.32099914550801</v>
      </c>
      <c r="F877" s="2">
        <v>-88.780059814453097</v>
      </c>
      <c r="G877" s="5">
        <f t="shared" si="11"/>
        <v>8.3861775268554659</v>
      </c>
      <c r="K877" s="7">
        <v>40927.684907407405</v>
      </c>
      <c r="L877" s="8"/>
      <c r="M877" s="8"/>
      <c r="N877" s="8">
        <v>-2400</v>
      </c>
      <c r="O877" s="8">
        <v>233.46936035156199</v>
      </c>
      <c r="P877" s="8">
        <v>170.662841796875</v>
      </c>
      <c r="Q877" s="10">
        <f t="shared" si="10"/>
        <v>7.8594895751953127</v>
      </c>
      <c r="U877" s="3">
        <v>40927.684907407405</v>
      </c>
      <c r="V877" s="2"/>
      <c r="W877" s="2"/>
      <c r="X877" s="2">
        <v>-2400</v>
      </c>
      <c r="Y877" s="2" t="s">
        <v>8</v>
      </c>
      <c r="Z877" s="2">
        <v>0</v>
      </c>
    </row>
    <row r="878" spans="1:26" ht="14.25" customHeight="1" x14ac:dyDescent="0.2">
      <c r="A878" s="3">
        <v>40927.684965277775</v>
      </c>
      <c r="B878" s="2"/>
      <c r="C878" s="2"/>
      <c r="D878" s="2">
        <v>-2350</v>
      </c>
      <c r="E878" s="2">
        <v>142.17962646484401</v>
      </c>
      <c r="F878" s="2">
        <v>-80.467529296875</v>
      </c>
      <c r="G878" s="5">
        <f t="shared" si="11"/>
        <v>7.6180997070312495</v>
      </c>
      <c r="K878" s="7">
        <v>40927.684965277775</v>
      </c>
      <c r="L878" s="8"/>
      <c r="M878" s="8"/>
      <c r="N878" s="8">
        <v>-2350</v>
      </c>
      <c r="O878" s="8">
        <v>230.92868041992199</v>
      </c>
      <c r="P878" s="8">
        <v>168.89358520507801</v>
      </c>
      <c r="Q878" s="10">
        <f t="shared" si="10"/>
        <v>7.7775729949951122</v>
      </c>
      <c r="U878" s="3">
        <v>40927.684965277775</v>
      </c>
      <c r="V878" s="2"/>
      <c r="W878" s="2"/>
      <c r="X878" s="2">
        <v>-2350</v>
      </c>
      <c r="Y878" s="2" t="s">
        <v>8</v>
      </c>
      <c r="Z878" s="2">
        <v>0</v>
      </c>
    </row>
    <row r="879" spans="1:26" ht="14.25" customHeight="1" x14ac:dyDescent="0.2">
      <c r="A879" s="3">
        <v>40927.685023148151</v>
      </c>
      <c r="B879" s="2"/>
      <c r="C879" s="2"/>
      <c r="D879" s="2">
        <v>-2300</v>
      </c>
      <c r="E879" s="2">
        <v>123.00576782226599</v>
      </c>
      <c r="F879" s="2">
        <v>-68.339157104492202</v>
      </c>
      <c r="G879" s="5">
        <f t="shared" si="11"/>
        <v>6.4974381164550792</v>
      </c>
      <c r="K879" s="7">
        <v>40927.685023148151</v>
      </c>
      <c r="L879" s="8"/>
      <c r="M879" s="8"/>
      <c r="N879" s="8">
        <v>-2300</v>
      </c>
      <c r="O879" s="8">
        <v>227.07701110839801</v>
      </c>
      <c r="P879" s="8">
        <v>166.21139526367199</v>
      </c>
      <c r="Q879" s="10">
        <f t="shared" si="10"/>
        <v>7.6533876007080126</v>
      </c>
      <c r="U879" s="3">
        <v>40927.685023148151</v>
      </c>
      <c r="V879" s="2"/>
      <c r="W879" s="2"/>
      <c r="X879" s="2">
        <v>-2300</v>
      </c>
      <c r="Y879" s="2" t="s">
        <v>8</v>
      </c>
      <c r="Z879" s="2">
        <v>0</v>
      </c>
    </row>
    <row r="880" spans="1:26" ht="14.25" customHeight="1" x14ac:dyDescent="0.2">
      <c r="A880" s="3">
        <v>40927.685081018521</v>
      </c>
      <c r="B880" s="2"/>
      <c r="C880" s="2"/>
      <c r="D880" s="2">
        <v>-2250</v>
      </c>
      <c r="E880" s="2">
        <v>104.98461151123</v>
      </c>
      <c r="F880" s="2">
        <v>-56.939926147460902</v>
      </c>
      <c r="G880" s="5">
        <f t="shared" si="11"/>
        <v>5.4441491760253875</v>
      </c>
      <c r="K880" s="7">
        <v>40927.685081018521</v>
      </c>
      <c r="L880" s="8"/>
      <c r="M880" s="8"/>
      <c r="N880" s="8">
        <v>-2250</v>
      </c>
      <c r="O880" s="8">
        <v>222.13204956054699</v>
      </c>
      <c r="P880" s="8">
        <v>162.76786804199199</v>
      </c>
      <c r="Q880" s="10">
        <f t="shared" si="10"/>
        <v>7.4939522903442288</v>
      </c>
      <c r="U880" s="3">
        <v>40927.685081018521</v>
      </c>
      <c r="V880" s="2"/>
      <c r="W880" s="2"/>
      <c r="X880" s="2">
        <v>-2250</v>
      </c>
      <c r="Y880" s="2" t="s">
        <v>8</v>
      </c>
      <c r="Z880" s="2">
        <v>0</v>
      </c>
    </row>
    <row r="881" spans="1:26" ht="14.25" customHeight="1" x14ac:dyDescent="0.2">
      <c r="A881" s="3">
        <v>40927.68513888889</v>
      </c>
      <c r="B881" s="2"/>
      <c r="C881" s="2"/>
      <c r="D881" s="2">
        <v>-2200</v>
      </c>
      <c r="E881" s="2">
        <v>82.658027648925795</v>
      </c>
      <c r="F881" s="2">
        <v>-42.817306518554702</v>
      </c>
      <c r="G881" s="5">
        <f t="shared" si="11"/>
        <v>4.1392191223144543</v>
      </c>
      <c r="K881" s="7">
        <v>40927.68513888889</v>
      </c>
      <c r="L881" s="8"/>
      <c r="M881" s="8"/>
      <c r="N881" s="8">
        <v>-2200</v>
      </c>
      <c r="O881" s="8">
        <v>214.85467529296901</v>
      </c>
      <c r="P881" s="8">
        <v>157.700119018555</v>
      </c>
      <c r="Q881" s="10">
        <f t="shared" si="10"/>
        <v>7.2593155105590963</v>
      </c>
      <c r="U881" s="3">
        <v>40927.68513888889</v>
      </c>
      <c r="V881" s="2"/>
      <c r="W881" s="2"/>
      <c r="X881" s="2">
        <v>-2200</v>
      </c>
      <c r="Y881" s="2" t="s">
        <v>8</v>
      </c>
      <c r="Z881" s="2">
        <v>0</v>
      </c>
    </row>
    <row r="882" spans="1:26" ht="14.25" customHeight="1" x14ac:dyDescent="0.2">
      <c r="A882" s="3">
        <v>40927.685196759259</v>
      </c>
      <c r="B882" s="2"/>
      <c r="C882" s="2"/>
      <c r="D882" s="2">
        <v>-2150</v>
      </c>
      <c r="E882" s="2">
        <v>67.887771606445298</v>
      </c>
      <c r="F882" s="2">
        <v>-33.4744262695313</v>
      </c>
      <c r="G882" s="5">
        <f t="shared" si="11"/>
        <v>3.275936987304692</v>
      </c>
      <c r="K882" s="7">
        <v>40927.685196759259</v>
      </c>
      <c r="L882" s="8"/>
      <c r="M882" s="8"/>
      <c r="N882" s="8">
        <v>-2150</v>
      </c>
      <c r="O882" s="8">
        <v>207.71217346191401</v>
      </c>
      <c r="P882" s="8">
        <v>152.72628784179699</v>
      </c>
      <c r="Q882" s="10">
        <f t="shared" si="10"/>
        <v>7.0290271270752003</v>
      </c>
      <c r="U882" s="3">
        <v>40927.685196759259</v>
      </c>
      <c r="V882" s="2"/>
      <c r="W882" s="2"/>
      <c r="X882" s="2">
        <v>-2150</v>
      </c>
      <c r="Y882" s="2" t="s">
        <v>8</v>
      </c>
      <c r="Z882" s="2">
        <v>0</v>
      </c>
    </row>
    <row r="883" spans="1:26" ht="14.25" customHeight="1" x14ac:dyDescent="0.2">
      <c r="A883" s="3">
        <v>40927.685254629629</v>
      </c>
      <c r="B883" s="2"/>
      <c r="C883" s="2"/>
      <c r="D883" s="2">
        <v>-2100</v>
      </c>
      <c r="E883" s="2">
        <v>60.360866546630902</v>
      </c>
      <c r="F883" s="2">
        <v>-28.713302612304702</v>
      </c>
      <c r="G883" s="5">
        <f t="shared" si="11"/>
        <v>2.8360091613769542</v>
      </c>
      <c r="K883" s="7">
        <v>40927.685254629629</v>
      </c>
      <c r="L883" s="8"/>
      <c r="M883" s="8"/>
      <c r="N883" s="8">
        <v>-2100</v>
      </c>
      <c r="O883" s="8">
        <v>199.92393493652301</v>
      </c>
      <c r="P883" s="8">
        <v>147.30278015136699</v>
      </c>
      <c r="Q883" s="10">
        <f t="shared" si="10"/>
        <v>6.7779187210082918</v>
      </c>
      <c r="U883" s="3">
        <v>40927.685254629629</v>
      </c>
      <c r="V883" s="2"/>
      <c r="W883" s="2"/>
      <c r="X883" s="2">
        <v>-2100</v>
      </c>
      <c r="Y883" s="2" t="s">
        <v>8</v>
      </c>
      <c r="Z883" s="2">
        <v>0</v>
      </c>
    </row>
    <row r="884" spans="1:26" ht="14.25" customHeight="1" x14ac:dyDescent="0.2">
      <c r="A884" s="3">
        <v>40927.685312499998</v>
      </c>
      <c r="B884" s="2"/>
      <c r="C884" s="2"/>
      <c r="D884" s="2">
        <v>-2050</v>
      </c>
      <c r="E884" s="2">
        <v>52.440277099609403</v>
      </c>
      <c r="F884" s="2">
        <v>-23.7031555175781</v>
      </c>
      <c r="G884" s="5">
        <f t="shared" si="11"/>
        <v>2.3730715698242166</v>
      </c>
      <c r="K884" s="7">
        <v>40927.685312499998</v>
      </c>
      <c r="L884" s="8"/>
      <c r="M884" s="8"/>
      <c r="N884" s="8">
        <v>-2050</v>
      </c>
      <c r="O884" s="8">
        <v>191.74104309082</v>
      </c>
      <c r="P884" s="8">
        <v>141.60446166992199</v>
      </c>
      <c r="Q884" s="10">
        <f t="shared" si="10"/>
        <v>6.5140865753173882</v>
      </c>
      <c r="U884" s="3">
        <v>40927.685312499998</v>
      </c>
      <c r="V884" s="2"/>
      <c r="W884" s="2"/>
      <c r="X884" s="2">
        <v>-2050</v>
      </c>
      <c r="Y884" s="2" t="s">
        <v>8</v>
      </c>
      <c r="Z884" s="2">
        <v>0</v>
      </c>
    </row>
    <row r="885" spans="1:26" ht="14.25" customHeight="1" x14ac:dyDescent="0.2">
      <c r="A885" s="3">
        <v>40927.685370370367</v>
      </c>
      <c r="B885" s="2"/>
      <c r="C885" s="2"/>
      <c r="D885" s="2">
        <v>-2000</v>
      </c>
      <c r="E885" s="2">
        <v>45.301021575927699</v>
      </c>
      <c r="F885" s="2">
        <v>-19.187240600585898</v>
      </c>
      <c r="G885" s="5">
        <f t="shared" si="11"/>
        <v>1.955801031494137</v>
      </c>
      <c r="K885" s="7">
        <v>40927.685370370367</v>
      </c>
      <c r="L885" s="8"/>
      <c r="M885" s="8"/>
      <c r="N885" s="8">
        <v>-2000</v>
      </c>
      <c r="O885" s="8">
        <v>183.32458496093801</v>
      </c>
      <c r="P885" s="8">
        <v>135.74348449707</v>
      </c>
      <c r="Q885" s="10">
        <f t="shared" si="10"/>
        <v>6.2427233322143412</v>
      </c>
      <c r="U885" s="3">
        <v>40927.685370370367</v>
      </c>
      <c r="V885" s="2"/>
      <c r="W885" s="2"/>
      <c r="X885" s="2">
        <v>-2000</v>
      </c>
      <c r="Y885" s="2" t="s">
        <v>8</v>
      </c>
      <c r="Z885" s="2">
        <v>0</v>
      </c>
    </row>
    <row r="886" spans="1:26" ht="14.25" customHeight="1" x14ac:dyDescent="0.2">
      <c r="A886" s="3">
        <v>40927.685428240744</v>
      </c>
      <c r="B886" s="2"/>
      <c r="C886" s="2"/>
      <c r="D886" s="2">
        <v>-1950</v>
      </c>
      <c r="E886" s="2">
        <v>37.265243530273402</v>
      </c>
      <c r="F886" s="2">
        <v>-14.1042327880859</v>
      </c>
      <c r="G886" s="5">
        <f t="shared" si="11"/>
        <v>1.4861311096191372</v>
      </c>
      <c r="K886" s="7">
        <v>40927.685428240744</v>
      </c>
      <c r="L886" s="8"/>
      <c r="M886" s="8"/>
      <c r="N886" s="8">
        <v>-1950</v>
      </c>
      <c r="O886" s="8">
        <v>173.40299987793</v>
      </c>
      <c r="P886" s="8">
        <v>128.83438110351599</v>
      </c>
      <c r="Q886" s="10">
        <f t="shared" si="10"/>
        <v>5.9228318450927908</v>
      </c>
      <c r="U886" s="3">
        <v>40927.685428240744</v>
      </c>
      <c r="V886" s="2"/>
      <c r="W886" s="2"/>
      <c r="X886" s="2">
        <v>-1950</v>
      </c>
      <c r="Y886" s="2" t="s">
        <v>8</v>
      </c>
      <c r="Z886" s="2">
        <v>0</v>
      </c>
    </row>
    <row r="887" spans="1:26" ht="14.25" customHeight="1" x14ac:dyDescent="0.2">
      <c r="A887" s="3">
        <v>40927.685486111113</v>
      </c>
      <c r="B887" s="2"/>
      <c r="C887" s="2"/>
      <c r="D887" s="2">
        <v>-1900</v>
      </c>
      <c r="E887" s="2">
        <v>31.431032180786101</v>
      </c>
      <c r="F887" s="2">
        <v>-10.413818359375</v>
      </c>
      <c r="G887" s="5">
        <f t="shared" si="11"/>
        <v>1.1451368164062499</v>
      </c>
      <c r="K887" s="7">
        <v>40927.685486111113</v>
      </c>
      <c r="L887" s="8"/>
      <c r="M887" s="8"/>
      <c r="N887" s="8">
        <v>-1900</v>
      </c>
      <c r="O887" s="8">
        <v>163.44866943359401</v>
      </c>
      <c r="P887" s="8">
        <v>121.902465820312</v>
      </c>
      <c r="Q887" s="10">
        <f t="shared" si="10"/>
        <v>5.6018841674804456</v>
      </c>
      <c r="U887" s="3">
        <v>40927.685486111113</v>
      </c>
      <c r="V887" s="2"/>
      <c r="W887" s="2"/>
      <c r="X887" s="2">
        <v>-1900</v>
      </c>
      <c r="Y887" s="2" t="s">
        <v>8</v>
      </c>
      <c r="Z887" s="2">
        <v>0</v>
      </c>
    </row>
    <row r="888" spans="1:26" ht="14.25" customHeight="1" x14ac:dyDescent="0.2">
      <c r="A888" s="3">
        <v>40927.685543981483</v>
      </c>
      <c r="B888" s="2"/>
      <c r="C888" s="2"/>
      <c r="D888" s="2">
        <v>-1850</v>
      </c>
      <c r="E888" s="2">
        <v>26.6808967590332</v>
      </c>
      <c r="F888" s="2">
        <v>-7.4091339111328098</v>
      </c>
      <c r="G888" s="5">
        <f t="shared" si="11"/>
        <v>0.86750397338867158</v>
      </c>
      <c r="K888" s="7">
        <v>40927.685543981483</v>
      </c>
      <c r="L888" s="8"/>
      <c r="M888" s="8"/>
      <c r="N888" s="8">
        <v>-1850</v>
      </c>
      <c r="O888" s="8">
        <v>154.46458435058599</v>
      </c>
      <c r="P888" s="8">
        <v>115.646209716797</v>
      </c>
      <c r="Q888" s="10">
        <f t="shared" si="10"/>
        <v>5.3122195098877008</v>
      </c>
      <c r="U888" s="3">
        <v>40927.685543981483</v>
      </c>
      <c r="V888" s="2"/>
      <c r="W888" s="2"/>
      <c r="X888" s="2">
        <v>-1850</v>
      </c>
      <c r="Y888" s="2" t="s">
        <v>8</v>
      </c>
      <c r="Z888" s="2">
        <v>0</v>
      </c>
    </row>
    <row r="889" spans="1:26" ht="14.25" customHeight="1" x14ac:dyDescent="0.2">
      <c r="A889" s="3">
        <v>40927.685601851852</v>
      </c>
      <c r="B889" s="2"/>
      <c r="C889" s="2"/>
      <c r="D889" s="2">
        <v>-1800</v>
      </c>
      <c r="E889" s="2">
        <v>22.501987457275401</v>
      </c>
      <c r="F889" s="2">
        <v>-4.7657775878906303</v>
      </c>
      <c r="G889" s="5">
        <f t="shared" si="11"/>
        <v>0.62325784912109428</v>
      </c>
      <c r="K889" s="7">
        <v>40927.685601851852</v>
      </c>
      <c r="L889" s="8"/>
      <c r="M889" s="8"/>
      <c r="N889" s="8">
        <v>-1800</v>
      </c>
      <c r="O889" s="8">
        <v>144.01524353027301</v>
      </c>
      <c r="P889" s="8">
        <v>108.369598388672</v>
      </c>
      <c r="Q889" s="10">
        <f t="shared" si="10"/>
        <v>4.9753124053955133</v>
      </c>
      <c r="U889" s="3">
        <v>40927.685601851852</v>
      </c>
      <c r="V889" s="2"/>
      <c r="W889" s="2"/>
      <c r="X889" s="2">
        <v>-1800</v>
      </c>
      <c r="Y889" s="2" t="s">
        <v>8</v>
      </c>
      <c r="Z889" s="2">
        <v>0</v>
      </c>
    </row>
    <row r="890" spans="1:26" ht="14.25" customHeight="1" x14ac:dyDescent="0.2">
      <c r="A890" s="3">
        <v>40927.685659722221</v>
      </c>
      <c r="B890" s="2"/>
      <c r="C890" s="2"/>
      <c r="D890" s="2">
        <v>-1750</v>
      </c>
      <c r="E890" s="2">
        <v>21.733196258544901</v>
      </c>
      <c r="F890" s="2">
        <v>-4.27947998046875</v>
      </c>
      <c r="G890" s="5">
        <f t="shared" si="11"/>
        <v>0.57832395019531246</v>
      </c>
      <c r="K890" s="7">
        <v>40927.685659722221</v>
      </c>
      <c r="L890" s="8"/>
      <c r="M890" s="8"/>
      <c r="N890" s="8">
        <v>-1750</v>
      </c>
      <c r="O890" s="8">
        <v>135.57084655761699</v>
      </c>
      <c r="P890" s="8">
        <v>102.48916625976599</v>
      </c>
      <c r="Q890" s="10">
        <f t="shared" si="10"/>
        <v>4.7030483978271658</v>
      </c>
      <c r="U890" s="3">
        <v>40927.685659722221</v>
      </c>
      <c r="V890" s="2"/>
      <c r="W890" s="2"/>
      <c r="X890" s="2">
        <v>-1750</v>
      </c>
      <c r="Y890" s="2" t="s">
        <v>8</v>
      </c>
      <c r="Z890" s="2">
        <v>0</v>
      </c>
    </row>
    <row r="891" spans="1:26" ht="14.25" customHeight="1" x14ac:dyDescent="0.2">
      <c r="A891" s="3">
        <v>40927.685717592591</v>
      </c>
      <c r="B891" s="2"/>
      <c r="C891" s="2"/>
      <c r="D891" s="2">
        <v>-1700</v>
      </c>
      <c r="E891" s="2">
        <v>20.733547210693398</v>
      </c>
      <c r="F891" s="2">
        <v>-3.64715576171875</v>
      </c>
      <c r="G891" s="5">
        <f t="shared" si="11"/>
        <v>0.51989719238281251</v>
      </c>
      <c r="K891" s="7">
        <v>40927.685717592591</v>
      </c>
      <c r="L891" s="8"/>
      <c r="M891" s="8"/>
      <c r="N891" s="8">
        <v>-1700</v>
      </c>
      <c r="O891" s="8">
        <v>126.97975158691401</v>
      </c>
      <c r="P891" s="8">
        <v>96.506576538085895</v>
      </c>
      <c r="Q891" s="10">
        <f t="shared" si="10"/>
        <v>4.4260544937133766</v>
      </c>
      <c r="U891" s="3">
        <v>40927.685717592591</v>
      </c>
      <c r="V891" s="2"/>
      <c r="W891" s="2"/>
      <c r="X891" s="2">
        <v>-1700</v>
      </c>
      <c r="Y891" s="2" t="s">
        <v>8</v>
      </c>
      <c r="Z891" s="2">
        <v>0</v>
      </c>
    </row>
    <row r="892" spans="1:26" ht="14.25" customHeight="1" x14ac:dyDescent="0.2">
      <c r="A892" s="3">
        <v>40927.68577546296</v>
      </c>
      <c r="B892" s="2"/>
      <c r="C892" s="2"/>
      <c r="D892" s="2">
        <v>-1650</v>
      </c>
      <c r="E892" s="2">
        <v>19.566608428955099</v>
      </c>
      <c r="F892" s="2">
        <v>-2.9090118408203098</v>
      </c>
      <c r="G892" s="5">
        <f t="shared" si="11"/>
        <v>0.45169269409179663</v>
      </c>
      <c r="K892" s="7">
        <v>40927.68577546296</v>
      </c>
      <c r="L892" s="8"/>
      <c r="M892" s="8"/>
      <c r="N892" s="8">
        <v>-1650</v>
      </c>
      <c r="O892" s="8">
        <v>117.641242980957</v>
      </c>
      <c r="P892" s="8">
        <v>90.003509521484403</v>
      </c>
      <c r="Q892" s="10">
        <f t="shared" si="10"/>
        <v>4.1249624908447275</v>
      </c>
      <c r="U892" s="3">
        <v>40927.68577546296</v>
      </c>
      <c r="V892" s="2"/>
      <c r="W892" s="2"/>
      <c r="X892" s="2">
        <v>-1650</v>
      </c>
      <c r="Y892" s="2" t="s">
        <v>8</v>
      </c>
      <c r="Z892" s="2">
        <v>0</v>
      </c>
    </row>
    <row r="893" spans="1:26" ht="14.25" customHeight="1" x14ac:dyDescent="0.2">
      <c r="A893" s="3">
        <v>40927.685833333337</v>
      </c>
      <c r="B893" s="2"/>
      <c r="C893" s="2"/>
      <c r="D893" s="2">
        <v>-1600</v>
      </c>
      <c r="E893" s="2">
        <v>18.604833602905298</v>
      </c>
      <c r="F893" s="2">
        <v>-2.3006439208984402</v>
      </c>
      <c r="G893" s="5">
        <f t="shared" si="11"/>
        <v>0.39547949829101586</v>
      </c>
      <c r="K893" s="7">
        <v>40927.685833333337</v>
      </c>
      <c r="L893" s="8"/>
      <c r="M893" s="8"/>
      <c r="N893" s="8">
        <v>-1600</v>
      </c>
      <c r="O893" s="8">
        <v>107.730178833008</v>
      </c>
      <c r="P893" s="8">
        <v>83.101730346679702</v>
      </c>
      <c r="Q893" s="10">
        <f t="shared" si="10"/>
        <v>3.8054101150512705</v>
      </c>
      <c r="U893" s="3">
        <v>40927.685833333337</v>
      </c>
      <c r="V893" s="2"/>
      <c r="W893" s="2"/>
      <c r="X893" s="2">
        <v>-1600</v>
      </c>
      <c r="Y893" s="2" t="s">
        <v>8</v>
      </c>
      <c r="Z893" s="2">
        <v>0</v>
      </c>
    </row>
    <row r="894" spans="1:26" ht="14.25" customHeight="1" x14ac:dyDescent="0.2">
      <c r="A894" s="3">
        <v>40927.685891203706</v>
      </c>
      <c r="B894" s="2"/>
      <c r="C894" s="2"/>
      <c r="D894" s="2">
        <v>-1550</v>
      </c>
      <c r="E894" s="2">
        <v>17.7545070648193</v>
      </c>
      <c r="F894" s="2">
        <v>-1.7627716064453101</v>
      </c>
      <c r="G894" s="5">
        <f t="shared" si="11"/>
        <v>0.34578009643554664</v>
      </c>
      <c r="K894" s="7">
        <v>40927.685891203706</v>
      </c>
      <c r="L894" s="8"/>
      <c r="M894" s="8"/>
      <c r="N894" s="8">
        <v>-1550</v>
      </c>
      <c r="O894" s="8">
        <v>97.625297546386705</v>
      </c>
      <c r="P894" s="8">
        <v>76.064987182617202</v>
      </c>
      <c r="Q894" s="10">
        <f t="shared" si="10"/>
        <v>3.4796089065551765</v>
      </c>
      <c r="U894" s="3">
        <v>40927.685891203706</v>
      </c>
      <c r="V894" s="2"/>
      <c r="W894" s="2"/>
      <c r="X894" s="2">
        <v>-1550</v>
      </c>
      <c r="Y894" s="2" t="s">
        <v>8</v>
      </c>
      <c r="Z894" s="2">
        <v>0</v>
      </c>
    </row>
    <row r="895" spans="1:26" ht="14.25" customHeight="1" x14ac:dyDescent="0.2">
      <c r="A895" s="3">
        <v>40927.685949074075</v>
      </c>
      <c r="B895" s="2"/>
      <c r="C895" s="2"/>
      <c r="D895" s="2">
        <v>-1500</v>
      </c>
      <c r="E895" s="2">
        <v>17.3804836273193</v>
      </c>
      <c r="F895" s="2">
        <v>-1.52618408203125</v>
      </c>
      <c r="G895" s="5">
        <f t="shared" si="11"/>
        <v>0.32391940917968753</v>
      </c>
      <c r="K895" s="7">
        <v>40927.685949074075</v>
      </c>
      <c r="L895" s="8"/>
      <c r="M895" s="8"/>
      <c r="N895" s="8">
        <v>-1500</v>
      </c>
      <c r="O895" s="8">
        <v>86.297409057617202</v>
      </c>
      <c r="P895" s="8">
        <v>68.176574707031193</v>
      </c>
      <c r="Q895" s="10">
        <f t="shared" si="10"/>
        <v>3.1143754089355444</v>
      </c>
      <c r="U895" s="3">
        <v>40927.685949074075</v>
      </c>
      <c r="V895" s="2"/>
      <c r="W895" s="2"/>
      <c r="X895" s="2">
        <v>-1500</v>
      </c>
      <c r="Y895" s="2" t="s">
        <v>8</v>
      </c>
      <c r="Z895" s="2">
        <v>0</v>
      </c>
    </row>
    <row r="896" spans="1:26" ht="14.25" customHeight="1" x14ac:dyDescent="0.2">
      <c r="A896" s="3">
        <v>40927.686006944445</v>
      </c>
      <c r="B896" s="2"/>
      <c r="C896" s="2"/>
      <c r="D896" s="2">
        <v>-1450</v>
      </c>
      <c r="E896" s="2">
        <v>16.515922546386701</v>
      </c>
      <c r="F896" s="2">
        <v>-0.97930908203125</v>
      </c>
      <c r="G896" s="5">
        <f t="shared" si="11"/>
        <v>0.27338815917968751</v>
      </c>
      <c r="K896" s="7">
        <v>40927.686006944445</v>
      </c>
      <c r="L896" s="8"/>
      <c r="M896" s="8"/>
      <c r="N896" s="8">
        <v>-1450</v>
      </c>
      <c r="O896" s="8">
        <v>75.064071655273395</v>
      </c>
      <c r="P896" s="8">
        <v>60.35400390625</v>
      </c>
      <c r="Q896" s="10">
        <f t="shared" si="10"/>
        <v>2.7521903808593753</v>
      </c>
      <c r="U896" s="3">
        <v>40927.686006944445</v>
      </c>
      <c r="V896" s="2"/>
      <c r="W896" s="2"/>
      <c r="X896" s="2">
        <v>-1450</v>
      </c>
      <c r="Y896" s="2" t="s">
        <v>8</v>
      </c>
      <c r="Z896" s="2">
        <v>0</v>
      </c>
    </row>
    <row r="897" spans="1:26" ht="14.25" customHeight="1" x14ac:dyDescent="0.2">
      <c r="A897" s="3">
        <v>40927.686064814814</v>
      </c>
      <c r="B897" s="2"/>
      <c r="C897" s="2"/>
      <c r="D897" s="2">
        <v>-1400</v>
      </c>
      <c r="E897" s="2">
        <v>15.719147682189901</v>
      </c>
      <c r="F897" s="2">
        <v>-0.475311279296875</v>
      </c>
      <c r="G897" s="5">
        <f t="shared" si="11"/>
        <v>0.22681876220703126</v>
      </c>
      <c r="K897" s="7">
        <v>40927.686064814814</v>
      </c>
      <c r="L897" s="8"/>
      <c r="M897" s="8"/>
      <c r="N897" s="8">
        <v>-1400</v>
      </c>
      <c r="O897" s="8">
        <v>64.435722351074205</v>
      </c>
      <c r="P897" s="8">
        <v>52.952728271484403</v>
      </c>
      <c r="Q897" s="10">
        <f t="shared" si="10"/>
        <v>2.4095113189697281</v>
      </c>
      <c r="U897" s="3">
        <v>40927.686064814814</v>
      </c>
      <c r="V897" s="2"/>
      <c r="W897" s="2"/>
      <c r="X897" s="2">
        <v>-1400</v>
      </c>
      <c r="Y897" s="2" t="s">
        <v>8</v>
      </c>
      <c r="Z897" s="2">
        <v>0</v>
      </c>
    </row>
    <row r="898" spans="1:26" ht="14.25" customHeight="1" x14ac:dyDescent="0.2">
      <c r="A898" s="3">
        <v>40927.686122685183</v>
      </c>
      <c r="B898" s="2"/>
      <c r="C898" s="2"/>
      <c r="D898" s="2">
        <v>-1350</v>
      </c>
      <c r="E898" s="2">
        <v>15.7285556793213</v>
      </c>
      <c r="F898" s="2">
        <v>-0.48126220703125</v>
      </c>
      <c r="G898" s="5">
        <f t="shared" si="11"/>
        <v>0.22736862792968751</v>
      </c>
      <c r="K898" s="7">
        <v>40927.686122685183</v>
      </c>
      <c r="L898" s="8"/>
      <c r="M898" s="8"/>
      <c r="N898" s="8">
        <v>-1350</v>
      </c>
      <c r="O898" s="8">
        <v>50.365562438964801</v>
      </c>
      <c r="P898" s="8">
        <v>43.154678344726598</v>
      </c>
      <c r="Q898" s="10">
        <f t="shared" si="10"/>
        <v>1.9558616073608415</v>
      </c>
      <c r="U898" s="3">
        <v>40927.686122685183</v>
      </c>
      <c r="V898" s="2"/>
      <c r="W898" s="2"/>
      <c r="X898" s="2">
        <v>-1350</v>
      </c>
      <c r="Y898" s="2" t="s">
        <v>8</v>
      </c>
      <c r="Z898" s="2">
        <v>0</v>
      </c>
    </row>
    <row r="899" spans="1:26" ht="14.25" customHeight="1" x14ac:dyDescent="0.2">
      <c r="A899" s="3">
        <v>40927.686180555553</v>
      </c>
      <c r="B899" s="2"/>
      <c r="C899" s="2"/>
      <c r="D899" s="2">
        <v>-1300</v>
      </c>
      <c r="E899" s="2">
        <v>14.7861995697022</v>
      </c>
      <c r="F899" s="2">
        <v>0.114822387695312</v>
      </c>
      <c r="G899" s="5">
        <f t="shared" si="11"/>
        <v>0.17229041137695317</v>
      </c>
      <c r="K899" s="7">
        <v>40927.686180555553</v>
      </c>
      <c r="L899" s="8"/>
      <c r="M899" s="8"/>
      <c r="N899" s="8">
        <v>-1300</v>
      </c>
      <c r="O899" s="8">
        <v>39.637622833252003</v>
      </c>
      <c r="P899" s="8">
        <v>35.684051513671903</v>
      </c>
      <c r="Q899" s="10">
        <f t="shared" si="10"/>
        <v>1.6099715850830092</v>
      </c>
      <c r="U899" s="3">
        <v>40927.686180555553</v>
      </c>
      <c r="V899" s="2"/>
      <c r="W899" s="2"/>
      <c r="X899" s="2">
        <v>-1300</v>
      </c>
      <c r="Y899" s="2" t="s">
        <v>8</v>
      </c>
      <c r="Z899" s="2">
        <v>0</v>
      </c>
    </row>
    <row r="900" spans="1:26" ht="14.25" customHeight="1" x14ac:dyDescent="0.2">
      <c r="A900" s="3">
        <v>40927.686238425929</v>
      </c>
      <c r="B900" s="2"/>
      <c r="C900" s="2"/>
      <c r="D900" s="2">
        <v>-1250</v>
      </c>
      <c r="E900" s="2">
        <v>13.806694030761699</v>
      </c>
      <c r="F900" s="2">
        <v>0.734405517578125</v>
      </c>
      <c r="G900" s="5">
        <f t="shared" si="11"/>
        <v>0.11504093017578126</v>
      </c>
      <c r="K900" s="7">
        <v>40927.686238425929</v>
      </c>
      <c r="L900" s="8"/>
      <c r="M900" s="8"/>
      <c r="N900" s="8">
        <v>-1250</v>
      </c>
      <c r="O900" s="8">
        <v>30.0678310394287</v>
      </c>
      <c r="P900" s="8">
        <v>29.0199279785156</v>
      </c>
      <c r="Q900" s="10">
        <f t="shared" si="10"/>
        <v>1.3014226654052723</v>
      </c>
      <c r="U900" s="3">
        <v>40927.686238425929</v>
      </c>
      <c r="V900" s="2"/>
      <c r="W900" s="2"/>
      <c r="X900" s="2">
        <v>-1250</v>
      </c>
      <c r="Y900" s="2" t="s">
        <v>8</v>
      </c>
      <c r="Z900" s="2">
        <v>0</v>
      </c>
    </row>
    <row r="901" spans="1:26" ht="14.25" customHeight="1" x14ac:dyDescent="0.2">
      <c r="A901" s="3">
        <v>40927.686296296299</v>
      </c>
      <c r="B901" s="2"/>
      <c r="C901" s="2"/>
      <c r="D901" s="2">
        <v>-1200</v>
      </c>
      <c r="E901" s="2">
        <v>13.915729522705099</v>
      </c>
      <c r="F901" s="2">
        <v>0.665435791015625</v>
      </c>
      <c r="G901" s="5">
        <f t="shared" si="11"/>
        <v>0.12141373291015625</v>
      </c>
      <c r="K901" s="7">
        <v>40927.686296296299</v>
      </c>
      <c r="L901" s="8"/>
      <c r="M901" s="8"/>
      <c r="N901" s="8">
        <v>-1200</v>
      </c>
      <c r="O901" s="8">
        <v>19.793685913085898</v>
      </c>
      <c r="P901" s="8">
        <v>21.865310668945298</v>
      </c>
      <c r="Q901" s="10">
        <f t="shared" si="10"/>
        <v>0.97016388397216735</v>
      </c>
      <c r="U901" s="3">
        <v>40927.686296296299</v>
      </c>
      <c r="V901" s="2"/>
      <c r="W901" s="2"/>
      <c r="X901" s="2">
        <v>-1200</v>
      </c>
      <c r="Y901" s="2" t="s">
        <v>8</v>
      </c>
      <c r="Z901" s="2">
        <v>0</v>
      </c>
    </row>
    <row r="902" spans="1:26" ht="14.25" customHeight="1" x14ac:dyDescent="0.2">
      <c r="A902" s="3">
        <v>40927.686354166668</v>
      </c>
      <c r="B902" s="2"/>
      <c r="C902" s="2"/>
      <c r="D902" s="2">
        <v>-1150</v>
      </c>
      <c r="E902" s="2">
        <v>13.7246770858765</v>
      </c>
      <c r="F902" s="2">
        <v>0.786285400390625</v>
      </c>
      <c r="G902" s="5">
        <f t="shared" si="11"/>
        <v>0.11024722900390627</v>
      </c>
      <c r="K902" s="7">
        <v>40927.686354166668</v>
      </c>
      <c r="L902" s="8"/>
      <c r="M902" s="8"/>
      <c r="N902" s="8">
        <v>-1150</v>
      </c>
      <c r="O902" s="8">
        <v>9.3264951705932599</v>
      </c>
      <c r="P902" s="8">
        <v>14.5762634277344</v>
      </c>
      <c r="Q902" s="10">
        <f t="shared" si="10"/>
        <v>0.63268099670410272</v>
      </c>
      <c r="U902" s="3">
        <v>40927.686354166668</v>
      </c>
      <c r="V902" s="2"/>
      <c r="W902" s="2"/>
      <c r="X902" s="2">
        <v>-1150</v>
      </c>
      <c r="Y902" s="2" t="s">
        <v>8</v>
      </c>
      <c r="Z902" s="2">
        <v>0</v>
      </c>
    </row>
    <row r="903" spans="1:26" ht="14.25" customHeight="1" x14ac:dyDescent="0.2">
      <c r="A903" s="3">
        <v>40927.686412037037</v>
      </c>
      <c r="B903" s="2"/>
      <c r="C903" s="2"/>
      <c r="D903" s="2">
        <v>-1100</v>
      </c>
      <c r="E903" s="2">
        <v>13.9754333496094</v>
      </c>
      <c r="F903" s="2">
        <v>0.62767028808593806</v>
      </c>
      <c r="G903" s="5">
        <f t="shared" si="11"/>
        <v>0.12490326538085933</v>
      </c>
      <c r="K903" s="7">
        <v>40927.686412037037</v>
      </c>
      <c r="L903" s="8"/>
      <c r="M903" s="8"/>
      <c r="N903" s="8">
        <v>-1100</v>
      </c>
      <c r="O903" s="8">
        <v>0.256405830383301</v>
      </c>
      <c r="P903" s="8">
        <v>8.2601165771484393</v>
      </c>
      <c r="Q903" s="10">
        <f t="shared" si="10"/>
        <v>0.34024339752197275</v>
      </c>
      <c r="U903" s="3">
        <v>40927.686412037037</v>
      </c>
      <c r="V903" s="2"/>
      <c r="W903" s="2"/>
      <c r="X903" s="2">
        <v>-1100</v>
      </c>
      <c r="Y903" s="2" t="s">
        <v>8</v>
      </c>
      <c r="Z903" s="2">
        <v>0</v>
      </c>
    </row>
    <row r="904" spans="1:26" ht="14.25" customHeight="1" x14ac:dyDescent="0.2">
      <c r="A904" s="3">
        <v>40927.686469907407</v>
      </c>
      <c r="B904" s="2"/>
      <c r="C904" s="2"/>
      <c r="D904" s="2">
        <v>-1050</v>
      </c>
      <c r="E904" s="2">
        <v>13.945762634277299</v>
      </c>
      <c r="F904" s="2">
        <v>0.64643859863281306</v>
      </c>
      <c r="G904" s="5">
        <f t="shared" si="11"/>
        <v>0.12316907348632808</v>
      </c>
      <c r="K904" s="7">
        <v>40927.686469907407</v>
      </c>
      <c r="L904" s="8"/>
      <c r="M904" s="8"/>
      <c r="N904" s="8">
        <v>-1050</v>
      </c>
      <c r="O904" s="8">
        <v>-1.6541996002197299</v>
      </c>
      <c r="P904" s="8">
        <v>6.92962646484375</v>
      </c>
      <c r="Q904" s="10">
        <f t="shared" si="10"/>
        <v>0.27864170532226562</v>
      </c>
      <c r="U904" s="3">
        <v>40927.686469907407</v>
      </c>
      <c r="V904" s="2"/>
      <c r="W904" s="2"/>
      <c r="X904" s="2">
        <v>-1050</v>
      </c>
      <c r="Y904" s="2" t="s">
        <v>8</v>
      </c>
      <c r="Z904" s="2">
        <v>0</v>
      </c>
    </row>
    <row r="905" spans="1:26" ht="14.25" customHeight="1" x14ac:dyDescent="0.2">
      <c r="A905" s="3">
        <v>40927.686527777776</v>
      </c>
      <c r="B905" s="2"/>
      <c r="C905" s="2"/>
      <c r="D905" s="2">
        <v>-1000</v>
      </c>
      <c r="E905" s="2">
        <v>13.083011627197299</v>
      </c>
      <c r="F905" s="2">
        <v>1.1921691894531199</v>
      </c>
      <c r="G905" s="5">
        <f t="shared" si="11"/>
        <v>7.2743566894531736E-2</v>
      </c>
      <c r="K905" s="7">
        <v>40927.686527777776</v>
      </c>
      <c r="L905" s="8"/>
      <c r="M905" s="8"/>
      <c r="N905" s="8">
        <v>-1000</v>
      </c>
      <c r="O905" s="8">
        <v>-4.1708874702453604</v>
      </c>
      <c r="P905" s="8">
        <v>5.1770782470703098</v>
      </c>
      <c r="Q905" s="10">
        <f t="shared" si="10"/>
        <v>0.19749872283935532</v>
      </c>
      <c r="U905" s="3">
        <v>40927.686527777776</v>
      </c>
      <c r="V905" s="2"/>
      <c r="W905" s="2"/>
      <c r="X905" s="2">
        <v>-1000</v>
      </c>
      <c r="Y905" s="2" t="s">
        <v>8</v>
      </c>
      <c r="Z905" s="2">
        <v>0</v>
      </c>
    </row>
    <row r="906" spans="1:26" ht="14.25" customHeight="1" x14ac:dyDescent="0.2">
      <c r="A906" s="3">
        <v>40927.686585648145</v>
      </c>
      <c r="B906" s="2"/>
      <c r="C906" s="2"/>
      <c r="D906" s="2">
        <v>-950</v>
      </c>
      <c r="E906" s="2">
        <v>12.398165702819799</v>
      </c>
      <c r="F906" s="2">
        <v>1.6253662109375</v>
      </c>
      <c r="G906" s="5">
        <f t="shared" si="11"/>
        <v>3.2716162109375002E-2</v>
      </c>
      <c r="K906" s="7">
        <v>40927.686585648145</v>
      </c>
      <c r="L906" s="8"/>
      <c r="M906" s="8"/>
      <c r="N906" s="8">
        <v>-950</v>
      </c>
      <c r="O906" s="8">
        <v>-6.5968599319457999</v>
      </c>
      <c r="P906" s="8">
        <v>3.4877014160156201</v>
      </c>
      <c r="Q906" s="10">
        <f t="shared" si="10"/>
        <v>0.1192805755615232</v>
      </c>
      <c r="U906" s="3">
        <v>40927.686585648145</v>
      </c>
      <c r="V906" s="2"/>
      <c r="W906" s="2"/>
      <c r="X906" s="2">
        <v>-950</v>
      </c>
      <c r="Y906" s="2" t="s">
        <v>8</v>
      </c>
      <c r="Z906" s="2">
        <v>0</v>
      </c>
    </row>
    <row r="907" spans="1:26" ht="14.25" customHeight="1" x14ac:dyDescent="0.2">
      <c r="A907" s="3">
        <v>40927.686643518522</v>
      </c>
      <c r="B907" s="2"/>
      <c r="C907" s="2"/>
      <c r="D907" s="2">
        <v>-900</v>
      </c>
      <c r="E907" s="2">
        <v>12.8487796783447</v>
      </c>
      <c r="F907" s="2">
        <v>1.34033203125</v>
      </c>
      <c r="G907" s="5">
        <f t="shared" si="11"/>
        <v>5.9053320312500018E-2</v>
      </c>
      <c r="K907" s="7">
        <v>40927.686643518522</v>
      </c>
      <c r="L907" s="8"/>
      <c r="M907" s="8"/>
      <c r="N907" s="8">
        <v>-900</v>
      </c>
      <c r="O907" s="8">
        <v>-8.5118474960327095</v>
      </c>
      <c r="P907" s="8">
        <v>2.1541595458984402</v>
      </c>
      <c r="Q907" s="10">
        <f t="shared" si="10"/>
        <v>5.7537586975097782E-2</v>
      </c>
      <c r="U907" s="3">
        <v>40927.686643518522</v>
      </c>
      <c r="V907" s="2"/>
      <c r="W907" s="2"/>
      <c r="X907" s="2">
        <v>-900</v>
      </c>
      <c r="Y907" s="2" t="s">
        <v>8</v>
      </c>
      <c r="Z907" s="2">
        <v>0</v>
      </c>
    </row>
    <row r="908" spans="1:26" ht="14.25" customHeight="1" x14ac:dyDescent="0.2">
      <c r="A908" s="3">
        <v>40927.686701388891</v>
      </c>
      <c r="B908" s="2"/>
      <c r="C908" s="2"/>
      <c r="D908" s="2">
        <v>-850</v>
      </c>
      <c r="E908" s="2">
        <v>13.2670679092407</v>
      </c>
      <c r="F908" s="2">
        <v>1.07574462890625</v>
      </c>
      <c r="G908" s="5">
        <f t="shared" si="11"/>
        <v>8.350119628906251E-2</v>
      </c>
      <c r="K908" s="7">
        <v>40927.686701388891</v>
      </c>
      <c r="L908" s="8"/>
      <c r="M908" s="8"/>
      <c r="N908" s="8">
        <v>-850</v>
      </c>
      <c r="O908" s="8">
        <v>-9.5509080886840803</v>
      </c>
      <c r="P908" s="8">
        <v>1.4305877685546899</v>
      </c>
      <c r="Q908" s="10">
        <f t="shared" si="10"/>
        <v>2.4036213684082139E-2</v>
      </c>
      <c r="U908" s="3">
        <v>40927.686701388891</v>
      </c>
      <c r="V908" s="2"/>
      <c r="W908" s="2"/>
      <c r="X908" s="2">
        <v>-850</v>
      </c>
      <c r="Y908" s="2" t="s">
        <v>8</v>
      </c>
      <c r="Z908" s="2">
        <v>0</v>
      </c>
    </row>
    <row r="909" spans="1:26" ht="14.25" customHeight="1" x14ac:dyDescent="0.2">
      <c r="A909" s="3">
        <v>40927.686759259261</v>
      </c>
      <c r="B909" s="2"/>
      <c r="C909" s="2"/>
      <c r="D909" s="2">
        <v>-800</v>
      </c>
      <c r="E909" s="2">
        <v>12.7294921875</v>
      </c>
      <c r="F909" s="2">
        <v>1.4157867431640601</v>
      </c>
      <c r="G909" s="5">
        <f t="shared" si="11"/>
        <v>5.208130493164087E-2</v>
      </c>
      <c r="K909" s="7">
        <v>40927.686759259261</v>
      </c>
      <c r="L909" s="8"/>
      <c r="M909" s="8"/>
      <c r="N909" s="8">
        <v>-800</v>
      </c>
      <c r="O909" s="8">
        <v>-9.9593458175659197</v>
      </c>
      <c r="P909" s="8">
        <v>1.1461639404296899</v>
      </c>
      <c r="Q909" s="10">
        <f t="shared" si="10"/>
        <v>1.0867390441894643E-2</v>
      </c>
      <c r="U909" s="3">
        <v>40927.686759259261</v>
      </c>
      <c r="V909" s="2"/>
      <c r="W909" s="2"/>
      <c r="X909" s="2">
        <v>-800</v>
      </c>
      <c r="Y909" s="2" t="s">
        <v>8</v>
      </c>
      <c r="Z909" s="2">
        <v>0</v>
      </c>
    </row>
    <row r="910" spans="1:26" ht="14.25" customHeight="1" x14ac:dyDescent="0.2">
      <c r="A910" s="3">
        <v>40927.68681712963</v>
      </c>
      <c r="B910" s="2"/>
      <c r="C910" s="2"/>
      <c r="D910" s="2">
        <v>-750</v>
      </c>
      <c r="E910" s="2">
        <v>12.3429250717163</v>
      </c>
      <c r="F910" s="2">
        <v>1.6603088378906199</v>
      </c>
      <c r="G910" s="5">
        <f t="shared" si="11"/>
        <v>2.9487463378906731E-2</v>
      </c>
      <c r="K910" s="7">
        <v>40927.68681712963</v>
      </c>
      <c r="L910" s="8"/>
      <c r="M910" s="8"/>
      <c r="N910" s="8">
        <v>-750</v>
      </c>
      <c r="O910" s="8">
        <v>-10.103416442871101</v>
      </c>
      <c r="P910" s="8">
        <v>1.04583740234375</v>
      </c>
      <c r="Q910" s="10">
        <f t="shared" si="10"/>
        <v>6.2222717285156243E-3</v>
      </c>
      <c r="U910" s="3">
        <v>40927.68681712963</v>
      </c>
      <c r="V910" s="2"/>
      <c r="W910" s="2"/>
      <c r="X910" s="2">
        <v>-750</v>
      </c>
      <c r="Y910" s="2" t="s">
        <v>8</v>
      </c>
      <c r="Z910" s="2">
        <v>0</v>
      </c>
    </row>
    <row r="911" spans="1:26" ht="14.25" customHeight="1" x14ac:dyDescent="0.2">
      <c r="A911" s="3">
        <v>40927.686874999999</v>
      </c>
      <c r="B911" s="2"/>
      <c r="C911" s="2"/>
      <c r="D911" s="2">
        <v>-700</v>
      </c>
      <c r="E911" s="2">
        <v>12.4269924163818</v>
      </c>
      <c r="F911" s="2">
        <v>1.6071319580078101</v>
      </c>
      <c r="G911" s="5">
        <f t="shared" si="11"/>
        <v>3.4401007080078372E-2</v>
      </c>
      <c r="K911" s="7">
        <v>40927.686874999999</v>
      </c>
      <c r="L911" s="8"/>
      <c r="M911" s="8"/>
      <c r="N911" s="8">
        <v>-700</v>
      </c>
      <c r="O911" s="8">
        <v>-10.168713569641101</v>
      </c>
      <c r="P911" s="8">
        <v>1.0003662109375</v>
      </c>
      <c r="Q911" s="10">
        <f t="shared" si="10"/>
        <v>4.1169555664062468E-3</v>
      </c>
      <c r="U911" s="3">
        <v>40927.686874999999</v>
      </c>
      <c r="V911" s="2"/>
      <c r="W911" s="2"/>
      <c r="X911" s="2">
        <v>-700</v>
      </c>
      <c r="Y911" s="2" t="s">
        <v>8</v>
      </c>
      <c r="Z911" s="2">
        <v>0</v>
      </c>
    </row>
    <row r="912" spans="1:26" ht="14.25" customHeight="1" x14ac:dyDescent="0.2">
      <c r="A912" s="3">
        <v>40927.686932870369</v>
      </c>
      <c r="B912" s="2"/>
      <c r="C912" s="2"/>
      <c r="D912" s="2">
        <v>-650</v>
      </c>
      <c r="E912" s="2">
        <v>12.7555446624756</v>
      </c>
      <c r="F912" s="2">
        <v>1.3993072509765601</v>
      </c>
      <c r="G912" s="5">
        <f t="shared" si="11"/>
        <v>5.3604010009765862E-2</v>
      </c>
      <c r="K912" s="7">
        <v>40927.686932870369</v>
      </c>
      <c r="L912" s="8"/>
      <c r="M912" s="8"/>
      <c r="N912" s="8">
        <v>-650</v>
      </c>
      <c r="O912" s="8">
        <v>-10.191063880920399</v>
      </c>
      <c r="P912" s="8">
        <v>0.98480224609375</v>
      </c>
      <c r="Q912" s="10">
        <f t="shared" si="10"/>
        <v>3.396343994140627E-3</v>
      </c>
      <c r="U912" s="3">
        <v>40927.686932870369</v>
      </c>
      <c r="V912" s="2"/>
      <c r="W912" s="2"/>
      <c r="X912" s="2">
        <v>-650</v>
      </c>
      <c r="Y912" s="2" t="s">
        <v>8</v>
      </c>
      <c r="Z912" s="2">
        <v>0</v>
      </c>
    </row>
    <row r="913" spans="1:26" ht="14.25" customHeight="1" x14ac:dyDescent="0.2">
      <c r="A913" s="3">
        <v>40927.686990740738</v>
      </c>
      <c r="B913" s="2"/>
      <c r="C913" s="2"/>
      <c r="D913" s="2">
        <v>-600</v>
      </c>
      <c r="E913" s="2">
        <v>12.1916751861572</v>
      </c>
      <c r="F913" s="2">
        <v>1.7559814453125</v>
      </c>
      <c r="G913" s="5">
        <f t="shared" si="11"/>
        <v>2.064731445312501E-2</v>
      </c>
      <c r="K913" s="7">
        <v>40927.686990740738</v>
      </c>
      <c r="L913" s="8"/>
      <c r="M913" s="8"/>
      <c r="N913" s="8">
        <v>-600</v>
      </c>
      <c r="O913" s="8">
        <v>-10.1700286865234</v>
      </c>
      <c r="P913" s="8">
        <v>0.99945068359375</v>
      </c>
      <c r="Q913" s="10">
        <f t="shared" si="10"/>
        <v>4.074566650390625E-3</v>
      </c>
      <c r="U913" s="3">
        <v>40927.686990740738</v>
      </c>
      <c r="V913" s="2"/>
      <c r="W913" s="2"/>
      <c r="X913" s="2">
        <v>-600</v>
      </c>
      <c r="Y913" s="2" t="s">
        <v>8</v>
      </c>
      <c r="Z913" s="2">
        <v>0</v>
      </c>
    </row>
    <row r="914" spans="1:26" ht="14.25" customHeight="1" x14ac:dyDescent="0.2">
      <c r="A914" s="3">
        <v>40927.687048611115</v>
      </c>
      <c r="B914" s="2"/>
      <c r="C914" s="2"/>
      <c r="D914" s="2">
        <v>-550</v>
      </c>
      <c r="E914" s="2">
        <v>12.062015533447299</v>
      </c>
      <c r="F914" s="2">
        <v>1.8379974365234399</v>
      </c>
      <c r="G914" s="5">
        <f t="shared" si="11"/>
        <v>1.3069036865234168E-2</v>
      </c>
      <c r="K914" s="7">
        <v>40927.687048611115</v>
      </c>
      <c r="L914" s="8"/>
      <c r="M914" s="8"/>
      <c r="N914" s="8">
        <v>-550</v>
      </c>
      <c r="O914" s="8">
        <v>-10.209907531738301</v>
      </c>
      <c r="P914" s="8">
        <v>0.9716796875</v>
      </c>
      <c r="Q914" s="10">
        <f t="shared" si="10"/>
        <v>2.7887695312499988E-3</v>
      </c>
      <c r="U914" s="3">
        <v>40927.687048611115</v>
      </c>
      <c r="V914" s="2"/>
      <c r="W914" s="2"/>
      <c r="X914" s="2">
        <v>-550</v>
      </c>
      <c r="Y914" s="2" t="s">
        <v>8</v>
      </c>
      <c r="Z914" s="2">
        <v>0</v>
      </c>
    </row>
    <row r="915" spans="1:26" ht="14.25" customHeight="1" x14ac:dyDescent="0.2">
      <c r="A915" s="3">
        <v>40927.687106481484</v>
      </c>
      <c r="B915" s="2"/>
      <c r="C915" s="2"/>
      <c r="D915" s="2">
        <v>-500</v>
      </c>
      <c r="E915" s="2">
        <v>12.439053535461399</v>
      </c>
      <c r="F915" s="2">
        <v>1.5995025634765601</v>
      </c>
      <c r="G915" s="5">
        <f t="shared" si="11"/>
        <v>3.5105963134765855E-2</v>
      </c>
      <c r="K915" s="7">
        <v>40927.687106481484</v>
      </c>
      <c r="L915" s="8"/>
      <c r="M915" s="8"/>
      <c r="N915" s="8">
        <v>-500</v>
      </c>
      <c r="O915" s="8">
        <v>-10.198842048645</v>
      </c>
      <c r="P915" s="8">
        <v>0.97938537597656306</v>
      </c>
      <c r="Q915" s="10">
        <f t="shared" si="10"/>
        <v>3.1455429077148697E-3</v>
      </c>
      <c r="U915" s="3">
        <v>40927.687106481484</v>
      </c>
      <c r="V915" s="2"/>
      <c r="W915" s="2"/>
      <c r="X915" s="2">
        <v>-500</v>
      </c>
      <c r="Y915" s="2" t="s">
        <v>8</v>
      </c>
      <c r="Z915" s="2">
        <v>0</v>
      </c>
    </row>
    <row r="916" spans="1:26" ht="14.25" customHeight="1" x14ac:dyDescent="0.2">
      <c r="A916" s="3">
        <v>40927.687164351853</v>
      </c>
      <c r="B916" s="2"/>
      <c r="C916" s="2"/>
      <c r="D916" s="2">
        <v>-450</v>
      </c>
      <c r="E916" s="2">
        <v>12.686674118041999</v>
      </c>
      <c r="F916" s="2">
        <v>1.44287109375</v>
      </c>
      <c r="G916" s="5">
        <f t="shared" si="11"/>
        <v>4.957871093750002E-2</v>
      </c>
      <c r="K916" s="7">
        <v>40927.687164351853</v>
      </c>
      <c r="L916" s="8"/>
      <c r="M916" s="8"/>
      <c r="N916" s="8">
        <v>-450</v>
      </c>
      <c r="O916" s="8">
        <v>-10.275972366333001</v>
      </c>
      <c r="P916" s="8">
        <v>0.92567443847656306</v>
      </c>
      <c r="Q916" s="10">
        <f t="shared" si="10"/>
        <v>6.58726501464868E-4</v>
      </c>
      <c r="U916" s="3">
        <v>40927.687164351853</v>
      </c>
      <c r="V916" s="2"/>
      <c r="W916" s="2"/>
      <c r="X916" s="2">
        <v>-450</v>
      </c>
      <c r="Y916" s="2" t="s">
        <v>8</v>
      </c>
      <c r="Z916" s="2">
        <v>0</v>
      </c>
    </row>
    <row r="917" spans="1:26" ht="14.25" customHeight="1" x14ac:dyDescent="0.2">
      <c r="A917" s="3">
        <v>40927.687222222223</v>
      </c>
      <c r="B917" s="2"/>
      <c r="C917" s="2"/>
      <c r="D917" s="2">
        <v>-400</v>
      </c>
      <c r="E917" s="2">
        <v>12.5176944732666</v>
      </c>
      <c r="F917" s="2">
        <v>1.5497589111328101</v>
      </c>
      <c r="G917" s="5">
        <v>0</v>
      </c>
      <c r="K917" s="7">
        <v>40927.687222222223</v>
      </c>
      <c r="L917" s="8"/>
      <c r="M917" s="8"/>
      <c r="N917" s="8">
        <v>-400</v>
      </c>
      <c r="O917" s="8">
        <v>-10.2803544998169</v>
      </c>
      <c r="P917" s="8">
        <v>0.92262268066406194</v>
      </c>
      <c r="Q917" s="10">
        <f t="shared" si="10"/>
        <v>5.1743011474606609E-4</v>
      </c>
      <c r="U917" s="3">
        <v>40927.687222222223</v>
      </c>
      <c r="V917" s="2"/>
      <c r="W917" s="2"/>
      <c r="X917" s="2">
        <v>-400</v>
      </c>
      <c r="Y917" s="2" t="s">
        <v>8</v>
      </c>
      <c r="Z917" s="2">
        <v>0</v>
      </c>
    </row>
    <row r="918" spans="1:26" ht="14.25" customHeight="1" x14ac:dyDescent="0.2">
      <c r="A918" s="3">
        <v>40927.687280092592</v>
      </c>
      <c r="B918" s="2"/>
      <c r="C918" s="2"/>
      <c r="D918" s="2">
        <v>-350</v>
      </c>
      <c r="E918" s="2">
        <v>11.991335868835399</v>
      </c>
      <c r="F918" s="2">
        <v>1.8827056884765601</v>
      </c>
      <c r="G918" s="5">
        <v>0</v>
      </c>
      <c r="K918" s="7">
        <v>40927.687280092592</v>
      </c>
      <c r="L918" s="8"/>
      <c r="M918" s="8"/>
      <c r="N918" s="8">
        <v>-350</v>
      </c>
      <c r="O918" s="8">
        <v>-10.2708225250244</v>
      </c>
      <c r="P918" s="8">
        <v>0.92926025390625</v>
      </c>
      <c r="Q918" s="10">
        <f t="shared" si="10"/>
        <v>8.2474975585937471E-4</v>
      </c>
      <c r="U918" s="3">
        <v>40927.687280092592</v>
      </c>
      <c r="V918" s="2"/>
      <c r="W918" s="2"/>
      <c r="X918" s="2">
        <v>-350</v>
      </c>
      <c r="Y918" s="2" t="s">
        <v>8</v>
      </c>
      <c r="Z918" s="2">
        <v>0</v>
      </c>
    </row>
    <row r="919" spans="1:26" ht="14.25" customHeight="1" x14ac:dyDescent="0.2">
      <c r="A919" s="3">
        <v>40927.687337962961</v>
      </c>
      <c r="B919" s="2"/>
      <c r="C919" s="2"/>
      <c r="D919" s="2">
        <v>-300</v>
      </c>
      <c r="E919" s="2">
        <v>11.252454757690399</v>
      </c>
      <c r="F919" s="2">
        <v>2.3500823974609402</v>
      </c>
      <c r="G919" s="5">
        <v>0</v>
      </c>
      <c r="K919" s="7">
        <v>40927.687337962961</v>
      </c>
      <c r="L919" s="8"/>
      <c r="M919" s="8"/>
      <c r="N919" s="8">
        <v>-300</v>
      </c>
      <c r="O919" s="8">
        <v>-10.356936454773001</v>
      </c>
      <c r="P919" s="8">
        <v>0.869293212890625</v>
      </c>
      <c r="Q919" s="10">
        <f t="shared" si="10"/>
        <v>-1.9517242431640602E-3</v>
      </c>
      <c r="U919" s="3">
        <v>40927.687337962961</v>
      </c>
      <c r="V919" s="2"/>
      <c r="W919" s="2"/>
      <c r="X919" s="2">
        <v>-300</v>
      </c>
      <c r="Y919" s="2" t="s">
        <v>8</v>
      </c>
      <c r="Z919" s="2">
        <v>0</v>
      </c>
    </row>
    <row r="920" spans="1:26" ht="14.25" customHeight="1" x14ac:dyDescent="0.2">
      <c r="A920" s="3">
        <v>40927.687395833331</v>
      </c>
      <c r="B920" s="2"/>
      <c r="C920" s="2"/>
      <c r="D920" s="2">
        <v>-250</v>
      </c>
      <c r="E920" s="2">
        <v>12.033430099487299</v>
      </c>
      <c r="F920" s="2">
        <v>1.8560791015625</v>
      </c>
      <c r="G920" s="5">
        <v>0</v>
      </c>
      <c r="K920" s="7">
        <v>40927.687395833331</v>
      </c>
      <c r="L920" s="8"/>
      <c r="M920" s="8"/>
      <c r="N920" s="8">
        <v>-250</v>
      </c>
      <c r="O920" s="8">
        <v>-10.3053340911865</v>
      </c>
      <c r="P920" s="8">
        <v>0.90522766113281306</v>
      </c>
      <c r="Q920" s="10">
        <f t="shared" si="10"/>
        <v>-2.8795928955075573E-4</v>
      </c>
      <c r="U920" s="3">
        <v>40927.687395833331</v>
      </c>
      <c r="V920" s="2"/>
      <c r="W920" s="2"/>
      <c r="X920" s="2">
        <v>-250</v>
      </c>
      <c r="Y920" s="2" t="s">
        <v>8</v>
      </c>
      <c r="Z920" s="2">
        <v>0</v>
      </c>
    </row>
    <row r="921" spans="1:26" ht="14.25" customHeight="1" x14ac:dyDescent="0.2">
      <c r="A921" s="3">
        <v>40927.6874537037</v>
      </c>
      <c r="B921" s="2"/>
      <c r="C921" s="2"/>
      <c r="D921" s="2">
        <v>-200</v>
      </c>
      <c r="E921" s="2">
        <v>12.029328346252401</v>
      </c>
      <c r="F921" s="2">
        <v>1.8586730957031301</v>
      </c>
      <c r="G921" s="5">
        <v>0</v>
      </c>
      <c r="K921" s="7">
        <v>40927.6874537037</v>
      </c>
      <c r="L921" s="8"/>
      <c r="M921" s="8"/>
      <c r="N921" s="8">
        <v>-200</v>
      </c>
      <c r="O921" s="8">
        <v>-10.362743377685501</v>
      </c>
      <c r="P921" s="8">
        <v>0.86524963378906306</v>
      </c>
      <c r="Q921" s="10">
        <f t="shared" si="10"/>
        <v>-2.1389419555663813E-3</v>
      </c>
      <c r="U921" s="3">
        <v>40927.6874537037</v>
      </c>
      <c r="V921" s="2"/>
      <c r="W921" s="2"/>
      <c r="X921" s="2">
        <v>-200</v>
      </c>
      <c r="Y921" s="2" t="s">
        <v>8</v>
      </c>
      <c r="Z921" s="2">
        <v>0</v>
      </c>
    </row>
    <row r="922" spans="1:26" ht="14.25" customHeight="1" x14ac:dyDescent="0.2">
      <c r="A922" s="3">
        <v>40927.687511574077</v>
      </c>
      <c r="B922" s="2"/>
      <c r="C922" s="2"/>
      <c r="D922" s="2">
        <v>-150</v>
      </c>
      <c r="E922" s="2">
        <v>11.6781015396118</v>
      </c>
      <c r="F922" s="2">
        <v>2.0808410644531299</v>
      </c>
      <c r="G922" s="5">
        <v>0</v>
      </c>
      <c r="K922" s="7">
        <v>40927.687511574077</v>
      </c>
      <c r="L922" s="8"/>
      <c r="M922" s="8"/>
      <c r="N922" s="8">
        <v>-150</v>
      </c>
      <c r="O922" s="8">
        <v>-10.397144317626999</v>
      </c>
      <c r="P922" s="8">
        <v>0.84129333496093694</v>
      </c>
      <c r="Q922" s="10">
        <f t="shared" si="10"/>
        <v>-3.2481185913086214E-3</v>
      </c>
      <c r="U922" s="3">
        <v>40927.687511574077</v>
      </c>
      <c r="V922" s="2"/>
      <c r="W922" s="2"/>
      <c r="X922" s="2">
        <v>-150</v>
      </c>
      <c r="Y922" s="2" t="s">
        <v>8</v>
      </c>
      <c r="Z922" s="2">
        <v>0</v>
      </c>
    </row>
    <row r="923" spans="1:26" ht="14.25" customHeight="1" x14ac:dyDescent="0.2">
      <c r="A923" s="3">
        <v>40927.687569444446</v>
      </c>
      <c r="B923" s="2"/>
      <c r="C923" s="2"/>
      <c r="D923" s="2">
        <v>-100</v>
      </c>
      <c r="E923" s="2">
        <v>11.0723781585693</v>
      </c>
      <c r="F923" s="2">
        <v>2.4639892578125</v>
      </c>
      <c r="G923" s="5">
        <v>0</v>
      </c>
      <c r="K923" s="7">
        <v>40927.687569444446</v>
      </c>
      <c r="L923" s="8"/>
      <c r="M923" s="8"/>
      <c r="N923" s="8">
        <v>-100</v>
      </c>
      <c r="O923" s="8">
        <v>-10.3403930664062</v>
      </c>
      <c r="P923" s="8">
        <v>0.88081359863281306</v>
      </c>
      <c r="Q923" s="10">
        <f t="shared" si="10"/>
        <v>-1.4183303833007546E-3</v>
      </c>
      <c r="U923" s="3">
        <v>40927.687569444446</v>
      </c>
      <c r="V923" s="2"/>
      <c r="W923" s="2"/>
      <c r="X923" s="2">
        <v>-100</v>
      </c>
      <c r="Y923" s="2" t="s">
        <v>8</v>
      </c>
      <c r="Z923" s="2">
        <v>0</v>
      </c>
    </row>
    <row r="924" spans="1:26" ht="14.25" customHeight="1" x14ac:dyDescent="0.2">
      <c r="A924" s="3">
        <v>40927.687627314815</v>
      </c>
      <c r="B924" s="2"/>
      <c r="C924" s="2"/>
      <c r="D924" s="2">
        <v>-50</v>
      </c>
      <c r="E924" s="2">
        <v>11.8340549468994</v>
      </c>
      <c r="F924" s="2">
        <v>1.9821929931640601</v>
      </c>
      <c r="G924" s="5">
        <v>0</v>
      </c>
      <c r="K924" s="7">
        <v>40927.687627314815</v>
      </c>
      <c r="L924" s="8"/>
      <c r="M924" s="8"/>
      <c r="N924" s="8">
        <v>-50</v>
      </c>
      <c r="O924" s="8">
        <v>-10.400102615356399</v>
      </c>
      <c r="P924" s="8">
        <v>0.8392333984375</v>
      </c>
      <c r="Q924" s="10">
        <f t="shared" si="10"/>
        <v>-3.3434936523437514E-3</v>
      </c>
      <c r="U924" s="3">
        <v>40927.687627314815</v>
      </c>
      <c r="V924" s="2"/>
      <c r="W924" s="2"/>
      <c r="X924" s="2">
        <v>-50</v>
      </c>
      <c r="Y924" s="2" t="s">
        <v>8</v>
      </c>
      <c r="Z924" s="2">
        <v>0</v>
      </c>
    </row>
    <row r="925" spans="1:26" ht="14.25" customHeight="1" x14ac:dyDescent="0.2">
      <c r="A925" s="3">
        <v>40927.687685185185</v>
      </c>
      <c r="B925" s="2"/>
      <c r="C925" s="2"/>
      <c r="D925" s="2">
        <v>0</v>
      </c>
      <c r="E925" s="2">
        <v>11.833452224731399</v>
      </c>
      <c r="F925" s="2">
        <v>1.9825744628906199</v>
      </c>
      <c r="G925" s="5">
        <v>0</v>
      </c>
      <c r="K925" s="7">
        <v>40927.687685185185</v>
      </c>
      <c r="L925" s="8"/>
      <c r="M925" s="8"/>
      <c r="N925" s="8">
        <v>0</v>
      </c>
      <c r="O925" s="8">
        <v>-10.305224418640099</v>
      </c>
      <c r="P925" s="8">
        <v>0.905303955078125</v>
      </c>
      <c r="Q925" s="10">
        <f t="shared" si="10"/>
        <v>-2.8442687988280979E-4</v>
      </c>
      <c r="U925" s="3">
        <v>40927.687685185185</v>
      </c>
      <c r="V925" s="2"/>
      <c r="W925" s="2"/>
      <c r="X925" s="2">
        <v>0</v>
      </c>
      <c r="Y925" s="2" t="s">
        <v>8</v>
      </c>
      <c r="Z925" s="2">
        <v>0</v>
      </c>
    </row>
    <row r="926" spans="1:26" ht="14.25" customHeight="1" x14ac:dyDescent="0.2">
      <c r="A926" s="2"/>
      <c r="B926" s="2"/>
      <c r="C926" s="2"/>
      <c r="D926" s="2"/>
      <c r="E926" s="2"/>
      <c r="F926" s="2"/>
      <c r="G926" s="5"/>
      <c r="K926" s="2"/>
      <c r="L926" s="2"/>
      <c r="M926" s="2"/>
      <c r="N926" s="2"/>
      <c r="O926" s="2"/>
      <c r="P926" s="2"/>
      <c r="Q926" s="5"/>
      <c r="U926" s="2"/>
      <c r="V926" s="2"/>
      <c r="W926" s="2"/>
      <c r="X926" s="2"/>
      <c r="Y926" s="2"/>
      <c r="Z926" s="2"/>
    </row>
    <row r="927" spans="1:26" ht="14.25" customHeight="1" x14ac:dyDescent="0.2">
      <c r="A927" s="3">
        <v>40927.687893518516</v>
      </c>
      <c r="B927" s="2">
        <v>400</v>
      </c>
      <c r="C927" s="2">
        <v>200</v>
      </c>
      <c r="D927" s="2">
        <v>-3200</v>
      </c>
      <c r="E927" s="2">
        <v>167.57029724121099</v>
      </c>
      <c r="F927" s="2">
        <v>-96.5283203125</v>
      </c>
      <c r="G927" s="5">
        <f t="shared" ref="G927:G932" si="12">G928</f>
        <v>9.9612685806274577</v>
      </c>
      <c r="H927" s="5">
        <f>MAX(F927:F991)</f>
        <v>2.1327972412109402</v>
      </c>
      <c r="K927" s="3">
        <v>40927.687893518516</v>
      </c>
      <c r="L927" s="2">
        <v>400</v>
      </c>
      <c r="M927" s="2">
        <v>200</v>
      </c>
      <c r="N927" s="2">
        <v>-3200</v>
      </c>
      <c r="O927" s="2">
        <v>247.66320800781301</v>
      </c>
      <c r="P927" s="2">
        <v>180.54702758789099</v>
      </c>
      <c r="Q927" s="5">
        <f>P927*0.0461-0.0415</f>
        <v>8.2817179718017755</v>
      </c>
      <c r="R927" s="5">
        <f>MAX(P927:P991)</f>
        <v>180.98648071289099</v>
      </c>
      <c r="U927" s="3">
        <v>40927.687893518516</v>
      </c>
      <c r="V927" s="2">
        <v>400</v>
      </c>
      <c r="W927" s="2">
        <v>200</v>
      </c>
      <c r="X927" s="2">
        <v>-3200</v>
      </c>
      <c r="Y927" s="2" t="s">
        <v>8</v>
      </c>
      <c r="Z927" s="2">
        <v>0</v>
      </c>
    </row>
    <row r="928" spans="1:26" ht="14.25" customHeight="1" x14ac:dyDescent="0.2">
      <c r="A928" s="3">
        <v>40927.687951388885</v>
      </c>
      <c r="B928" s="2"/>
      <c r="C928" s="2"/>
      <c r="D928" s="2">
        <v>-3150</v>
      </c>
      <c r="E928" s="2">
        <v>167.01908874511699</v>
      </c>
      <c r="F928" s="2">
        <v>-96.179656982421903</v>
      </c>
      <c r="G928" s="5">
        <f t="shared" si="12"/>
        <v>9.9612685806274577</v>
      </c>
      <c r="H928" s="5">
        <f>MIN(F927:F991)</f>
        <v>-103.30062866210901</v>
      </c>
      <c r="K928" s="3">
        <v>40927.687951388885</v>
      </c>
      <c r="L928" s="2"/>
      <c r="M928" s="2"/>
      <c r="N928" s="2">
        <v>-3150</v>
      </c>
      <c r="O928" s="2">
        <v>248.11820983886699</v>
      </c>
      <c r="P928" s="2">
        <v>180.86387634277301</v>
      </c>
      <c r="Q928" s="5">
        <f t="shared" ref="Q928:Q991" si="13">P928*0.0461-0.0415</f>
        <v>8.2963246994018363</v>
      </c>
      <c r="R928" s="5">
        <f>MIN(P927:P991)</f>
        <v>0.90644836425781194</v>
      </c>
      <c r="U928" s="3">
        <v>40927.687951388885</v>
      </c>
      <c r="V928" s="2"/>
      <c r="W928" s="2"/>
      <c r="X928" s="2">
        <v>-3150</v>
      </c>
      <c r="Y928" s="2" t="s">
        <v>8</v>
      </c>
      <c r="Z928" s="2">
        <v>0</v>
      </c>
    </row>
    <row r="929" spans="1:26" ht="14.25" customHeight="1" x14ac:dyDescent="0.2">
      <c r="A929" s="3">
        <v>40927.688009259262</v>
      </c>
      <c r="B929" s="2"/>
      <c r="C929" s="2"/>
      <c r="D929" s="2">
        <v>-3100</v>
      </c>
      <c r="E929" s="2">
        <v>168.48454284668</v>
      </c>
      <c r="F929" s="2">
        <v>-97.106628417968807</v>
      </c>
      <c r="G929" s="5">
        <f t="shared" si="12"/>
        <v>9.9612685806274577</v>
      </c>
      <c r="K929" s="3">
        <v>40927.688009259262</v>
      </c>
      <c r="L929" s="2"/>
      <c r="M929" s="2"/>
      <c r="N929" s="2">
        <v>-3100</v>
      </c>
      <c r="O929" s="2">
        <v>248.13157653808599</v>
      </c>
      <c r="P929" s="2">
        <v>180.87318420410199</v>
      </c>
      <c r="Q929" s="5">
        <f t="shared" si="13"/>
        <v>8.2967537918091026</v>
      </c>
      <c r="U929" s="3">
        <v>40927.688009259262</v>
      </c>
      <c r="V929" s="2"/>
      <c r="W929" s="2"/>
      <c r="X929" s="2">
        <v>-3100</v>
      </c>
      <c r="Y929" s="2" t="s">
        <v>8</v>
      </c>
      <c r="Z929" s="2">
        <v>0</v>
      </c>
    </row>
    <row r="930" spans="1:26" ht="14.25" customHeight="1" x14ac:dyDescent="0.2">
      <c r="A930" s="3">
        <v>40927.688067129631</v>
      </c>
      <c r="B930" s="2"/>
      <c r="C930" s="2"/>
      <c r="D930" s="2">
        <v>-3050</v>
      </c>
      <c r="E930" s="2">
        <v>171.99597167968699</v>
      </c>
      <c r="F930" s="2">
        <v>-99.327774047851605</v>
      </c>
      <c r="G930" s="5">
        <f t="shared" si="12"/>
        <v>9.9612685806274577</v>
      </c>
      <c r="K930" s="3">
        <v>40927.688067129631</v>
      </c>
      <c r="L930" s="2"/>
      <c r="M930" s="2"/>
      <c r="N930" s="2">
        <v>-3050</v>
      </c>
      <c r="O930" s="2">
        <v>248.29426574707</v>
      </c>
      <c r="P930" s="2">
        <v>180.98648071289099</v>
      </c>
      <c r="Q930" s="5">
        <f t="shared" si="13"/>
        <v>8.3019767608642763</v>
      </c>
      <c r="U930" s="3">
        <v>40927.688067129631</v>
      </c>
      <c r="V930" s="2"/>
      <c r="W930" s="2"/>
      <c r="X930" s="2">
        <v>-3050</v>
      </c>
      <c r="Y930" s="2" t="s">
        <v>8</v>
      </c>
      <c r="Z930" s="2">
        <v>0</v>
      </c>
    </row>
    <row r="931" spans="1:26" ht="14.25" customHeight="1" x14ac:dyDescent="0.2">
      <c r="A931" s="3">
        <v>40927.688125000001</v>
      </c>
      <c r="B931" s="2"/>
      <c r="C931" s="2"/>
      <c r="D931" s="2">
        <v>-3000</v>
      </c>
      <c r="E931" s="2">
        <v>174.17848205566401</v>
      </c>
      <c r="F931" s="2">
        <v>-100.70831298828099</v>
      </c>
      <c r="G931" s="5">
        <f t="shared" si="12"/>
        <v>9.9612685806274577</v>
      </c>
      <c r="K931" s="3">
        <v>40927.688125000001</v>
      </c>
      <c r="L931" s="2"/>
      <c r="M931" s="2"/>
      <c r="N931" s="2">
        <v>-3000</v>
      </c>
      <c r="O931" s="2">
        <v>248.16049194335901</v>
      </c>
      <c r="P931" s="2">
        <v>180.89332580566401</v>
      </c>
      <c r="Q931" s="5">
        <f t="shared" si="13"/>
        <v>8.2976823196411118</v>
      </c>
      <c r="U931" s="3">
        <v>40927.688125000001</v>
      </c>
      <c r="V931" s="2"/>
      <c r="W931" s="2"/>
      <c r="X931" s="2">
        <v>-3000</v>
      </c>
      <c r="Y931" s="2" t="s">
        <v>8</v>
      </c>
      <c r="Z931" s="2">
        <v>0</v>
      </c>
    </row>
    <row r="932" spans="1:26" ht="14.25" customHeight="1" x14ac:dyDescent="0.2">
      <c r="A932" s="3">
        <v>40927.68818287037</v>
      </c>
      <c r="B932" s="2"/>
      <c r="C932" s="2"/>
      <c r="D932" s="2">
        <v>-2950</v>
      </c>
      <c r="E932" s="2">
        <v>175.87371826171901</v>
      </c>
      <c r="F932" s="2">
        <v>-101.780624389648</v>
      </c>
      <c r="G932" s="5">
        <f t="shared" si="12"/>
        <v>9.9612685806274577</v>
      </c>
      <c r="K932" s="3">
        <v>40927.68818287037</v>
      </c>
      <c r="L932" s="2"/>
      <c r="M932" s="2"/>
      <c r="N932" s="2">
        <v>-2950</v>
      </c>
      <c r="O932" s="2">
        <v>247.74241638183599</v>
      </c>
      <c r="P932" s="2">
        <v>180.60218811035199</v>
      </c>
      <c r="Q932" s="5">
        <f t="shared" si="13"/>
        <v>8.284260871887227</v>
      </c>
      <c r="U932" s="3">
        <v>40927.68818287037</v>
      </c>
      <c r="V932" s="2"/>
      <c r="W932" s="2"/>
      <c r="X932" s="2">
        <v>-2950</v>
      </c>
      <c r="Y932" s="2" t="s">
        <v>8</v>
      </c>
      <c r="Z932" s="2">
        <v>0</v>
      </c>
    </row>
    <row r="933" spans="1:26" ht="14.25" customHeight="1" x14ac:dyDescent="0.2">
      <c r="A933" s="3">
        <v>40927.688240740739</v>
      </c>
      <c r="B933" s="2"/>
      <c r="C933" s="2"/>
      <c r="D933" s="2">
        <v>-2900</v>
      </c>
      <c r="E933" s="2">
        <v>177.59101867675801</v>
      </c>
      <c r="F933" s="2">
        <v>-102.866897583008</v>
      </c>
      <c r="G933" s="5">
        <f t="shared" ref="G933:G991" si="14">-F933*0.0949+0.1992</f>
        <v>9.9612685806274577</v>
      </c>
      <c r="K933" s="3">
        <v>40927.688240740739</v>
      </c>
      <c r="L933" s="2"/>
      <c r="M933" s="2"/>
      <c r="N933" s="2">
        <v>-2900</v>
      </c>
      <c r="O933" s="2">
        <v>247.19779968261699</v>
      </c>
      <c r="P933" s="2">
        <v>180.22293090820301</v>
      </c>
      <c r="Q933" s="5">
        <f t="shared" si="13"/>
        <v>8.2667771148681606</v>
      </c>
      <c r="U933" s="3">
        <v>40927.688240740739</v>
      </c>
      <c r="V933" s="2"/>
      <c r="W933" s="2"/>
      <c r="X933" s="2">
        <v>-2900</v>
      </c>
      <c r="Y933" s="2" t="s">
        <v>8</v>
      </c>
      <c r="Z933" s="2">
        <v>0</v>
      </c>
    </row>
    <row r="934" spans="1:26" ht="14.25" customHeight="1" x14ac:dyDescent="0.2">
      <c r="A934" s="3">
        <v>40927.688298611109</v>
      </c>
      <c r="B934" s="2"/>
      <c r="C934" s="2"/>
      <c r="D934" s="2">
        <v>-2850</v>
      </c>
      <c r="E934" s="2">
        <v>178.27670288085901</v>
      </c>
      <c r="F934" s="2">
        <v>-103.30062866210901</v>
      </c>
      <c r="G934" s="5">
        <f t="shared" si="14"/>
        <v>10.002429660034144</v>
      </c>
      <c r="K934" s="3">
        <v>40927.688298611109</v>
      </c>
      <c r="L934" s="2"/>
      <c r="M934" s="2"/>
      <c r="N934" s="2">
        <v>-2850</v>
      </c>
      <c r="O934" s="2">
        <v>245.79937744140599</v>
      </c>
      <c r="P934" s="2">
        <v>179.24911499023401</v>
      </c>
      <c r="Q934" s="5">
        <f t="shared" si="13"/>
        <v>8.2218842010497895</v>
      </c>
      <c r="U934" s="3">
        <v>40927.688298611109</v>
      </c>
      <c r="V934" s="2"/>
      <c r="W934" s="2"/>
      <c r="X934" s="2">
        <v>-2850</v>
      </c>
      <c r="Y934" s="2" t="s">
        <v>8</v>
      </c>
      <c r="Z934" s="2">
        <v>0</v>
      </c>
    </row>
    <row r="935" spans="1:26" ht="14.25" customHeight="1" x14ac:dyDescent="0.2">
      <c r="A935" s="3">
        <v>40927.688356481478</v>
      </c>
      <c r="B935" s="2"/>
      <c r="C935" s="2"/>
      <c r="D935" s="2">
        <v>-2800</v>
      </c>
      <c r="E935" s="2">
        <v>177.18598937988301</v>
      </c>
      <c r="F935" s="2">
        <v>-102.610702514648</v>
      </c>
      <c r="G935" s="5">
        <f t="shared" si="14"/>
        <v>9.9369556686400937</v>
      </c>
      <c r="K935" s="3">
        <v>40927.688356481478</v>
      </c>
      <c r="L935" s="2"/>
      <c r="M935" s="2"/>
      <c r="N935" s="2">
        <v>-2800</v>
      </c>
      <c r="O935" s="2">
        <v>243.62791442871099</v>
      </c>
      <c r="P935" s="2">
        <v>177.73696899414099</v>
      </c>
      <c r="Q935" s="5">
        <f t="shared" si="13"/>
        <v>8.1521742706299012</v>
      </c>
      <c r="U935" s="3">
        <v>40927.688356481478</v>
      </c>
      <c r="V935" s="2"/>
      <c r="W935" s="2"/>
      <c r="X935" s="2">
        <v>-2800</v>
      </c>
      <c r="Y935" s="2" t="s">
        <v>8</v>
      </c>
      <c r="Z935" s="2">
        <v>0</v>
      </c>
    </row>
    <row r="936" spans="1:26" ht="14.25" customHeight="1" x14ac:dyDescent="0.2">
      <c r="A936" s="3">
        <v>40927.688414351855</v>
      </c>
      <c r="B936" s="2"/>
      <c r="C936" s="2"/>
      <c r="D936" s="2">
        <v>-2750</v>
      </c>
      <c r="E936" s="2">
        <v>175.54298400878901</v>
      </c>
      <c r="F936" s="2">
        <v>-101.571426391602</v>
      </c>
      <c r="G936" s="5">
        <f t="shared" si="14"/>
        <v>9.8383283645630293</v>
      </c>
      <c r="K936" s="3">
        <v>40927.688414351855</v>
      </c>
      <c r="L936" s="2"/>
      <c r="M936" s="2"/>
      <c r="N936" s="2">
        <v>-2750</v>
      </c>
      <c r="O936" s="2">
        <v>242.02494812011699</v>
      </c>
      <c r="P936" s="2">
        <v>176.62071228027301</v>
      </c>
      <c r="Q936" s="5">
        <f t="shared" si="13"/>
        <v>8.1007148361205878</v>
      </c>
      <c r="U936" s="3">
        <v>40927.688414351855</v>
      </c>
      <c r="V936" s="2"/>
      <c r="W936" s="2"/>
      <c r="X936" s="2">
        <v>-2750</v>
      </c>
      <c r="Y936" s="2" t="s">
        <v>8</v>
      </c>
      <c r="Z936" s="2">
        <v>0</v>
      </c>
    </row>
    <row r="937" spans="1:26" ht="14.25" customHeight="1" x14ac:dyDescent="0.2">
      <c r="A937" s="3">
        <v>40927.688472222224</v>
      </c>
      <c r="B937" s="2"/>
      <c r="C937" s="2"/>
      <c r="D937" s="2">
        <v>-2700</v>
      </c>
      <c r="E937" s="2">
        <v>174.564208984375</v>
      </c>
      <c r="F937" s="2">
        <v>-100.95230102539099</v>
      </c>
      <c r="G937" s="5">
        <f t="shared" si="14"/>
        <v>9.7795733673096041</v>
      </c>
      <c r="K937" s="3">
        <v>40927.688472222224</v>
      </c>
      <c r="L937" s="2"/>
      <c r="M937" s="2"/>
      <c r="N937" s="2">
        <v>-2700</v>
      </c>
      <c r="O937" s="2">
        <v>240.56846618652301</v>
      </c>
      <c r="P937" s="2">
        <v>175.60646057128901</v>
      </c>
      <c r="Q937" s="5">
        <f t="shared" si="13"/>
        <v>8.0539578323364243</v>
      </c>
      <c r="U937" s="3">
        <v>40927.688472222224</v>
      </c>
      <c r="V937" s="2"/>
      <c r="W937" s="2"/>
      <c r="X937" s="2">
        <v>-2700</v>
      </c>
      <c r="Y937" s="2" t="s">
        <v>8</v>
      </c>
      <c r="Z937" s="2">
        <v>0</v>
      </c>
    </row>
    <row r="938" spans="1:26" ht="14.25" customHeight="1" x14ac:dyDescent="0.2">
      <c r="A938" s="3">
        <v>40927.688530092593</v>
      </c>
      <c r="B938" s="2"/>
      <c r="C938" s="2"/>
      <c r="D938" s="2">
        <v>-2650</v>
      </c>
      <c r="E938" s="2">
        <v>172.41679382324199</v>
      </c>
      <c r="F938" s="2">
        <v>-99.593963623046903</v>
      </c>
      <c r="G938" s="5">
        <f t="shared" si="14"/>
        <v>9.65066714782715</v>
      </c>
      <c r="K938" s="3">
        <v>40927.688530092593</v>
      </c>
      <c r="L938" s="2"/>
      <c r="M938" s="2"/>
      <c r="N938" s="2">
        <v>-2650</v>
      </c>
      <c r="O938" s="2">
        <v>239.18901062011699</v>
      </c>
      <c r="P938" s="2">
        <v>174.64584350585901</v>
      </c>
      <c r="Q938" s="5">
        <f t="shared" si="13"/>
        <v>8.0096733856201006</v>
      </c>
      <c r="U938" s="3">
        <v>40927.688530092593</v>
      </c>
      <c r="V938" s="2"/>
      <c r="W938" s="2"/>
      <c r="X938" s="2">
        <v>-2650</v>
      </c>
      <c r="Y938" s="2" t="s">
        <v>8</v>
      </c>
      <c r="Z938" s="2">
        <v>0</v>
      </c>
    </row>
    <row r="939" spans="1:26" ht="14.25" customHeight="1" x14ac:dyDescent="0.2">
      <c r="A939" s="3">
        <v>40927.688587962963</v>
      </c>
      <c r="B939" s="2"/>
      <c r="C939" s="2"/>
      <c r="D939" s="2">
        <v>-2600</v>
      </c>
      <c r="E939" s="2">
        <v>170.31076049804699</v>
      </c>
      <c r="F939" s="2">
        <v>-98.261795043945298</v>
      </c>
      <c r="G939" s="5">
        <f t="shared" si="14"/>
        <v>9.5242443496704077</v>
      </c>
      <c r="K939" s="3">
        <v>40927.688587962963</v>
      </c>
      <c r="L939" s="2"/>
      <c r="M939" s="2"/>
      <c r="N939" s="2">
        <v>-2600</v>
      </c>
      <c r="O939" s="2">
        <v>237.65068054199199</v>
      </c>
      <c r="P939" s="2">
        <v>173.57460021972699</v>
      </c>
      <c r="Q939" s="5">
        <f t="shared" si="13"/>
        <v>7.9602890701294138</v>
      </c>
      <c r="U939" s="3">
        <v>40927.688587962963</v>
      </c>
      <c r="V939" s="2"/>
      <c r="W939" s="2"/>
      <c r="X939" s="2">
        <v>-2600</v>
      </c>
      <c r="Y939" s="2" t="s">
        <v>8</v>
      </c>
      <c r="Z939" s="2">
        <v>0</v>
      </c>
    </row>
    <row r="940" spans="1:26" ht="14.25" customHeight="1" x14ac:dyDescent="0.2">
      <c r="A940" s="3">
        <v>40927.688645833332</v>
      </c>
      <c r="B940" s="2"/>
      <c r="C940" s="2"/>
      <c r="D940" s="2">
        <v>-2550</v>
      </c>
      <c r="E940" s="2">
        <v>166.830810546875</v>
      </c>
      <c r="F940" s="2">
        <v>-96.060562133789105</v>
      </c>
      <c r="G940" s="5">
        <f t="shared" si="14"/>
        <v>9.3153473464965852</v>
      </c>
      <c r="K940" s="3">
        <v>40927.688645833332</v>
      </c>
      <c r="L940" s="2"/>
      <c r="M940" s="2"/>
      <c r="N940" s="2">
        <v>-2550</v>
      </c>
      <c r="O940" s="2">
        <v>236.23550415039099</v>
      </c>
      <c r="P940" s="2">
        <v>172.589111328125</v>
      </c>
      <c r="Q940" s="5">
        <f t="shared" si="13"/>
        <v>7.9148580322265625</v>
      </c>
      <c r="U940" s="3">
        <v>40927.688645833332</v>
      </c>
      <c r="V940" s="2"/>
      <c r="W940" s="2"/>
      <c r="X940" s="2">
        <v>-2550</v>
      </c>
      <c r="Y940" s="2" t="s">
        <v>8</v>
      </c>
      <c r="Z940" s="2">
        <v>0</v>
      </c>
    </row>
    <row r="941" spans="1:26" ht="14.25" customHeight="1" x14ac:dyDescent="0.2">
      <c r="A941" s="3">
        <v>40927.688703703701</v>
      </c>
      <c r="B941" s="2"/>
      <c r="C941" s="2"/>
      <c r="D941" s="2">
        <v>-2500</v>
      </c>
      <c r="E941" s="2">
        <v>164.16343688964801</v>
      </c>
      <c r="F941" s="2">
        <v>-94.373321533203097</v>
      </c>
      <c r="G941" s="5">
        <f t="shared" si="14"/>
        <v>9.1552282135009726</v>
      </c>
      <c r="K941" s="3">
        <v>40927.688703703701</v>
      </c>
      <c r="L941" s="2"/>
      <c r="M941" s="2"/>
      <c r="N941" s="2">
        <v>-2500</v>
      </c>
      <c r="O941" s="2">
        <v>235.17410278320301</v>
      </c>
      <c r="P941" s="2">
        <v>171.84997558593801</v>
      </c>
      <c r="Q941" s="5">
        <f t="shared" si="13"/>
        <v>7.8807838745117422</v>
      </c>
      <c r="U941" s="3">
        <v>40927.688703703701</v>
      </c>
      <c r="V941" s="2"/>
      <c r="W941" s="2"/>
      <c r="X941" s="2">
        <v>-2500</v>
      </c>
      <c r="Y941" s="2" t="s">
        <v>8</v>
      </c>
      <c r="Z941" s="2">
        <v>0</v>
      </c>
    </row>
    <row r="942" spans="1:26" ht="14.25" customHeight="1" x14ac:dyDescent="0.2">
      <c r="A942" s="3">
        <v>40927.688761574071</v>
      </c>
      <c r="B942" s="2"/>
      <c r="C942" s="2"/>
      <c r="D942" s="2">
        <v>-2450</v>
      </c>
      <c r="E942" s="2">
        <v>163.37992858886699</v>
      </c>
      <c r="F942" s="2">
        <v>-93.877716064453097</v>
      </c>
      <c r="G942" s="5">
        <f t="shared" si="14"/>
        <v>9.1081952545165983</v>
      </c>
      <c r="K942" s="3">
        <v>40927.688761574071</v>
      </c>
      <c r="L942" s="2"/>
      <c r="M942" s="2"/>
      <c r="N942" s="2">
        <v>-2450</v>
      </c>
      <c r="O942" s="2">
        <v>234.61447143554699</v>
      </c>
      <c r="P942" s="2">
        <v>171.46026611328099</v>
      </c>
      <c r="Q942" s="5">
        <f t="shared" si="13"/>
        <v>7.862818267822254</v>
      </c>
      <c r="U942" s="3">
        <v>40927.688761574071</v>
      </c>
      <c r="V942" s="2"/>
      <c r="W942" s="2"/>
      <c r="X942" s="2">
        <v>-2450</v>
      </c>
      <c r="Y942" s="2" t="s">
        <v>8</v>
      </c>
      <c r="Z942" s="2">
        <v>0</v>
      </c>
    </row>
    <row r="943" spans="1:26" ht="14.25" customHeight="1" x14ac:dyDescent="0.2">
      <c r="A943" s="3">
        <v>40927.688819444447</v>
      </c>
      <c r="B943" s="2"/>
      <c r="C943" s="2"/>
      <c r="D943" s="2">
        <v>-2400</v>
      </c>
      <c r="E943" s="2">
        <v>163.34832763671901</v>
      </c>
      <c r="F943" s="2">
        <v>-93.857727050781193</v>
      </c>
      <c r="G943" s="5">
        <f t="shared" si="14"/>
        <v>9.1062982971191353</v>
      </c>
      <c r="K943" s="3">
        <v>40927.688819444447</v>
      </c>
      <c r="L943" s="2"/>
      <c r="M943" s="2"/>
      <c r="N943" s="2">
        <v>-2400</v>
      </c>
      <c r="O943" s="2">
        <v>234.26202392578099</v>
      </c>
      <c r="P943" s="2">
        <v>171.21482849121099</v>
      </c>
      <c r="Q943" s="5">
        <f t="shared" si="13"/>
        <v>7.8515035934448267</v>
      </c>
      <c r="U943" s="3">
        <v>40927.688819444447</v>
      </c>
      <c r="V943" s="2"/>
      <c r="W943" s="2"/>
      <c r="X943" s="2">
        <v>-2400</v>
      </c>
      <c r="Y943" s="2" t="s">
        <v>8</v>
      </c>
      <c r="Z943" s="2">
        <v>0</v>
      </c>
    </row>
    <row r="944" spans="1:26" ht="14.25" customHeight="1" x14ac:dyDescent="0.2">
      <c r="A944" s="3">
        <v>40927.688877314817</v>
      </c>
      <c r="B944" s="2"/>
      <c r="C944" s="2"/>
      <c r="D944" s="2">
        <v>-2350</v>
      </c>
      <c r="E944" s="2">
        <v>162.24169921875</v>
      </c>
      <c r="F944" s="2">
        <v>-93.157730102539105</v>
      </c>
      <c r="G944" s="5">
        <f t="shared" si="14"/>
        <v>9.0398685867309609</v>
      </c>
      <c r="K944" s="3">
        <v>40927.688877314817</v>
      </c>
      <c r="L944" s="2"/>
      <c r="M944" s="2"/>
      <c r="N944" s="2">
        <v>-2350</v>
      </c>
      <c r="O944" s="2">
        <v>232.87225341796901</v>
      </c>
      <c r="P944" s="2">
        <v>170.24703979492199</v>
      </c>
      <c r="Q944" s="5">
        <f t="shared" si="13"/>
        <v>7.8068885345459043</v>
      </c>
      <c r="U944" s="3">
        <v>40927.688877314817</v>
      </c>
      <c r="V944" s="2"/>
      <c r="W944" s="2"/>
      <c r="X944" s="2">
        <v>-2350</v>
      </c>
      <c r="Y944" s="2" t="s">
        <v>8</v>
      </c>
      <c r="Z944" s="2">
        <v>0</v>
      </c>
    </row>
    <row r="945" spans="1:26" ht="14.25" customHeight="1" x14ac:dyDescent="0.2">
      <c r="A945" s="3">
        <v>40927.688935185186</v>
      </c>
      <c r="B945" s="2"/>
      <c r="C945" s="2"/>
      <c r="D945" s="2">
        <v>-2300</v>
      </c>
      <c r="E945" s="2">
        <v>158.15299987793</v>
      </c>
      <c r="F945" s="2">
        <v>-90.571441650390597</v>
      </c>
      <c r="G945" s="5">
        <f t="shared" si="14"/>
        <v>8.7944298126220666</v>
      </c>
      <c r="K945" s="3">
        <v>40927.688935185186</v>
      </c>
      <c r="L945" s="2"/>
      <c r="M945" s="2"/>
      <c r="N945" s="2">
        <v>-2300</v>
      </c>
      <c r="O945" s="2">
        <v>229.16575622558599</v>
      </c>
      <c r="P945" s="2">
        <v>167.665939331055</v>
      </c>
      <c r="Q945" s="5">
        <f t="shared" si="13"/>
        <v>7.6878998031616357</v>
      </c>
      <c r="U945" s="3">
        <v>40927.688935185186</v>
      </c>
      <c r="V945" s="2"/>
      <c r="W945" s="2"/>
      <c r="X945" s="2">
        <v>-2300</v>
      </c>
      <c r="Y945" s="2" t="s">
        <v>8</v>
      </c>
      <c r="Z945" s="2">
        <v>0</v>
      </c>
    </row>
    <row r="946" spans="1:26" ht="14.25" customHeight="1" x14ac:dyDescent="0.2">
      <c r="A946" s="3">
        <v>40927.688993055555</v>
      </c>
      <c r="B946" s="2"/>
      <c r="C946" s="2"/>
      <c r="D946" s="2">
        <v>-2250</v>
      </c>
      <c r="E946" s="2">
        <v>149.70039367675801</v>
      </c>
      <c r="F946" s="2">
        <v>-85.224761962890597</v>
      </c>
      <c r="G946" s="5">
        <f t="shared" si="14"/>
        <v>8.2870299102783171</v>
      </c>
      <c r="K946" s="3">
        <v>40927.688993055555</v>
      </c>
      <c r="L946" s="2"/>
      <c r="M946" s="2"/>
      <c r="N946" s="2">
        <v>-2250</v>
      </c>
      <c r="O946" s="2">
        <v>223.57307434082</v>
      </c>
      <c r="P946" s="2">
        <v>163.77136230468699</v>
      </c>
      <c r="Q946" s="5">
        <f t="shared" si="13"/>
        <v>7.50835980224607</v>
      </c>
      <c r="U946" s="3">
        <v>40927.688993055555</v>
      </c>
      <c r="V946" s="2"/>
      <c r="W946" s="2"/>
      <c r="X946" s="2">
        <v>-2250</v>
      </c>
      <c r="Y946" s="2" t="s">
        <v>8</v>
      </c>
      <c r="Z946" s="2">
        <v>0</v>
      </c>
    </row>
    <row r="947" spans="1:26" ht="14.25" customHeight="1" x14ac:dyDescent="0.2">
      <c r="A947" s="3">
        <v>40927.689050925925</v>
      </c>
      <c r="B947" s="2"/>
      <c r="C947" s="2"/>
      <c r="D947" s="2">
        <v>-2200</v>
      </c>
      <c r="E947" s="2">
        <v>137.02978515625</v>
      </c>
      <c r="F947" s="2">
        <v>-77.210006713867202</v>
      </c>
      <c r="G947" s="5">
        <f t="shared" si="14"/>
        <v>7.5264296371459976</v>
      </c>
      <c r="K947" s="3">
        <v>40927.689050925925</v>
      </c>
      <c r="L947" s="2"/>
      <c r="M947" s="2"/>
      <c r="N947" s="2">
        <v>-2200</v>
      </c>
      <c r="O947" s="2">
        <v>216.17234802246099</v>
      </c>
      <c r="P947" s="2">
        <v>158.61770629882801</v>
      </c>
      <c r="Q947" s="5">
        <f t="shared" si="13"/>
        <v>7.2707762603759711</v>
      </c>
      <c r="U947" s="3">
        <v>40927.689050925925</v>
      </c>
      <c r="V947" s="2"/>
      <c r="W947" s="2"/>
      <c r="X947" s="2">
        <v>-2200</v>
      </c>
      <c r="Y947" s="2" t="s">
        <v>8</v>
      </c>
      <c r="Z947" s="2">
        <v>0</v>
      </c>
    </row>
    <row r="948" spans="1:26" ht="14.25" customHeight="1" x14ac:dyDescent="0.2">
      <c r="A948" s="3">
        <v>40927.689108796294</v>
      </c>
      <c r="B948" s="2"/>
      <c r="C948" s="2"/>
      <c r="D948" s="2">
        <v>-2150</v>
      </c>
      <c r="E948" s="2">
        <v>120.53728485107401</v>
      </c>
      <c r="F948" s="2">
        <v>-66.777725219726605</v>
      </c>
      <c r="G948" s="5">
        <f t="shared" si="14"/>
        <v>6.5364061233520552</v>
      </c>
      <c r="K948" s="3">
        <v>40927.689108796294</v>
      </c>
      <c r="L948" s="2"/>
      <c r="M948" s="2"/>
      <c r="N948" s="2">
        <v>-2150</v>
      </c>
      <c r="O948" s="2">
        <v>207.84616088867199</v>
      </c>
      <c r="P948" s="2">
        <v>152.81959533691401</v>
      </c>
      <c r="Q948" s="5">
        <f t="shared" si="13"/>
        <v>7.0034833450317358</v>
      </c>
      <c r="U948" s="3">
        <v>40927.689108796294</v>
      </c>
      <c r="V948" s="2"/>
      <c r="W948" s="2"/>
      <c r="X948" s="2">
        <v>-2150</v>
      </c>
      <c r="Y948" s="2" t="s">
        <v>8</v>
      </c>
      <c r="Z948" s="2">
        <v>0</v>
      </c>
    </row>
    <row r="949" spans="1:26" ht="14.25" customHeight="1" x14ac:dyDescent="0.2">
      <c r="A949" s="3">
        <v>40927.689166666663</v>
      </c>
      <c r="B949" s="2"/>
      <c r="C949" s="2"/>
      <c r="D949" s="2">
        <v>-2100</v>
      </c>
      <c r="E949" s="2">
        <v>101.50634765625</v>
      </c>
      <c r="F949" s="2">
        <v>-54.739761352539098</v>
      </c>
      <c r="G949" s="5">
        <f t="shared" si="14"/>
        <v>5.394003352355961</v>
      </c>
      <c r="K949" s="3">
        <v>40927.689166666663</v>
      </c>
      <c r="L949" s="2"/>
      <c r="M949" s="2"/>
      <c r="N949" s="2">
        <v>-2100</v>
      </c>
      <c r="O949" s="2">
        <v>198.51301574707</v>
      </c>
      <c r="P949" s="2">
        <v>146.32026672363301</v>
      </c>
      <c r="Q949" s="5">
        <f t="shared" si="13"/>
        <v>6.7038642959594821</v>
      </c>
      <c r="U949" s="3">
        <v>40927.689166666663</v>
      </c>
      <c r="V949" s="2"/>
      <c r="W949" s="2"/>
      <c r="X949" s="2">
        <v>-2100</v>
      </c>
      <c r="Y949" s="2" t="s">
        <v>8</v>
      </c>
      <c r="Z949" s="2">
        <v>0</v>
      </c>
    </row>
    <row r="950" spans="1:26" ht="14.25" customHeight="1" x14ac:dyDescent="0.2">
      <c r="A950" s="3">
        <v>40927.68922453704</v>
      </c>
      <c r="B950" s="2"/>
      <c r="C950" s="2"/>
      <c r="D950" s="2">
        <v>-2050</v>
      </c>
      <c r="E950" s="2">
        <v>82.943397521972699</v>
      </c>
      <c r="F950" s="2">
        <v>-42.997817993164098</v>
      </c>
      <c r="G950" s="5">
        <f t="shared" si="14"/>
        <v>4.279692927551273</v>
      </c>
      <c r="K950" s="3">
        <v>40927.68922453704</v>
      </c>
      <c r="L950" s="2"/>
      <c r="M950" s="2"/>
      <c r="N950" s="2">
        <v>-2050</v>
      </c>
      <c r="O950" s="2">
        <v>189.01838684082</v>
      </c>
      <c r="P950" s="2">
        <v>139.70848083496099</v>
      </c>
      <c r="Q950" s="5">
        <f t="shared" si="13"/>
        <v>6.3990609664917022</v>
      </c>
      <c r="U950" s="3">
        <v>40927.68922453704</v>
      </c>
      <c r="V950" s="2"/>
      <c r="W950" s="2"/>
      <c r="X950" s="2">
        <v>-2050</v>
      </c>
      <c r="Y950" s="2" t="s">
        <v>8</v>
      </c>
      <c r="Z950" s="2">
        <v>0</v>
      </c>
    </row>
    <row r="951" spans="1:26" ht="14.25" customHeight="1" x14ac:dyDescent="0.2">
      <c r="A951" s="3">
        <v>40927.689282407409</v>
      </c>
      <c r="B951" s="2"/>
      <c r="C951" s="2"/>
      <c r="D951" s="2">
        <v>-2000</v>
      </c>
      <c r="E951" s="2">
        <v>65.624450683593807</v>
      </c>
      <c r="F951" s="2">
        <v>-32.042770385742202</v>
      </c>
      <c r="G951" s="5">
        <f t="shared" si="14"/>
        <v>3.2400589096069345</v>
      </c>
      <c r="K951" s="3">
        <v>40927.689282407409</v>
      </c>
      <c r="L951" s="2"/>
      <c r="M951" s="2"/>
      <c r="N951" s="2">
        <v>-2000</v>
      </c>
      <c r="O951" s="2">
        <v>179.43336486816401</v>
      </c>
      <c r="P951" s="2">
        <v>133.03375244140599</v>
      </c>
      <c r="Q951" s="5">
        <f t="shared" si="13"/>
        <v>6.0913559875488161</v>
      </c>
      <c r="U951" s="3">
        <v>40927.689282407409</v>
      </c>
      <c r="V951" s="2"/>
      <c r="W951" s="2"/>
      <c r="X951" s="2">
        <v>-2000</v>
      </c>
      <c r="Y951" s="2" t="s">
        <v>8</v>
      </c>
      <c r="Z951" s="2">
        <v>0</v>
      </c>
    </row>
    <row r="952" spans="1:26" ht="14.25" customHeight="1" x14ac:dyDescent="0.2">
      <c r="A952" s="3">
        <v>40927.689340277779</v>
      </c>
      <c r="B952" s="2"/>
      <c r="C952" s="2"/>
      <c r="D952" s="2">
        <v>-1950</v>
      </c>
      <c r="E952" s="2">
        <v>50.736000061035199</v>
      </c>
      <c r="F952" s="2">
        <v>-22.6251220703125</v>
      </c>
      <c r="G952" s="5">
        <f t="shared" si="14"/>
        <v>2.3463240844726561</v>
      </c>
      <c r="K952" s="3">
        <v>40927.689340277779</v>
      </c>
      <c r="L952" s="2"/>
      <c r="M952" s="2"/>
      <c r="N952" s="2">
        <v>-1950</v>
      </c>
      <c r="O952" s="2">
        <v>170.77719116210901</v>
      </c>
      <c r="P952" s="2">
        <v>127.00584411621099</v>
      </c>
      <c r="Q952" s="5">
        <f t="shared" si="13"/>
        <v>5.8134694137573266</v>
      </c>
      <c r="U952" s="3">
        <v>40927.689340277779</v>
      </c>
      <c r="V952" s="2"/>
      <c r="W952" s="2"/>
      <c r="X952" s="2">
        <v>-1950</v>
      </c>
      <c r="Y952" s="2" t="s">
        <v>8</v>
      </c>
      <c r="Z952" s="2">
        <v>0</v>
      </c>
    </row>
    <row r="953" spans="1:26" ht="14.25" customHeight="1" x14ac:dyDescent="0.2">
      <c r="A953" s="3">
        <v>40927.689398148148</v>
      </c>
      <c r="B953" s="2"/>
      <c r="C953" s="2"/>
      <c r="D953" s="2">
        <v>-1900</v>
      </c>
      <c r="E953" s="2">
        <v>38.338104248046903</v>
      </c>
      <c r="F953" s="2">
        <v>-14.7828674316406</v>
      </c>
      <c r="G953" s="5">
        <f t="shared" si="14"/>
        <v>1.602094119262693</v>
      </c>
      <c r="K953" s="3">
        <v>40927.689398148148</v>
      </c>
      <c r="L953" s="2"/>
      <c r="M953" s="2"/>
      <c r="N953" s="2">
        <v>-1900</v>
      </c>
      <c r="O953" s="2">
        <v>160.64317321777301</v>
      </c>
      <c r="P953" s="2">
        <v>119.948806762695</v>
      </c>
      <c r="Q953" s="5">
        <f t="shared" si="13"/>
        <v>5.4881399917602396</v>
      </c>
      <c r="U953" s="3">
        <v>40927.689398148148</v>
      </c>
      <c r="V953" s="2"/>
      <c r="W953" s="2"/>
      <c r="X953" s="2">
        <v>-1900</v>
      </c>
      <c r="Y953" s="2" t="s">
        <v>8</v>
      </c>
      <c r="Z953" s="2">
        <v>0</v>
      </c>
    </row>
    <row r="954" spans="1:26" ht="14.25" customHeight="1" x14ac:dyDescent="0.2">
      <c r="A954" s="3">
        <v>40927.689456018517</v>
      </c>
      <c r="B954" s="2"/>
      <c r="C954" s="2"/>
      <c r="D954" s="2">
        <v>-1850</v>
      </c>
      <c r="E954" s="2">
        <v>30.3917026519775</v>
      </c>
      <c r="F954" s="2">
        <v>-9.7563934326171893</v>
      </c>
      <c r="G954" s="5">
        <f t="shared" si="14"/>
        <v>1.1250817367553712</v>
      </c>
      <c r="K954" s="3">
        <v>40927.689456018517</v>
      </c>
      <c r="L954" s="2"/>
      <c r="M954" s="2"/>
      <c r="N954" s="2">
        <v>-1850</v>
      </c>
      <c r="O954" s="2">
        <v>151.087966918945</v>
      </c>
      <c r="P954" s="2">
        <v>113.29483032226599</v>
      </c>
      <c r="Q954" s="5">
        <f t="shared" si="13"/>
        <v>5.1813916778564622</v>
      </c>
      <c r="U954" s="3">
        <v>40927.689456018517</v>
      </c>
      <c r="V954" s="2"/>
      <c r="W954" s="2"/>
      <c r="X954" s="2">
        <v>-1850</v>
      </c>
      <c r="Y954" s="2" t="s">
        <v>8</v>
      </c>
      <c r="Z954" s="2">
        <v>0</v>
      </c>
    </row>
    <row r="955" spans="1:26" ht="14.25" customHeight="1" x14ac:dyDescent="0.2">
      <c r="A955" s="3">
        <v>40927.689513888887</v>
      </c>
      <c r="B955" s="2"/>
      <c r="C955" s="2"/>
      <c r="D955" s="2">
        <v>-1800</v>
      </c>
      <c r="E955" s="2">
        <v>24.997005462646499</v>
      </c>
      <c r="F955" s="2">
        <v>-6.343994140625</v>
      </c>
      <c r="G955" s="5">
        <f t="shared" si="14"/>
        <v>0.80124504394531249</v>
      </c>
      <c r="K955" s="3">
        <v>40927.689513888887</v>
      </c>
      <c r="L955" s="2"/>
      <c r="M955" s="2"/>
      <c r="N955" s="2">
        <v>-1800</v>
      </c>
      <c r="O955" s="2">
        <v>141.73684692382801</v>
      </c>
      <c r="P955" s="2">
        <v>106.782989501953</v>
      </c>
      <c r="Q955" s="5">
        <f t="shared" si="13"/>
        <v>4.8811958160400337</v>
      </c>
      <c r="U955" s="3">
        <v>40927.689513888887</v>
      </c>
      <c r="V955" s="2"/>
      <c r="W955" s="2"/>
      <c r="X955" s="2">
        <v>-1800</v>
      </c>
      <c r="Y955" s="2" t="s">
        <v>8</v>
      </c>
      <c r="Z955" s="2">
        <v>0</v>
      </c>
    </row>
    <row r="956" spans="1:26" ht="14.25" customHeight="1" x14ac:dyDescent="0.2">
      <c r="A956" s="3">
        <v>40927.689571759256</v>
      </c>
      <c r="B956" s="2"/>
      <c r="C956" s="2"/>
      <c r="D956" s="2">
        <v>-1750</v>
      </c>
      <c r="E956" s="2">
        <v>21.971529006958001</v>
      </c>
      <c r="F956" s="2">
        <v>-4.43023681640625</v>
      </c>
      <c r="G956" s="5">
        <f t="shared" si="14"/>
        <v>0.61962947387695311</v>
      </c>
      <c r="K956" s="3">
        <v>40927.689571759256</v>
      </c>
      <c r="L956" s="2"/>
      <c r="M956" s="2"/>
      <c r="N956" s="2">
        <v>-1750</v>
      </c>
      <c r="O956" s="2">
        <v>133.11935424804699</v>
      </c>
      <c r="P956" s="2">
        <v>100.782012939453</v>
      </c>
      <c r="Q956" s="5">
        <f t="shared" si="13"/>
        <v>4.6045507965087831</v>
      </c>
      <c r="U956" s="3">
        <v>40927.689571759256</v>
      </c>
      <c r="V956" s="2"/>
      <c r="W956" s="2"/>
      <c r="X956" s="2">
        <v>-1750</v>
      </c>
      <c r="Y956" s="2" t="s">
        <v>8</v>
      </c>
      <c r="Z956" s="2">
        <v>0</v>
      </c>
    </row>
    <row r="957" spans="1:26" ht="14.25" customHeight="1" x14ac:dyDescent="0.2">
      <c r="A957" s="3">
        <v>40927.689629629633</v>
      </c>
      <c r="B957" s="2"/>
      <c r="C957" s="2"/>
      <c r="D957" s="2">
        <v>-1700</v>
      </c>
      <c r="E957" s="2">
        <v>19.326948165893601</v>
      </c>
      <c r="F957" s="2">
        <v>-2.7574157714843799</v>
      </c>
      <c r="G957" s="5">
        <f t="shared" si="14"/>
        <v>0.46087875671386763</v>
      </c>
      <c r="K957" s="3">
        <v>40927.689629629633</v>
      </c>
      <c r="L957" s="2"/>
      <c r="M957" s="2"/>
      <c r="N957" s="2">
        <v>-1700</v>
      </c>
      <c r="O957" s="2">
        <v>124.280868530273</v>
      </c>
      <c r="P957" s="2">
        <v>94.627151489257798</v>
      </c>
      <c r="Q957" s="5">
        <f t="shared" si="13"/>
        <v>4.3208116836547843</v>
      </c>
      <c r="U957" s="3">
        <v>40927.689629629633</v>
      </c>
      <c r="V957" s="2"/>
      <c r="W957" s="2"/>
      <c r="X957" s="2">
        <v>-1700</v>
      </c>
      <c r="Y957" s="2" t="s">
        <v>8</v>
      </c>
      <c r="Z957" s="2">
        <v>0</v>
      </c>
    </row>
    <row r="958" spans="1:26" ht="14.25" customHeight="1" x14ac:dyDescent="0.2">
      <c r="A958" s="3">
        <v>40927.689687500002</v>
      </c>
      <c r="B958" s="2"/>
      <c r="C958" s="2"/>
      <c r="D958" s="2">
        <v>-1650</v>
      </c>
      <c r="E958" s="2">
        <v>17.385307312011701</v>
      </c>
      <c r="F958" s="2">
        <v>-1.52923583984375</v>
      </c>
      <c r="G958" s="5">
        <f t="shared" si="14"/>
        <v>0.34432448120117187</v>
      </c>
      <c r="K958" s="3">
        <v>40927.689687500002</v>
      </c>
      <c r="L958" s="2"/>
      <c r="M958" s="2"/>
      <c r="N958" s="2">
        <v>-1650</v>
      </c>
      <c r="O958" s="2">
        <v>114.575119018555</v>
      </c>
      <c r="P958" s="2">
        <v>87.868347167968807</v>
      </c>
      <c r="Q958" s="5">
        <f t="shared" si="13"/>
        <v>4.0092308044433622</v>
      </c>
      <c r="U958" s="3">
        <v>40927.689687500002</v>
      </c>
      <c r="V958" s="2"/>
      <c r="W958" s="2"/>
      <c r="X958" s="2">
        <v>-1650</v>
      </c>
      <c r="Y958" s="2" t="s">
        <v>8</v>
      </c>
      <c r="Z958" s="2">
        <v>0</v>
      </c>
    </row>
    <row r="959" spans="1:26" ht="14.25" customHeight="1" x14ac:dyDescent="0.2">
      <c r="A959" s="3">
        <v>40927.689745370371</v>
      </c>
      <c r="B959" s="2"/>
      <c r="C959" s="2"/>
      <c r="D959" s="2">
        <v>-1600</v>
      </c>
      <c r="E959" s="2">
        <v>16.111865997314499</v>
      </c>
      <c r="F959" s="2">
        <v>-0.723724365234375</v>
      </c>
      <c r="G959" s="5">
        <f t="shared" si="14"/>
        <v>0.26788144226074218</v>
      </c>
      <c r="K959" s="3">
        <v>40927.689745370371</v>
      </c>
      <c r="L959" s="2"/>
      <c r="M959" s="2"/>
      <c r="N959" s="2">
        <v>-1600</v>
      </c>
      <c r="O959" s="2">
        <v>104.952522277832</v>
      </c>
      <c r="P959" s="2">
        <v>81.167449951171903</v>
      </c>
      <c r="Q959" s="5">
        <f t="shared" si="13"/>
        <v>3.7003194427490249</v>
      </c>
      <c r="U959" s="3">
        <v>40927.689745370371</v>
      </c>
      <c r="V959" s="2"/>
      <c r="W959" s="2"/>
      <c r="X959" s="2">
        <v>-1600</v>
      </c>
      <c r="Y959" s="2" t="s">
        <v>8</v>
      </c>
      <c r="Z959" s="2">
        <v>0</v>
      </c>
    </row>
    <row r="960" spans="1:26" ht="14.25" customHeight="1" x14ac:dyDescent="0.2">
      <c r="A960" s="3">
        <v>40927.689803240741</v>
      </c>
      <c r="B960" s="2"/>
      <c r="C960" s="2"/>
      <c r="D960" s="2">
        <v>-1550</v>
      </c>
      <c r="E960" s="2">
        <v>16.211854934692401</v>
      </c>
      <c r="F960" s="2">
        <v>-0.78697204589843806</v>
      </c>
      <c r="G960" s="5">
        <f t="shared" si="14"/>
        <v>0.27388364715576174</v>
      </c>
      <c r="K960" s="3">
        <v>40927.689803240741</v>
      </c>
      <c r="L960" s="2"/>
      <c r="M960" s="2"/>
      <c r="N960" s="2">
        <v>-1550</v>
      </c>
      <c r="O960" s="2">
        <v>95.8533935546875</v>
      </c>
      <c r="P960" s="2">
        <v>74.831085205078097</v>
      </c>
      <c r="Q960" s="5">
        <f t="shared" si="13"/>
        <v>3.4082130279541003</v>
      </c>
      <c r="U960" s="3">
        <v>40927.689803240741</v>
      </c>
      <c r="V960" s="2"/>
      <c r="W960" s="2"/>
      <c r="X960" s="2">
        <v>-1550</v>
      </c>
      <c r="Y960" s="2" t="s">
        <v>8</v>
      </c>
      <c r="Z960" s="2">
        <v>0</v>
      </c>
    </row>
    <row r="961" spans="1:26" ht="14.25" customHeight="1" x14ac:dyDescent="0.2">
      <c r="A961" s="3">
        <v>40927.68986111111</v>
      </c>
      <c r="B961" s="2"/>
      <c r="C961" s="2"/>
      <c r="D961" s="2">
        <v>-1500</v>
      </c>
      <c r="E961" s="2">
        <v>15.413149833679199</v>
      </c>
      <c r="F961" s="2">
        <v>-0.281753540039062</v>
      </c>
      <c r="G961" s="5">
        <f t="shared" si="14"/>
        <v>0.22593841094970696</v>
      </c>
      <c r="K961" s="3">
        <v>40927.68986111111</v>
      </c>
      <c r="L961" s="2"/>
      <c r="M961" s="2"/>
      <c r="N961" s="2">
        <v>-1500</v>
      </c>
      <c r="O961" s="2">
        <v>86.204284667968807</v>
      </c>
      <c r="P961" s="2">
        <v>68.111724853515597</v>
      </c>
      <c r="Q961" s="5">
        <f t="shared" si="13"/>
        <v>3.0984505157470692</v>
      </c>
      <c r="U961" s="3">
        <v>40927.68986111111</v>
      </c>
      <c r="V961" s="2"/>
      <c r="W961" s="2"/>
      <c r="X961" s="2">
        <v>-1500</v>
      </c>
      <c r="Y961" s="2" t="s">
        <v>8</v>
      </c>
      <c r="Z961" s="2">
        <v>0</v>
      </c>
    </row>
    <row r="962" spans="1:26" ht="14.25" customHeight="1" x14ac:dyDescent="0.2">
      <c r="A962" s="3">
        <v>40927.689918981479</v>
      </c>
      <c r="B962" s="2"/>
      <c r="C962" s="2"/>
      <c r="D962" s="2">
        <v>-1450</v>
      </c>
      <c r="E962" s="2">
        <v>14.67041015625</v>
      </c>
      <c r="F962" s="2">
        <v>0.188064575195313</v>
      </c>
      <c r="G962" s="5">
        <f t="shared" si="14"/>
        <v>0.18135267181396478</v>
      </c>
      <c r="K962" s="3">
        <v>40927.689918981479</v>
      </c>
      <c r="L962" s="2"/>
      <c r="M962" s="2"/>
      <c r="N962" s="2">
        <v>-1450</v>
      </c>
      <c r="O962" s="2">
        <v>76.289497375488295</v>
      </c>
      <c r="P962" s="2">
        <v>61.207351684570298</v>
      </c>
      <c r="Q962" s="5">
        <f t="shared" si="13"/>
        <v>2.780158912658691</v>
      </c>
      <c r="U962" s="3">
        <v>40927.689918981479</v>
      </c>
      <c r="V962" s="2"/>
      <c r="W962" s="2"/>
      <c r="X962" s="2">
        <v>-1450</v>
      </c>
      <c r="Y962" s="2" t="s">
        <v>8</v>
      </c>
      <c r="Z962" s="2">
        <v>0</v>
      </c>
    </row>
    <row r="963" spans="1:26" ht="14.25" customHeight="1" x14ac:dyDescent="0.2">
      <c r="A963" s="3">
        <v>40927.689976851849</v>
      </c>
      <c r="B963" s="2"/>
      <c r="C963" s="2"/>
      <c r="D963" s="2">
        <v>-1400</v>
      </c>
      <c r="E963" s="2">
        <v>14.096770286560099</v>
      </c>
      <c r="F963" s="2">
        <v>0.55091857910156194</v>
      </c>
      <c r="G963" s="5">
        <f t="shared" si="14"/>
        <v>0.14691782684326177</v>
      </c>
      <c r="K963" s="3">
        <v>40927.689976851849</v>
      </c>
      <c r="L963" s="2"/>
      <c r="M963" s="2"/>
      <c r="N963" s="2">
        <v>-1400</v>
      </c>
      <c r="O963" s="2">
        <v>66.16259765625</v>
      </c>
      <c r="P963" s="2">
        <v>54.1552734375</v>
      </c>
      <c r="Q963" s="5">
        <f t="shared" si="13"/>
        <v>2.4550581054687499</v>
      </c>
      <c r="U963" s="3">
        <v>40927.689976851849</v>
      </c>
      <c r="V963" s="2"/>
      <c r="W963" s="2"/>
      <c r="X963" s="2">
        <v>-1400</v>
      </c>
      <c r="Y963" s="2" t="s">
        <v>8</v>
      </c>
      <c r="Z963" s="2">
        <v>0</v>
      </c>
    </row>
    <row r="964" spans="1:26" ht="14.25" customHeight="1" x14ac:dyDescent="0.2">
      <c r="A964" s="3">
        <v>40927.690034722225</v>
      </c>
      <c r="B964" s="2"/>
      <c r="C964" s="2"/>
      <c r="D964" s="2">
        <v>-1350</v>
      </c>
      <c r="E964" s="2">
        <v>13.85071849823</v>
      </c>
      <c r="F964" s="2">
        <v>0.70655822753906306</v>
      </c>
      <c r="G964" s="5">
        <f t="shared" si="14"/>
        <v>0.13214762420654291</v>
      </c>
      <c r="K964" s="3">
        <v>40927.690034722225</v>
      </c>
      <c r="L964" s="2"/>
      <c r="M964" s="2"/>
      <c r="N964" s="2">
        <v>-1350</v>
      </c>
      <c r="O964" s="2">
        <v>55.4943656921387</v>
      </c>
      <c r="P964" s="2">
        <v>46.726226806640597</v>
      </c>
      <c r="Q964" s="5">
        <f t="shared" si="13"/>
        <v>2.1125790557861315</v>
      </c>
      <c r="U964" s="3">
        <v>40927.690034722225</v>
      </c>
      <c r="V964" s="2"/>
      <c r="W964" s="2"/>
      <c r="X964" s="2">
        <v>-1350</v>
      </c>
      <c r="Y964" s="2" t="s">
        <v>8</v>
      </c>
      <c r="Z964" s="2">
        <v>0</v>
      </c>
    </row>
    <row r="965" spans="1:26" ht="14.25" customHeight="1" x14ac:dyDescent="0.2">
      <c r="A965" s="3">
        <v>40927.690092592595</v>
      </c>
      <c r="B965" s="2"/>
      <c r="C965" s="2"/>
      <c r="D965" s="2">
        <v>-1300</v>
      </c>
      <c r="E965" s="2">
        <v>14.1189632415771</v>
      </c>
      <c r="F965" s="2">
        <v>0.53688049316406306</v>
      </c>
      <c r="G965" s="5">
        <f t="shared" si="14"/>
        <v>0.14825004119873042</v>
      </c>
      <c r="K965" s="3">
        <v>40927.690092592595</v>
      </c>
      <c r="L965" s="2"/>
      <c r="M965" s="2"/>
      <c r="N965" s="2">
        <v>-1300</v>
      </c>
      <c r="O965" s="2">
        <v>45.1926078796387</v>
      </c>
      <c r="P965" s="2">
        <v>39.552383422851598</v>
      </c>
      <c r="Q965" s="5">
        <f t="shared" si="13"/>
        <v>1.7818648757934588</v>
      </c>
      <c r="U965" s="3">
        <v>40927.690092592595</v>
      </c>
      <c r="V965" s="2"/>
      <c r="W965" s="2"/>
      <c r="X965" s="2">
        <v>-1300</v>
      </c>
      <c r="Y965" s="2" t="s">
        <v>8</v>
      </c>
      <c r="Z965" s="2">
        <v>0</v>
      </c>
    </row>
    <row r="966" spans="1:26" ht="14.25" customHeight="1" x14ac:dyDescent="0.2">
      <c r="A966" s="3">
        <v>40927.690150462964</v>
      </c>
      <c r="B966" s="2"/>
      <c r="C966" s="2"/>
      <c r="D966" s="2">
        <v>-1250</v>
      </c>
      <c r="E966" s="2">
        <v>13.817188262939499</v>
      </c>
      <c r="F966" s="2">
        <v>0.72776794433593806</v>
      </c>
      <c r="G966" s="5">
        <f t="shared" si="14"/>
        <v>0.13013482208251947</v>
      </c>
      <c r="K966" s="3">
        <v>40927.690150462964</v>
      </c>
      <c r="L966" s="2"/>
      <c r="M966" s="2"/>
      <c r="N966" s="2">
        <v>-1250</v>
      </c>
      <c r="O966" s="2">
        <v>34.085922241210902</v>
      </c>
      <c r="P966" s="2">
        <v>31.818008422851602</v>
      </c>
      <c r="Q966" s="5">
        <f t="shared" si="13"/>
        <v>1.4253101882934589</v>
      </c>
      <c r="U966" s="3">
        <v>40927.690150462964</v>
      </c>
      <c r="V966" s="2"/>
      <c r="W966" s="2"/>
      <c r="X966" s="2">
        <v>-1250</v>
      </c>
      <c r="Y966" s="2" t="s">
        <v>8</v>
      </c>
      <c r="Z966" s="2">
        <v>0</v>
      </c>
    </row>
    <row r="967" spans="1:26" ht="14.25" customHeight="1" x14ac:dyDescent="0.2">
      <c r="A967" s="3">
        <v>40927.690208333333</v>
      </c>
      <c r="B967" s="2"/>
      <c r="C967" s="2"/>
      <c r="D967" s="2">
        <v>-1200</v>
      </c>
      <c r="E967" s="2">
        <v>13.542671203613301</v>
      </c>
      <c r="F967" s="2">
        <v>0.90141296386718694</v>
      </c>
      <c r="G967" s="5">
        <f t="shared" si="14"/>
        <v>0.11365590972900395</v>
      </c>
      <c r="K967" s="3">
        <v>40927.690208333333</v>
      </c>
      <c r="L967" s="2"/>
      <c r="M967" s="2"/>
      <c r="N967" s="2">
        <v>-1200</v>
      </c>
      <c r="O967" s="2">
        <v>23.598024368286101</v>
      </c>
      <c r="P967" s="2">
        <v>24.514541625976602</v>
      </c>
      <c r="Q967" s="5">
        <f t="shared" si="13"/>
        <v>1.0886203689575213</v>
      </c>
      <c r="U967" s="3">
        <v>40927.690208333333</v>
      </c>
      <c r="V967" s="2"/>
      <c r="W967" s="2"/>
      <c r="X967" s="2">
        <v>-1200</v>
      </c>
      <c r="Y967" s="2" t="s">
        <v>8</v>
      </c>
      <c r="Z967" s="2">
        <v>0</v>
      </c>
    </row>
    <row r="968" spans="1:26" ht="14.25" customHeight="1" x14ac:dyDescent="0.2">
      <c r="A968" s="3">
        <v>40927.690266203703</v>
      </c>
      <c r="B968" s="2"/>
      <c r="C968" s="2"/>
      <c r="D968" s="2">
        <v>-1150</v>
      </c>
      <c r="E968" s="2">
        <v>13.113406181335399</v>
      </c>
      <c r="F968" s="2">
        <v>1.1729431152343801</v>
      </c>
      <c r="G968" s="5">
        <f t="shared" si="14"/>
        <v>8.7887698364257319E-2</v>
      </c>
      <c r="K968" s="3">
        <v>40927.690266203703</v>
      </c>
      <c r="L968" s="2"/>
      <c r="M968" s="2"/>
      <c r="N968" s="2">
        <v>-1150</v>
      </c>
      <c r="O968" s="2">
        <v>14.0008449554443</v>
      </c>
      <c r="P968" s="2">
        <v>17.831344604492202</v>
      </c>
      <c r="Q968" s="5">
        <f t="shared" si="13"/>
        <v>0.78052498626709055</v>
      </c>
      <c r="U968" s="3">
        <v>40927.690266203703</v>
      </c>
      <c r="V968" s="2"/>
      <c r="W968" s="2"/>
      <c r="X968" s="2">
        <v>-1150</v>
      </c>
      <c r="Y968" s="2" t="s">
        <v>8</v>
      </c>
      <c r="Z968" s="2">
        <v>0</v>
      </c>
    </row>
    <row r="969" spans="1:26" ht="14.25" customHeight="1" x14ac:dyDescent="0.2">
      <c r="A969" s="3">
        <v>40927.690324074072</v>
      </c>
      <c r="B969" s="2"/>
      <c r="C969" s="2"/>
      <c r="D969" s="2">
        <v>-1100</v>
      </c>
      <c r="E969" s="2">
        <v>13.483811378479</v>
      </c>
      <c r="F969" s="2">
        <v>0.93864440917968806</v>
      </c>
      <c r="G969" s="5">
        <f t="shared" si="14"/>
        <v>0.1101226455688476</v>
      </c>
      <c r="K969" s="3">
        <v>40927.690324074072</v>
      </c>
      <c r="L969" s="2"/>
      <c r="M969" s="2"/>
      <c r="N969" s="2">
        <v>-1100</v>
      </c>
      <c r="O969" s="2">
        <v>7.60685157775879</v>
      </c>
      <c r="P969" s="2">
        <v>13.3787536621094</v>
      </c>
      <c r="Q969" s="5">
        <f t="shared" si="13"/>
        <v>0.57526054382324343</v>
      </c>
      <c r="U969" s="3">
        <v>40927.690324074072</v>
      </c>
      <c r="V969" s="2"/>
      <c r="W969" s="2"/>
      <c r="X969" s="2">
        <v>-1100</v>
      </c>
      <c r="Y969" s="2" t="s">
        <v>8</v>
      </c>
      <c r="Z969" s="2">
        <v>0</v>
      </c>
    </row>
    <row r="970" spans="1:26" ht="14.25" customHeight="1" x14ac:dyDescent="0.2">
      <c r="A970" s="3">
        <v>40927.690381944441</v>
      </c>
      <c r="B970" s="2"/>
      <c r="C970" s="2"/>
      <c r="D970" s="2">
        <v>-1050</v>
      </c>
      <c r="E970" s="2">
        <v>13.021618843078601</v>
      </c>
      <c r="F970" s="2">
        <v>1.2310028076171899</v>
      </c>
      <c r="G970" s="5">
        <f t="shared" si="14"/>
        <v>8.237783355712866E-2</v>
      </c>
      <c r="K970" s="3">
        <v>40927.690381944441</v>
      </c>
      <c r="L970" s="2"/>
      <c r="M970" s="2"/>
      <c r="N970" s="2">
        <v>-1050</v>
      </c>
      <c r="O970" s="2">
        <v>1.2096817493438701</v>
      </c>
      <c r="P970" s="2">
        <v>8.9239501953125</v>
      </c>
      <c r="Q970" s="5">
        <f t="shared" si="13"/>
        <v>0.36989410400390627</v>
      </c>
      <c r="U970" s="3">
        <v>40927.690381944441</v>
      </c>
      <c r="V970" s="2"/>
      <c r="W970" s="2"/>
      <c r="X970" s="2">
        <v>-1050</v>
      </c>
      <c r="Y970" s="2" t="s">
        <v>8</v>
      </c>
      <c r="Z970" s="2">
        <v>0</v>
      </c>
    </row>
    <row r="971" spans="1:26" ht="14.25" customHeight="1" x14ac:dyDescent="0.2">
      <c r="A971" s="3">
        <v>40927.690439814818</v>
      </c>
      <c r="B971" s="2"/>
      <c r="C971" s="2"/>
      <c r="D971" s="2">
        <v>-1000</v>
      </c>
      <c r="E971" s="2">
        <v>12.9749412536621</v>
      </c>
      <c r="F971" s="2">
        <v>1.2605285644531199</v>
      </c>
      <c r="G971" s="5">
        <f t="shared" si="14"/>
        <v>7.9575839233398907E-2</v>
      </c>
      <c r="K971" s="3">
        <v>40927.690439814818</v>
      </c>
      <c r="L971" s="2"/>
      <c r="M971" s="2"/>
      <c r="N971" s="2">
        <v>-1000</v>
      </c>
      <c r="O971" s="2">
        <v>-2.02845430374146</v>
      </c>
      <c r="P971" s="2">
        <v>6.66900634765625</v>
      </c>
      <c r="Q971" s="5">
        <f t="shared" si="13"/>
        <v>0.26594119262695315</v>
      </c>
      <c r="U971" s="3">
        <v>40927.690439814818</v>
      </c>
      <c r="V971" s="2"/>
      <c r="W971" s="2"/>
      <c r="X971" s="2">
        <v>-1000</v>
      </c>
      <c r="Y971" s="2" t="s">
        <v>8</v>
      </c>
      <c r="Z971" s="2">
        <v>0</v>
      </c>
    </row>
    <row r="972" spans="1:26" ht="14.25" customHeight="1" x14ac:dyDescent="0.2">
      <c r="A972" s="3">
        <v>40927.690497685187</v>
      </c>
      <c r="B972" s="2"/>
      <c r="C972" s="2"/>
      <c r="D972" s="2">
        <v>-950</v>
      </c>
      <c r="E972" s="2">
        <v>13.063713073730501</v>
      </c>
      <c r="F972" s="2">
        <v>1.2043762207031199</v>
      </c>
      <c r="G972" s="5">
        <f t="shared" si="14"/>
        <v>8.4904696655273906E-2</v>
      </c>
      <c r="K972" s="3">
        <v>40927.690497685187</v>
      </c>
      <c r="L972" s="2"/>
      <c r="M972" s="2"/>
      <c r="N972" s="2">
        <v>-950</v>
      </c>
      <c r="O972" s="2">
        <v>-4.3688611984252903</v>
      </c>
      <c r="P972" s="2">
        <v>5.0392150878906303</v>
      </c>
      <c r="Q972" s="5">
        <f t="shared" si="13"/>
        <v>0.19080781555175805</v>
      </c>
      <c r="U972" s="3">
        <v>40927.690497685187</v>
      </c>
      <c r="V972" s="2"/>
      <c r="W972" s="2"/>
      <c r="X972" s="2">
        <v>-950</v>
      </c>
      <c r="Y972" s="2" t="s">
        <v>8</v>
      </c>
      <c r="Z972" s="2">
        <v>0</v>
      </c>
    </row>
    <row r="973" spans="1:26" ht="14.25" customHeight="1" x14ac:dyDescent="0.2">
      <c r="A973" s="3">
        <v>40927.690555555557</v>
      </c>
      <c r="B973" s="2"/>
      <c r="C973" s="2"/>
      <c r="D973" s="2">
        <v>-900</v>
      </c>
      <c r="E973" s="2">
        <v>13.0602149963379</v>
      </c>
      <c r="F973" s="2">
        <v>1.2065887451171899</v>
      </c>
      <c r="G973" s="5">
        <f t="shared" si="14"/>
        <v>8.4694728088378662E-2</v>
      </c>
      <c r="K973" s="3">
        <v>40927.690555555557</v>
      </c>
      <c r="L973" s="2"/>
      <c r="M973" s="2"/>
      <c r="N973" s="2">
        <v>-900</v>
      </c>
      <c r="O973" s="2">
        <v>-6.3786177635192898</v>
      </c>
      <c r="P973" s="2">
        <v>3.6396789550781201</v>
      </c>
      <c r="Q973" s="5">
        <f t="shared" si="13"/>
        <v>0.12628919982910133</v>
      </c>
      <c r="U973" s="3">
        <v>40927.690555555557</v>
      </c>
      <c r="V973" s="2"/>
      <c r="W973" s="2"/>
      <c r="X973" s="2">
        <v>-900</v>
      </c>
      <c r="Y973" s="2" t="s">
        <v>8</v>
      </c>
      <c r="Z973" s="2">
        <v>0</v>
      </c>
    </row>
    <row r="974" spans="1:26" ht="14.25" customHeight="1" x14ac:dyDescent="0.2">
      <c r="A974" s="3">
        <v>40927.690613425926</v>
      </c>
      <c r="B974" s="2"/>
      <c r="C974" s="2"/>
      <c r="D974" s="2">
        <v>-850</v>
      </c>
      <c r="E974" s="2">
        <v>13.243065834045399</v>
      </c>
      <c r="F974" s="2">
        <v>1.0909271240234399</v>
      </c>
      <c r="G974" s="5">
        <f t="shared" si="14"/>
        <v>9.5671015930175546E-2</v>
      </c>
      <c r="K974" s="3">
        <v>40927.690613425926</v>
      </c>
      <c r="L974" s="2"/>
      <c r="M974" s="2"/>
      <c r="N974" s="2">
        <v>-850</v>
      </c>
      <c r="O974" s="2">
        <v>-7.7168850898742702</v>
      </c>
      <c r="P974" s="2">
        <v>2.7077484130859402</v>
      </c>
      <c r="Q974" s="5">
        <f t="shared" si="13"/>
        <v>8.3327201843261839E-2</v>
      </c>
      <c r="U974" s="3">
        <v>40927.690613425926</v>
      </c>
      <c r="V974" s="2"/>
      <c r="W974" s="2"/>
      <c r="X974" s="2">
        <v>-850</v>
      </c>
      <c r="Y974" s="2" t="s">
        <v>8</v>
      </c>
      <c r="Z974" s="2">
        <v>0</v>
      </c>
    </row>
    <row r="975" spans="1:26" ht="14.25" customHeight="1" x14ac:dyDescent="0.2">
      <c r="A975" s="3">
        <v>40927.690671296295</v>
      </c>
      <c r="B975" s="2"/>
      <c r="C975" s="2"/>
      <c r="D975" s="2">
        <v>-800</v>
      </c>
      <c r="E975" s="2">
        <v>12.6799201965332</v>
      </c>
      <c r="F975" s="2">
        <v>1.4471435546875</v>
      </c>
      <c r="G975" s="5">
        <f t="shared" si="14"/>
        <v>6.1866076660156227E-2</v>
      </c>
      <c r="K975" s="3">
        <v>40927.690671296295</v>
      </c>
      <c r="L975" s="2"/>
      <c r="M975" s="2"/>
      <c r="N975" s="2">
        <v>-800</v>
      </c>
      <c r="O975" s="2">
        <v>-8.7993316650390607</v>
      </c>
      <c r="P975" s="2">
        <v>1.9539642333984399</v>
      </c>
      <c r="Q975" s="5">
        <f t="shared" si="13"/>
        <v>4.857775115966808E-2</v>
      </c>
      <c r="U975" s="3">
        <v>40927.690671296295</v>
      </c>
      <c r="V975" s="2"/>
      <c r="W975" s="2"/>
      <c r="X975" s="2">
        <v>-800</v>
      </c>
      <c r="Y975" s="2" t="s">
        <v>8</v>
      </c>
      <c r="Z975" s="2">
        <v>0</v>
      </c>
    </row>
    <row r="976" spans="1:26" ht="14.25" customHeight="1" x14ac:dyDescent="0.2">
      <c r="A976" s="3">
        <v>40927.690729166665</v>
      </c>
      <c r="B976" s="2"/>
      <c r="C976" s="2"/>
      <c r="D976" s="2">
        <v>-750</v>
      </c>
      <c r="E976" s="2">
        <v>12.164898872375501</v>
      </c>
      <c r="F976" s="2">
        <v>1.7729187011718699</v>
      </c>
      <c r="G976" s="5">
        <f t="shared" si="14"/>
        <v>3.0950015258789543E-2</v>
      </c>
      <c r="K976" s="3">
        <v>40927.690729166665</v>
      </c>
      <c r="L976" s="2"/>
      <c r="M976" s="2"/>
      <c r="N976" s="2">
        <v>-750</v>
      </c>
      <c r="O976" s="2">
        <v>-9.4577827453613299</v>
      </c>
      <c r="P976" s="2">
        <v>1.4954376220703101</v>
      </c>
      <c r="Q976" s="5">
        <f t="shared" si="13"/>
        <v>2.7439674377441291E-2</v>
      </c>
      <c r="U976" s="3">
        <v>40927.690729166665</v>
      </c>
      <c r="V976" s="2"/>
      <c r="W976" s="2"/>
      <c r="X976" s="2">
        <v>-750</v>
      </c>
      <c r="Y976" s="2" t="s">
        <v>8</v>
      </c>
      <c r="Z976" s="2">
        <v>0</v>
      </c>
    </row>
    <row r="977" spans="1:26" ht="14.25" customHeight="1" x14ac:dyDescent="0.2">
      <c r="A977" s="3">
        <v>40927.690787037034</v>
      </c>
      <c r="B977" s="2"/>
      <c r="C977" s="2"/>
      <c r="D977" s="2">
        <v>-700</v>
      </c>
      <c r="E977" s="2">
        <v>12.1386051177979</v>
      </c>
      <c r="F977" s="2">
        <v>1.78955078125</v>
      </c>
      <c r="G977" s="5">
        <f t="shared" si="14"/>
        <v>2.9371630859374998E-2</v>
      </c>
      <c r="K977" s="3">
        <v>40927.690787037034</v>
      </c>
      <c r="L977" s="2"/>
      <c r="M977" s="2"/>
      <c r="N977" s="2">
        <v>-700</v>
      </c>
      <c r="O977" s="2">
        <v>-9.8739986419677699</v>
      </c>
      <c r="P977" s="2">
        <v>1.2055969238281199</v>
      </c>
      <c r="Q977" s="5">
        <f t="shared" si="13"/>
        <v>1.4078018188476329E-2</v>
      </c>
      <c r="U977" s="3">
        <v>40927.690787037034</v>
      </c>
      <c r="V977" s="2"/>
      <c r="W977" s="2"/>
      <c r="X977" s="2">
        <v>-700</v>
      </c>
      <c r="Y977" s="2" t="s">
        <v>8</v>
      </c>
      <c r="Z977" s="2">
        <v>0</v>
      </c>
    </row>
    <row r="978" spans="1:26" ht="14.25" customHeight="1" x14ac:dyDescent="0.2">
      <c r="A978" s="3">
        <v>40927.690844907411</v>
      </c>
      <c r="B978" s="2"/>
      <c r="C978" s="2"/>
      <c r="D978" s="2">
        <v>-650</v>
      </c>
      <c r="E978" s="2">
        <v>13.097484588623001</v>
      </c>
      <c r="F978" s="2">
        <v>1.1830139160156199</v>
      </c>
      <c r="G978" s="5">
        <f t="shared" si="14"/>
        <v>8.6931979370117665E-2</v>
      </c>
      <c r="K978" s="3">
        <v>40927.690844907411</v>
      </c>
      <c r="L978" s="2"/>
      <c r="M978" s="2"/>
      <c r="N978" s="2">
        <v>-650</v>
      </c>
      <c r="O978" s="2">
        <v>-10.0396528244019</v>
      </c>
      <c r="P978" s="2">
        <v>1.0902404785156199</v>
      </c>
      <c r="Q978" s="5">
        <f t="shared" si="13"/>
        <v>8.7600860595700783E-3</v>
      </c>
      <c r="U978" s="3">
        <v>40927.690844907411</v>
      </c>
      <c r="V978" s="2"/>
      <c r="W978" s="2"/>
      <c r="X978" s="2">
        <v>-650</v>
      </c>
      <c r="Y978" s="2" t="s">
        <v>8</v>
      </c>
      <c r="Z978" s="2">
        <v>0</v>
      </c>
    </row>
    <row r="979" spans="1:26" ht="14.25" customHeight="1" x14ac:dyDescent="0.2">
      <c r="A979" s="3">
        <v>40927.69090277778</v>
      </c>
      <c r="B979" s="2"/>
      <c r="C979" s="2"/>
      <c r="D979" s="2">
        <v>-600</v>
      </c>
      <c r="E979" s="2">
        <v>12.7282857894897</v>
      </c>
      <c r="F979" s="2">
        <v>1.4165496826171899</v>
      </c>
      <c r="G979" s="5">
        <f t="shared" si="14"/>
        <v>6.4769435119628654E-2</v>
      </c>
      <c r="K979" s="3">
        <v>40927.69090277778</v>
      </c>
      <c r="L979" s="2"/>
      <c r="M979" s="2"/>
      <c r="N979" s="2">
        <v>-600</v>
      </c>
      <c r="O979" s="2">
        <v>-10.101991653442401</v>
      </c>
      <c r="P979" s="2">
        <v>1.0468292236328101</v>
      </c>
      <c r="Q979" s="5">
        <f t="shared" si="13"/>
        <v>6.7588272094725454E-3</v>
      </c>
      <c r="U979" s="3">
        <v>40927.69090277778</v>
      </c>
      <c r="V979" s="2"/>
      <c r="W979" s="2"/>
      <c r="X979" s="2">
        <v>-600</v>
      </c>
      <c r="Y979" s="2" t="s">
        <v>8</v>
      </c>
      <c r="Z979" s="2">
        <v>0</v>
      </c>
    </row>
    <row r="980" spans="1:26" ht="14.25" customHeight="1" x14ac:dyDescent="0.2">
      <c r="A980" s="3">
        <v>40927.690960648149</v>
      </c>
      <c r="B980" s="2"/>
      <c r="C980" s="2"/>
      <c r="D980" s="2">
        <v>-550</v>
      </c>
      <c r="E980" s="2">
        <v>12.261389732360801</v>
      </c>
      <c r="F980" s="2">
        <v>1.7118835449218699</v>
      </c>
      <c r="G980" s="5">
        <f t="shared" si="14"/>
        <v>3.6742251586914548E-2</v>
      </c>
      <c r="K980" s="3">
        <v>40927.690960648149</v>
      </c>
      <c r="L980" s="2"/>
      <c r="M980" s="2"/>
      <c r="N980" s="2">
        <v>-550</v>
      </c>
      <c r="O980" s="2">
        <v>-10.1287240982056</v>
      </c>
      <c r="P980" s="2">
        <v>1.0282135009765601</v>
      </c>
      <c r="Q980" s="5">
        <f t="shared" si="13"/>
        <v>5.9006423950194176E-3</v>
      </c>
      <c r="U980" s="3">
        <v>40927.690960648149</v>
      </c>
      <c r="V980" s="2"/>
      <c r="W980" s="2"/>
      <c r="X980" s="2">
        <v>-550</v>
      </c>
      <c r="Y980" s="2" t="s">
        <v>8</v>
      </c>
      <c r="Z980" s="2">
        <v>0</v>
      </c>
    </row>
    <row r="981" spans="1:26" ht="14.25" customHeight="1" x14ac:dyDescent="0.2">
      <c r="A981" s="3">
        <v>40927.691018518519</v>
      </c>
      <c r="B981" s="2"/>
      <c r="C981" s="2"/>
      <c r="D981" s="2">
        <v>-500</v>
      </c>
      <c r="E981" s="2">
        <v>12.017991065979</v>
      </c>
      <c r="F981" s="2">
        <v>1.8658447265625</v>
      </c>
      <c r="G981" s="5">
        <f t="shared" si="14"/>
        <v>2.2131335449218748E-2</v>
      </c>
      <c r="K981" s="3">
        <v>40927.691018518519</v>
      </c>
      <c r="L981" s="2"/>
      <c r="M981" s="2"/>
      <c r="N981" s="2">
        <v>-500</v>
      </c>
      <c r="O981" s="2">
        <v>-10.0984859466553</v>
      </c>
      <c r="P981" s="2">
        <v>1.0492706298828101</v>
      </c>
      <c r="Q981" s="5">
        <f t="shared" si="13"/>
        <v>6.8713760375975416E-3</v>
      </c>
      <c r="U981" s="3">
        <v>40927.691018518519</v>
      </c>
      <c r="V981" s="2"/>
      <c r="W981" s="2"/>
      <c r="X981" s="2">
        <v>-500</v>
      </c>
      <c r="Y981" s="2" t="s">
        <v>8</v>
      </c>
      <c r="Z981" s="2">
        <v>0</v>
      </c>
    </row>
    <row r="982" spans="1:26" ht="14.25" customHeight="1" x14ac:dyDescent="0.2">
      <c r="A982" s="3">
        <v>40927.691076388888</v>
      </c>
      <c r="B982" s="2"/>
      <c r="C982" s="2"/>
      <c r="D982" s="2">
        <v>-450</v>
      </c>
      <c r="E982" s="2">
        <v>12.951300621032701</v>
      </c>
      <c r="F982" s="2">
        <v>1.2754821777343801</v>
      </c>
      <c r="G982" s="5">
        <f t="shared" si="14"/>
        <v>7.8156741333007318E-2</v>
      </c>
      <c r="K982" s="3">
        <v>40927.691076388888</v>
      </c>
      <c r="L982" s="2"/>
      <c r="M982" s="2"/>
      <c r="N982" s="2">
        <v>-450</v>
      </c>
      <c r="O982" s="2">
        <v>-10.049512863159199</v>
      </c>
      <c r="P982" s="2">
        <v>1.0833740234375</v>
      </c>
      <c r="Q982" s="5">
        <f t="shared" si="13"/>
        <v>8.4435424804687534E-3</v>
      </c>
      <c r="U982" s="3">
        <v>40927.691076388888</v>
      </c>
      <c r="V982" s="2"/>
      <c r="W982" s="2"/>
      <c r="X982" s="2">
        <v>-450</v>
      </c>
      <c r="Y982" s="2" t="s">
        <v>8</v>
      </c>
      <c r="Z982" s="2">
        <v>0</v>
      </c>
    </row>
    <row r="983" spans="1:26" ht="14.25" customHeight="1" x14ac:dyDescent="0.2">
      <c r="A983" s="3">
        <v>40927.691134259258</v>
      </c>
      <c r="B983" s="2"/>
      <c r="C983" s="2"/>
      <c r="D983" s="2">
        <v>-400</v>
      </c>
      <c r="E983" s="2">
        <v>12.4758415222168</v>
      </c>
      <c r="F983" s="2">
        <v>1.57623291015625</v>
      </c>
      <c r="G983" s="5">
        <f t="shared" si="14"/>
        <v>4.9615496826171862E-2</v>
      </c>
      <c r="K983" s="3">
        <v>40927.691134259258</v>
      </c>
      <c r="L983" s="2"/>
      <c r="M983" s="2"/>
      <c r="N983" s="2">
        <v>-400</v>
      </c>
      <c r="O983" s="2">
        <v>-10.065946578979499</v>
      </c>
      <c r="P983" s="2">
        <v>1.0719299316406199</v>
      </c>
      <c r="Q983" s="5">
        <f t="shared" si="13"/>
        <v>7.9159698486325758E-3</v>
      </c>
      <c r="U983" s="3">
        <v>40927.691134259258</v>
      </c>
      <c r="V983" s="2"/>
      <c r="W983" s="2"/>
      <c r="X983" s="2">
        <v>-400</v>
      </c>
      <c r="Y983" s="2" t="s">
        <v>8</v>
      </c>
      <c r="Z983" s="2">
        <v>0</v>
      </c>
    </row>
    <row r="984" spans="1:26" ht="14.25" customHeight="1" x14ac:dyDescent="0.2">
      <c r="A984" s="3">
        <v>40927.691192129627</v>
      </c>
      <c r="B984" s="2"/>
      <c r="C984" s="2"/>
      <c r="D984" s="2">
        <v>-350</v>
      </c>
      <c r="E984" s="2">
        <v>12.676180839538601</v>
      </c>
      <c r="F984" s="2">
        <v>1.4495086669921899</v>
      </c>
      <c r="G984" s="5">
        <f t="shared" si="14"/>
        <v>6.1641627502441176E-2</v>
      </c>
      <c r="K984" s="3">
        <v>40927.691192129627</v>
      </c>
      <c r="L984" s="2"/>
      <c r="M984" s="2"/>
      <c r="N984" s="2">
        <v>-350</v>
      </c>
      <c r="O984" s="2">
        <v>-10.161810874939</v>
      </c>
      <c r="P984" s="2">
        <v>1.0051727294921899</v>
      </c>
      <c r="Q984" s="5">
        <f t="shared" si="13"/>
        <v>4.838462829589954E-3</v>
      </c>
      <c r="U984" s="3">
        <v>40927.691192129627</v>
      </c>
      <c r="V984" s="2"/>
      <c r="W984" s="2"/>
      <c r="X984" s="2">
        <v>-350</v>
      </c>
      <c r="Y984" s="2" t="s">
        <v>8</v>
      </c>
      <c r="Z984" s="2">
        <v>0</v>
      </c>
    </row>
    <row r="985" spans="1:26" ht="14.25" customHeight="1" x14ac:dyDescent="0.2">
      <c r="A985" s="3">
        <v>40927.691250000003</v>
      </c>
      <c r="B985" s="2"/>
      <c r="C985" s="2"/>
      <c r="D985" s="2">
        <v>-300</v>
      </c>
      <c r="E985" s="2">
        <v>11.964679718017599</v>
      </c>
      <c r="F985" s="2">
        <v>1.8995666503906199</v>
      </c>
      <c r="G985" s="5">
        <f t="shared" si="14"/>
        <v>1.8931124877930167E-2</v>
      </c>
      <c r="K985" s="3">
        <v>40927.691250000003</v>
      </c>
      <c r="L985" s="2"/>
      <c r="M985" s="2"/>
      <c r="N985" s="2">
        <v>-300</v>
      </c>
      <c r="O985" s="2">
        <v>-10.1585245132446</v>
      </c>
      <c r="P985" s="2">
        <v>1.0074615478515601</v>
      </c>
      <c r="Q985" s="5">
        <f t="shared" si="13"/>
        <v>4.9439773559569189E-3</v>
      </c>
      <c r="U985" s="3">
        <v>40927.691250000003</v>
      </c>
      <c r="V985" s="2"/>
      <c r="W985" s="2"/>
      <c r="X985" s="2">
        <v>-300</v>
      </c>
      <c r="Y985" s="2" t="s">
        <v>8</v>
      </c>
      <c r="Z985" s="2">
        <v>0</v>
      </c>
    </row>
    <row r="986" spans="1:26" ht="14.25" customHeight="1" x14ac:dyDescent="0.2">
      <c r="A986" s="3">
        <v>40927.691307870373</v>
      </c>
      <c r="B986" s="2"/>
      <c r="C986" s="2"/>
      <c r="D986" s="2">
        <v>-250</v>
      </c>
      <c r="E986" s="2">
        <v>11.7111492156982</v>
      </c>
      <c r="F986" s="2">
        <v>2.0599365234375</v>
      </c>
      <c r="G986" s="5">
        <f t="shared" si="14"/>
        <v>3.7120239257812382E-3</v>
      </c>
      <c r="K986" s="3">
        <v>40927.691307870373</v>
      </c>
      <c r="L986" s="2"/>
      <c r="M986" s="2"/>
      <c r="N986" s="2">
        <v>-250</v>
      </c>
      <c r="O986" s="2">
        <v>-10.191063880920399</v>
      </c>
      <c r="P986" s="2">
        <v>0.98480224609375</v>
      </c>
      <c r="Q986" s="5">
        <f t="shared" si="13"/>
        <v>3.8993835449218778E-3</v>
      </c>
      <c r="U986" s="3">
        <v>40927.691307870373</v>
      </c>
      <c r="V986" s="2"/>
      <c r="W986" s="2"/>
      <c r="X986" s="2">
        <v>-250</v>
      </c>
      <c r="Y986" s="2" t="s">
        <v>8</v>
      </c>
      <c r="Z986" s="2">
        <v>0</v>
      </c>
    </row>
    <row r="987" spans="1:26" ht="14.25" customHeight="1" x14ac:dyDescent="0.2">
      <c r="A987" s="3">
        <v>40927.691365740742</v>
      </c>
      <c r="B987" s="2"/>
      <c r="C987" s="2"/>
      <c r="D987" s="2">
        <v>-200</v>
      </c>
      <c r="E987" s="2">
        <v>12.1427059173584</v>
      </c>
      <c r="F987" s="2">
        <v>1.7869567871093801</v>
      </c>
      <c r="G987" s="5">
        <f t="shared" si="14"/>
        <v>2.9617800903319808E-2</v>
      </c>
      <c r="K987" s="3">
        <v>40927.691365740742</v>
      </c>
      <c r="L987" s="2"/>
      <c r="M987" s="2"/>
      <c r="N987" s="2">
        <v>-200</v>
      </c>
      <c r="O987" s="2">
        <v>-10.255155563354499</v>
      </c>
      <c r="P987" s="2">
        <v>0.94017028808593806</v>
      </c>
      <c r="Q987" s="5">
        <f t="shared" si="13"/>
        <v>1.8418502807617462E-3</v>
      </c>
      <c r="U987" s="3">
        <v>40927.691365740742</v>
      </c>
      <c r="V987" s="2"/>
      <c r="W987" s="2"/>
      <c r="X987" s="2">
        <v>-200</v>
      </c>
      <c r="Y987" s="2" t="s">
        <v>8</v>
      </c>
      <c r="Z987" s="2">
        <v>0</v>
      </c>
    </row>
    <row r="988" spans="1:26" ht="14.25" customHeight="1" x14ac:dyDescent="0.2">
      <c r="A988" s="3">
        <v>40927.691423611112</v>
      </c>
      <c r="B988" s="2"/>
      <c r="C988" s="2"/>
      <c r="D988" s="2">
        <v>-150</v>
      </c>
      <c r="E988" s="2">
        <v>11.7696475982666</v>
      </c>
      <c r="F988" s="2">
        <v>2.0229339599609402</v>
      </c>
      <c r="G988" s="5">
        <f t="shared" si="14"/>
        <v>7.2235671997067652E-3</v>
      </c>
      <c r="K988" s="3">
        <v>40927.691423611112</v>
      </c>
      <c r="L988" s="2"/>
      <c r="M988" s="2"/>
      <c r="N988" s="2">
        <v>-150</v>
      </c>
      <c r="O988" s="2">
        <v>-10.303581237793001</v>
      </c>
      <c r="P988" s="2">
        <v>0.90644836425781194</v>
      </c>
      <c r="Q988" s="5">
        <f t="shared" si="13"/>
        <v>2.8726959228513038E-4</v>
      </c>
      <c r="U988" s="3">
        <v>40927.691423611112</v>
      </c>
      <c r="V988" s="2"/>
      <c r="W988" s="2"/>
      <c r="X988" s="2">
        <v>-150</v>
      </c>
      <c r="Y988" s="2" t="s">
        <v>8</v>
      </c>
      <c r="Z988" s="2">
        <v>0</v>
      </c>
    </row>
    <row r="989" spans="1:26" ht="14.25" customHeight="1" x14ac:dyDescent="0.2">
      <c r="A989" s="3">
        <v>40927.691481481481</v>
      </c>
      <c r="B989" s="2"/>
      <c r="C989" s="2"/>
      <c r="D989" s="2">
        <v>-100</v>
      </c>
      <c r="E989" s="2">
        <v>11.5959634780884</v>
      </c>
      <c r="F989" s="2">
        <v>2.1327972412109402</v>
      </c>
      <c r="G989" s="5">
        <f t="shared" si="14"/>
        <v>-3.202458190918217E-3</v>
      </c>
      <c r="K989" s="3">
        <v>40927.691481481481</v>
      </c>
      <c r="L989" s="2"/>
      <c r="M989" s="2"/>
      <c r="N989" s="2">
        <v>-100</v>
      </c>
      <c r="O989" s="2">
        <v>-10.2931728363037</v>
      </c>
      <c r="P989" s="2">
        <v>0.9136962890625</v>
      </c>
      <c r="Q989" s="5">
        <f t="shared" si="13"/>
        <v>6.2139892578125244E-4</v>
      </c>
      <c r="U989" s="3">
        <v>40927.691481481481</v>
      </c>
      <c r="V989" s="2"/>
      <c r="W989" s="2"/>
      <c r="X989" s="2">
        <v>-100</v>
      </c>
      <c r="Y989" s="2" t="s">
        <v>8</v>
      </c>
      <c r="Z989" s="2">
        <v>0</v>
      </c>
    </row>
    <row r="990" spans="1:26" ht="14.25" customHeight="1" x14ac:dyDescent="0.2">
      <c r="A990" s="3">
        <v>40927.69153935185</v>
      </c>
      <c r="B990" s="2"/>
      <c r="C990" s="2"/>
      <c r="D990" s="2">
        <v>-50</v>
      </c>
      <c r="E990" s="2">
        <v>11.767596244811999</v>
      </c>
      <c r="F990" s="2">
        <v>2.02423095703125</v>
      </c>
      <c r="G990" s="5">
        <f t="shared" si="14"/>
        <v>7.1004821777343741E-3</v>
      </c>
      <c r="K990" s="3">
        <v>40927.69153935185</v>
      </c>
      <c r="L990" s="2"/>
      <c r="M990" s="2"/>
      <c r="N990" s="2">
        <v>-50</v>
      </c>
      <c r="O990" s="2">
        <v>-10.2690696716309</v>
      </c>
      <c r="P990" s="2">
        <v>0.93048095703125</v>
      </c>
      <c r="Q990" s="5">
        <f t="shared" si="13"/>
        <v>1.395172119140628E-3</v>
      </c>
      <c r="U990" s="3">
        <v>40927.69153935185</v>
      </c>
      <c r="V990" s="2"/>
      <c r="W990" s="2"/>
      <c r="X990" s="2">
        <v>-50</v>
      </c>
      <c r="Y990" s="2" t="s">
        <v>8</v>
      </c>
      <c r="Z990" s="2">
        <v>0</v>
      </c>
    </row>
    <row r="991" spans="1:26" ht="14.25" customHeight="1" x14ac:dyDescent="0.2">
      <c r="A991" s="3">
        <v>40927.69159722222</v>
      </c>
      <c r="B991" s="2"/>
      <c r="C991" s="2"/>
      <c r="D991" s="2">
        <v>0</v>
      </c>
      <c r="E991" s="2">
        <v>12.092771530151399</v>
      </c>
      <c r="F991" s="2">
        <v>1.81854248046875</v>
      </c>
      <c r="G991" s="5">
        <f t="shared" si="14"/>
        <v>2.6620318603515603E-2</v>
      </c>
      <c r="K991" s="3">
        <v>40927.69159722222</v>
      </c>
      <c r="L991" s="2"/>
      <c r="M991" s="2"/>
      <c r="N991" s="2">
        <v>0</v>
      </c>
      <c r="O991" s="2">
        <v>-10.207935333251999</v>
      </c>
      <c r="P991" s="2">
        <v>0.973052978515625</v>
      </c>
      <c r="Q991" s="5">
        <f t="shared" si="13"/>
        <v>3.3577423095703107E-3</v>
      </c>
      <c r="U991" s="3">
        <v>40927.69159722222</v>
      </c>
      <c r="V991" s="2"/>
      <c r="W991" s="2"/>
      <c r="X991" s="2">
        <v>0</v>
      </c>
      <c r="Y991" s="2" t="s">
        <v>8</v>
      </c>
      <c r="Z991" s="2">
        <v>0</v>
      </c>
    </row>
    <row r="992" spans="1:26" ht="14.25" customHeight="1" x14ac:dyDescent="0.2">
      <c r="A992" s="2"/>
      <c r="B992" s="2"/>
      <c r="C992" s="2"/>
      <c r="D992" s="2"/>
      <c r="E992" s="2"/>
      <c r="F992" s="2"/>
      <c r="G992" s="5"/>
      <c r="K992" s="2"/>
      <c r="L992" s="2"/>
      <c r="M992" s="2"/>
      <c r="N992" s="2"/>
      <c r="O992" s="2"/>
      <c r="P992" s="2"/>
      <c r="Q992" s="5"/>
      <c r="U992" s="2"/>
      <c r="V992" s="2"/>
      <c r="W992" s="2"/>
      <c r="X992" s="2"/>
      <c r="Y992" s="2"/>
      <c r="Z992" s="2"/>
    </row>
    <row r="993" spans="1:26" ht="14.25" customHeight="1" x14ac:dyDescent="0.2">
      <c r="A993" s="3">
        <v>40927.691805555558</v>
      </c>
      <c r="B993" s="2">
        <v>0</v>
      </c>
      <c r="C993" s="2">
        <v>400</v>
      </c>
      <c r="D993" s="2">
        <v>-3200</v>
      </c>
      <c r="E993" s="2">
        <v>170.83181762695301</v>
      </c>
      <c r="F993" s="2">
        <v>-98.591384887695298</v>
      </c>
      <c r="G993" s="5">
        <f>G994</f>
        <v>9.9620794937133965</v>
      </c>
      <c r="H993" s="5">
        <f>MAX(F993:F1057)</f>
        <v>2.0230865478515598</v>
      </c>
      <c r="K993" s="3">
        <v>40927.691805555558</v>
      </c>
      <c r="L993" s="2">
        <v>0</v>
      </c>
      <c r="M993" s="2">
        <v>400</v>
      </c>
      <c r="N993" s="2">
        <v>-3200</v>
      </c>
      <c r="O993" s="2">
        <v>247.12734985351599</v>
      </c>
      <c r="P993" s="2">
        <v>180.17387390136699</v>
      </c>
      <c r="Q993" s="5">
        <f>P993*0.0463-0.0417</f>
        <v>8.3003503616332921</v>
      </c>
      <c r="R993" s="5">
        <f>MAX(P993:P1057)</f>
        <v>180.17387390136699</v>
      </c>
      <c r="U993" s="3">
        <v>40927.691805555558</v>
      </c>
      <c r="V993" s="2">
        <v>0</v>
      </c>
      <c r="W993" s="2">
        <v>400</v>
      </c>
      <c r="X993" s="2">
        <v>-3200</v>
      </c>
      <c r="Y993" s="2" t="s">
        <v>8</v>
      </c>
      <c r="Z993" s="2">
        <v>0</v>
      </c>
    </row>
    <row r="994" spans="1:26" ht="14.25" customHeight="1" x14ac:dyDescent="0.2">
      <c r="A994" s="3">
        <v>40927.691863425927</v>
      </c>
      <c r="B994" s="2"/>
      <c r="C994" s="2"/>
      <c r="D994" s="2">
        <v>-3150</v>
      </c>
      <c r="E994" s="2">
        <v>172.11177062988301</v>
      </c>
      <c r="F994" s="2">
        <v>-99.401016235351605</v>
      </c>
      <c r="G994" s="5">
        <f>G995</f>
        <v>9.9620794937133965</v>
      </c>
      <c r="H994" s="5">
        <f>MIN(F993:F1057)</f>
        <v>-102.875442504883</v>
      </c>
      <c r="K994" s="3">
        <v>40927.691863425927</v>
      </c>
      <c r="L994" s="2"/>
      <c r="M994" s="2"/>
      <c r="N994" s="2">
        <v>-3150</v>
      </c>
      <c r="O994" s="2">
        <v>246.14109802246099</v>
      </c>
      <c r="P994" s="2">
        <v>179.48707580566401</v>
      </c>
      <c r="Q994" s="5">
        <f t="shared" ref="Q994:Q1060" si="15">P994*0.0463-0.0417</f>
        <v>8.2685516098022429</v>
      </c>
      <c r="R994" s="5">
        <f>MIN(P993:P1057)</f>
        <v>1.42822265625</v>
      </c>
      <c r="U994" s="3">
        <v>40927.691863425927</v>
      </c>
      <c r="V994" s="2"/>
      <c r="W994" s="2"/>
      <c r="X994" s="2">
        <v>-3150</v>
      </c>
      <c r="Y994" s="2" t="s">
        <v>8</v>
      </c>
      <c r="Z994" s="2">
        <v>0</v>
      </c>
    </row>
    <row r="995" spans="1:26" ht="14.25" customHeight="1" x14ac:dyDescent="0.2">
      <c r="A995" s="3">
        <v>40927.691921296297</v>
      </c>
      <c r="B995" s="2"/>
      <c r="C995" s="2"/>
      <c r="D995" s="2">
        <v>-3100</v>
      </c>
      <c r="E995" s="2">
        <v>173.33262634277301</v>
      </c>
      <c r="F995" s="2">
        <v>-100.173263549805</v>
      </c>
      <c r="G995" s="5">
        <f>G996</f>
        <v>9.9620794937133965</v>
      </c>
      <c r="K995" s="3">
        <v>40927.691921296297</v>
      </c>
      <c r="L995" s="2"/>
      <c r="M995" s="2"/>
      <c r="N995" s="2">
        <v>-3100</v>
      </c>
      <c r="O995" s="2">
        <v>245.46128845214801</v>
      </c>
      <c r="P995" s="2">
        <v>179.013671875</v>
      </c>
      <c r="Q995" s="5">
        <f t="shared" si="15"/>
        <v>8.2466330078125001</v>
      </c>
      <c r="U995" s="3">
        <v>40927.691921296297</v>
      </c>
      <c r="V995" s="2"/>
      <c r="W995" s="2"/>
      <c r="X995" s="2">
        <v>-3100</v>
      </c>
      <c r="Y995" s="2" t="s">
        <v>8</v>
      </c>
      <c r="Z995" s="2">
        <v>0</v>
      </c>
    </row>
    <row r="996" spans="1:26" ht="14.25" customHeight="1" x14ac:dyDescent="0.2">
      <c r="A996" s="3">
        <v>40927.691979166666</v>
      </c>
      <c r="B996" s="2"/>
      <c r="C996" s="2"/>
      <c r="D996" s="2">
        <v>-3050</v>
      </c>
      <c r="E996" s="2">
        <v>175.710525512695</v>
      </c>
      <c r="F996" s="2">
        <v>-101.67739868164099</v>
      </c>
      <c r="G996" s="5">
        <f>G997</f>
        <v>9.9620794937133965</v>
      </c>
      <c r="K996" s="3">
        <v>40927.691979166666</v>
      </c>
      <c r="L996" s="2"/>
      <c r="M996" s="2"/>
      <c r="N996" s="2">
        <v>-3050</v>
      </c>
      <c r="O996" s="2">
        <v>245.54290771484401</v>
      </c>
      <c r="P996" s="2">
        <v>179.07051086425801</v>
      </c>
      <c r="Q996" s="5">
        <f t="shared" si="15"/>
        <v>8.2492646530151461</v>
      </c>
      <c r="U996" s="3">
        <v>40927.691979166666</v>
      </c>
      <c r="V996" s="2"/>
      <c r="W996" s="2"/>
      <c r="X996" s="2">
        <v>-3050</v>
      </c>
      <c r="Y996" s="2" t="s">
        <v>8</v>
      </c>
      <c r="Z996" s="2">
        <v>0</v>
      </c>
    </row>
    <row r="997" spans="1:26" ht="14.25" customHeight="1" x14ac:dyDescent="0.2">
      <c r="A997" s="3">
        <v>40927.692037037035</v>
      </c>
      <c r="B997" s="2"/>
      <c r="C997" s="2"/>
      <c r="D997" s="2">
        <v>-3000</v>
      </c>
      <c r="E997" s="2">
        <v>177.16078186035199</v>
      </c>
      <c r="F997" s="2">
        <v>-102.594757080078</v>
      </c>
      <c r="G997" s="5">
        <f>G998</f>
        <v>9.9620794937133965</v>
      </c>
      <c r="K997" s="3">
        <v>40927.692037037035</v>
      </c>
      <c r="L997" s="2"/>
      <c r="M997" s="2"/>
      <c r="N997" s="2">
        <v>-3000</v>
      </c>
      <c r="O997" s="2">
        <v>244.56903076171901</v>
      </c>
      <c r="P997" s="2">
        <v>178.392333984375</v>
      </c>
      <c r="Q997" s="5">
        <f t="shared" si="15"/>
        <v>8.2178650634765624</v>
      </c>
      <c r="U997" s="3">
        <v>40927.692037037035</v>
      </c>
      <c r="V997" s="2"/>
      <c r="W997" s="2"/>
      <c r="X997" s="2">
        <v>-3000</v>
      </c>
      <c r="Y997" s="2" t="s">
        <v>8</v>
      </c>
      <c r="Z997" s="2">
        <v>0</v>
      </c>
    </row>
    <row r="998" spans="1:26" ht="14.25" customHeight="1" x14ac:dyDescent="0.2">
      <c r="A998" s="3">
        <v>40927.692094907405</v>
      </c>
      <c r="B998" s="2"/>
      <c r="C998" s="2"/>
      <c r="D998" s="2">
        <v>-2950</v>
      </c>
      <c r="E998" s="2">
        <v>177.60452270507801</v>
      </c>
      <c r="F998" s="2">
        <v>-102.875442504883</v>
      </c>
      <c r="G998" s="5">
        <f t="shared" ref="G998:G1056" si="16">-F998*0.0949+0.1992</f>
        <v>9.9620794937133965</v>
      </c>
      <c r="K998" s="3">
        <v>40927.692094907405</v>
      </c>
      <c r="L998" s="2"/>
      <c r="M998" s="2"/>
      <c r="N998" s="2">
        <v>-2950</v>
      </c>
      <c r="O998" s="2">
        <v>243.72706604003901</v>
      </c>
      <c r="P998" s="2">
        <v>177.80601501464801</v>
      </c>
      <c r="Q998" s="5">
        <f t="shared" si="15"/>
        <v>8.1907184951782028</v>
      </c>
      <c r="U998" s="3">
        <v>40927.692094907405</v>
      </c>
      <c r="V998" s="2"/>
      <c r="W998" s="2"/>
      <c r="X998" s="2">
        <v>-2950</v>
      </c>
      <c r="Y998" s="2" t="s">
        <v>8</v>
      </c>
      <c r="Z998" s="2">
        <v>0</v>
      </c>
    </row>
    <row r="999" spans="1:26" ht="14.25" customHeight="1" x14ac:dyDescent="0.2">
      <c r="A999" s="3">
        <v>40927.692152777781</v>
      </c>
      <c r="B999" s="2"/>
      <c r="C999" s="2"/>
      <c r="D999" s="2">
        <v>-2900</v>
      </c>
      <c r="E999" s="2">
        <v>175.81484985351599</v>
      </c>
      <c r="F999" s="2">
        <v>-101.74339294433599</v>
      </c>
      <c r="G999" s="5">
        <f t="shared" si="16"/>
        <v>9.8546479904174848</v>
      </c>
      <c r="K999" s="3">
        <v>40927.692152777781</v>
      </c>
      <c r="L999" s="2"/>
      <c r="M999" s="2"/>
      <c r="N999" s="2">
        <v>-2900</v>
      </c>
      <c r="O999" s="2">
        <v>241.92350769043</v>
      </c>
      <c r="P999" s="2">
        <v>176.55006408691401</v>
      </c>
      <c r="Q999" s="5">
        <f t="shared" si="15"/>
        <v>8.1325679672241176</v>
      </c>
      <c r="U999" s="3">
        <v>40927.692152777781</v>
      </c>
      <c r="V999" s="2"/>
      <c r="W999" s="2"/>
      <c r="X999" s="2">
        <v>-2900</v>
      </c>
      <c r="Y999" s="2" t="s">
        <v>8</v>
      </c>
      <c r="Z999" s="2">
        <v>0</v>
      </c>
    </row>
    <row r="1000" spans="1:26" ht="14.25" customHeight="1" x14ac:dyDescent="0.2">
      <c r="A1000" s="3">
        <v>40927.692210648151</v>
      </c>
      <c r="B1000" s="2"/>
      <c r="C1000" s="2"/>
      <c r="D1000" s="2">
        <v>-2850</v>
      </c>
      <c r="E1000" s="2">
        <v>175.70268249511699</v>
      </c>
      <c r="F1000" s="2">
        <v>-101.672439575195</v>
      </c>
      <c r="G1000" s="5">
        <f t="shared" si="16"/>
        <v>9.8479145156860053</v>
      </c>
      <c r="K1000" s="3">
        <v>40927.692210648151</v>
      </c>
      <c r="L1000" s="2"/>
      <c r="M1000" s="2"/>
      <c r="N1000" s="2">
        <v>-2850</v>
      </c>
      <c r="O1000" s="2">
        <v>240.66653442382801</v>
      </c>
      <c r="P1000" s="2">
        <v>175.67474365234401</v>
      </c>
      <c r="Q1000" s="5">
        <f t="shared" si="15"/>
        <v>8.0920406311035276</v>
      </c>
      <c r="U1000" s="3">
        <v>40927.692210648151</v>
      </c>
      <c r="V1000" s="2"/>
      <c r="W1000" s="2"/>
      <c r="X1000" s="2">
        <v>-2850</v>
      </c>
      <c r="Y1000" s="2" t="s">
        <v>8</v>
      </c>
      <c r="Z1000" s="2">
        <v>0</v>
      </c>
    </row>
    <row r="1001" spans="1:26" ht="14.25" customHeight="1" x14ac:dyDescent="0.2">
      <c r="A1001" s="3">
        <v>40927.69226851852</v>
      </c>
      <c r="B1001" s="2"/>
      <c r="C1001" s="2"/>
      <c r="D1001" s="2">
        <v>-2800</v>
      </c>
      <c r="E1001" s="2">
        <v>174.81991577148401</v>
      </c>
      <c r="F1001" s="2">
        <v>-101.114044189453</v>
      </c>
      <c r="G1001" s="5">
        <f t="shared" si="16"/>
        <v>9.7949227935790883</v>
      </c>
      <c r="K1001" s="3">
        <v>40927.69226851852</v>
      </c>
      <c r="L1001" s="2"/>
      <c r="M1001" s="2"/>
      <c r="N1001" s="2">
        <v>-2800</v>
      </c>
      <c r="O1001" s="2">
        <v>240.07676696777301</v>
      </c>
      <c r="P1001" s="2">
        <v>175.26405334472699</v>
      </c>
      <c r="Q1001" s="5">
        <f t="shared" si="15"/>
        <v>8.0730256698608596</v>
      </c>
      <c r="U1001" s="3">
        <v>40927.69226851852</v>
      </c>
      <c r="V1001" s="2"/>
      <c r="W1001" s="2"/>
      <c r="X1001" s="2">
        <v>-2800</v>
      </c>
      <c r="Y1001" s="2" t="s">
        <v>8</v>
      </c>
      <c r="Z1001" s="2">
        <v>0</v>
      </c>
    </row>
    <row r="1002" spans="1:26" ht="14.25" customHeight="1" x14ac:dyDescent="0.2">
      <c r="A1002" s="3">
        <v>40927.692326388889</v>
      </c>
      <c r="B1002" s="2"/>
      <c r="C1002" s="2"/>
      <c r="D1002" s="2">
        <v>-2750</v>
      </c>
      <c r="E1002" s="2">
        <v>172.34419250488301</v>
      </c>
      <c r="F1002" s="2">
        <v>-99.548034667968807</v>
      </c>
      <c r="G1002" s="5">
        <f t="shared" si="16"/>
        <v>9.6463084899902398</v>
      </c>
      <c r="K1002" s="3">
        <v>40927.692326388889</v>
      </c>
      <c r="L1002" s="2"/>
      <c r="M1002" s="2"/>
      <c r="N1002" s="2">
        <v>-2750</v>
      </c>
      <c r="O1002" s="2">
        <v>239.19590759277301</v>
      </c>
      <c r="P1002" s="2">
        <v>174.65065002441401</v>
      </c>
      <c r="Q1002" s="5">
        <f t="shared" si="15"/>
        <v>8.0446250961303676</v>
      </c>
      <c r="U1002" s="3">
        <v>40927.692326388889</v>
      </c>
      <c r="V1002" s="2"/>
      <c r="W1002" s="2"/>
      <c r="X1002" s="2">
        <v>-2750</v>
      </c>
      <c r="Y1002" s="2" t="s">
        <v>8</v>
      </c>
      <c r="Z1002" s="2">
        <v>0</v>
      </c>
    </row>
    <row r="1003" spans="1:26" ht="14.25" customHeight="1" x14ac:dyDescent="0.2">
      <c r="A1003" s="3">
        <v>40927.692384259259</v>
      </c>
      <c r="B1003" s="2"/>
      <c r="C1003" s="2"/>
      <c r="D1003" s="2">
        <v>-2700</v>
      </c>
      <c r="E1003" s="2">
        <v>170.23091125488301</v>
      </c>
      <c r="F1003" s="2">
        <v>-98.211288452148395</v>
      </c>
      <c r="G1003" s="5">
        <f t="shared" si="16"/>
        <v>9.5194512741088815</v>
      </c>
      <c r="K1003" s="3">
        <v>40927.692384259259</v>
      </c>
      <c r="L1003" s="2"/>
      <c r="M1003" s="2"/>
      <c r="N1003" s="2">
        <v>-2700</v>
      </c>
      <c r="O1003" s="2">
        <v>238.24285888671901</v>
      </c>
      <c r="P1003" s="2">
        <v>173.98696899414099</v>
      </c>
      <c r="Q1003" s="5">
        <f t="shared" si="15"/>
        <v>8.0138966644287279</v>
      </c>
      <c r="U1003" s="3">
        <v>40927.692384259259</v>
      </c>
      <c r="V1003" s="2"/>
      <c r="W1003" s="2"/>
      <c r="X1003" s="2">
        <v>-2700</v>
      </c>
      <c r="Y1003" s="2" t="s">
        <v>8</v>
      </c>
      <c r="Z1003" s="2">
        <v>0</v>
      </c>
    </row>
    <row r="1004" spans="1:26" ht="14.25" customHeight="1" x14ac:dyDescent="0.2">
      <c r="A1004" s="3">
        <v>40927.692442129628</v>
      </c>
      <c r="B1004" s="2"/>
      <c r="C1004" s="2"/>
      <c r="D1004" s="2">
        <v>-2650</v>
      </c>
      <c r="E1004" s="2">
        <v>166.92984008789099</v>
      </c>
      <c r="F1004" s="2">
        <v>-96.123199462890597</v>
      </c>
      <c r="G1004" s="5">
        <f t="shared" si="16"/>
        <v>9.3212916290283161</v>
      </c>
      <c r="K1004" s="3">
        <v>40927.692442129628</v>
      </c>
      <c r="L1004" s="2"/>
      <c r="M1004" s="2"/>
      <c r="N1004" s="2">
        <v>-2650</v>
      </c>
      <c r="O1004" s="2">
        <v>237.33570861816401</v>
      </c>
      <c r="P1004" s="2">
        <v>173.35525512695301</v>
      </c>
      <c r="Q1004" s="5">
        <f t="shared" si="15"/>
        <v>7.9846483123779253</v>
      </c>
      <c r="U1004" s="3">
        <v>40927.692442129628</v>
      </c>
      <c r="V1004" s="2"/>
      <c r="W1004" s="2"/>
      <c r="X1004" s="2">
        <v>-2650</v>
      </c>
      <c r="Y1004" s="2" t="s">
        <v>8</v>
      </c>
      <c r="Z1004" s="2">
        <v>0</v>
      </c>
    </row>
    <row r="1005" spans="1:26" ht="14.25" customHeight="1" x14ac:dyDescent="0.2">
      <c r="A1005" s="3">
        <v>40927.692499999997</v>
      </c>
      <c r="B1005" s="2"/>
      <c r="C1005" s="2"/>
      <c r="D1005" s="2">
        <v>-2600</v>
      </c>
      <c r="E1005" s="2">
        <v>164.18707275390599</v>
      </c>
      <c r="F1005" s="2">
        <v>-94.388275146484403</v>
      </c>
      <c r="G1005" s="5">
        <f t="shared" si="16"/>
        <v>9.1566473114013682</v>
      </c>
      <c r="K1005" s="3">
        <v>40927.692499999997</v>
      </c>
      <c r="L1005" s="2"/>
      <c r="M1005" s="2"/>
      <c r="N1005" s="2">
        <v>-2600</v>
      </c>
      <c r="O1005" s="2">
        <v>236.76139831543</v>
      </c>
      <c r="P1005" s="2">
        <v>172.955322265625</v>
      </c>
      <c r="Q1005" s="5">
        <f t="shared" si="15"/>
        <v>7.9661314208984377</v>
      </c>
      <c r="U1005" s="3">
        <v>40927.692499999997</v>
      </c>
      <c r="V1005" s="2"/>
      <c r="W1005" s="2"/>
      <c r="X1005" s="2">
        <v>-2600</v>
      </c>
      <c r="Y1005" s="2" t="s">
        <v>8</v>
      </c>
      <c r="Z1005" s="2">
        <v>0</v>
      </c>
    </row>
    <row r="1006" spans="1:26" ht="14.25" customHeight="1" x14ac:dyDescent="0.2">
      <c r="A1006" s="3">
        <v>40927.692557870374</v>
      </c>
      <c r="B1006" s="2"/>
      <c r="C1006" s="2"/>
      <c r="D1006" s="2">
        <v>-2550</v>
      </c>
      <c r="E1006" s="2">
        <v>163.33940124511699</v>
      </c>
      <c r="F1006" s="2">
        <v>-93.852081298828097</v>
      </c>
      <c r="G1006" s="5">
        <f t="shared" si="16"/>
        <v>9.1057625152587853</v>
      </c>
      <c r="K1006" s="3">
        <v>40927.692557870374</v>
      </c>
      <c r="L1006" s="2"/>
      <c r="M1006" s="2"/>
      <c r="N1006" s="2">
        <v>-2550</v>
      </c>
      <c r="O1006" s="2">
        <v>237.040771484375</v>
      </c>
      <c r="P1006" s="2">
        <v>173.14987182617199</v>
      </c>
      <c r="Q1006" s="5">
        <f t="shared" si="15"/>
        <v>7.9751390655517644</v>
      </c>
      <c r="U1006" s="3">
        <v>40927.692557870374</v>
      </c>
      <c r="V1006" s="2"/>
      <c r="W1006" s="2"/>
      <c r="X1006" s="2">
        <v>-2550</v>
      </c>
      <c r="Y1006" s="2" t="s">
        <v>8</v>
      </c>
      <c r="Z1006" s="2">
        <v>0</v>
      </c>
    </row>
    <row r="1007" spans="1:26" ht="14.25" customHeight="1" x14ac:dyDescent="0.2">
      <c r="A1007" s="3">
        <v>40927.692615740743</v>
      </c>
      <c r="B1007" s="2"/>
      <c r="C1007" s="2"/>
      <c r="D1007" s="2">
        <v>-2500</v>
      </c>
      <c r="E1007" s="2">
        <v>165.05645751953099</v>
      </c>
      <c r="F1007" s="2">
        <v>-94.938201904296903</v>
      </c>
      <c r="G1007" s="5">
        <f t="shared" si="16"/>
        <v>9.2088353607177762</v>
      </c>
      <c r="K1007" s="3">
        <v>40927.692615740743</v>
      </c>
      <c r="L1007" s="2"/>
      <c r="M1007" s="2"/>
      <c r="N1007" s="2">
        <v>-2500</v>
      </c>
      <c r="O1007" s="2">
        <v>237.83956909179699</v>
      </c>
      <c r="P1007" s="2">
        <v>173.706130981445</v>
      </c>
      <c r="Q1007" s="5">
        <f t="shared" si="15"/>
        <v>8.0008938644409024</v>
      </c>
      <c r="U1007" s="3">
        <v>40927.692615740743</v>
      </c>
      <c r="V1007" s="2"/>
      <c r="W1007" s="2"/>
      <c r="X1007" s="2">
        <v>-2500</v>
      </c>
      <c r="Y1007" s="2" t="s">
        <v>8</v>
      </c>
      <c r="Z1007" s="2">
        <v>0</v>
      </c>
    </row>
    <row r="1008" spans="1:26" ht="14.25" customHeight="1" x14ac:dyDescent="0.2">
      <c r="A1008" s="3">
        <v>40927.692673611113</v>
      </c>
      <c r="B1008" s="2"/>
      <c r="C1008" s="2"/>
      <c r="D1008" s="2">
        <v>-2450</v>
      </c>
      <c r="E1008" s="2">
        <v>168.22691345214801</v>
      </c>
      <c r="F1008" s="2">
        <v>-96.943664550781193</v>
      </c>
      <c r="G1008" s="5">
        <f t="shared" si="16"/>
        <v>9.3991537658691353</v>
      </c>
      <c r="K1008" s="3">
        <v>40927.692673611113</v>
      </c>
      <c r="L1008" s="2"/>
      <c r="M1008" s="2"/>
      <c r="N1008" s="2">
        <v>-2450</v>
      </c>
      <c r="O1008" s="2">
        <v>238.80303955078099</v>
      </c>
      <c r="P1008" s="2">
        <v>174.37705993652301</v>
      </c>
      <c r="Q1008" s="5">
        <f t="shared" si="15"/>
        <v>8.0319578750610159</v>
      </c>
      <c r="U1008" s="3">
        <v>40927.692673611113</v>
      </c>
      <c r="V1008" s="2"/>
      <c r="W1008" s="2"/>
      <c r="X1008" s="2">
        <v>-2450</v>
      </c>
      <c r="Y1008" s="2" t="s">
        <v>8</v>
      </c>
      <c r="Z1008" s="2">
        <v>0</v>
      </c>
    </row>
    <row r="1009" spans="1:26" ht="14.25" customHeight="1" x14ac:dyDescent="0.2">
      <c r="A1009" s="3">
        <v>40927.692731481482</v>
      </c>
      <c r="B1009" s="2"/>
      <c r="C1009" s="2"/>
      <c r="D1009" s="2">
        <v>-2400</v>
      </c>
      <c r="E1009" s="2">
        <v>171.35371398925801</v>
      </c>
      <c r="F1009" s="2">
        <v>-98.9215087890625</v>
      </c>
      <c r="G1009" s="5">
        <f t="shared" si="16"/>
        <v>9.5868511840820307</v>
      </c>
      <c r="K1009" s="3">
        <v>40927.692731481482</v>
      </c>
      <c r="L1009" s="2"/>
      <c r="M1009" s="2"/>
      <c r="N1009" s="2">
        <v>-2400</v>
      </c>
      <c r="O1009" s="2">
        <v>239.17126464843801</v>
      </c>
      <c r="P1009" s="2">
        <v>174.63348388671901</v>
      </c>
      <c r="Q1009" s="5">
        <f t="shared" si="15"/>
        <v>8.0438303039550902</v>
      </c>
      <c r="U1009" s="3">
        <v>40927.692731481482</v>
      </c>
      <c r="V1009" s="2"/>
      <c r="W1009" s="2"/>
      <c r="X1009" s="2">
        <v>-2400</v>
      </c>
      <c r="Y1009" s="2" t="s">
        <v>8</v>
      </c>
      <c r="Z1009" s="2">
        <v>0</v>
      </c>
    </row>
    <row r="1010" spans="1:26" ht="14.25" customHeight="1" x14ac:dyDescent="0.2">
      <c r="A1010" s="3">
        <v>40927.692789351851</v>
      </c>
      <c r="B1010" s="2"/>
      <c r="C1010" s="2"/>
      <c r="D1010" s="2">
        <v>-2350</v>
      </c>
      <c r="E1010" s="2">
        <v>172.31198120117199</v>
      </c>
      <c r="F1010" s="2">
        <v>-99.527664184570298</v>
      </c>
      <c r="G1010" s="5">
        <f t="shared" si="16"/>
        <v>9.6443753311157199</v>
      </c>
      <c r="K1010" s="3">
        <v>40927.692789351851</v>
      </c>
      <c r="L1010" s="2"/>
      <c r="M1010" s="2"/>
      <c r="N1010" s="2">
        <v>-2350</v>
      </c>
      <c r="O1010" s="2">
        <v>238.64515686035199</v>
      </c>
      <c r="P1010" s="2">
        <v>174.26712036132801</v>
      </c>
      <c r="Q1010" s="5">
        <f t="shared" si="15"/>
        <v>8.0268676727294874</v>
      </c>
      <c r="U1010" s="3">
        <v>40927.692789351851</v>
      </c>
      <c r="V1010" s="2"/>
      <c r="W1010" s="2"/>
      <c r="X1010" s="2">
        <v>-2350</v>
      </c>
      <c r="Y1010" s="2" t="s">
        <v>8</v>
      </c>
      <c r="Z1010" s="2">
        <v>0</v>
      </c>
    </row>
    <row r="1011" spans="1:26" ht="14.25" customHeight="1" x14ac:dyDescent="0.2">
      <c r="A1011" s="3">
        <v>40927.692847222221</v>
      </c>
      <c r="B1011" s="2"/>
      <c r="C1011" s="2"/>
      <c r="D1011" s="2">
        <v>-2300</v>
      </c>
      <c r="E1011" s="2">
        <v>170.26058959960901</v>
      </c>
      <c r="F1011" s="2">
        <v>-98.230056762695298</v>
      </c>
      <c r="G1011" s="5">
        <f t="shared" si="16"/>
        <v>9.5212323867797828</v>
      </c>
      <c r="K1011" s="3">
        <v>40927.692847222221</v>
      </c>
      <c r="L1011" s="2"/>
      <c r="M1011" s="2"/>
      <c r="N1011" s="2">
        <v>-2300</v>
      </c>
      <c r="O1011" s="2">
        <v>236.89318847656199</v>
      </c>
      <c r="P1011" s="2">
        <v>173.04710388183599</v>
      </c>
      <c r="Q1011" s="5">
        <f t="shared" si="15"/>
        <v>7.9703809097290064</v>
      </c>
      <c r="U1011" s="3">
        <v>40927.692847222221</v>
      </c>
      <c r="V1011" s="2"/>
      <c r="W1011" s="2"/>
      <c r="X1011" s="2">
        <v>-2300</v>
      </c>
      <c r="Y1011" s="2" t="s">
        <v>8</v>
      </c>
      <c r="Z1011" s="2">
        <v>0</v>
      </c>
    </row>
    <row r="1012" spans="1:26" ht="14.25" customHeight="1" x14ac:dyDescent="0.2">
      <c r="A1012" s="3">
        <v>40927.69290509259</v>
      </c>
      <c r="B1012" s="2"/>
      <c r="C1012" s="2"/>
      <c r="D1012" s="2">
        <v>-2250</v>
      </c>
      <c r="E1012" s="2">
        <v>163.30683898925801</v>
      </c>
      <c r="F1012" s="2">
        <v>-93.831481933593807</v>
      </c>
      <c r="G1012" s="5">
        <f t="shared" si="16"/>
        <v>9.1038076354980522</v>
      </c>
      <c r="K1012" s="3">
        <v>40927.69290509259</v>
      </c>
      <c r="L1012" s="2"/>
      <c r="M1012" s="2"/>
      <c r="N1012" s="2">
        <v>-2250</v>
      </c>
      <c r="O1012" s="2">
        <v>233.43363952636699</v>
      </c>
      <c r="P1012" s="2">
        <v>170.63796997070301</v>
      </c>
      <c r="Q1012" s="5">
        <f t="shared" si="15"/>
        <v>7.8588380096435495</v>
      </c>
      <c r="U1012" s="3">
        <v>40927.69290509259</v>
      </c>
      <c r="V1012" s="2"/>
      <c r="W1012" s="2"/>
      <c r="X1012" s="2">
        <v>-2250</v>
      </c>
      <c r="Y1012" s="2" t="s">
        <v>8</v>
      </c>
      <c r="Z1012" s="2">
        <v>0</v>
      </c>
    </row>
    <row r="1013" spans="1:26" ht="14.25" customHeight="1" x14ac:dyDescent="0.2">
      <c r="A1013" s="3">
        <v>40927.692962962959</v>
      </c>
      <c r="B1013" s="2"/>
      <c r="C1013" s="2"/>
      <c r="D1013" s="2">
        <v>-2200</v>
      </c>
      <c r="E1013" s="2">
        <v>151.29888916015599</v>
      </c>
      <c r="F1013" s="2">
        <v>-86.235885620117202</v>
      </c>
      <c r="G1013" s="5">
        <f t="shared" si="16"/>
        <v>8.382985545349122</v>
      </c>
      <c r="K1013" s="3">
        <v>40927.692962962959</v>
      </c>
      <c r="L1013" s="2"/>
      <c r="M1013" s="2"/>
      <c r="N1013" s="2">
        <v>-2200</v>
      </c>
      <c r="O1013" s="2">
        <v>228.218826293945</v>
      </c>
      <c r="P1013" s="2">
        <v>167.00653076171901</v>
      </c>
      <c r="Q1013" s="5">
        <f t="shared" si="15"/>
        <v>7.6907023742675902</v>
      </c>
      <c r="U1013" s="3">
        <v>40927.692962962959</v>
      </c>
      <c r="V1013" s="2"/>
      <c r="W1013" s="2"/>
      <c r="X1013" s="2">
        <v>-2200</v>
      </c>
      <c r="Y1013" s="2" t="s">
        <v>8</v>
      </c>
      <c r="Z1013" s="2">
        <v>0</v>
      </c>
    </row>
    <row r="1014" spans="1:26" ht="14.25" customHeight="1" x14ac:dyDescent="0.2">
      <c r="A1014" s="3">
        <v>40927.693020833336</v>
      </c>
      <c r="B1014" s="2"/>
      <c r="C1014" s="2"/>
      <c r="D1014" s="2">
        <v>-2150</v>
      </c>
      <c r="E1014" s="2">
        <v>135.00250244140599</v>
      </c>
      <c r="F1014" s="2">
        <v>-75.927658081054702</v>
      </c>
      <c r="G1014" s="5">
        <f t="shared" si="16"/>
        <v>7.4047347518920912</v>
      </c>
      <c r="K1014" s="3">
        <v>40927.693020833336</v>
      </c>
      <c r="L1014" s="2"/>
      <c r="M1014" s="2"/>
      <c r="N1014" s="2">
        <v>-2150</v>
      </c>
      <c r="O1014" s="2">
        <v>221.14459228515599</v>
      </c>
      <c r="P1014" s="2">
        <v>162.08023071289099</v>
      </c>
      <c r="Q1014" s="5">
        <f t="shared" si="15"/>
        <v>7.462614682006854</v>
      </c>
      <c r="U1014" s="3">
        <v>40927.693020833336</v>
      </c>
      <c r="V1014" s="2"/>
      <c r="W1014" s="2"/>
      <c r="X1014" s="2">
        <v>-2150</v>
      </c>
      <c r="Y1014" s="2" t="s">
        <v>8</v>
      </c>
      <c r="Z1014" s="2">
        <v>0</v>
      </c>
    </row>
    <row r="1015" spans="1:26" ht="14.25" customHeight="1" x14ac:dyDescent="0.2">
      <c r="A1015" s="3">
        <v>40927.693078703705</v>
      </c>
      <c r="B1015" s="2"/>
      <c r="C1015" s="2"/>
      <c r="D1015" s="2">
        <v>-2100</v>
      </c>
      <c r="E1015" s="2">
        <v>114.807403564453</v>
      </c>
      <c r="F1015" s="2">
        <v>-63.153305053710902</v>
      </c>
      <c r="G1015" s="5">
        <f t="shared" si="16"/>
        <v>6.1924486495971651</v>
      </c>
      <c r="K1015" s="3">
        <v>40927.693078703705</v>
      </c>
      <c r="L1015" s="2"/>
      <c r="M1015" s="2"/>
      <c r="N1015" s="2">
        <v>-2100</v>
      </c>
      <c r="O1015" s="2">
        <v>212.98712158203099</v>
      </c>
      <c r="P1015" s="2">
        <v>156.39961242675801</v>
      </c>
      <c r="Q1015" s="5">
        <f t="shared" si="15"/>
        <v>7.1996020553588966</v>
      </c>
      <c r="U1015" s="3">
        <v>40927.693078703705</v>
      </c>
      <c r="V1015" s="2"/>
      <c r="W1015" s="2"/>
      <c r="X1015" s="2">
        <v>-2100</v>
      </c>
      <c r="Y1015" s="2" t="s">
        <v>8</v>
      </c>
      <c r="Z1015" s="2">
        <v>0</v>
      </c>
    </row>
    <row r="1016" spans="1:26" ht="14.25" customHeight="1" x14ac:dyDescent="0.2">
      <c r="A1016" s="3">
        <v>40927.693136574075</v>
      </c>
      <c r="B1016" s="2"/>
      <c r="C1016" s="2"/>
      <c r="D1016" s="2">
        <v>-2050</v>
      </c>
      <c r="E1016" s="2">
        <v>92.210884094238295</v>
      </c>
      <c r="F1016" s="2">
        <v>-48.859939575195298</v>
      </c>
      <c r="G1016" s="5">
        <f t="shared" si="16"/>
        <v>4.8360082656860337</v>
      </c>
      <c r="K1016" s="3">
        <v>40927.693136574075</v>
      </c>
      <c r="L1016" s="2"/>
      <c r="M1016" s="2"/>
      <c r="N1016" s="2">
        <v>-2050</v>
      </c>
      <c r="O1016" s="2">
        <v>203.54881286621099</v>
      </c>
      <c r="P1016" s="2">
        <v>149.82704162597699</v>
      </c>
      <c r="Q1016" s="5">
        <f t="shared" si="15"/>
        <v>6.8952920272827347</v>
      </c>
      <c r="U1016" s="3">
        <v>40927.693136574075</v>
      </c>
      <c r="V1016" s="2"/>
      <c r="W1016" s="2"/>
      <c r="X1016" s="2">
        <v>-2050</v>
      </c>
      <c r="Y1016" s="2" t="s">
        <v>8</v>
      </c>
      <c r="Z1016" s="2">
        <v>0</v>
      </c>
    </row>
    <row r="1017" spans="1:26" ht="14.25" customHeight="1" x14ac:dyDescent="0.2">
      <c r="A1017" s="3">
        <v>40927.693194444444</v>
      </c>
      <c r="B1017" s="2"/>
      <c r="C1017" s="2"/>
      <c r="D1017" s="2">
        <v>-2000</v>
      </c>
      <c r="E1017" s="2">
        <v>70.215255737304702</v>
      </c>
      <c r="F1017" s="2">
        <v>-34.946670532226598</v>
      </c>
      <c r="G1017" s="5">
        <f t="shared" si="16"/>
        <v>3.5156390335083039</v>
      </c>
      <c r="K1017" s="3">
        <v>40927.693194444444</v>
      </c>
      <c r="L1017" s="2"/>
      <c r="M1017" s="2"/>
      <c r="N1017" s="2">
        <v>-2000</v>
      </c>
      <c r="O1017" s="2">
        <v>194.121658325195</v>
      </c>
      <c r="P1017" s="2">
        <v>143.26225280761699</v>
      </c>
      <c r="Q1017" s="5">
        <f t="shared" si="15"/>
        <v>6.5913423049926667</v>
      </c>
      <c r="U1017" s="3">
        <v>40927.693194444444</v>
      </c>
      <c r="V1017" s="2"/>
      <c r="W1017" s="2"/>
      <c r="X1017" s="2">
        <v>-2000</v>
      </c>
      <c r="Y1017" s="2" t="s">
        <v>8</v>
      </c>
      <c r="Z1017" s="2">
        <v>0</v>
      </c>
    </row>
    <row r="1018" spans="1:26" ht="14.25" customHeight="1" x14ac:dyDescent="0.2">
      <c r="A1018" s="3">
        <v>40927.693252314813</v>
      </c>
      <c r="B1018" s="2"/>
      <c r="C1018" s="2"/>
      <c r="D1018" s="2">
        <v>-1950</v>
      </c>
      <c r="E1018" s="2">
        <v>50.037044525146499</v>
      </c>
      <c r="F1018" s="2">
        <v>-22.182998657226602</v>
      </c>
      <c r="G1018" s="5">
        <f t="shared" si="16"/>
        <v>2.3043665725708045</v>
      </c>
      <c r="K1018" s="3">
        <v>40927.693252314813</v>
      </c>
      <c r="L1018" s="2"/>
      <c r="M1018" s="2"/>
      <c r="N1018" s="2">
        <v>-1950</v>
      </c>
      <c r="O1018" s="2">
        <v>184.72607421875</v>
      </c>
      <c r="P1018" s="2">
        <v>136.71943664550801</v>
      </c>
      <c r="Q1018" s="5">
        <f t="shared" si="15"/>
        <v>6.2884099166870211</v>
      </c>
      <c r="U1018" s="3">
        <v>40927.693252314813</v>
      </c>
      <c r="V1018" s="2"/>
      <c r="W1018" s="2"/>
      <c r="X1018" s="2">
        <v>-1950</v>
      </c>
      <c r="Y1018" s="2" t="s">
        <v>8</v>
      </c>
      <c r="Z1018" s="2">
        <v>0</v>
      </c>
    </row>
    <row r="1019" spans="1:26" ht="14.25" customHeight="1" x14ac:dyDescent="0.2">
      <c r="A1019" s="3">
        <v>40927.693310185183</v>
      </c>
      <c r="B1019" s="2"/>
      <c r="C1019" s="2"/>
      <c r="D1019" s="2">
        <v>-1900</v>
      </c>
      <c r="E1019" s="2">
        <v>37.245826721191399</v>
      </c>
      <c r="F1019" s="2">
        <v>-14.0919494628906</v>
      </c>
      <c r="G1019" s="5">
        <f t="shared" si="16"/>
        <v>1.536526004028318</v>
      </c>
      <c r="K1019" s="3">
        <v>40927.693310185183</v>
      </c>
      <c r="L1019" s="2"/>
      <c r="M1019" s="2"/>
      <c r="N1019" s="2">
        <v>-1900</v>
      </c>
      <c r="O1019" s="2">
        <v>175.63232421875</v>
      </c>
      <c r="P1019" s="2">
        <v>130.38681030273401</v>
      </c>
      <c r="Q1019" s="5">
        <f t="shared" si="15"/>
        <v>5.9952093170165845</v>
      </c>
      <c r="U1019" s="3">
        <v>40927.693310185183</v>
      </c>
      <c r="V1019" s="2"/>
      <c r="W1019" s="2"/>
      <c r="X1019" s="2">
        <v>-1900</v>
      </c>
      <c r="Y1019" s="2" t="s">
        <v>8</v>
      </c>
      <c r="Z1019" s="2">
        <v>0</v>
      </c>
    </row>
    <row r="1020" spans="1:26" ht="14.25" customHeight="1" x14ac:dyDescent="0.2">
      <c r="A1020" s="3">
        <v>40927.693368055552</v>
      </c>
      <c r="B1020" s="2"/>
      <c r="C1020" s="2"/>
      <c r="D1020" s="2">
        <v>-1850</v>
      </c>
      <c r="E1020" s="2">
        <v>31.0882472991943</v>
      </c>
      <c r="F1020" s="2">
        <v>-10.1969909667969</v>
      </c>
      <c r="G1020" s="5">
        <f t="shared" si="16"/>
        <v>1.1668944427490258</v>
      </c>
      <c r="K1020" s="3">
        <v>40927.693368055552</v>
      </c>
      <c r="L1020" s="2"/>
      <c r="M1020" s="2"/>
      <c r="N1020" s="2">
        <v>-1850</v>
      </c>
      <c r="O1020" s="2">
        <v>167.40167236328099</v>
      </c>
      <c r="P1020" s="2">
        <v>124.655227661133</v>
      </c>
      <c r="Q1020" s="5">
        <f t="shared" si="15"/>
        <v>5.729837040710458</v>
      </c>
      <c r="U1020" s="3">
        <v>40927.693368055552</v>
      </c>
      <c r="V1020" s="2"/>
      <c r="W1020" s="2"/>
      <c r="X1020" s="2">
        <v>-1850</v>
      </c>
      <c r="Y1020" s="2" t="s">
        <v>8</v>
      </c>
      <c r="Z1020" s="2">
        <v>0</v>
      </c>
    </row>
    <row r="1021" spans="1:26" ht="14.25" customHeight="1" x14ac:dyDescent="0.2">
      <c r="A1021" s="3">
        <v>40927.693425925929</v>
      </c>
      <c r="B1021" s="2"/>
      <c r="C1021" s="2"/>
      <c r="D1021" s="2">
        <v>-1800</v>
      </c>
      <c r="E1021" s="2">
        <v>26.750249862670898</v>
      </c>
      <c r="F1021" s="2">
        <v>-7.4530029296875</v>
      </c>
      <c r="G1021" s="5">
        <f t="shared" si="16"/>
        <v>0.90648997802734366</v>
      </c>
      <c r="K1021" s="3">
        <v>40927.693425925929</v>
      </c>
      <c r="L1021" s="2"/>
      <c r="M1021" s="2"/>
      <c r="N1021" s="2">
        <v>-1800</v>
      </c>
      <c r="O1021" s="2">
        <v>158.47302246093801</v>
      </c>
      <c r="P1021" s="2">
        <v>118.437576293945</v>
      </c>
      <c r="Q1021" s="5">
        <f t="shared" si="15"/>
        <v>5.4419597824096542</v>
      </c>
      <c r="U1021" s="3">
        <v>40927.693425925929</v>
      </c>
      <c r="V1021" s="2"/>
      <c r="W1021" s="2"/>
      <c r="X1021" s="2">
        <v>-1800</v>
      </c>
      <c r="Y1021" s="2" t="s">
        <v>8</v>
      </c>
      <c r="Z1021" s="2">
        <v>0</v>
      </c>
    </row>
    <row r="1022" spans="1:26" ht="14.25" customHeight="1" x14ac:dyDescent="0.2">
      <c r="A1022" s="3">
        <v>40927.693483796298</v>
      </c>
      <c r="B1022" s="2"/>
      <c r="C1022" s="2"/>
      <c r="D1022" s="2">
        <v>-1750</v>
      </c>
      <c r="E1022" s="2">
        <v>22.965867996215799</v>
      </c>
      <c r="F1022" s="2">
        <v>-5.0592041015625</v>
      </c>
      <c r="G1022" s="5">
        <f t="shared" si="16"/>
        <v>0.67931846923828121</v>
      </c>
      <c r="K1022" s="3">
        <v>40927.693483796298</v>
      </c>
      <c r="L1022" s="2"/>
      <c r="M1022" s="2"/>
      <c r="N1022" s="2">
        <v>-1750</v>
      </c>
      <c r="O1022" s="2">
        <v>146.19097900390599</v>
      </c>
      <c r="P1022" s="2">
        <v>109.884719848633</v>
      </c>
      <c r="Q1022" s="5">
        <f t="shared" si="15"/>
        <v>5.0459625289917085</v>
      </c>
      <c r="U1022" s="3">
        <v>40927.693483796298</v>
      </c>
      <c r="V1022" s="2"/>
      <c r="W1022" s="2"/>
      <c r="X1022" s="2">
        <v>-1750</v>
      </c>
      <c r="Y1022" s="2" t="s">
        <v>8</v>
      </c>
      <c r="Z1022" s="2">
        <v>0</v>
      </c>
    </row>
    <row r="1023" spans="1:26" ht="14.25" customHeight="1" x14ac:dyDescent="0.2">
      <c r="A1023" s="3">
        <v>40927.693541666667</v>
      </c>
      <c r="B1023" s="2"/>
      <c r="C1023" s="2"/>
      <c r="D1023" s="2">
        <v>-1700</v>
      </c>
      <c r="E1023" s="2">
        <v>20.5369472503662</v>
      </c>
      <c r="F1023" s="2">
        <v>-3.5227966308593701</v>
      </c>
      <c r="G1023" s="5">
        <f t="shared" si="16"/>
        <v>0.53351340026855421</v>
      </c>
      <c r="K1023" s="3">
        <v>40927.693541666667</v>
      </c>
      <c r="L1023" s="2"/>
      <c r="M1023" s="2"/>
      <c r="N1023" s="2">
        <v>-1700</v>
      </c>
      <c r="O1023" s="2">
        <v>136.96730041503901</v>
      </c>
      <c r="P1023" s="2">
        <v>103.46160888671901</v>
      </c>
      <c r="Q1023" s="5">
        <f t="shared" si="15"/>
        <v>4.7485724914550902</v>
      </c>
      <c r="U1023" s="3">
        <v>40927.693541666667</v>
      </c>
      <c r="V1023" s="2"/>
      <c r="W1023" s="2"/>
      <c r="X1023" s="2">
        <v>-1700</v>
      </c>
      <c r="Y1023" s="2" t="s">
        <v>8</v>
      </c>
      <c r="Z1023" s="2">
        <v>0</v>
      </c>
    </row>
    <row r="1024" spans="1:26" ht="14.25" customHeight="1" x14ac:dyDescent="0.2">
      <c r="A1024" s="3">
        <v>40927.693599537037</v>
      </c>
      <c r="B1024" s="2"/>
      <c r="C1024" s="2"/>
      <c r="D1024" s="2">
        <v>-1650</v>
      </c>
      <c r="E1024" s="2">
        <v>18.456600189208999</v>
      </c>
      <c r="F1024" s="2">
        <v>-2.2068786621093799</v>
      </c>
      <c r="G1024" s="5">
        <f t="shared" si="16"/>
        <v>0.4086327850341801</v>
      </c>
      <c r="K1024" s="3">
        <v>40927.693599537037</v>
      </c>
      <c r="L1024" s="2"/>
      <c r="M1024" s="2"/>
      <c r="N1024" s="2">
        <v>-1650</v>
      </c>
      <c r="O1024" s="2">
        <v>127.587699890137</v>
      </c>
      <c r="P1024" s="2">
        <v>96.929931640625</v>
      </c>
      <c r="Q1024" s="5">
        <f t="shared" si="15"/>
        <v>4.4461558349609378</v>
      </c>
      <c r="U1024" s="3">
        <v>40927.693599537037</v>
      </c>
      <c r="V1024" s="2"/>
      <c r="W1024" s="2"/>
      <c r="X1024" s="2">
        <v>-1650</v>
      </c>
      <c r="Y1024" s="2" t="s">
        <v>8</v>
      </c>
      <c r="Z1024" s="2">
        <v>0</v>
      </c>
    </row>
    <row r="1025" spans="1:26" ht="14.25" customHeight="1" x14ac:dyDescent="0.2">
      <c r="A1025" s="3">
        <v>40927.693657407406</v>
      </c>
      <c r="B1025" s="2"/>
      <c r="C1025" s="2"/>
      <c r="D1025" s="2">
        <v>-1600</v>
      </c>
      <c r="E1025" s="2">
        <v>16.966295242309599</v>
      </c>
      <c r="F1025" s="2">
        <v>-1.2641906738281199</v>
      </c>
      <c r="G1025" s="5">
        <f t="shared" si="16"/>
        <v>0.31917169494628855</v>
      </c>
      <c r="K1025" s="3">
        <v>40927.693657407406</v>
      </c>
      <c r="L1025" s="2"/>
      <c r="M1025" s="2"/>
      <c r="N1025" s="2">
        <v>-1600</v>
      </c>
      <c r="O1025" s="2">
        <v>117.78695678710901</v>
      </c>
      <c r="P1025" s="2">
        <v>90.10498046875</v>
      </c>
      <c r="Q1025" s="5">
        <f t="shared" si="15"/>
        <v>4.1301605957031251</v>
      </c>
      <c r="U1025" s="3">
        <v>40927.693657407406</v>
      </c>
      <c r="V1025" s="2"/>
      <c r="W1025" s="2"/>
      <c r="X1025" s="2">
        <v>-1600</v>
      </c>
      <c r="Y1025" s="2" t="s">
        <v>8</v>
      </c>
      <c r="Z1025" s="2">
        <v>0</v>
      </c>
    </row>
    <row r="1026" spans="1:26" ht="14.25" customHeight="1" x14ac:dyDescent="0.2">
      <c r="A1026" s="3">
        <v>40927.693715277775</v>
      </c>
      <c r="B1026" s="2"/>
      <c r="C1026" s="2"/>
      <c r="D1026" s="2">
        <v>-1550</v>
      </c>
      <c r="E1026" s="2">
        <v>16.251174926757798</v>
      </c>
      <c r="F1026" s="2">
        <v>-0.81184387207031194</v>
      </c>
      <c r="G1026" s="5">
        <f t="shared" si="16"/>
        <v>0.2762439834594726</v>
      </c>
      <c r="K1026" s="3">
        <v>40927.693715277775</v>
      </c>
      <c r="L1026" s="2"/>
      <c r="M1026" s="2"/>
      <c r="N1026" s="2">
        <v>-1550</v>
      </c>
      <c r="O1026" s="2">
        <v>106.191413879395</v>
      </c>
      <c r="P1026" s="2">
        <v>82.030181884765597</v>
      </c>
      <c r="Q1026" s="5">
        <f t="shared" si="15"/>
        <v>3.7562974212646472</v>
      </c>
      <c r="U1026" s="3">
        <v>40927.693715277775</v>
      </c>
      <c r="V1026" s="2"/>
      <c r="W1026" s="2"/>
      <c r="X1026" s="2">
        <v>-1550</v>
      </c>
      <c r="Y1026" s="2" t="s">
        <v>8</v>
      </c>
      <c r="Z1026" s="2">
        <v>0</v>
      </c>
    </row>
    <row r="1027" spans="1:26" ht="14.25" customHeight="1" x14ac:dyDescent="0.2">
      <c r="A1027" s="3">
        <v>40927.693773148145</v>
      </c>
      <c r="B1027" s="2"/>
      <c r="C1027" s="2"/>
      <c r="D1027" s="2">
        <v>-1500</v>
      </c>
      <c r="E1027" s="2">
        <v>16.598905563354499</v>
      </c>
      <c r="F1027" s="2">
        <v>-1.03179931640625</v>
      </c>
      <c r="G1027" s="5">
        <f t="shared" si="16"/>
        <v>0.2971177551269531</v>
      </c>
      <c r="K1027" s="3">
        <v>40927.693773148145</v>
      </c>
      <c r="L1027" s="2"/>
      <c r="M1027" s="2"/>
      <c r="N1027" s="2">
        <v>-1500</v>
      </c>
      <c r="O1027" s="2">
        <v>95.779006958007798</v>
      </c>
      <c r="P1027" s="2">
        <v>74.779281616210895</v>
      </c>
      <c r="Q1027" s="5">
        <f t="shared" si="15"/>
        <v>3.4205807388305645</v>
      </c>
      <c r="U1027" s="3">
        <v>40927.693773148145</v>
      </c>
      <c r="V1027" s="2"/>
      <c r="W1027" s="2"/>
      <c r="X1027" s="2">
        <v>-1500</v>
      </c>
      <c r="Y1027" s="2" t="s">
        <v>8</v>
      </c>
      <c r="Z1027" s="2">
        <v>0</v>
      </c>
    </row>
    <row r="1028" spans="1:26" ht="14.25" customHeight="1" x14ac:dyDescent="0.2">
      <c r="A1028" s="3">
        <v>40927.693831018521</v>
      </c>
      <c r="B1028" s="2"/>
      <c r="C1028" s="2"/>
      <c r="D1028" s="2">
        <v>-1450</v>
      </c>
      <c r="E1028" s="2">
        <v>15.826011657714799</v>
      </c>
      <c r="F1028" s="2">
        <v>-0.54290771484375</v>
      </c>
      <c r="G1028" s="5">
        <f t="shared" si="16"/>
        <v>0.25072194213867188</v>
      </c>
      <c r="K1028" s="3">
        <v>40927.693831018521</v>
      </c>
      <c r="L1028" s="2"/>
      <c r="M1028" s="2"/>
      <c r="N1028" s="2">
        <v>-1450</v>
      </c>
      <c r="O1028" s="2">
        <v>86.614585876464801</v>
      </c>
      <c r="P1028" s="2">
        <v>68.397445678710895</v>
      </c>
      <c r="Q1028" s="5">
        <f t="shared" si="15"/>
        <v>3.1251017349243142</v>
      </c>
      <c r="U1028" s="3">
        <v>40927.693831018521</v>
      </c>
      <c r="V1028" s="2"/>
      <c r="W1028" s="2"/>
      <c r="X1028" s="2">
        <v>-1450</v>
      </c>
      <c r="Y1028" s="2" t="s">
        <v>8</v>
      </c>
      <c r="Z1028" s="2">
        <v>0</v>
      </c>
    </row>
    <row r="1029" spans="1:26" ht="14.25" customHeight="1" x14ac:dyDescent="0.2">
      <c r="A1029" s="3">
        <v>40927.693888888891</v>
      </c>
      <c r="B1029" s="2"/>
      <c r="C1029" s="2"/>
      <c r="D1029" s="2">
        <v>-1400</v>
      </c>
      <c r="E1029" s="2">
        <v>14.8325147628784</v>
      </c>
      <c r="F1029" s="2">
        <v>8.55255126953125E-2</v>
      </c>
      <c r="G1029" s="5">
        <f t="shared" si="16"/>
        <v>0.19108362884521482</v>
      </c>
      <c r="K1029" s="3">
        <v>40927.693888888891</v>
      </c>
      <c r="L1029" s="2"/>
      <c r="M1029" s="2"/>
      <c r="N1029" s="2">
        <v>-1400</v>
      </c>
      <c r="O1029" s="2">
        <v>76.662109375</v>
      </c>
      <c r="P1029" s="2">
        <v>61.466827392578097</v>
      </c>
      <c r="Q1029" s="5">
        <f t="shared" si="15"/>
        <v>2.8042141082763656</v>
      </c>
      <c r="U1029" s="3">
        <v>40927.693888888891</v>
      </c>
      <c r="V1029" s="2"/>
      <c r="W1029" s="2"/>
      <c r="X1029" s="2">
        <v>-1400</v>
      </c>
      <c r="Y1029" s="2" t="s">
        <v>8</v>
      </c>
      <c r="Z1029" s="2">
        <v>0</v>
      </c>
    </row>
    <row r="1030" spans="1:26" ht="14.25" customHeight="1" x14ac:dyDescent="0.2">
      <c r="A1030" s="3">
        <v>40927.69394675926</v>
      </c>
      <c r="B1030" s="2"/>
      <c r="C1030" s="2"/>
      <c r="D1030" s="2">
        <v>-1350</v>
      </c>
      <c r="E1030" s="2">
        <v>14.8118906021118</v>
      </c>
      <c r="F1030" s="2">
        <v>9.857177734375E-2</v>
      </c>
      <c r="G1030" s="5">
        <f t="shared" si="16"/>
        <v>0.18984553833007811</v>
      </c>
      <c r="K1030" s="3">
        <v>40927.69394675926</v>
      </c>
      <c r="L1030" s="2"/>
      <c r="M1030" s="2"/>
      <c r="N1030" s="2">
        <v>-1350</v>
      </c>
      <c r="O1030" s="2">
        <v>67.581718444824205</v>
      </c>
      <c r="P1030" s="2">
        <v>55.143508911132798</v>
      </c>
      <c r="Q1030" s="5">
        <f t="shared" si="15"/>
        <v>2.5114444625854486</v>
      </c>
      <c r="U1030" s="3">
        <v>40927.69394675926</v>
      </c>
      <c r="V1030" s="2"/>
      <c r="W1030" s="2"/>
      <c r="X1030" s="2">
        <v>-1350</v>
      </c>
      <c r="Y1030" s="2" t="s">
        <v>8</v>
      </c>
      <c r="Z1030" s="2">
        <v>0</v>
      </c>
    </row>
    <row r="1031" spans="1:26" ht="14.25" customHeight="1" x14ac:dyDescent="0.2">
      <c r="A1031" s="3">
        <v>40927.694004629629</v>
      </c>
      <c r="B1031" s="2"/>
      <c r="C1031" s="2"/>
      <c r="D1031" s="2">
        <v>-1300</v>
      </c>
      <c r="E1031" s="2">
        <v>14.715640068054199</v>
      </c>
      <c r="F1031" s="2">
        <v>0.159454345703125</v>
      </c>
      <c r="G1031" s="5">
        <f t="shared" si="16"/>
        <v>0.18406778259277343</v>
      </c>
      <c r="K1031" s="3">
        <v>40927.694004629629</v>
      </c>
      <c r="L1031" s="2"/>
      <c r="M1031" s="2"/>
      <c r="N1031" s="2">
        <v>-1300</v>
      </c>
      <c r="O1031" s="2">
        <v>60.059154510497997</v>
      </c>
      <c r="P1031" s="2">
        <v>49.905014038085902</v>
      </c>
      <c r="Q1031" s="5">
        <f t="shared" si="15"/>
        <v>2.268902149963377</v>
      </c>
      <c r="U1031" s="3">
        <v>40927.694004629629</v>
      </c>
      <c r="V1031" s="2"/>
      <c r="W1031" s="2"/>
      <c r="X1031" s="2">
        <v>-1300</v>
      </c>
      <c r="Y1031" s="2" t="s">
        <v>8</v>
      </c>
      <c r="Z1031" s="2">
        <v>0</v>
      </c>
    </row>
    <row r="1032" spans="1:26" ht="14.25" customHeight="1" x14ac:dyDescent="0.2">
      <c r="A1032" s="3">
        <v>40927.694062499999</v>
      </c>
      <c r="B1032" s="2"/>
      <c r="C1032" s="2"/>
      <c r="D1032" s="2">
        <v>-1250</v>
      </c>
      <c r="E1032" s="2">
        <v>13.614556312561</v>
      </c>
      <c r="F1032" s="2">
        <v>0.85594177246093694</v>
      </c>
      <c r="G1032" s="5">
        <f t="shared" si="16"/>
        <v>0.11797112579345707</v>
      </c>
      <c r="K1032" s="3">
        <v>40927.694062499999</v>
      </c>
      <c r="L1032" s="2"/>
      <c r="M1032" s="2"/>
      <c r="N1032" s="2">
        <v>-1250</v>
      </c>
      <c r="O1032" s="2">
        <v>49.59130859375</v>
      </c>
      <c r="P1032" s="2">
        <v>42.615509033203097</v>
      </c>
      <c r="Q1032" s="5">
        <f t="shared" si="15"/>
        <v>1.9313980682373033</v>
      </c>
      <c r="U1032" s="3">
        <v>40927.694062499999</v>
      </c>
      <c r="V1032" s="2"/>
      <c r="W1032" s="2"/>
      <c r="X1032" s="2">
        <v>-1250</v>
      </c>
      <c r="Y1032" s="2" t="s">
        <v>8</v>
      </c>
      <c r="Z1032" s="2">
        <v>0</v>
      </c>
    </row>
    <row r="1033" spans="1:26" ht="14.25" customHeight="1" x14ac:dyDescent="0.2">
      <c r="A1033" s="3">
        <v>40927.694120370368</v>
      </c>
      <c r="B1033" s="2"/>
      <c r="C1033" s="2"/>
      <c r="D1033" s="2">
        <v>-1200</v>
      </c>
      <c r="E1033" s="2">
        <v>13.2361907958984</v>
      </c>
      <c r="F1033" s="2">
        <v>1.09527587890625</v>
      </c>
      <c r="G1033" s="5">
        <f t="shared" si="16"/>
        <v>9.525831909179687E-2</v>
      </c>
      <c r="K1033" s="3">
        <v>40927.694120370368</v>
      </c>
      <c r="L1033" s="2"/>
      <c r="M1033" s="2"/>
      <c r="N1033" s="2">
        <v>-1200</v>
      </c>
      <c r="O1033" s="2">
        <v>41.432422637939503</v>
      </c>
      <c r="P1033" s="2">
        <v>36.9338989257812</v>
      </c>
      <c r="Q1033" s="5">
        <f t="shared" si="15"/>
        <v>1.6683395202636695</v>
      </c>
      <c r="U1033" s="3">
        <v>40927.694120370368</v>
      </c>
      <c r="V1033" s="2"/>
      <c r="W1033" s="2"/>
      <c r="X1033" s="2">
        <v>-1200</v>
      </c>
      <c r="Y1033" s="2" t="s">
        <v>8</v>
      </c>
      <c r="Z1033" s="2">
        <v>0</v>
      </c>
    </row>
    <row r="1034" spans="1:26" ht="14.25" customHeight="1" x14ac:dyDescent="0.2">
      <c r="A1034" s="3">
        <v>40927.694178240738</v>
      </c>
      <c r="B1034" s="2"/>
      <c r="C1034" s="2"/>
      <c r="D1034" s="2">
        <v>-1150</v>
      </c>
      <c r="E1034" s="2">
        <v>13.561003684997599</v>
      </c>
      <c r="F1034" s="2">
        <v>0.88981628417968806</v>
      </c>
      <c r="G1034" s="5">
        <f t="shared" si="16"/>
        <v>0.11475643463134759</v>
      </c>
      <c r="K1034" s="3">
        <v>40927.694178240738</v>
      </c>
      <c r="L1034" s="2"/>
      <c r="M1034" s="2"/>
      <c r="N1034" s="2">
        <v>-1150</v>
      </c>
      <c r="O1034" s="2">
        <v>33.711227416992202</v>
      </c>
      <c r="P1034" s="2">
        <v>31.557083129882798</v>
      </c>
      <c r="Q1034" s="5">
        <f t="shared" si="15"/>
        <v>1.4193929489135735</v>
      </c>
      <c r="U1034" s="3">
        <v>40927.694178240738</v>
      </c>
      <c r="V1034" s="2"/>
      <c r="W1034" s="2"/>
      <c r="X1034" s="2">
        <v>-1150</v>
      </c>
      <c r="Y1034" s="2" t="s">
        <v>8</v>
      </c>
      <c r="Z1034" s="2">
        <v>0</v>
      </c>
    </row>
    <row r="1035" spans="1:26" ht="14.25" customHeight="1" x14ac:dyDescent="0.2">
      <c r="A1035" s="3">
        <v>40927.694236111114</v>
      </c>
      <c r="B1035" s="2"/>
      <c r="C1035" s="2"/>
      <c r="D1035" s="2">
        <v>-1100</v>
      </c>
      <c r="E1035" s="2">
        <v>13.3979339599609</v>
      </c>
      <c r="F1035" s="2">
        <v>0.99296569824218806</v>
      </c>
      <c r="G1035" s="5">
        <f t="shared" si="16"/>
        <v>0.10496755523681635</v>
      </c>
      <c r="K1035" s="3">
        <v>40927.694236111114</v>
      </c>
      <c r="L1035" s="2"/>
      <c r="M1035" s="2"/>
      <c r="N1035" s="2">
        <v>-1100</v>
      </c>
      <c r="O1035" s="2">
        <v>24.383674621581999</v>
      </c>
      <c r="P1035" s="2">
        <v>25.0616455078125</v>
      </c>
      <c r="Q1035" s="5">
        <f t="shared" si="15"/>
        <v>1.1186541870117186</v>
      </c>
      <c r="U1035" s="3">
        <v>40927.694236111114</v>
      </c>
      <c r="V1035" s="2"/>
      <c r="W1035" s="2"/>
      <c r="X1035" s="2">
        <v>-1100</v>
      </c>
      <c r="Y1035" s="2" t="s">
        <v>8</v>
      </c>
      <c r="Z1035" s="2">
        <v>0</v>
      </c>
    </row>
    <row r="1036" spans="1:26" ht="14.25" customHeight="1" x14ac:dyDescent="0.2">
      <c r="A1036" s="3">
        <v>40927.694293981483</v>
      </c>
      <c r="B1036" s="2"/>
      <c r="C1036" s="2"/>
      <c r="D1036" s="2">
        <v>-1050</v>
      </c>
      <c r="E1036" s="2">
        <v>13.1528463363647</v>
      </c>
      <c r="F1036" s="2">
        <v>1.1479949951171899</v>
      </c>
      <c r="G1036" s="5">
        <f t="shared" si="16"/>
        <v>9.0255274963378665E-2</v>
      </c>
      <c r="K1036" s="3">
        <v>40927.694293981483</v>
      </c>
      <c r="L1036" s="2"/>
      <c r="M1036" s="2"/>
      <c r="N1036" s="2">
        <v>-1050</v>
      </c>
      <c r="O1036" s="2">
        <v>17.5821208953857</v>
      </c>
      <c r="P1036" s="2">
        <v>20.325241088867202</v>
      </c>
      <c r="Q1036" s="5">
        <f t="shared" si="15"/>
        <v>0.89935866241455154</v>
      </c>
      <c r="U1036" s="3">
        <v>40927.694293981483</v>
      </c>
      <c r="V1036" s="2"/>
      <c r="W1036" s="2"/>
      <c r="X1036" s="2">
        <v>-1050</v>
      </c>
      <c r="Y1036" s="2" t="s">
        <v>8</v>
      </c>
      <c r="Z1036" s="2">
        <v>0</v>
      </c>
    </row>
    <row r="1037" spans="1:26" ht="14.25" customHeight="1" x14ac:dyDescent="0.2">
      <c r="A1037" s="3">
        <v>40927.694351851853</v>
      </c>
      <c r="B1037" s="2"/>
      <c r="C1037" s="2"/>
      <c r="D1037" s="2">
        <v>-1000</v>
      </c>
      <c r="E1037" s="2">
        <v>12.9547986984253</v>
      </c>
      <c r="F1037" s="2">
        <v>1.2732696533203101</v>
      </c>
      <c r="G1037" s="5">
        <f t="shared" si="16"/>
        <v>7.8366709899902562E-2</v>
      </c>
      <c r="K1037" s="3">
        <v>40927.694351851853</v>
      </c>
      <c r="L1037" s="2"/>
      <c r="M1037" s="2"/>
      <c r="N1037" s="2">
        <v>-1000</v>
      </c>
      <c r="O1037" s="2">
        <v>11.007025718689</v>
      </c>
      <c r="P1037" s="2">
        <v>15.7465362548828</v>
      </c>
      <c r="Q1037" s="5">
        <f t="shared" si="15"/>
        <v>0.68736462860107372</v>
      </c>
      <c r="U1037" s="3">
        <v>40927.694351851853</v>
      </c>
      <c r="V1037" s="2"/>
      <c r="W1037" s="2"/>
      <c r="X1037" s="2">
        <v>-1000</v>
      </c>
      <c r="Y1037" s="2" t="s">
        <v>8</v>
      </c>
      <c r="Z1037" s="2">
        <v>0</v>
      </c>
    </row>
    <row r="1038" spans="1:26" ht="14.25" customHeight="1" x14ac:dyDescent="0.2">
      <c r="A1038" s="3">
        <v>40927.694409722222</v>
      </c>
      <c r="B1038" s="2"/>
      <c r="C1038" s="2"/>
      <c r="D1038" s="2">
        <v>-950</v>
      </c>
      <c r="E1038" s="2">
        <v>12.7110385894775</v>
      </c>
      <c r="F1038" s="2">
        <v>1.4274597167968801</v>
      </c>
      <c r="G1038" s="5">
        <f t="shared" si="16"/>
        <v>6.3734072875976072E-2</v>
      </c>
      <c r="K1038" s="3">
        <v>40927.694409722222</v>
      </c>
      <c r="L1038" s="2"/>
      <c r="M1038" s="2"/>
      <c r="N1038" s="2">
        <v>-950</v>
      </c>
      <c r="O1038" s="2">
        <v>6.03401803970337</v>
      </c>
      <c r="P1038" s="2">
        <v>12.2834777832031</v>
      </c>
      <c r="Q1038" s="5">
        <f t="shared" si="15"/>
        <v>0.52702502136230356</v>
      </c>
      <c r="U1038" s="3">
        <v>40927.694409722222</v>
      </c>
      <c r="V1038" s="2"/>
      <c r="W1038" s="2"/>
      <c r="X1038" s="2">
        <v>-950</v>
      </c>
      <c r="Y1038" s="2" t="s">
        <v>8</v>
      </c>
      <c r="Z1038" s="2">
        <v>0</v>
      </c>
    </row>
    <row r="1039" spans="1:26" ht="14.25" customHeight="1" x14ac:dyDescent="0.2">
      <c r="A1039" s="3">
        <v>40927.694467592592</v>
      </c>
      <c r="B1039" s="2"/>
      <c r="C1039" s="2"/>
      <c r="D1039" s="2">
        <v>-900</v>
      </c>
      <c r="E1039" s="2">
        <v>12.797638893127401</v>
      </c>
      <c r="F1039" s="2">
        <v>1.3726806640625</v>
      </c>
      <c r="G1039" s="5">
        <f t="shared" si="16"/>
        <v>6.8932604980468742E-2</v>
      </c>
      <c r="K1039" s="3">
        <v>40927.694467592592</v>
      </c>
      <c r="L1039" s="2"/>
      <c r="M1039" s="2"/>
      <c r="N1039" s="2">
        <v>-900</v>
      </c>
      <c r="O1039" s="2">
        <v>2.28325366973877</v>
      </c>
      <c r="P1039" s="2">
        <v>9.6715545654296893</v>
      </c>
      <c r="Q1039" s="5">
        <f t="shared" si="15"/>
        <v>0.40609297637939462</v>
      </c>
      <c r="U1039" s="3">
        <v>40927.694467592592</v>
      </c>
      <c r="V1039" s="2"/>
      <c r="W1039" s="2"/>
      <c r="X1039" s="2">
        <v>-900</v>
      </c>
      <c r="Y1039" s="2" t="s">
        <v>8</v>
      </c>
      <c r="Z1039" s="2">
        <v>0</v>
      </c>
    </row>
    <row r="1040" spans="1:26" ht="14.25" customHeight="1" x14ac:dyDescent="0.2">
      <c r="A1040" s="3">
        <v>40927.694525462961</v>
      </c>
      <c r="B1040" s="2"/>
      <c r="C1040" s="2"/>
      <c r="D1040" s="2">
        <v>-850</v>
      </c>
      <c r="E1040" s="2">
        <v>13.332440376281699</v>
      </c>
      <c r="F1040" s="2">
        <v>1.0343933105468801</v>
      </c>
      <c r="G1040" s="5">
        <f t="shared" si="16"/>
        <v>0.10103607482910107</v>
      </c>
      <c r="K1040" s="3">
        <v>40927.694525462961</v>
      </c>
      <c r="L1040" s="2"/>
      <c r="M1040" s="2"/>
      <c r="N1040" s="2">
        <v>-850</v>
      </c>
      <c r="O1040" s="2">
        <v>-1.33483409881592</v>
      </c>
      <c r="P1040" s="2">
        <v>7.1520233154296902</v>
      </c>
      <c r="Q1040" s="5">
        <f t="shared" si="15"/>
        <v>0.28943867950439467</v>
      </c>
      <c r="U1040" s="3">
        <v>40927.694525462961</v>
      </c>
      <c r="V1040" s="2"/>
      <c r="W1040" s="2"/>
      <c r="X1040" s="2">
        <v>-850</v>
      </c>
      <c r="Y1040" s="2" t="s">
        <v>8</v>
      </c>
      <c r="Z1040" s="2">
        <v>0</v>
      </c>
    </row>
    <row r="1041" spans="1:26" ht="14.25" customHeight="1" x14ac:dyDescent="0.2">
      <c r="A1041" s="3">
        <v>40927.69458333333</v>
      </c>
      <c r="B1041" s="2"/>
      <c r="C1041" s="2"/>
      <c r="D1041" s="2">
        <v>-800</v>
      </c>
      <c r="E1041" s="2">
        <v>13.104600906372101</v>
      </c>
      <c r="F1041" s="2">
        <v>1.1785125732421899</v>
      </c>
      <c r="G1041" s="5">
        <f t="shared" si="16"/>
        <v>8.7359156799316162E-2</v>
      </c>
      <c r="K1041" s="3">
        <v>40927.69458333333</v>
      </c>
      <c r="L1041" s="2"/>
      <c r="M1041" s="2"/>
      <c r="N1041" s="2">
        <v>-800</v>
      </c>
      <c r="O1041" s="2">
        <v>-3.1847436428070099</v>
      </c>
      <c r="P1041" s="2">
        <v>5.8638000488281303</v>
      </c>
      <c r="Q1041" s="5">
        <f t="shared" si="15"/>
        <v>0.2297939422607424</v>
      </c>
      <c r="U1041" s="3">
        <v>40927.69458333333</v>
      </c>
      <c r="V1041" s="2"/>
      <c r="W1041" s="2"/>
      <c r="X1041" s="2">
        <v>-800</v>
      </c>
      <c r="Y1041" s="2" t="s">
        <v>8</v>
      </c>
      <c r="Z1041" s="2">
        <v>0</v>
      </c>
    </row>
    <row r="1042" spans="1:26" ht="14.25" customHeight="1" x14ac:dyDescent="0.2">
      <c r="A1042" s="3">
        <v>40927.694641203707</v>
      </c>
      <c r="B1042" s="2"/>
      <c r="C1042" s="2"/>
      <c r="D1042" s="2">
        <v>-750</v>
      </c>
      <c r="E1042" s="2">
        <v>12.427354812622101</v>
      </c>
      <c r="F1042" s="2">
        <v>1.6069030761718699</v>
      </c>
      <c r="G1042" s="5">
        <f t="shared" si="16"/>
        <v>4.6704898071289525E-2</v>
      </c>
      <c r="K1042" s="3">
        <v>40927.694641203707</v>
      </c>
      <c r="L1042" s="2"/>
      <c r="M1042" s="2"/>
      <c r="N1042" s="2">
        <v>-750</v>
      </c>
      <c r="O1042" s="2">
        <v>-4.7771887779235804</v>
      </c>
      <c r="P1042" s="2">
        <v>4.7548675537109402</v>
      </c>
      <c r="Q1042" s="5">
        <f t="shared" si="15"/>
        <v>0.17845036773681655</v>
      </c>
      <c r="U1042" s="3">
        <v>40927.694641203707</v>
      </c>
      <c r="V1042" s="2"/>
      <c r="W1042" s="2"/>
      <c r="X1042" s="2">
        <v>-750</v>
      </c>
      <c r="Y1042" s="2" t="s">
        <v>8</v>
      </c>
      <c r="Z1042" s="2">
        <v>0</v>
      </c>
    </row>
    <row r="1043" spans="1:26" ht="14.25" customHeight="1" x14ac:dyDescent="0.2">
      <c r="A1043" s="3">
        <v>40927.694699074076</v>
      </c>
      <c r="B1043" s="2"/>
      <c r="C1043" s="2"/>
      <c r="D1043" s="2">
        <v>-700</v>
      </c>
      <c r="E1043" s="2">
        <v>12.492847442626999</v>
      </c>
      <c r="F1043" s="2">
        <v>1.5654754638671899</v>
      </c>
      <c r="G1043" s="5">
        <f t="shared" si="16"/>
        <v>5.0636378479003652E-2</v>
      </c>
      <c r="K1043" s="3">
        <v>40927.694699074076</v>
      </c>
      <c r="L1043" s="2"/>
      <c r="M1043" s="2"/>
      <c r="N1043" s="2">
        <v>-700</v>
      </c>
      <c r="O1043" s="2">
        <v>-5.9118947982788104</v>
      </c>
      <c r="P1043" s="2">
        <v>3.9646911621093701</v>
      </c>
      <c r="Q1043" s="5">
        <f t="shared" si="15"/>
        <v>0.14186520080566384</v>
      </c>
      <c r="U1043" s="3">
        <v>40927.694699074076</v>
      </c>
      <c r="V1043" s="2"/>
      <c r="W1043" s="2"/>
      <c r="X1043" s="2">
        <v>-700</v>
      </c>
      <c r="Y1043" s="2" t="s">
        <v>8</v>
      </c>
      <c r="Z1043" s="2">
        <v>0</v>
      </c>
    </row>
    <row r="1044" spans="1:26" ht="14.25" customHeight="1" x14ac:dyDescent="0.2">
      <c r="A1044" s="3">
        <v>40927.694756944446</v>
      </c>
      <c r="B1044" s="2"/>
      <c r="C1044" s="2"/>
      <c r="D1044" s="2">
        <v>-650</v>
      </c>
      <c r="E1044" s="2">
        <v>12.4237356185913</v>
      </c>
      <c r="F1044" s="2">
        <v>1.60919189453125</v>
      </c>
      <c r="G1044" s="5">
        <f t="shared" si="16"/>
        <v>4.6487689208984356E-2</v>
      </c>
      <c r="K1044" s="3">
        <v>40927.694756944446</v>
      </c>
      <c r="L1044" s="2"/>
      <c r="M1044" s="2"/>
      <c r="N1044" s="2">
        <v>-650</v>
      </c>
      <c r="O1044" s="2">
        <v>-6.5751671791076696</v>
      </c>
      <c r="P1044" s="2">
        <v>3.5028076171875</v>
      </c>
      <c r="Q1044" s="5">
        <f t="shared" si="15"/>
        <v>0.12047999267578126</v>
      </c>
      <c r="U1044" s="3">
        <v>40927.694756944446</v>
      </c>
      <c r="V1044" s="2"/>
      <c r="W1044" s="2"/>
      <c r="X1044" s="2">
        <v>-650</v>
      </c>
      <c r="Y1044" s="2" t="s">
        <v>8</v>
      </c>
      <c r="Z1044" s="2">
        <v>0</v>
      </c>
    </row>
    <row r="1045" spans="1:26" ht="14.25" customHeight="1" x14ac:dyDescent="0.2">
      <c r="A1045" s="3">
        <v>40927.694814814815</v>
      </c>
      <c r="B1045" s="2"/>
      <c r="C1045" s="2"/>
      <c r="D1045" s="2">
        <v>-600</v>
      </c>
      <c r="E1045" s="2">
        <v>12.682090759277299</v>
      </c>
      <c r="F1045" s="2">
        <v>1.4457702636718699</v>
      </c>
      <c r="G1045" s="5">
        <f t="shared" si="16"/>
        <v>6.1996401977539528E-2</v>
      </c>
      <c r="K1045" s="3">
        <v>40927.694814814815</v>
      </c>
      <c r="L1045" s="2"/>
      <c r="M1045" s="2"/>
      <c r="N1045" s="2">
        <v>-600</v>
      </c>
      <c r="O1045" s="2">
        <v>-7.0726761817932102</v>
      </c>
      <c r="P1045" s="2">
        <v>3.1563568115234402</v>
      </c>
      <c r="Q1045" s="5">
        <f t="shared" si="15"/>
        <v>0.10443932037353527</v>
      </c>
      <c r="U1045" s="3">
        <v>40927.694814814815</v>
      </c>
      <c r="V1045" s="2"/>
      <c r="W1045" s="2"/>
      <c r="X1045" s="2">
        <v>-600</v>
      </c>
      <c r="Y1045" s="2" t="s">
        <v>8</v>
      </c>
      <c r="Z1045" s="2">
        <v>0</v>
      </c>
    </row>
    <row r="1046" spans="1:26" ht="14.25" customHeight="1" x14ac:dyDescent="0.2">
      <c r="A1046" s="3">
        <v>40927.694872685184</v>
      </c>
      <c r="B1046" s="2"/>
      <c r="C1046" s="2"/>
      <c r="D1046" s="2">
        <v>-550</v>
      </c>
      <c r="E1046" s="2">
        <v>12.7826824188232</v>
      </c>
      <c r="F1046" s="2">
        <v>1.38214111328125</v>
      </c>
      <c r="G1046" s="5">
        <f t="shared" si="16"/>
        <v>6.8034808349609371E-2</v>
      </c>
      <c r="K1046" s="3">
        <v>40927.694872685184</v>
      </c>
      <c r="L1046" s="2"/>
      <c r="M1046" s="2"/>
      <c r="N1046" s="2">
        <v>-550</v>
      </c>
      <c r="O1046" s="2">
        <v>-7.4904255867004403</v>
      </c>
      <c r="P1046" s="2">
        <v>2.8654479980468701</v>
      </c>
      <c r="Q1046" s="5">
        <f t="shared" si="15"/>
        <v>9.0970242309570085E-2</v>
      </c>
      <c r="U1046" s="3">
        <v>40927.694872685184</v>
      </c>
      <c r="V1046" s="2"/>
      <c r="W1046" s="2"/>
      <c r="X1046" s="2">
        <v>-550</v>
      </c>
      <c r="Y1046" s="2" t="s">
        <v>8</v>
      </c>
      <c r="Z1046" s="2">
        <v>0</v>
      </c>
    </row>
    <row r="1047" spans="1:26" ht="14.25" customHeight="1" x14ac:dyDescent="0.2">
      <c r="A1047" s="3">
        <v>40927.694930555554</v>
      </c>
      <c r="B1047" s="2"/>
      <c r="C1047" s="2"/>
      <c r="D1047" s="2">
        <v>-500</v>
      </c>
      <c r="E1047" s="2">
        <v>12.486576080322299</v>
      </c>
      <c r="F1047" s="2">
        <v>1.5694427490234399</v>
      </c>
      <c r="G1047" s="5">
        <f t="shared" si="16"/>
        <v>5.0259883117675541E-2</v>
      </c>
      <c r="K1047" s="3">
        <v>40927.694930555554</v>
      </c>
      <c r="L1047" s="2"/>
      <c r="M1047" s="2"/>
      <c r="N1047" s="2">
        <v>-500</v>
      </c>
      <c r="O1047" s="2">
        <v>-7.6790871620178196</v>
      </c>
      <c r="P1047" s="2">
        <v>2.73406982421875</v>
      </c>
      <c r="Q1047" s="5">
        <f t="shared" si="15"/>
        <v>8.4887432861328119E-2</v>
      </c>
      <c r="U1047" s="3">
        <v>40927.694930555554</v>
      </c>
      <c r="V1047" s="2"/>
      <c r="W1047" s="2"/>
      <c r="X1047" s="2">
        <v>-500</v>
      </c>
      <c r="Y1047" s="2" t="s">
        <v>8</v>
      </c>
      <c r="Z1047" s="2">
        <v>0</v>
      </c>
    </row>
    <row r="1048" spans="1:26" ht="14.25" customHeight="1" x14ac:dyDescent="0.2">
      <c r="A1048" s="3">
        <v>40927.694988425923</v>
      </c>
      <c r="B1048" s="2"/>
      <c r="C1048" s="2"/>
      <c r="D1048" s="2">
        <v>-450</v>
      </c>
      <c r="E1048" s="2">
        <v>12.297091484069799</v>
      </c>
      <c r="F1048" s="2">
        <v>1.6893005371093801</v>
      </c>
      <c r="G1048" s="5">
        <f t="shared" si="16"/>
        <v>3.8885379028319816E-2</v>
      </c>
      <c r="K1048" s="3">
        <v>40927.694988425923</v>
      </c>
      <c r="L1048" s="2"/>
      <c r="M1048" s="2"/>
      <c r="N1048" s="2">
        <v>-450</v>
      </c>
      <c r="O1048" s="2">
        <v>-7.9400572776794398</v>
      </c>
      <c r="P1048" s="2">
        <v>2.5523376464843799</v>
      </c>
      <c r="Q1048" s="5">
        <f t="shared" si="15"/>
        <v>7.6473233032226792E-2</v>
      </c>
      <c r="U1048" s="3">
        <v>40927.694988425923</v>
      </c>
      <c r="V1048" s="2"/>
      <c r="W1048" s="2"/>
      <c r="X1048" s="2">
        <v>-450</v>
      </c>
      <c r="Y1048" s="2" t="s">
        <v>8</v>
      </c>
      <c r="Z1048" s="2">
        <v>0</v>
      </c>
    </row>
    <row r="1049" spans="1:26" ht="14.25" customHeight="1" x14ac:dyDescent="0.2">
      <c r="A1049" s="3">
        <v>40927.6950462963</v>
      </c>
      <c r="B1049" s="2"/>
      <c r="C1049" s="2"/>
      <c r="D1049" s="2">
        <v>-400</v>
      </c>
      <c r="E1049" s="2">
        <v>12.212541580200201</v>
      </c>
      <c r="F1049" s="2">
        <v>1.7427825927734399</v>
      </c>
      <c r="G1049" s="5">
        <f t="shared" si="16"/>
        <v>3.3809931945800537E-2</v>
      </c>
      <c r="K1049" s="3">
        <v>40927.6950462963</v>
      </c>
      <c r="L1049" s="2"/>
      <c r="M1049" s="2"/>
      <c r="N1049" s="2">
        <v>-400</v>
      </c>
      <c r="O1049" s="2">
        <v>-8.3200092315673793</v>
      </c>
      <c r="P1049" s="2">
        <v>2.2877502441406201</v>
      </c>
      <c r="Q1049" s="5">
        <f t="shared" si="15"/>
        <v>6.4222836303710715E-2</v>
      </c>
      <c r="U1049" s="3">
        <v>40927.6950462963</v>
      </c>
      <c r="V1049" s="2"/>
      <c r="W1049" s="2"/>
      <c r="X1049" s="2">
        <v>-400</v>
      </c>
      <c r="Y1049" s="2" t="s">
        <v>8</v>
      </c>
      <c r="Z1049" s="2">
        <v>0</v>
      </c>
    </row>
    <row r="1050" spans="1:26" ht="14.25" customHeight="1" x14ac:dyDescent="0.2">
      <c r="A1050" s="3">
        <v>40927.695104166669</v>
      </c>
      <c r="B1050" s="2"/>
      <c r="C1050" s="2"/>
      <c r="D1050" s="2">
        <v>-350</v>
      </c>
      <c r="E1050" s="2">
        <v>11.769406318664601</v>
      </c>
      <c r="F1050" s="2">
        <v>2.0230865478515598</v>
      </c>
      <c r="G1050" s="5">
        <f t="shared" si="16"/>
        <v>7.2090866088869721E-3</v>
      </c>
      <c r="K1050" s="3">
        <v>40927.695104166669</v>
      </c>
      <c r="L1050" s="2"/>
      <c r="M1050" s="2"/>
      <c r="N1050" s="2">
        <v>-350</v>
      </c>
      <c r="O1050" s="2">
        <v>-8.5847043991088903</v>
      </c>
      <c r="P1050" s="2">
        <v>2.1034240722656201</v>
      </c>
      <c r="Q1050" s="5">
        <f t="shared" si="15"/>
        <v>5.5688534545898213E-2</v>
      </c>
      <c r="U1050" s="3">
        <v>40927.695104166669</v>
      </c>
      <c r="V1050" s="2"/>
      <c r="W1050" s="2"/>
      <c r="X1050" s="2">
        <v>-350</v>
      </c>
      <c r="Y1050" s="2" t="s">
        <v>8</v>
      </c>
      <c r="Z1050" s="2">
        <v>0</v>
      </c>
    </row>
    <row r="1051" spans="1:26" ht="14.25" customHeight="1" x14ac:dyDescent="0.2">
      <c r="A1051" s="3">
        <v>40927.695162037038</v>
      </c>
      <c r="B1051" s="2"/>
      <c r="C1051" s="2"/>
      <c r="D1051" s="2">
        <v>-300</v>
      </c>
      <c r="E1051" s="2">
        <v>12.198067665100099</v>
      </c>
      <c r="F1051" s="2">
        <v>1.7519378662109399</v>
      </c>
      <c r="G1051" s="5">
        <f t="shared" si="16"/>
        <v>3.2941096496581779E-2</v>
      </c>
      <c r="K1051" s="3">
        <v>40927.695162037038</v>
      </c>
      <c r="L1051" s="2"/>
      <c r="M1051" s="2"/>
      <c r="N1051" s="2">
        <v>-300</v>
      </c>
      <c r="O1051" s="2">
        <v>-8.8347187042236293</v>
      </c>
      <c r="P1051" s="2">
        <v>1.9293212890625</v>
      </c>
      <c r="Q1051" s="5">
        <f t="shared" si="15"/>
        <v>4.7627575683593756E-2</v>
      </c>
      <c r="U1051" s="3">
        <v>40927.695162037038</v>
      </c>
      <c r="V1051" s="2"/>
      <c r="W1051" s="2"/>
      <c r="X1051" s="2">
        <v>-300</v>
      </c>
      <c r="Y1051" s="2" t="s">
        <v>8</v>
      </c>
      <c r="Z1051" s="2">
        <v>0</v>
      </c>
    </row>
    <row r="1052" spans="1:26" ht="14.25" customHeight="1" x14ac:dyDescent="0.2">
      <c r="A1052" s="3">
        <v>40927.695219907408</v>
      </c>
      <c r="B1052" s="2"/>
      <c r="C1052" s="2"/>
      <c r="D1052" s="2">
        <v>-250</v>
      </c>
      <c r="E1052" s="2">
        <v>12.0968723297119</v>
      </c>
      <c r="F1052" s="2">
        <v>1.8159484863281301</v>
      </c>
      <c r="G1052" s="5">
        <f t="shared" si="16"/>
        <v>2.686648864746044E-2</v>
      </c>
      <c r="K1052" s="3">
        <v>40927.695219907408</v>
      </c>
      <c r="L1052" s="2"/>
      <c r="M1052" s="2"/>
      <c r="N1052" s="2">
        <v>-250</v>
      </c>
      <c r="O1052" s="2">
        <v>-9.0099039077758807</v>
      </c>
      <c r="P1052" s="2">
        <v>1.8073272705078101</v>
      </c>
      <c r="Q1052" s="5">
        <f t="shared" si="15"/>
        <v>4.1979252624511604E-2</v>
      </c>
      <c r="U1052" s="3">
        <v>40927.695219907408</v>
      </c>
      <c r="V1052" s="2"/>
      <c r="W1052" s="2"/>
      <c r="X1052" s="2">
        <v>-250</v>
      </c>
      <c r="Y1052" s="2" t="s">
        <v>8</v>
      </c>
      <c r="Z1052" s="2">
        <v>0</v>
      </c>
    </row>
    <row r="1053" spans="1:26" ht="14.25" customHeight="1" x14ac:dyDescent="0.2">
      <c r="A1053" s="3">
        <v>40927.695277777777</v>
      </c>
      <c r="B1053" s="2"/>
      <c r="C1053" s="2"/>
      <c r="D1053" s="2">
        <v>-200</v>
      </c>
      <c r="E1053" s="2">
        <v>12.080589294433601</v>
      </c>
      <c r="F1053" s="2">
        <v>1.8262481689453101</v>
      </c>
      <c r="G1053" s="5">
        <f t="shared" si="16"/>
        <v>2.5889048767090056E-2</v>
      </c>
      <c r="K1053" s="3">
        <v>40927.695277777777</v>
      </c>
      <c r="L1053" s="2"/>
      <c r="M1053" s="2"/>
      <c r="N1053" s="2">
        <v>-200</v>
      </c>
      <c r="O1053" s="2">
        <v>-9.1893625259399396</v>
      </c>
      <c r="P1053" s="2">
        <v>1.6823577880859399</v>
      </c>
      <c r="Q1053" s="5">
        <f t="shared" si="15"/>
        <v>3.6193165588379025E-2</v>
      </c>
      <c r="U1053" s="3">
        <v>40927.695277777777</v>
      </c>
      <c r="V1053" s="2"/>
      <c r="W1053" s="2"/>
      <c r="X1053" s="2">
        <v>-200</v>
      </c>
      <c r="Y1053" s="2" t="s">
        <v>8</v>
      </c>
      <c r="Z1053" s="2">
        <v>0</v>
      </c>
    </row>
    <row r="1054" spans="1:26" ht="14.25" customHeight="1" x14ac:dyDescent="0.2">
      <c r="A1054" s="3">
        <v>40927.695335648146</v>
      </c>
      <c r="B1054" s="2"/>
      <c r="C1054" s="2"/>
      <c r="D1054" s="2">
        <v>-150</v>
      </c>
      <c r="E1054" s="2">
        <v>12.248363494873001</v>
      </c>
      <c r="F1054" s="2">
        <v>1.7201232910156199</v>
      </c>
      <c r="G1054" s="5">
        <f t="shared" si="16"/>
        <v>3.5960299682617658E-2</v>
      </c>
      <c r="K1054" s="3">
        <v>40927.695335648146</v>
      </c>
      <c r="L1054" s="2"/>
      <c r="M1054" s="2"/>
      <c r="N1054" s="2">
        <v>-150</v>
      </c>
      <c r="O1054" s="2">
        <v>-9.3378152847290004</v>
      </c>
      <c r="P1054" s="2">
        <v>1.5789794921875</v>
      </c>
      <c r="Q1054" s="5">
        <f t="shared" si="15"/>
        <v>3.1406750488281246E-2</v>
      </c>
      <c r="U1054" s="3">
        <v>40927.695335648146</v>
      </c>
      <c r="V1054" s="2"/>
      <c r="W1054" s="2"/>
      <c r="X1054" s="2">
        <v>-150</v>
      </c>
      <c r="Y1054" s="2" t="s">
        <v>8</v>
      </c>
      <c r="Z1054" s="2">
        <v>0</v>
      </c>
    </row>
    <row r="1055" spans="1:26" ht="14.25" customHeight="1" x14ac:dyDescent="0.2">
      <c r="A1055" s="3">
        <v>40927.695393518516</v>
      </c>
      <c r="B1055" s="2"/>
      <c r="C1055" s="2"/>
      <c r="D1055" s="2">
        <v>-100</v>
      </c>
      <c r="E1055" s="2">
        <v>12.2862358093262</v>
      </c>
      <c r="F1055" s="2">
        <v>1.6961669921875</v>
      </c>
      <c r="G1055" s="5">
        <f t="shared" si="16"/>
        <v>3.8233752441406255E-2</v>
      </c>
      <c r="K1055" s="3">
        <v>40927.695393518516</v>
      </c>
      <c r="L1055" s="2"/>
      <c r="M1055" s="2"/>
      <c r="N1055" s="2">
        <v>-100</v>
      </c>
      <c r="O1055" s="2">
        <v>-9.4067287445068395</v>
      </c>
      <c r="P1055" s="2">
        <v>1.5309906005859399</v>
      </c>
      <c r="Q1055" s="5">
        <f t="shared" si="15"/>
        <v>2.9184864807129021E-2</v>
      </c>
      <c r="U1055" s="3">
        <v>40927.695393518516</v>
      </c>
      <c r="V1055" s="2"/>
      <c r="W1055" s="2"/>
      <c r="X1055" s="2">
        <v>-100</v>
      </c>
      <c r="Y1055" s="2" t="s">
        <v>8</v>
      </c>
      <c r="Z1055" s="2">
        <v>0</v>
      </c>
    </row>
    <row r="1056" spans="1:26" ht="14.25" customHeight="1" x14ac:dyDescent="0.2">
      <c r="A1056" s="3">
        <v>40927.695451388892</v>
      </c>
      <c r="B1056" s="2"/>
      <c r="C1056" s="2"/>
      <c r="D1056" s="2">
        <v>-50</v>
      </c>
      <c r="E1056" s="2">
        <v>11.8200635910034</v>
      </c>
      <c r="F1056" s="2">
        <v>1.9910430908203101</v>
      </c>
      <c r="G1056" s="5">
        <f t="shared" si="16"/>
        <v>1.0250010681152555E-2</v>
      </c>
      <c r="K1056" s="3">
        <v>40927.695451388892</v>
      </c>
      <c r="L1056" s="2"/>
      <c r="M1056" s="2"/>
      <c r="N1056" s="2">
        <v>-50</v>
      </c>
      <c r="O1056" s="2">
        <v>-9.4883499145507795</v>
      </c>
      <c r="P1056" s="2">
        <v>1.4741516113281301</v>
      </c>
      <c r="Q1056" s="5">
        <f t="shared" si="15"/>
        <v>2.6553219604492417E-2</v>
      </c>
      <c r="U1056" s="3">
        <v>40927.695451388892</v>
      </c>
      <c r="V1056" s="2"/>
      <c r="W1056" s="2"/>
      <c r="X1056" s="2">
        <v>-50</v>
      </c>
      <c r="Y1056" s="2" t="s">
        <v>8</v>
      </c>
      <c r="Z1056" s="2">
        <v>0</v>
      </c>
    </row>
    <row r="1057" spans="1:26" ht="14.25" customHeight="1" x14ac:dyDescent="0.2">
      <c r="A1057" s="3">
        <v>40927.695509259262</v>
      </c>
      <c r="B1057" s="2"/>
      <c r="C1057" s="2"/>
      <c r="D1057" s="2">
        <v>0</v>
      </c>
      <c r="E1057" s="2">
        <v>12.3924970626831</v>
      </c>
      <c r="F1057" s="2">
        <v>1.6289520263671899</v>
      </c>
      <c r="G1057" s="5">
        <f t="shared" ref="G1057:G1120" si="17">-F1057*0.0949+0.1992</f>
        <v>4.4612452697753657E-2</v>
      </c>
      <c r="K1057" s="3">
        <v>40927.695509259262</v>
      </c>
      <c r="L1057" s="2"/>
      <c r="M1057" s="2"/>
      <c r="N1057" s="2">
        <v>0</v>
      </c>
      <c r="O1057" s="2">
        <v>-9.5543050765991193</v>
      </c>
      <c r="P1057" s="2">
        <v>1.42822265625</v>
      </c>
      <c r="Q1057" s="5">
        <f t="shared" si="15"/>
        <v>2.4426708984375003E-2</v>
      </c>
      <c r="U1057" s="3">
        <v>40927.695509259262</v>
      </c>
      <c r="V1057" s="2"/>
      <c r="W1057" s="2"/>
      <c r="X1057" s="2">
        <v>0</v>
      </c>
      <c r="Y1057" s="2" t="s">
        <v>8</v>
      </c>
      <c r="Z1057" s="2">
        <v>0</v>
      </c>
    </row>
    <row r="1058" spans="1:26" ht="14.25" customHeight="1" x14ac:dyDescent="0.2">
      <c r="A1058" s="2"/>
      <c r="B1058" s="2"/>
      <c r="C1058" s="2"/>
      <c r="D1058" s="2"/>
      <c r="E1058" s="2"/>
      <c r="F1058" s="2"/>
      <c r="G1058" s="5"/>
      <c r="K1058" s="2"/>
      <c r="L1058" s="2"/>
      <c r="M1058" s="2"/>
      <c r="N1058" s="2"/>
      <c r="O1058" s="2"/>
      <c r="P1058" s="2"/>
      <c r="Q1058" s="5"/>
      <c r="U1058" s="2"/>
      <c r="V1058" s="2"/>
      <c r="W1058" s="2"/>
      <c r="X1058" s="2"/>
      <c r="Y1058" s="2"/>
      <c r="Z1058" s="2"/>
    </row>
    <row r="1059" spans="1:26" ht="14.25" customHeight="1" x14ac:dyDescent="0.2">
      <c r="A1059" s="3">
        <v>40927.695729166669</v>
      </c>
      <c r="B1059" s="2">
        <v>200</v>
      </c>
      <c r="C1059" s="2">
        <v>400</v>
      </c>
      <c r="D1059" s="2">
        <v>-3200</v>
      </c>
      <c r="E1059" s="2">
        <v>170.62954711914099</v>
      </c>
      <c r="F1059" s="2">
        <v>-98.463439941406193</v>
      </c>
      <c r="G1059" s="5">
        <f>G1060</f>
        <v>10.000887477111833</v>
      </c>
      <c r="H1059" s="5">
        <f>MAX(F1059:F1123)</f>
        <v>2.3151397705078098</v>
      </c>
      <c r="K1059" s="3">
        <v>40927.695729166669</v>
      </c>
      <c r="L1059" s="2">
        <v>200</v>
      </c>
      <c r="M1059" s="2">
        <v>400</v>
      </c>
      <c r="N1059" s="2">
        <v>-3200</v>
      </c>
      <c r="O1059" s="2">
        <v>247.40376281738301</v>
      </c>
      <c r="P1059" s="2">
        <v>180.36636352539099</v>
      </c>
      <c r="Q1059" s="5">
        <f t="shared" si="15"/>
        <v>8.3092626312256019</v>
      </c>
      <c r="R1059" s="5">
        <f>MAX(P1059:P1123)</f>
        <v>180.36636352539099</v>
      </c>
      <c r="U1059" s="3">
        <v>40927.695729166669</v>
      </c>
      <c r="V1059" s="2">
        <v>200</v>
      </c>
      <c r="W1059" s="2">
        <v>400</v>
      </c>
      <c r="X1059" s="2">
        <v>-3200</v>
      </c>
      <c r="Y1059" s="2" t="s">
        <v>8</v>
      </c>
      <c r="Z1059" s="2">
        <v>0</v>
      </c>
    </row>
    <row r="1060" spans="1:26" ht="14.25" customHeight="1" x14ac:dyDescent="0.2">
      <c r="A1060" s="3">
        <v>40927.695787037039</v>
      </c>
      <c r="B1060" s="2"/>
      <c r="C1060" s="2"/>
      <c r="D1060" s="2">
        <v>-3150</v>
      </c>
      <c r="E1060" s="2">
        <v>172.68130493164099</v>
      </c>
      <c r="F1060" s="2">
        <v>-99.761276245117202</v>
      </c>
      <c r="G1060" s="5">
        <f>G1061</f>
        <v>10.000887477111833</v>
      </c>
      <c r="H1060" s="5">
        <f>MIN(F1059:F1123)</f>
        <v>-103.69499206543</v>
      </c>
      <c r="K1060" s="3">
        <v>40927.695787037039</v>
      </c>
      <c r="L1060" s="2"/>
      <c r="M1060" s="2"/>
      <c r="N1060" s="2">
        <v>-3150</v>
      </c>
      <c r="O1060" s="2">
        <v>246.85969543457</v>
      </c>
      <c r="P1060" s="2">
        <v>179.98748779296901</v>
      </c>
      <c r="Q1060" s="5">
        <f t="shared" si="15"/>
        <v>8.2917206848144644</v>
      </c>
      <c r="R1060" s="5">
        <f>MIN(P1059:P1123)</f>
        <v>5.4551696777343803</v>
      </c>
      <c r="U1060" s="3">
        <v>40927.695787037039</v>
      </c>
      <c r="V1060" s="2"/>
      <c r="W1060" s="2"/>
      <c r="X1060" s="2">
        <v>-3150</v>
      </c>
      <c r="Y1060" s="2" t="s">
        <v>8</v>
      </c>
      <c r="Z1060" s="2">
        <v>0</v>
      </c>
    </row>
    <row r="1061" spans="1:26" ht="14.25" customHeight="1" x14ac:dyDescent="0.2">
      <c r="A1061" s="3">
        <v>40927.695844907408</v>
      </c>
      <c r="B1061" s="2"/>
      <c r="C1061" s="2"/>
      <c r="D1061" s="2">
        <v>-3100</v>
      </c>
      <c r="E1061" s="2">
        <v>174.19549560546901</v>
      </c>
      <c r="F1061" s="2">
        <v>-100.71907043457</v>
      </c>
      <c r="G1061" s="5">
        <f>G1062</f>
        <v>10.000887477111833</v>
      </c>
      <c r="K1061" s="3">
        <v>40927.695844907408</v>
      </c>
      <c r="L1061" s="2"/>
      <c r="M1061" s="2"/>
      <c r="N1061" s="2">
        <v>-3100</v>
      </c>
      <c r="O1061" s="2">
        <v>246.52609252929699</v>
      </c>
      <c r="P1061" s="2">
        <v>179.75517272949199</v>
      </c>
      <c r="Q1061" s="5">
        <f t="shared" ref="Q1061:Q1123" si="18">P1061*0.0463-0.0417</f>
        <v>8.2809644973754786</v>
      </c>
      <c r="U1061" s="3">
        <v>40927.695844907408</v>
      </c>
      <c r="V1061" s="2"/>
      <c r="W1061" s="2"/>
      <c r="X1061" s="2">
        <v>-3100</v>
      </c>
      <c r="Y1061" s="2" t="s">
        <v>8</v>
      </c>
      <c r="Z1061" s="2">
        <v>0</v>
      </c>
    </row>
    <row r="1062" spans="1:26" ht="14.25" customHeight="1" x14ac:dyDescent="0.2">
      <c r="A1062" s="3">
        <v>40927.695902777778</v>
      </c>
      <c r="B1062" s="2"/>
      <c r="C1062" s="2"/>
      <c r="D1062" s="2">
        <v>-3050</v>
      </c>
      <c r="E1062" s="2">
        <v>176.00192260742199</v>
      </c>
      <c r="F1062" s="2">
        <v>-101.86172485351599</v>
      </c>
      <c r="G1062" s="5">
        <f>G1063</f>
        <v>10.000887477111833</v>
      </c>
      <c r="K1062" s="3">
        <v>40927.695902777778</v>
      </c>
      <c r="L1062" s="2"/>
      <c r="M1062" s="2"/>
      <c r="N1062" s="2">
        <v>-3050</v>
      </c>
      <c r="O1062" s="2">
        <v>247.00180053710901</v>
      </c>
      <c r="P1062" s="2">
        <v>180.08644104003901</v>
      </c>
      <c r="Q1062" s="5">
        <f t="shared" si="18"/>
        <v>8.2963022201538053</v>
      </c>
      <c r="U1062" s="3">
        <v>40927.695902777778</v>
      </c>
      <c r="V1062" s="2"/>
      <c r="W1062" s="2"/>
      <c r="X1062" s="2">
        <v>-3050</v>
      </c>
      <c r="Y1062" s="2" t="s">
        <v>8</v>
      </c>
      <c r="Z1062" s="2">
        <v>0</v>
      </c>
    </row>
    <row r="1063" spans="1:26" ht="14.25" customHeight="1" x14ac:dyDescent="0.2">
      <c r="A1063" s="3">
        <v>40927.695960648147</v>
      </c>
      <c r="B1063" s="2"/>
      <c r="C1063" s="2"/>
      <c r="D1063" s="2">
        <v>-3000</v>
      </c>
      <c r="E1063" s="2">
        <v>178.25100708007801</v>
      </c>
      <c r="F1063" s="2">
        <v>-103.284378051758</v>
      </c>
      <c r="G1063" s="5">
        <f t="shared" si="17"/>
        <v>10.000887477111833</v>
      </c>
      <c r="K1063" s="3">
        <v>40927.695960648147</v>
      </c>
      <c r="L1063" s="2"/>
      <c r="M1063" s="2"/>
      <c r="N1063" s="2">
        <v>-3000</v>
      </c>
      <c r="O1063" s="2">
        <v>247.027755737305</v>
      </c>
      <c r="P1063" s="2">
        <v>180.10452270507801</v>
      </c>
      <c r="Q1063" s="5">
        <f t="shared" si="18"/>
        <v>8.2971394012451114</v>
      </c>
      <c r="U1063" s="3">
        <v>40927.695960648147</v>
      </c>
      <c r="V1063" s="2"/>
      <c r="W1063" s="2"/>
      <c r="X1063" s="2">
        <v>-3000</v>
      </c>
      <c r="Y1063" s="2" t="s">
        <v>8</v>
      </c>
      <c r="Z1063" s="2">
        <v>0</v>
      </c>
    </row>
    <row r="1064" spans="1:26" ht="14.25" customHeight="1" x14ac:dyDescent="0.2">
      <c r="A1064" s="3">
        <v>40927.696018518516</v>
      </c>
      <c r="B1064" s="2"/>
      <c r="C1064" s="2"/>
      <c r="D1064" s="2">
        <v>-2950</v>
      </c>
      <c r="E1064" s="2">
        <v>178.90016174316401</v>
      </c>
      <c r="F1064" s="2">
        <v>-103.69499206543</v>
      </c>
      <c r="G1064" s="5">
        <f t="shared" si="17"/>
        <v>10.039854747009306</v>
      </c>
      <c r="K1064" s="3">
        <v>40927.696018518516</v>
      </c>
      <c r="L1064" s="2"/>
      <c r="M1064" s="2"/>
      <c r="N1064" s="2">
        <v>-2950</v>
      </c>
      <c r="O1064" s="2">
        <v>246.11590576171901</v>
      </c>
      <c r="P1064" s="2">
        <v>179.46952819824199</v>
      </c>
      <c r="Q1064" s="5">
        <f t="shared" si="18"/>
        <v>8.2677391555786031</v>
      </c>
      <c r="U1064" s="3">
        <v>40927.696018518516</v>
      </c>
      <c r="V1064" s="2"/>
      <c r="W1064" s="2"/>
      <c r="X1064" s="2">
        <v>-2950</v>
      </c>
      <c r="Y1064" s="2" t="s">
        <v>8</v>
      </c>
      <c r="Z1064" s="2">
        <v>0</v>
      </c>
    </row>
    <row r="1065" spans="1:26" ht="14.25" customHeight="1" x14ac:dyDescent="0.2">
      <c r="A1065" s="3">
        <v>40927.696076388886</v>
      </c>
      <c r="B1065" s="2"/>
      <c r="C1065" s="2"/>
      <c r="D1065" s="2">
        <v>-2900</v>
      </c>
      <c r="E1065" s="2">
        <v>178.86723327636699</v>
      </c>
      <c r="F1065" s="2">
        <v>-103.67416381835901</v>
      </c>
      <c r="G1065" s="5">
        <f t="shared" si="17"/>
        <v>10.037878146362269</v>
      </c>
      <c r="K1065" s="3">
        <v>40927.696076388886</v>
      </c>
      <c r="L1065" s="2"/>
      <c r="M1065" s="2"/>
      <c r="N1065" s="2">
        <v>-2900</v>
      </c>
      <c r="O1065" s="2">
        <v>244.91754150390599</v>
      </c>
      <c r="P1065" s="2">
        <v>178.63502502441401</v>
      </c>
      <c r="Q1065" s="5">
        <f t="shared" si="18"/>
        <v>8.229101658630368</v>
      </c>
      <c r="U1065" s="3">
        <v>40927.696076388886</v>
      </c>
      <c r="V1065" s="2"/>
      <c r="W1065" s="2"/>
      <c r="X1065" s="2">
        <v>-2900</v>
      </c>
      <c r="Y1065" s="2" t="s">
        <v>8</v>
      </c>
      <c r="Z1065" s="2">
        <v>0</v>
      </c>
    </row>
    <row r="1066" spans="1:26" ht="14.25" customHeight="1" x14ac:dyDescent="0.2">
      <c r="A1066" s="3">
        <v>40927.696134259262</v>
      </c>
      <c r="B1066" s="2"/>
      <c r="C1066" s="2"/>
      <c r="D1066" s="2">
        <v>-2850</v>
      </c>
      <c r="E1066" s="2">
        <v>178.24185180664099</v>
      </c>
      <c r="F1066" s="2">
        <v>-103.27857971191401</v>
      </c>
      <c r="G1066" s="5">
        <f t="shared" si="17"/>
        <v>10.000337214660638</v>
      </c>
      <c r="K1066" s="3">
        <v>40927.696134259262</v>
      </c>
      <c r="L1066" s="2"/>
      <c r="M1066" s="2"/>
      <c r="N1066" s="2">
        <v>-2850</v>
      </c>
      <c r="O1066" s="2">
        <v>243.27020263671901</v>
      </c>
      <c r="P1066" s="2">
        <v>177.487869262695</v>
      </c>
      <c r="Q1066" s="5">
        <f t="shared" si="18"/>
        <v>8.1759883468627788</v>
      </c>
      <c r="U1066" s="3">
        <v>40927.696134259262</v>
      </c>
      <c r="V1066" s="2"/>
      <c r="W1066" s="2"/>
      <c r="X1066" s="2">
        <v>-2850</v>
      </c>
      <c r="Y1066" s="2" t="s">
        <v>8</v>
      </c>
      <c r="Z1066" s="2">
        <v>0</v>
      </c>
    </row>
    <row r="1067" spans="1:26" ht="14.25" customHeight="1" x14ac:dyDescent="0.2">
      <c r="A1067" s="3">
        <v>40927.696192129632</v>
      </c>
      <c r="B1067" s="2"/>
      <c r="C1067" s="2"/>
      <c r="D1067" s="2">
        <v>-2800</v>
      </c>
      <c r="E1067" s="2">
        <v>173.79432678222699</v>
      </c>
      <c r="F1067" s="2">
        <v>-100.46531677246099</v>
      </c>
      <c r="G1067" s="5">
        <f t="shared" si="17"/>
        <v>9.733358561706547</v>
      </c>
      <c r="K1067" s="3">
        <v>40927.696192129632</v>
      </c>
      <c r="L1067" s="2"/>
      <c r="M1067" s="2"/>
      <c r="N1067" s="2">
        <v>-2800</v>
      </c>
      <c r="O1067" s="2">
        <v>240.58709716796901</v>
      </c>
      <c r="P1067" s="2">
        <v>175.61943054199199</v>
      </c>
      <c r="Q1067" s="5">
        <f t="shared" si="18"/>
        <v>8.0894796340942285</v>
      </c>
      <c r="U1067" s="3">
        <v>40927.696192129632</v>
      </c>
      <c r="V1067" s="2"/>
      <c r="W1067" s="2"/>
      <c r="X1067" s="2">
        <v>-2800</v>
      </c>
      <c r="Y1067" s="2" t="s">
        <v>8</v>
      </c>
      <c r="Z1067" s="2">
        <v>0</v>
      </c>
    </row>
    <row r="1068" spans="1:26" ht="14.25" customHeight="1" x14ac:dyDescent="0.2">
      <c r="A1068" s="3">
        <v>40927.696250000001</v>
      </c>
      <c r="B1068" s="2"/>
      <c r="C1068" s="2"/>
      <c r="D1068" s="2">
        <v>-2750</v>
      </c>
      <c r="E1068" s="2">
        <v>171.78611755371099</v>
      </c>
      <c r="F1068" s="2">
        <v>-99.195022583007798</v>
      </c>
      <c r="G1068" s="5">
        <f t="shared" si="17"/>
        <v>9.6128076431274394</v>
      </c>
      <c r="K1068" s="3">
        <v>40927.696250000001</v>
      </c>
      <c r="L1068" s="2"/>
      <c r="M1068" s="2"/>
      <c r="N1068" s="2">
        <v>-2750</v>
      </c>
      <c r="O1068" s="2">
        <v>239.06761169433599</v>
      </c>
      <c r="P1068" s="2">
        <v>174.56130981445301</v>
      </c>
      <c r="Q1068" s="5">
        <f t="shared" si="18"/>
        <v>8.0404886444091748</v>
      </c>
      <c r="U1068" s="3">
        <v>40927.696250000001</v>
      </c>
      <c r="V1068" s="2"/>
      <c r="W1068" s="2"/>
      <c r="X1068" s="2">
        <v>-2750</v>
      </c>
      <c r="Y1068" s="2" t="s">
        <v>8</v>
      </c>
      <c r="Z1068" s="2">
        <v>0</v>
      </c>
    </row>
    <row r="1069" spans="1:26" ht="14.25" customHeight="1" x14ac:dyDescent="0.2">
      <c r="A1069" s="3">
        <v>40927.69630787037</v>
      </c>
      <c r="B1069" s="2"/>
      <c r="C1069" s="2"/>
      <c r="D1069" s="2">
        <v>-2700</v>
      </c>
      <c r="E1069" s="2">
        <v>169.88668823242199</v>
      </c>
      <c r="F1069" s="2">
        <v>-97.993545532226605</v>
      </c>
      <c r="G1069" s="5">
        <f t="shared" si="17"/>
        <v>9.4987874710083045</v>
      </c>
      <c r="K1069" s="3">
        <v>40927.69630787037</v>
      </c>
      <c r="L1069" s="2"/>
      <c r="M1069" s="2"/>
      <c r="N1069" s="2">
        <v>-2700</v>
      </c>
      <c r="O1069" s="2">
        <v>238.37136840820301</v>
      </c>
      <c r="P1069" s="2">
        <v>174.07646179199199</v>
      </c>
      <c r="Q1069" s="5">
        <f t="shared" si="18"/>
        <v>8.0180401809692281</v>
      </c>
      <c r="U1069" s="3">
        <v>40927.69630787037</v>
      </c>
      <c r="V1069" s="2"/>
      <c r="W1069" s="2"/>
      <c r="X1069" s="2">
        <v>-2700</v>
      </c>
      <c r="Y1069" s="2" t="s">
        <v>8</v>
      </c>
      <c r="Z1069" s="2">
        <v>0</v>
      </c>
    </row>
    <row r="1070" spans="1:26" ht="14.25" customHeight="1" x14ac:dyDescent="0.2">
      <c r="A1070" s="3">
        <v>40927.69636574074</v>
      </c>
      <c r="B1070" s="2"/>
      <c r="C1070" s="2"/>
      <c r="D1070" s="2">
        <v>-2650</v>
      </c>
      <c r="E1070" s="2">
        <v>168.17745971679699</v>
      </c>
      <c r="F1070" s="2">
        <v>-96.912384033203097</v>
      </c>
      <c r="G1070" s="5">
        <f t="shared" si="17"/>
        <v>9.3961852447509724</v>
      </c>
      <c r="K1070" s="3">
        <v>40927.69636574074</v>
      </c>
      <c r="L1070" s="2"/>
      <c r="M1070" s="2"/>
      <c r="N1070" s="2">
        <v>-2650</v>
      </c>
      <c r="O1070" s="2">
        <v>238.05178833007801</v>
      </c>
      <c r="P1070" s="2">
        <v>173.85391235351599</v>
      </c>
      <c r="Q1070" s="5">
        <f t="shared" si="18"/>
        <v>8.0077361419677899</v>
      </c>
      <c r="U1070" s="3">
        <v>40927.69636574074</v>
      </c>
      <c r="V1070" s="2"/>
      <c r="W1070" s="2"/>
      <c r="X1070" s="2">
        <v>-2650</v>
      </c>
      <c r="Y1070" s="2" t="s">
        <v>8</v>
      </c>
      <c r="Z1070" s="2">
        <v>0</v>
      </c>
    </row>
    <row r="1071" spans="1:26" ht="14.25" customHeight="1" x14ac:dyDescent="0.2">
      <c r="A1071" s="3">
        <v>40927.696423611109</v>
      </c>
      <c r="B1071" s="2"/>
      <c r="C1071" s="2"/>
      <c r="D1071" s="2">
        <v>-2600</v>
      </c>
      <c r="E1071" s="2">
        <v>165.68377685546901</v>
      </c>
      <c r="F1071" s="2">
        <v>-95.335006713867202</v>
      </c>
      <c r="G1071" s="5">
        <f t="shared" si="17"/>
        <v>9.2464921371459958</v>
      </c>
      <c r="K1071" s="3">
        <v>40927.696423611109</v>
      </c>
      <c r="L1071" s="2"/>
      <c r="M1071" s="2"/>
      <c r="N1071" s="2">
        <v>-2600</v>
      </c>
      <c r="O1071" s="2">
        <v>237.94277954101599</v>
      </c>
      <c r="P1071" s="2">
        <v>173.77799987793</v>
      </c>
      <c r="Q1071" s="5">
        <f t="shared" si="18"/>
        <v>8.0042213943481588</v>
      </c>
      <c r="U1071" s="3">
        <v>40927.696423611109</v>
      </c>
      <c r="V1071" s="2"/>
      <c r="W1071" s="2"/>
      <c r="X1071" s="2">
        <v>-2600</v>
      </c>
      <c r="Y1071" s="2" t="s">
        <v>8</v>
      </c>
      <c r="Z1071" s="2">
        <v>0</v>
      </c>
    </row>
    <row r="1072" spans="1:26" ht="14.25" customHeight="1" x14ac:dyDescent="0.2">
      <c r="A1072" s="3">
        <v>40927.696481481478</v>
      </c>
      <c r="B1072" s="2"/>
      <c r="C1072" s="2"/>
      <c r="D1072" s="2">
        <v>-2550</v>
      </c>
      <c r="E1072" s="2">
        <v>166.20036315918</v>
      </c>
      <c r="F1072" s="2">
        <v>-95.661773681640597</v>
      </c>
      <c r="G1072" s="5">
        <f t="shared" si="17"/>
        <v>9.2775023223876918</v>
      </c>
      <c r="K1072" s="3">
        <v>40927.696481481478</v>
      </c>
      <c r="L1072" s="2"/>
      <c r="M1072" s="2"/>
      <c r="N1072" s="2">
        <v>-2550</v>
      </c>
      <c r="O1072" s="2">
        <v>237.99339294433599</v>
      </c>
      <c r="P1072" s="2">
        <v>173.81324768066401</v>
      </c>
      <c r="Q1072" s="5">
        <f t="shared" si="18"/>
        <v>8.0058533676147423</v>
      </c>
      <c r="U1072" s="3">
        <v>40927.696481481478</v>
      </c>
      <c r="V1072" s="2"/>
      <c r="W1072" s="2"/>
      <c r="X1072" s="2">
        <v>-2550</v>
      </c>
      <c r="Y1072" s="2" t="s">
        <v>8</v>
      </c>
      <c r="Z1072" s="2">
        <v>0</v>
      </c>
    </row>
    <row r="1073" spans="1:26" ht="14.25" customHeight="1" x14ac:dyDescent="0.2">
      <c r="A1073" s="3">
        <v>40927.696539351855</v>
      </c>
      <c r="B1073" s="2"/>
      <c r="C1073" s="2"/>
      <c r="D1073" s="2">
        <v>-2500</v>
      </c>
      <c r="E1073" s="2">
        <v>166.46824645996099</v>
      </c>
      <c r="F1073" s="2">
        <v>-95.831222534179702</v>
      </c>
      <c r="G1073" s="5">
        <f t="shared" si="17"/>
        <v>9.2935830184936528</v>
      </c>
      <c r="K1073" s="3">
        <v>40927.696539351855</v>
      </c>
      <c r="L1073" s="2"/>
      <c r="M1073" s="2"/>
      <c r="N1073" s="2">
        <v>-2500</v>
      </c>
      <c r="O1073" s="2">
        <v>238.07336425781301</v>
      </c>
      <c r="P1073" s="2">
        <v>173.86894226074199</v>
      </c>
      <c r="Q1073" s="5">
        <f t="shared" si="18"/>
        <v>8.0084320266723541</v>
      </c>
      <c r="U1073" s="3">
        <v>40927.696539351855</v>
      </c>
      <c r="V1073" s="2"/>
      <c r="W1073" s="2"/>
      <c r="X1073" s="2">
        <v>-2500</v>
      </c>
      <c r="Y1073" s="2" t="s">
        <v>8</v>
      </c>
      <c r="Z1073" s="2">
        <v>0</v>
      </c>
    </row>
    <row r="1074" spans="1:26" ht="14.25" customHeight="1" x14ac:dyDescent="0.2">
      <c r="A1074" s="3">
        <v>40927.696597222224</v>
      </c>
      <c r="B1074" s="2"/>
      <c r="C1074" s="2"/>
      <c r="D1074" s="2">
        <v>-2450</v>
      </c>
      <c r="E1074" s="2">
        <v>167.52313232421901</v>
      </c>
      <c r="F1074" s="2">
        <v>-96.498489379882798</v>
      </c>
      <c r="G1074" s="5">
        <f t="shared" si="17"/>
        <v>9.3569066421508769</v>
      </c>
      <c r="K1074" s="3">
        <v>40927.696597222224</v>
      </c>
      <c r="L1074" s="2"/>
      <c r="M1074" s="2"/>
      <c r="N1074" s="2">
        <v>-2450</v>
      </c>
      <c r="O1074" s="2">
        <v>238.59782409668</v>
      </c>
      <c r="P1074" s="2">
        <v>174.23416137695301</v>
      </c>
      <c r="Q1074" s="5">
        <f t="shared" si="18"/>
        <v>8.0253416717529245</v>
      </c>
      <c r="U1074" s="3">
        <v>40927.696597222224</v>
      </c>
      <c r="V1074" s="2"/>
      <c r="W1074" s="2"/>
      <c r="X1074" s="2">
        <v>-2450</v>
      </c>
      <c r="Y1074" s="2" t="s">
        <v>8</v>
      </c>
      <c r="Z1074" s="2">
        <v>0</v>
      </c>
    </row>
    <row r="1075" spans="1:26" ht="14.25" customHeight="1" x14ac:dyDescent="0.2">
      <c r="A1075" s="3">
        <v>40927.696655092594</v>
      </c>
      <c r="B1075" s="2"/>
      <c r="C1075" s="2"/>
      <c r="D1075" s="2">
        <v>-2400</v>
      </c>
      <c r="E1075" s="2">
        <v>170.00234985351599</v>
      </c>
      <c r="F1075" s="2">
        <v>-98.066711425781193</v>
      </c>
      <c r="G1075" s="5">
        <f t="shared" si="17"/>
        <v>9.5057309143066337</v>
      </c>
      <c r="K1075" s="3">
        <v>40927.696655092594</v>
      </c>
      <c r="L1075" s="2"/>
      <c r="M1075" s="2"/>
      <c r="N1075" s="2">
        <v>-2400</v>
      </c>
      <c r="O1075" s="2">
        <v>238.63595581054699</v>
      </c>
      <c r="P1075" s="2">
        <v>174.26071166992199</v>
      </c>
      <c r="Q1075" s="5">
        <f t="shared" si="18"/>
        <v>8.026570950317387</v>
      </c>
      <c r="U1075" s="3">
        <v>40927.696655092594</v>
      </c>
      <c r="V1075" s="2"/>
      <c r="W1075" s="2"/>
      <c r="X1075" s="2">
        <v>-2400</v>
      </c>
      <c r="Y1075" s="2" t="s">
        <v>8</v>
      </c>
      <c r="Z1075" s="2">
        <v>0</v>
      </c>
    </row>
    <row r="1076" spans="1:26" ht="14.25" customHeight="1" x14ac:dyDescent="0.2">
      <c r="A1076" s="3">
        <v>40927.696712962963</v>
      </c>
      <c r="B1076" s="2"/>
      <c r="C1076" s="2"/>
      <c r="D1076" s="2">
        <v>-2350</v>
      </c>
      <c r="E1076" s="2">
        <v>170.34103393554699</v>
      </c>
      <c r="F1076" s="2">
        <v>-98.280944824218807</v>
      </c>
      <c r="G1076" s="5">
        <f t="shared" si="17"/>
        <v>9.5260616638183642</v>
      </c>
      <c r="K1076" s="3">
        <v>40927.696712962963</v>
      </c>
      <c r="L1076" s="2"/>
      <c r="M1076" s="2"/>
      <c r="N1076" s="2">
        <v>-2350</v>
      </c>
      <c r="O1076" s="2">
        <v>237.54814147949199</v>
      </c>
      <c r="P1076" s="2">
        <v>173.50318908691401</v>
      </c>
      <c r="Q1076" s="5">
        <f t="shared" si="18"/>
        <v>7.9914976547241183</v>
      </c>
      <c r="U1076" s="3">
        <v>40927.696712962963</v>
      </c>
      <c r="V1076" s="2"/>
      <c r="W1076" s="2"/>
      <c r="X1076" s="2">
        <v>-2350</v>
      </c>
      <c r="Y1076" s="2" t="s">
        <v>8</v>
      </c>
      <c r="Z1076" s="2">
        <v>0</v>
      </c>
    </row>
    <row r="1077" spans="1:26" ht="14.25" customHeight="1" x14ac:dyDescent="0.2">
      <c r="A1077" s="3">
        <v>40927.696770833332</v>
      </c>
      <c r="B1077" s="2"/>
      <c r="C1077" s="2"/>
      <c r="D1077" s="2">
        <v>-2300</v>
      </c>
      <c r="E1077" s="2">
        <v>166.60429382324199</v>
      </c>
      <c r="F1077" s="2">
        <v>-95.917282104492202</v>
      </c>
      <c r="G1077" s="5">
        <f t="shared" si="17"/>
        <v>9.3017500717163095</v>
      </c>
      <c r="K1077" s="3">
        <v>40927.696770833332</v>
      </c>
      <c r="L1077" s="2"/>
      <c r="M1077" s="2"/>
      <c r="N1077" s="2">
        <v>-2300</v>
      </c>
      <c r="O1077" s="2">
        <v>235.14364624023401</v>
      </c>
      <c r="P1077" s="2">
        <v>171.82876586914099</v>
      </c>
      <c r="Q1077" s="5">
        <f t="shared" si="18"/>
        <v>7.9139718597412285</v>
      </c>
      <c r="U1077" s="3">
        <v>40927.696770833332</v>
      </c>
      <c r="V1077" s="2"/>
      <c r="W1077" s="2"/>
      <c r="X1077" s="2">
        <v>-2300</v>
      </c>
      <c r="Y1077" s="2" t="s">
        <v>8</v>
      </c>
      <c r="Z1077" s="2">
        <v>0</v>
      </c>
    </row>
    <row r="1078" spans="1:26" ht="14.25" customHeight="1" x14ac:dyDescent="0.2">
      <c r="A1078" s="3">
        <v>40927.696828703702</v>
      </c>
      <c r="B1078" s="2"/>
      <c r="C1078" s="2"/>
      <c r="D1078" s="2">
        <v>-2250</v>
      </c>
      <c r="E1078" s="2">
        <v>158.01876831054699</v>
      </c>
      <c r="F1078" s="2">
        <v>-90.486526489257798</v>
      </c>
      <c r="G1078" s="5">
        <f t="shared" si="17"/>
        <v>8.7863713638305647</v>
      </c>
      <c r="K1078" s="3">
        <v>40927.696828703702</v>
      </c>
      <c r="L1078" s="2"/>
      <c r="M1078" s="2"/>
      <c r="N1078" s="2">
        <v>-2250</v>
      </c>
      <c r="O1078" s="2">
        <v>230.90216064453099</v>
      </c>
      <c r="P1078" s="2">
        <v>168.87512207031301</v>
      </c>
      <c r="Q1078" s="5">
        <f t="shared" si="18"/>
        <v>7.777218151855493</v>
      </c>
      <c r="U1078" s="3">
        <v>40927.696828703702</v>
      </c>
      <c r="V1078" s="2"/>
      <c r="W1078" s="2"/>
      <c r="X1078" s="2">
        <v>-2250</v>
      </c>
      <c r="Y1078" s="2" t="s">
        <v>8</v>
      </c>
      <c r="Z1078" s="2">
        <v>0</v>
      </c>
    </row>
    <row r="1079" spans="1:26" ht="14.25" customHeight="1" x14ac:dyDescent="0.2">
      <c r="A1079" s="3">
        <v>40927.696886574071</v>
      </c>
      <c r="B1079" s="2"/>
      <c r="C1079" s="2"/>
      <c r="D1079" s="2">
        <v>-2200</v>
      </c>
      <c r="E1079" s="2">
        <v>145.62533569335901</v>
      </c>
      <c r="F1079" s="2">
        <v>-82.6470947265625</v>
      </c>
      <c r="G1079" s="5">
        <f t="shared" si="17"/>
        <v>8.0424092895507808</v>
      </c>
      <c r="K1079" s="3">
        <v>40927.696886574071</v>
      </c>
      <c r="L1079" s="2"/>
      <c r="M1079" s="2"/>
      <c r="N1079" s="2">
        <v>-2200</v>
      </c>
      <c r="O1079" s="2">
        <v>225.34443664550801</v>
      </c>
      <c r="P1079" s="2">
        <v>165.0048828125</v>
      </c>
      <c r="Q1079" s="5">
        <f t="shared" si="18"/>
        <v>7.5980260742187502</v>
      </c>
      <c r="U1079" s="3">
        <v>40927.696886574071</v>
      </c>
      <c r="V1079" s="2"/>
      <c r="W1079" s="2"/>
      <c r="X1079" s="2">
        <v>-2200</v>
      </c>
      <c r="Y1079" s="2" t="s">
        <v>8</v>
      </c>
      <c r="Z1079" s="2">
        <v>0</v>
      </c>
    </row>
    <row r="1080" spans="1:26" ht="14.25" customHeight="1" x14ac:dyDescent="0.2">
      <c r="A1080" s="3">
        <v>40927.696944444448</v>
      </c>
      <c r="B1080" s="2"/>
      <c r="C1080" s="2"/>
      <c r="D1080" s="2">
        <v>-2150</v>
      </c>
      <c r="E1080" s="2">
        <v>129.72793579101599</v>
      </c>
      <c r="F1080" s="2">
        <v>-72.591247558593807</v>
      </c>
      <c r="G1080" s="5">
        <f t="shared" si="17"/>
        <v>7.0881093933105523</v>
      </c>
      <c r="K1080" s="3">
        <v>40927.696944444448</v>
      </c>
      <c r="L1080" s="2"/>
      <c r="M1080" s="2"/>
      <c r="N1080" s="2">
        <v>-2150</v>
      </c>
      <c r="O1080" s="2">
        <v>218.55810546875</v>
      </c>
      <c r="P1080" s="2">
        <v>160.27908325195301</v>
      </c>
      <c r="Q1080" s="5">
        <f t="shared" si="18"/>
        <v>7.3792215545654249</v>
      </c>
      <c r="U1080" s="3">
        <v>40927.696944444448</v>
      </c>
      <c r="V1080" s="2"/>
      <c r="W1080" s="2"/>
      <c r="X1080" s="2">
        <v>-2150</v>
      </c>
      <c r="Y1080" s="2" t="s">
        <v>8</v>
      </c>
      <c r="Z1080" s="2">
        <v>0</v>
      </c>
    </row>
    <row r="1081" spans="1:26" ht="14.25" customHeight="1" x14ac:dyDescent="0.2">
      <c r="A1081" s="3">
        <v>40927.697002314817</v>
      </c>
      <c r="B1081" s="2"/>
      <c r="C1081" s="2"/>
      <c r="D1081" s="2">
        <v>-2100</v>
      </c>
      <c r="E1081" s="2">
        <v>111.69701385498</v>
      </c>
      <c r="F1081" s="2">
        <v>-61.185836791992202</v>
      </c>
      <c r="G1081" s="5">
        <f t="shared" si="17"/>
        <v>6.0057359115600599</v>
      </c>
      <c r="K1081" s="3">
        <v>40927.697002314817</v>
      </c>
      <c r="L1081" s="2"/>
      <c r="M1081" s="2"/>
      <c r="N1081" s="2">
        <v>-2100</v>
      </c>
      <c r="O1081" s="2">
        <v>210.90977478027301</v>
      </c>
      <c r="P1081" s="2">
        <v>154.95300292968699</v>
      </c>
      <c r="Q1081" s="5">
        <f t="shared" si="18"/>
        <v>7.1326240356445076</v>
      </c>
      <c r="U1081" s="3">
        <v>40927.697002314817</v>
      </c>
      <c r="V1081" s="2"/>
      <c r="W1081" s="2"/>
      <c r="X1081" s="2">
        <v>-2100</v>
      </c>
      <c r="Y1081" s="2" t="s">
        <v>8</v>
      </c>
      <c r="Z1081" s="2">
        <v>0</v>
      </c>
    </row>
    <row r="1082" spans="1:26" ht="14.25" customHeight="1" x14ac:dyDescent="0.2">
      <c r="A1082" s="3">
        <v>40927.697060185186</v>
      </c>
      <c r="B1082" s="2"/>
      <c r="C1082" s="2"/>
      <c r="D1082" s="2">
        <v>-2050</v>
      </c>
      <c r="E1082" s="2">
        <v>93.942893981933594</v>
      </c>
      <c r="F1082" s="2">
        <v>-49.955520629882798</v>
      </c>
      <c r="G1082" s="5">
        <f t="shared" si="17"/>
        <v>4.9399789077758776</v>
      </c>
      <c r="K1082" s="3">
        <v>40927.697060185186</v>
      </c>
      <c r="L1082" s="2"/>
      <c r="M1082" s="2"/>
      <c r="N1082" s="2">
        <v>-2050</v>
      </c>
      <c r="O1082" s="2">
        <v>202.75811767578099</v>
      </c>
      <c r="P1082" s="2">
        <v>149.27642822265599</v>
      </c>
      <c r="Q1082" s="5">
        <f t="shared" si="18"/>
        <v>6.869798626708973</v>
      </c>
      <c r="U1082" s="3">
        <v>40927.697060185186</v>
      </c>
      <c r="V1082" s="2"/>
      <c r="W1082" s="2"/>
      <c r="X1082" s="2">
        <v>-2050</v>
      </c>
      <c r="Y1082" s="2" t="s">
        <v>8</v>
      </c>
      <c r="Z1082" s="2">
        <v>0</v>
      </c>
    </row>
    <row r="1083" spans="1:26" ht="14.25" customHeight="1" x14ac:dyDescent="0.2">
      <c r="A1083" s="3">
        <v>40927.697118055556</v>
      </c>
      <c r="B1083" s="2"/>
      <c r="C1083" s="2"/>
      <c r="D1083" s="2">
        <v>-2000</v>
      </c>
      <c r="E1083" s="2">
        <v>76.983749389648395</v>
      </c>
      <c r="F1083" s="2">
        <v>-39.228057861328097</v>
      </c>
      <c r="G1083" s="5">
        <f t="shared" si="17"/>
        <v>3.9219426910400359</v>
      </c>
      <c r="K1083" s="3">
        <v>40927.697118055556</v>
      </c>
      <c r="L1083" s="2"/>
      <c r="M1083" s="2"/>
      <c r="N1083" s="2">
        <v>-2000</v>
      </c>
      <c r="O1083" s="2">
        <v>193.95600891113301</v>
      </c>
      <c r="P1083" s="2">
        <v>143.146896362305</v>
      </c>
      <c r="Q1083" s="5">
        <f t="shared" si="18"/>
        <v>6.5860013015747221</v>
      </c>
      <c r="U1083" s="3">
        <v>40927.697118055556</v>
      </c>
      <c r="V1083" s="2"/>
      <c r="W1083" s="2"/>
      <c r="X1083" s="2">
        <v>-2000</v>
      </c>
      <c r="Y1083" s="2" t="s">
        <v>8</v>
      </c>
      <c r="Z1083" s="2">
        <v>0</v>
      </c>
    </row>
    <row r="1084" spans="1:26" ht="14.25" customHeight="1" x14ac:dyDescent="0.2">
      <c r="A1084" s="3">
        <v>40927.697175925925</v>
      </c>
      <c r="B1084" s="2"/>
      <c r="C1084" s="2"/>
      <c r="D1084" s="2">
        <v>-1950</v>
      </c>
      <c r="E1084" s="2">
        <v>62.280075073242202</v>
      </c>
      <c r="F1084" s="2">
        <v>-29.927291870117202</v>
      </c>
      <c r="G1084" s="5">
        <f t="shared" si="17"/>
        <v>3.0392999984741222</v>
      </c>
      <c r="K1084" s="3">
        <v>40927.697175925925</v>
      </c>
      <c r="L1084" s="2"/>
      <c r="M1084" s="2"/>
      <c r="N1084" s="2">
        <v>-1950</v>
      </c>
      <c r="O1084" s="2">
        <v>185.79504394531301</v>
      </c>
      <c r="P1084" s="2">
        <v>137.46383666992199</v>
      </c>
      <c r="Q1084" s="5">
        <f t="shared" si="18"/>
        <v>6.3228756378173889</v>
      </c>
      <c r="U1084" s="3">
        <v>40927.697175925925</v>
      </c>
      <c r="V1084" s="2"/>
      <c r="W1084" s="2"/>
      <c r="X1084" s="2">
        <v>-1950</v>
      </c>
      <c r="Y1084" s="2" t="s">
        <v>8</v>
      </c>
      <c r="Z1084" s="2">
        <v>0</v>
      </c>
    </row>
    <row r="1085" spans="1:26" ht="14.25" customHeight="1" x14ac:dyDescent="0.2">
      <c r="A1085" s="3">
        <v>40927.697233796294</v>
      </c>
      <c r="B1085" s="2"/>
      <c r="C1085" s="2"/>
      <c r="D1085" s="2">
        <v>-1900</v>
      </c>
      <c r="E1085" s="2">
        <v>50.236660003662102</v>
      </c>
      <c r="F1085" s="2">
        <v>-22.3092651367187</v>
      </c>
      <c r="G1085" s="5">
        <f t="shared" si="17"/>
        <v>2.3163492614746044</v>
      </c>
      <c r="K1085" s="3">
        <v>40927.697233796294</v>
      </c>
      <c r="L1085" s="2"/>
      <c r="M1085" s="2"/>
      <c r="N1085" s="2">
        <v>-1900</v>
      </c>
      <c r="O1085" s="2">
        <v>177.24514770507801</v>
      </c>
      <c r="P1085" s="2">
        <v>131.50993347168</v>
      </c>
      <c r="Q1085" s="5">
        <f t="shared" si="18"/>
        <v>6.0472099197387843</v>
      </c>
      <c r="U1085" s="3">
        <v>40927.697233796294</v>
      </c>
      <c r="V1085" s="2"/>
      <c r="W1085" s="2"/>
      <c r="X1085" s="2">
        <v>-1900</v>
      </c>
      <c r="Y1085" s="2" t="s">
        <v>8</v>
      </c>
      <c r="Z1085" s="2">
        <v>0</v>
      </c>
    </row>
    <row r="1086" spans="1:26" ht="14.25" customHeight="1" x14ac:dyDescent="0.2">
      <c r="A1086" s="3">
        <v>40927.697291666664</v>
      </c>
      <c r="B1086" s="2"/>
      <c r="C1086" s="2"/>
      <c r="D1086" s="2">
        <v>-1850</v>
      </c>
      <c r="E1086" s="2">
        <v>40.786323547363303</v>
      </c>
      <c r="F1086" s="2">
        <v>-16.3314819335938</v>
      </c>
      <c r="G1086" s="5">
        <f t="shared" si="17"/>
        <v>1.7490576354980516</v>
      </c>
      <c r="K1086" s="3">
        <v>40927.697291666664</v>
      </c>
      <c r="L1086" s="2"/>
      <c r="M1086" s="2"/>
      <c r="N1086" s="2">
        <v>-1850</v>
      </c>
      <c r="O1086" s="2">
        <v>169.55067443847699</v>
      </c>
      <c r="P1086" s="2">
        <v>126.151733398438</v>
      </c>
      <c r="Q1086" s="5">
        <f t="shared" si="18"/>
        <v>5.7991252563476801</v>
      </c>
      <c r="U1086" s="3">
        <v>40927.697291666664</v>
      </c>
      <c r="V1086" s="2"/>
      <c r="W1086" s="2"/>
      <c r="X1086" s="2">
        <v>-1850</v>
      </c>
      <c r="Y1086" s="2" t="s">
        <v>8</v>
      </c>
      <c r="Z1086" s="2">
        <v>0</v>
      </c>
    </row>
    <row r="1087" spans="1:26" ht="14.25" customHeight="1" x14ac:dyDescent="0.2">
      <c r="A1087" s="3">
        <v>40927.69734953704</v>
      </c>
      <c r="B1087" s="2"/>
      <c r="C1087" s="2"/>
      <c r="D1087" s="2">
        <v>-1800</v>
      </c>
      <c r="E1087" s="2">
        <v>32.380867004394503</v>
      </c>
      <c r="F1087" s="2">
        <v>-11.0146331787109</v>
      </c>
      <c r="G1087" s="5">
        <f t="shared" si="17"/>
        <v>1.2444886886596644</v>
      </c>
      <c r="K1087" s="3">
        <v>40927.69734953704</v>
      </c>
      <c r="L1087" s="2"/>
      <c r="M1087" s="2"/>
      <c r="N1087" s="2">
        <v>-1800</v>
      </c>
      <c r="O1087" s="2">
        <v>161.30557250976599</v>
      </c>
      <c r="P1087" s="2">
        <v>120.410079956055</v>
      </c>
      <c r="Q1087" s="5">
        <f t="shared" si="18"/>
        <v>5.5332867019653467</v>
      </c>
      <c r="U1087" s="3">
        <v>40927.69734953704</v>
      </c>
      <c r="V1087" s="2"/>
      <c r="W1087" s="2"/>
      <c r="X1087" s="2">
        <v>-1800</v>
      </c>
      <c r="Y1087" s="2" t="s">
        <v>8</v>
      </c>
      <c r="Z1087" s="2">
        <v>0</v>
      </c>
    </row>
    <row r="1088" spans="1:26" ht="14.25" customHeight="1" x14ac:dyDescent="0.2">
      <c r="A1088" s="3">
        <v>40927.69740740741</v>
      </c>
      <c r="B1088" s="2"/>
      <c r="C1088" s="2"/>
      <c r="D1088" s="2">
        <v>-1750</v>
      </c>
      <c r="E1088" s="2">
        <v>26.313747406005898</v>
      </c>
      <c r="F1088" s="2">
        <v>-7.1768951416015598</v>
      </c>
      <c r="G1088" s="5">
        <f t="shared" si="17"/>
        <v>0.8802873489379881</v>
      </c>
      <c r="K1088" s="3">
        <v>40927.69740740741</v>
      </c>
      <c r="L1088" s="2"/>
      <c r="M1088" s="2"/>
      <c r="N1088" s="2">
        <v>-1750</v>
      </c>
      <c r="O1088" s="2">
        <v>152.93731689453099</v>
      </c>
      <c r="P1088" s="2">
        <v>114.58267211914099</v>
      </c>
      <c r="Q1088" s="5">
        <f t="shared" si="18"/>
        <v>5.2634777191162287</v>
      </c>
      <c r="U1088" s="3">
        <v>40927.69740740741</v>
      </c>
      <c r="V1088" s="2"/>
      <c r="W1088" s="2"/>
      <c r="X1088" s="2">
        <v>-1750</v>
      </c>
      <c r="Y1088" s="2" t="s">
        <v>8</v>
      </c>
      <c r="Z1088" s="2">
        <v>0</v>
      </c>
    </row>
    <row r="1089" spans="1:26" ht="14.25" customHeight="1" x14ac:dyDescent="0.2">
      <c r="A1089" s="3">
        <v>40927.697465277779</v>
      </c>
      <c r="B1089" s="2"/>
      <c r="C1089" s="2"/>
      <c r="D1089" s="2">
        <v>-1700</v>
      </c>
      <c r="E1089" s="2">
        <v>22.0122966766357</v>
      </c>
      <c r="F1089" s="2">
        <v>-4.4560241699218803</v>
      </c>
      <c r="G1089" s="5">
        <f t="shared" si="17"/>
        <v>0.62207669372558638</v>
      </c>
      <c r="K1089" s="3">
        <v>40927.697465277779</v>
      </c>
      <c r="L1089" s="2"/>
      <c r="M1089" s="2"/>
      <c r="N1089" s="2">
        <v>-1700</v>
      </c>
      <c r="O1089" s="2">
        <v>144.67599487304699</v>
      </c>
      <c r="P1089" s="2">
        <v>108.829727172852</v>
      </c>
      <c r="Q1089" s="5">
        <f t="shared" si="18"/>
        <v>4.9971163681030486</v>
      </c>
      <c r="U1089" s="3">
        <v>40927.697465277779</v>
      </c>
      <c r="V1089" s="2"/>
      <c r="W1089" s="2"/>
      <c r="X1089" s="2">
        <v>-1700</v>
      </c>
      <c r="Y1089" s="2" t="s">
        <v>8</v>
      </c>
      <c r="Z1089" s="2">
        <v>0</v>
      </c>
    </row>
    <row r="1090" spans="1:26" ht="14.25" customHeight="1" x14ac:dyDescent="0.2">
      <c r="A1090" s="3">
        <v>40927.697523148148</v>
      </c>
      <c r="B1090" s="2"/>
      <c r="C1090" s="2"/>
      <c r="D1090" s="2">
        <v>-1650</v>
      </c>
      <c r="E1090" s="2">
        <v>18.552366256713899</v>
      </c>
      <c r="F1090" s="2">
        <v>-2.2674560546875</v>
      </c>
      <c r="G1090" s="5">
        <f t="shared" si="17"/>
        <v>0.41438157958984373</v>
      </c>
      <c r="K1090" s="3">
        <v>40927.697523148148</v>
      </c>
      <c r="L1090" s="2"/>
      <c r="M1090" s="2"/>
      <c r="N1090" s="2">
        <v>-1650</v>
      </c>
      <c r="O1090" s="2">
        <v>136.13388061523401</v>
      </c>
      <c r="P1090" s="2">
        <v>102.881240844727</v>
      </c>
      <c r="Q1090" s="5">
        <f t="shared" si="18"/>
        <v>4.721701451110861</v>
      </c>
      <c r="U1090" s="3">
        <v>40927.697523148148</v>
      </c>
      <c r="V1090" s="2"/>
      <c r="W1090" s="2"/>
      <c r="X1090" s="2">
        <v>-1650</v>
      </c>
      <c r="Y1090" s="2" t="s">
        <v>8</v>
      </c>
      <c r="Z1090" s="2">
        <v>0</v>
      </c>
    </row>
    <row r="1091" spans="1:26" ht="14.25" customHeight="1" x14ac:dyDescent="0.2">
      <c r="A1091" s="3">
        <v>40927.697581018518</v>
      </c>
      <c r="B1091" s="2"/>
      <c r="C1091" s="2"/>
      <c r="D1091" s="2">
        <v>-1600</v>
      </c>
      <c r="E1091" s="2">
        <v>16.632194519043001</v>
      </c>
      <c r="F1091" s="2">
        <v>-1.0528564453125</v>
      </c>
      <c r="G1091" s="5">
        <f t="shared" si="17"/>
        <v>0.29911607666015622</v>
      </c>
      <c r="K1091" s="3">
        <v>40927.697581018518</v>
      </c>
      <c r="L1091" s="2"/>
      <c r="M1091" s="2"/>
      <c r="N1091" s="2">
        <v>-1600</v>
      </c>
      <c r="O1091" s="2">
        <v>127.257270812988</v>
      </c>
      <c r="P1091" s="2">
        <v>96.6998291015625</v>
      </c>
      <c r="Q1091" s="5">
        <f t="shared" si="18"/>
        <v>4.4355020874023445</v>
      </c>
      <c r="U1091" s="3">
        <v>40927.697581018518</v>
      </c>
      <c r="V1091" s="2"/>
      <c r="W1091" s="2"/>
      <c r="X1091" s="2">
        <v>-1600</v>
      </c>
      <c r="Y1091" s="2" t="s">
        <v>8</v>
      </c>
      <c r="Z1091" s="2">
        <v>0</v>
      </c>
    </row>
    <row r="1092" spans="1:26" ht="14.25" customHeight="1" x14ac:dyDescent="0.2">
      <c r="A1092" s="3">
        <v>40927.697638888887</v>
      </c>
      <c r="B1092" s="2"/>
      <c r="C1092" s="2"/>
      <c r="D1092" s="2">
        <v>-1550</v>
      </c>
      <c r="E1092" s="2">
        <v>15.239104270935099</v>
      </c>
      <c r="F1092" s="2">
        <v>-0.171661376953125</v>
      </c>
      <c r="G1092" s="5">
        <f t="shared" si="17"/>
        <v>0.21549066467285155</v>
      </c>
      <c r="K1092" s="3">
        <v>40927.697638888887</v>
      </c>
      <c r="L1092" s="2"/>
      <c r="M1092" s="2"/>
      <c r="N1092" s="2">
        <v>-1550</v>
      </c>
      <c r="O1092" s="2">
        <v>116.04409027099599</v>
      </c>
      <c r="P1092" s="2">
        <v>88.891296386718693</v>
      </c>
      <c r="Q1092" s="5">
        <f t="shared" si="18"/>
        <v>4.0739670227050757</v>
      </c>
      <c r="U1092" s="3">
        <v>40927.697638888887</v>
      </c>
      <c r="V1092" s="2"/>
      <c r="W1092" s="2"/>
      <c r="X1092" s="2">
        <v>-1550</v>
      </c>
      <c r="Y1092" s="2" t="s">
        <v>8</v>
      </c>
      <c r="Z1092" s="2">
        <v>0</v>
      </c>
    </row>
    <row r="1093" spans="1:26" ht="14.25" customHeight="1" x14ac:dyDescent="0.2">
      <c r="A1093" s="3">
        <v>40927.697696759256</v>
      </c>
      <c r="B1093" s="2"/>
      <c r="C1093" s="2"/>
      <c r="D1093" s="2">
        <v>-1500</v>
      </c>
      <c r="E1093" s="2">
        <v>15.135738372802701</v>
      </c>
      <c r="F1093" s="2">
        <v>-0.106277465820312</v>
      </c>
      <c r="G1093" s="5">
        <f t="shared" si="17"/>
        <v>0.20928573150634761</v>
      </c>
      <c r="K1093" s="3">
        <v>40927.697696759256</v>
      </c>
      <c r="L1093" s="2"/>
      <c r="M1093" s="2"/>
      <c r="N1093" s="2">
        <v>-1500</v>
      </c>
      <c r="O1093" s="2">
        <v>107.45134735107401</v>
      </c>
      <c r="P1093" s="2">
        <v>82.907562255859403</v>
      </c>
      <c r="Q1093" s="5">
        <f t="shared" si="18"/>
        <v>3.7969201324462905</v>
      </c>
      <c r="U1093" s="3">
        <v>40927.697696759256</v>
      </c>
      <c r="V1093" s="2"/>
      <c r="W1093" s="2"/>
      <c r="X1093" s="2">
        <v>-1500</v>
      </c>
      <c r="Y1093" s="2" t="s">
        <v>8</v>
      </c>
      <c r="Z1093" s="2">
        <v>0</v>
      </c>
    </row>
    <row r="1094" spans="1:26" ht="14.25" customHeight="1" x14ac:dyDescent="0.2">
      <c r="A1094" s="3">
        <v>40927.697754629633</v>
      </c>
      <c r="B1094" s="2"/>
      <c r="C1094" s="2"/>
      <c r="D1094" s="2">
        <v>-1450</v>
      </c>
      <c r="E1094" s="2">
        <v>15.066385269165</v>
      </c>
      <c r="F1094" s="2">
        <v>-6.2408447265625E-2</v>
      </c>
      <c r="G1094" s="5">
        <f t="shared" si="17"/>
        <v>0.20512256164550779</v>
      </c>
      <c r="K1094" s="3">
        <v>40927.697754629633</v>
      </c>
      <c r="L1094" s="2"/>
      <c r="M1094" s="2"/>
      <c r="N1094" s="2">
        <v>-1450</v>
      </c>
      <c r="O1094" s="2">
        <v>98.401527404785199</v>
      </c>
      <c r="P1094" s="2">
        <v>76.605529785156193</v>
      </c>
      <c r="Q1094" s="5">
        <f t="shared" si="18"/>
        <v>3.5051360290527316</v>
      </c>
      <c r="U1094" s="3">
        <v>40927.697754629633</v>
      </c>
      <c r="V1094" s="2"/>
      <c r="W1094" s="2"/>
      <c r="X1094" s="2">
        <v>-1450</v>
      </c>
      <c r="Y1094" s="2" t="s">
        <v>8</v>
      </c>
      <c r="Z1094" s="2">
        <v>0</v>
      </c>
    </row>
    <row r="1095" spans="1:26" ht="14.25" customHeight="1" x14ac:dyDescent="0.2">
      <c r="A1095" s="3">
        <v>40927.697812500002</v>
      </c>
      <c r="B1095" s="2"/>
      <c r="C1095" s="2"/>
      <c r="D1095" s="2">
        <v>-1400</v>
      </c>
      <c r="E1095" s="2">
        <v>15.015124320983899</v>
      </c>
      <c r="F1095" s="2">
        <v>-2.99835205078125E-2</v>
      </c>
      <c r="G1095" s="5">
        <f t="shared" si="17"/>
        <v>0.20204543609619138</v>
      </c>
      <c r="K1095" s="3">
        <v>40927.697812500002</v>
      </c>
      <c r="L1095" s="2"/>
      <c r="M1095" s="2"/>
      <c r="N1095" s="2">
        <v>-1400</v>
      </c>
      <c r="O1095" s="2">
        <v>89.048011779785199</v>
      </c>
      <c r="P1095" s="2">
        <v>70.092010498046903</v>
      </c>
      <c r="Q1095" s="5">
        <f t="shared" si="18"/>
        <v>3.2035600860595714</v>
      </c>
      <c r="U1095" s="3">
        <v>40927.697812500002</v>
      </c>
      <c r="V1095" s="2"/>
      <c r="W1095" s="2"/>
      <c r="X1095" s="2">
        <v>-1400</v>
      </c>
      <c r="Y1095" s="2" t="s">
        <v>8</v>
      </c>
      <c r="Z1095" s="2">
        <v>0</v>
      </c>
    </row>
    <row r="1096" spans="1:26" ht="14.25" customHeight="1" x14ac:dyDescent="0.2">
      <c r="A1096" s="3">
        <v>40927.697870370372</v>
      </c>
      <c r="B1096" s="2"/>
      <c r="C1096" s="2"/>
      <c r="D1096" s="2">
        <v>-1350</v>
      </c>
      <c r="E1096" s="2">
        <v>14.4390726089478</v>
      </c>
      <c r="F1096" s="2">
        <v>0.334396362304687</v>
      </c>
      <c r="G1096" s="5">
        <f t="shared" si="17"/>
        <v>0.1674657852172852</v>
      </c>
      <c r="K1096" s="3">
        <v>40927.697870370372</v>
      </c>
      <c r="L1096" s="2"/>
      <c r="M1096" s="2"/>
      <c r="N1096" s="2">
        <v>-1350</v>
      </c>
      <c r="O1096" s="2">
        <v>79.074386596679702</v>
      </c>
      <c r="P1096" s="2">
        <v>63.1466674804687</v>
      </c>
      <c r="Q1096" s="5">
        <f t="shared" si="18"/>
        <v>2.8819907043457009</v>
      </c>
      <c r="U1096" s="3">
        <v>40927.697870370372</v>
      </c>
      <c r="V1096" s="2"/>
      <c r="W1096" s="2"/>
      <c r="X1096" s="2">
        <v>-1350</v>
      </c>
      <c r="Y1096" s="2" t="s">
        <v>8</v>
      </c>
      <c r="Z1096" s="2">
        <v>0</v>
      </c>
    </row>
    <row r="1097" spans="1:26" ht="14.25" customHeight="1" x14ac:dyDescent="0.2">
      <c r="A1097" s="3">
        <v>40927.697928240741</v>
      </c>
      <c r="B1097" s="2"/>
      <c r="C1097" s="2"/>
      <c r="D1097" s="2">
        <v>-1300</v>
      </c>
      <c r="E1097" s="2">
        <v>13.683668136596699</v>
      </c>
      <c r="F1097" s="2">
        <v>0.812225341796875</v>
      </c>
      <c r="G1097" s="5">
        <f t="shared" si="17"/>
        <v>0.12211981506347655</v>
      </c>
      <c r="K1097" s="3">
        <v>40927.697928240741</v>
      </c>
      <c r="L1097" s="2"/>
      <c r="M1097" s="2"/>
      <c r="N1097" s="2">
        <v>-1300</v>
      </c>
      <c r="O1097" s="2">
        <v>69.260604858398395</v>
      </c>
      <c r="P1097" s="2">
        <v>56.312637329101598</v>
      </c>
      <c r="Q1097" s="5">
        <f t="shared" si="18"/>
        <v>2.5655751083374039</v>
      </c>
      <c r="U1097" s="3">
        <v>40927.697928240741</v>
      </c>
      <c r="V1097" s="2"/>
      <c r="W1097" s="2"/>
      <c r="X1097" s="2">
        <v>-1300</v>
      </c>
      <c r="Y1097" s="2" t="s">
        <v>8</v>
      </c>
      <c r="Z1097" s="2">
        <v>0</v>
      </c>
    </row>
    <row r="1098" spans="1:26" ht="14.25" customHeight="1" x14ac:dyDescent="0.2">
      <c r="A1098" s="3">
        <v>40927.69798611111</v>
      </c>
      <c r="B1098" s="2"/>
      <c r="C1098" s="2"/>
      <c r="D1098" s="2">
        <v>-1250</v>
      </c>
      <c r="E1098" s="2">
        <v>13.781847953796399</v>
      </c>
      <c r="F1098" s="2">
        <v>0.7501220703125</v>
      </c>
      <c r="G1098" s="5">
        <f t="shared" si="17"/>
        <v>0.12801341552734374</v>
      </c>
      <c r="K1098" s="3">
        <v>40927.69798611111</v>
      </c>
      <c r="L1098" s="2"/>
      <c r="M1098" s="2"/>
      <c r="N1098" s="2">
        <v>-1250</v>
      </c>
      <c r="O1098" s="2">
        <v>61.096572875976598</v>
      </c>
      <c r="P1098" s="2">
        <v>50.62744140625</v>
      </c>
      <c r="Q1098" s="5">
        <f t="shared" si="18"/>
        <v>2.3023505371093749</v>
      </c>
      <c r="U1098" s="3">
        <v>40927.69798611111</v>
      </c>
      <c r="V1098" s="2"/>
      <c r="W1098" s="2"/>
      <c r="X1098" s="2">
        <v>-1250</v>
      </c>
      <c r="Y1098" s="2" t="s">
        <v>8</v>
      </c>
      <c r="Z1098" s="2">
        <v>0</v>
      </c>
    </row>
    <row r="1099" spans="1:26" ht="14.25" customHeight="1" x14ac:dyDescent="0.2">
      <c r="A1099" s="3">
        <v>40927.69804398148</v>
      </c>
      <c r="B1099" s="2"/>
      <c r="C1099" s="2"/>
      <c r="D1099" s="2">
        <v>-1200</v>
      </c>
      <c r="E1099" s="2">
        <v>13.888470649719199</v>
      </c>
      <c r="F1099" s="2">
        <v>0.68267822265625</v>
      </c>
      <c r="G1099" s="5">
        <f t="shared" si="17"/>
        <v>0.13441383666992185</v>
      </c>
      <c r="K1099" s="3">
        <v>40927.69804398148</v>
      </c>
      <c r="L1099" s="2"/>
      <c r="M1099" s="2"/>
      <c r="N1099" s="2">
        <v>-1200</v>
      </c>
      <c r="O1099" s="2">
        <v>52.709476470947301</v>
      </c>
      <c r="P1099" s="2">
        <v>44.786911010742202</v>
      </c>
      <c r="Q1099" s="5">
        <f t="shared" si="18"/>
        <v>2.0319339797973641</v>
      </c>
      <c r="U1099" s="3">
        <v>40927.69804398148</v>
      </c>
      <c r="V1099" s="2"/>
      <c r="W1099" s="2"/>
      <c r="X1099" s="2">
        <v>-1200</v>
      </c>
      <c r="Y1099" s="2" t="s">
        <v>8</v>
      </c>
      <c r="Z1099" s="2">
        <v>0</v>
      </c>
    </row>
    <row r="1100" spans="1:26" ht="14.25" customHeight="1" x14ac:dyDescent="0.2">
      <c r="A1100" s="3">
        <v>40927.698101851849</v>
      </c>
      <c r="B1100" s="2"/>
      <c r="C1100" s="2"/>
      <c r="D1100" s="2">
        <v>-1150</v>
      </c>
      <c r="E1100" s="2">
        <v>13.6518259048462</v>
      </c>
      <c r="F1100" s="2">
        <v>0.832366943359375</v>
      </c>
      <c r="G1100" s="5">
        <f t="shared" si="17"/>
        <v>0.1202083770751953</v>
      </c>
      <c r="K1100" s="3">
        <v>40927.698101851849</v>
      </c>
      <c r="L1100" s="2"/>
      <c r="M1100" s="2"/>
      <c r="N1100" s="2">
        <v>-1150</v>
      </c>
      <c r="O1100" s="2">
        <v>45.538047790527301</v>
      </c>
      <c r="P1100" s="2">
        <v>39.792938232421903</v>
      </c>
      <c r="Q1100" s="5">
        <f t="shared" si="18"/>
        <v>1.800713040161134</v>
      </c>
      <c r="U1100" s="3">
        <v>40927.698101851849</v>
      </c>
      <c r="V1100" s="2"/>
      <c r="W1100" s="2"/>
      <c r="X1100" s="2">
        <v>-1150</v>
      </c>
      <c r="Y1100" s="2" t="s">
        <v>8</v>
      </c>
      <c r="Z1100" s="2">
        <v>0</v>
      </c>
    </row>
    <row r="1101" spans="1:26" ht="14.25" customHeight="1" x14ac:dyDescent="0.2">
      <c r="A1101" s="3">
        <v>40927.698159722226</v>
      </c>
      <c r="B1101" s="2"/>
      <c r="C1101" s="2"/>
      <c r="D1101" s="2">
        <v>-1100</v>
      </c>
      <c r="E1101" s="2">
        <v>13.7538652420044</v>
      </c>
      <c r="F1101" s="2">
        <v>0.767822265625</v>
      </c>
      <c r="G1101" s="5">
        <f t="shared" si="17"/>
        <v>0.12633366699218751</v>
      </c>
      <c r="K1101" s="3">
        <v>40927.698159722226</v>
      </c>
      <c r="L1101" s="2"/>
      <c r="M1101" s="2"/>
      <c r="N1101" s="2">
        <v>-1100</v>
      </c>
      <c r="O1101" s="2">
        <v>38.529430389404297</v>
      </c>
      <c r="P1101" s="2">
        <v>34.912338256835902</v>
      </c>
      <c r="Q1101" s="5">
        <f t="shared" si="18"/>
        <v>1.5747412612915022</v>
      </c>
      <c r="U1101" s="3">
        <v>40927.698159722226</v>
      </c>
      <c r="V1101" s="2"/>
      <c r="W1101" s="2"/>
      <c r="X1101" s="2">
        <v>-1100</v>
      </c>
      <c r="Y1101" s="2" t="s">
        <v>8</v>
      </c>
      <c r="Z1101" s="2">
        <v>0</v>
      </c>
    </row>
    <row r="1102" spans="1:26" ht="14.25" customHeight="1" x14ac:dyDescent="0.2">
      <c r="A1102" s="3">
        <v>40927.698217592595</v>
      </c>
      <c r="B1102" s="2"/>
      <c r="C1102" s="2"/>
      <c r="D1102" s="2">
        <v>-1050</v>
      </c>
      <c r="E1102" s="2">
        <v>13.6236028671265</v>
      </c>
      <c r="F1102" s="2">
        <v>0.8502197265625</v>
      </c>
      <c r="G1102" s="5">
        <f t="shared" si="17"/>
        <v>0.11851414794921875</v>
      </c>
      <c r="K1102" s="3">
        <v>40927.698217592595</v>
      </c>
      <c r="L1102" s="2"/>
      <c r="M1102" s="2"/>
      <c r="N1102" s="2">
        <v>-1050</v>
      </c>
      <c r="O1102" s="2">
        <v>31.8166179656982</v>
      </c>
      <c r="P1102" s="2">
        <v>30.2377319335937</v>
      </c>
      <c r="Q1102" s="5">
        <f t="shared" si="18"/>
        <v>1.3583069885253882</v>
      </c>
      <c r="U1102" s="3">
        <v>40927.698217592595</v>
      </c>
      <c r="V1102" s="2"/>
      <c r="W1102" s="2"/>
      <c r="X1102" s="2">
        <v>-1050</v>
      </c>
      <c r="Y1102" s="2" t="s">
        <v>8</v>
      </c>
      <c r="Z1102" s="2">
        <v>0</v>
      </c>
    </row>
    <row r="1103" spans="1:26" ht="14.25" customHeight="1" x14ac:dyDescent="0.2">
      <c r="A1103" s="3">
        <v>40927.698275462964</v>
      </c>
      <c r="B1103" s="2"/>
      <c r="C1103" s="2"/>
      <c r="D1103" s="2">
        <v>-1000</v>
      </c>
      <c r="E1103" s="2">
        <v>13.2804565429688</v>
      </c>
      <c r="F1103" s="2">
        <v>1.0672760009765601</v>
      </c>
      <c r="G1103" s="5">
        <f t="shared" si="17"/>
        <v>9.7915507507324445E-2</v>
      </c>
      <c r="K1103" s="3">
        <v>40927.698275462964</v>
      </c>
      <c r="L1103" s="2"/>
      <c r="M1103" s="2"/>
      <c r="N1103" s="2">
        <v>-1000</v>
      </c>
      <c r="O1103" s="2">
        <v>25.100629806518601</v>
      </c>
      <c r="P1103" s="2">
        <v>25.5609130859375</v>
      </c>
      <c r="Q1103" s="5">
        <f t="shared" si="18"/>
        <v>1.1417702758789061</v>
      </c>
      <c r="U1103" s="3">
        <v>40927.698275462964</v>
      </c>
      <c r="V1103" s="2"/>
      <c r="W1103" s="2"/>
      <c r="X1103" s="2">
        <v>-1000</v>
      </c>
      <c r="Y1103" s="2" t="s">
        <v>8</v>
      </c>
      <c r="Z1103" s="2">
        <v>0</v>
      </c>
    </row>
    <row r="1104" spans="1:26" ht="14.25" customHeight="1" x14ac:dyDescent="0.2">
      <c r="A1104" s="3">
        <v>40927.698333333334</v>
      </c>
      <c r="B1104" s="2"/>
      <c r="C1104" s="2"/>
      <c r="D1104" s="2">
        <v>-950</v>
      </c>
      <c r="E1104" s="2">
        <v>13.281180381774901</v>
      </c>
      <c r="F1104" s="2">
        <v>1.0668182373046899</v>
      </c>
      <c r="G1104" s="5">
        <f t="shared" si="17"/>
        <v>9.7958949279784921E-2</v>
      </c>
      <c r="K1104" s="3">
        <v>40927.698333333334</v>
      </c>
      <c r="L1104" s="2"/>
      <c r="M1104" s="2"/>
      <c r="N1104" s="2">
        <v>-950</v>
      </c>
      <c r="O1104" s="2">
        <v>18.366346359252901</v>
      </c>
      <c r="P1104" s="2">
        <v>20.871353149414102</v>
      </c>
      <c r="Q1104" s="5">
        <f t="shared" si="18"/>
        <v>0.92464365081787292</v>
      </c>
      <c r="U1104" s="3">
        <v>40927.698333333334</v>
      </c>
      <c r="V1104" s="2"/>
      <c r="W1104" s="2"/>
      <c r="X1104" s="2">
        <v>-950</v>
      </c>
      <c r="Y1104" s="2" t="s">
        <v>8</v>
      </c>
      <c r="Z1104" s="2">
        <v>0</v>
      </c>
    </row>
    <row r="1105" spans="1:26" ht="14.25" customHeight="1" x14ac:dyDescent="0.2">
      <c r="A1105" s="3">
        <v>40927.698391203703</v>
      </c>
      <c r="B1105" s="2"/>
      <c r="C1105" s="2"/>
      <c r="D1105" s="2">
        <v>-900</v>
      </c>
      <c r="E1105" s="2">
        <v>12.9480447769165</v>
      </c>
      <c r="F1105" s="2">
        <v>1.2775421142578101</v>
      </c>
      <c r="G1105" s="5">
        <f t="shared" si="17"/>
        <v>7.796125335693381E-2</v>
      </c>
      <c r="K1105" s="3">
        <v>40927.698391203703</v>
      </c>
      <c r="L1105" s="2"/>
      <c r="M1105" s="2"/>
      <c r="N1105" s="2">
        <v>-900</v>
      </c>
      <c r="O1105" s="2">
        <v>12.841925621032701</v>
      </c>
      <c r="P1105" s="2">
        <v>17.024307250976602</v>
      </c>
      <c r="Q1105" s="5">
        <f t="shared" si="18"/>
        <v>0.74652542572021674</v>
      </c>
      <c r="U1105" s="3">
        <v>40927.698391203703</v>
      </c>
      <c r="V1105" s="2"/>
      <c r="W1105" s="2"/>
      <c r="X1105" s="2">
        <v>-900</v>
      </c>
      <c r="Y1105" s="2" t="s">
        <v>8</v>
      </c>
      <c r="Z1105" s="2">
        <v>0</v>
      </c>
    </row>
    <row r="1106" spans="1:26" ht="14.25" customHeight="1" x14ac:dyDescent="0.2">
      <c r="A1106" s="3">
        <v>40927.698449074072</v>
      </c>
      <c r="B1106" s="2"/>
      <c r="C1106" s="2"/>
      <c r="D1106" s="2">
        <v>-850</v>
      </c>
      <c r="E1106" s="2">
        <v>13.199403762817401</v>
      </c>
      <c r="F1106" s="2">
        <v>1.1185455322265601</v>
      </c>
      <c r="G1106" s="5">
        <f t="shared" si="17"/>
        <v>9.3050028991699438E-2</v>
      </c>
      <c r="K1106" s="3">
        <v>40927.698449074072</v>
      </c>
      <c r="L1106" s="2"/>
      <c r="M1106" s="2"/>
      <c r="N1106" s="2">
        <v>-850</v>
      </c>
      <c r="O1106" s="2">
        <v>9.4174299240112305</v>
      </c>
      <c r="P1106" s="2">
        <v>14.6395874023438</v>
      </c>
      <c r="Q1106" s="5">
        <f t="shared" si="18"/>
        <v>0.63611289672851801</v>
      </c>
      <c r="U1106" s="3">
        <v>40927.698449074072</v>
      </c>
      <c r="V1106" s="2"/>
      <c r="W1106" s="2"/>
      <c r="X1106" s="2">
        <v>-850</v>
      </c>
      <c r="Y1106" s="2" t="s">
        <v>8</v>
      </c>
      <c r="Z1106" s="2">
        <v>0</v>
      </c>
    </row>
    <row r="1107" spans="1:26" ht="14.25" customHeight="1" x14ac:dyDescent="0.2">
      <c r="A1107" s="3">
        <v>40927.698506944442</v>
      </c>
      <c r="B1107" s="2"/>
      <c r="C1107" s="2"/>
      <c r="D1107" s="2">
        <v>-800</v>
      </c>
      <c r="E1107" s="2">
        <v>13.4426822662354</v>
      </c>
      <c r="F1107" s="2">
        <v>0.96466064453125</v>
      </c>
      <c r="G1107" s="5">
        <f t="shared" si="17"/>
        <v>0.10765370483398437</v>
      </c>
      <c r="K1107" s="3">
        <v>40927.698506944442</v>
      </c>
      <c r="L1107" s="2"/>
      <c r="M1107" s="2"/>
      <c r="N1107" s="2">
        <v>-800</v>
      </c>
      <c r="O1107" s="2">
        <v>6.9202432632446298</v>
      </c>
      <c r="P1107" s="2">
        <v>12.9006195068359</v>
      </c>
      <c r="Q1107" s="5">
        <f t="shared" si="18"/>
        <v>0.55559868316650218</v>
      </c>
      <c r="U1107" s="3">
        <v>40927.698506944442</v>
      </c>
      <c r="V1107" s="2"/>
      <c r="W1107" s="2"/>
      <c r="X1107" s="2">
        <v>-800</v>
      </c>
      <c r="Y1107" s="2" t="s">
        <v>8</v>
      </c>
      <c r="Z1107" s="2">
        <v>0</v>
      </c>
    </row>
    <row r="1108" spans="1:26" ht="14.25" customHeight="1" x14ac:dyDescent="0.2">
      <c r="A1108" s="3">
        <v>40927.698564814818</v>
      </c>
      <c r="B1108" s="2"/>
      <c r="C1108" s="2"/>
      <c r="D1108" s="2">
        <v>-750</v>
      </c>
      <c r="E1108" s="2">
        <v>13.184085845947299</v>
      </c>
      <c r="F1108" s="2">
        <v>1.12823486328125</v>
      </c>
      <c r="G1108" s="5">
        <f t="shared" si="17"/>
        <v>9.2130511474609364E-2</v>
      </c>
      <c r="K1108" s="3">
        <v>40927.698564814818</v>
      </c>
      <c r="L1108" s="2"/>
      <c r="M1108" s="2"/>
      <c r="N1108" s="2">
        <v>-750</v>
      </c>
      <c r="O1108" s="2">
        <v>4.9879450798034703</v>
      </c>
      <c r="P1108" s="2">
        <v>11.5550231933594</v>
      </c>
      <c r="Q1108" s="5">
        <f t="shared" si="18"/>
        <v>0.49329757385254019</v>
      </c>
      <c r="U1108" s="3">
        <v>40927.698564814818</v>
      </c>
      <c r="V1108" s="2"/>
      <c r="W1108" s="2"/>
      <c r="X1108" s="2">
        <v>-750</v>
      </c>
      <c r="Y1108" s="2" t="s">
        <v>8</v>
      </c>
      <c r="Z1108" s="2">
        <v>0</v>
      </c>
    </row>
    <row r="1109" spans="1:26" ht="14.25" customHeight="1" x14ac:dyDescent="0.2">
      <c r="A1109" s="3">
        <v>40927.698622685188</v>
      </c>
      <c r="B1109" s="2"/>
      <c r="C1109" s="2"/>
      <c r="D1109" s="2">
        <v>-700</v>
      </c>
      <c r="E1109" s="2">
        <v>12.7847337722778</v>
      </c>
      <c r="F1109" s="2">
        <v>1.3808441162109399</v>
      </c>
      <c r="G1109" s="5">
        <f t="shared" si="17"/>
        <v>6.815789337158179E-2</v>
      </c>
      <c r="K1109" s="3">
        <v>40927.698622685188</v>
      </c>
      <c r="L1109" s="2"/>
      <c r="M1109" s="2"/>
      <c r="N1109" s="2">
        <v>-700</v>
      </c>
      <c r="O1109" s="2">
        <v>3.5237941741943399</v>
      </c>
      <c r="P1109" s="2">
        <v>10.5354309082031</v>
      </c>
      <c r="Q1109" s="5">
        <f t="shared" si="18"/>
        <v>0.44609045104980355</v>
      </c>
      <c r="U1109" s="3">
        <v>40927.698622685188</v>
      </c>
      <c r="V1109" s="2"/>
      <c r="W1109" s="2"/>
      <c r="X1109" s="2">
        <v>-700</v>
      </c>
      <c r="Y1109" s="2" t="s">
        <v>8</v>
      </c>
      <c r="Z1109" s="2">
        <v>0</v>
      </c>
    </row>
    <row r="1110" spans="1:26" ht="14.25" customHeight="1" x14ac:dyDescent="0.2">
      <c r="A1110" s="3">
        <v>40927.698680555557</v>
      </c>
      <c r="B1110" s="2"/>
      <c r="C1110" s="2"/>
      <c r="D1110" s="2">
        <v>-650</v>
      </c>
      <c r="E1110" s="2">
        <v>12.146685600280801</v>
      </c>
      <c r="F1110" s="2">
        <v>1.7844390869140601</v>
      </c>
      <c r="G1110" s="5">
        <f t="shared" si="17"/>
        <v>2.9856730651855679E-2</v>
      </c>
      <c r="K1110" s="3">
        <v>40927.698680555557</v>
      </c>
      <c r="L1110" s="2"/>
      <c r="M1110" s="2"/>
      <c r="N1110" s="2">
        <v>-650</v>
      </c>
      <c r="O1110" s="2">
        <v>2.4972231388092001</v>
      </c>
      <c r="P1110" s="2">
        <v>9.820556640625</v>
      </c>
      <c r="Q1110" s="5">
        <f t="shared" si="18"/>
        <v>0.41299177246093749</v>
      </c>
      <c r="U1110" s="3">
        <v>40927.698680555557</v>
      </c>
      <c r="V1110" s="2"/>
      <c r="W1110" s="2"/>
      <c r="X1110" s="2">
        <v>-650</v>
      </c>
      <c r="Y1110" s="2" t="s">
        <v>8</v>
      </c>
      <c r="Z1110" s="2">
        <v>0</v>
      </c>
    </row>
    <row r="1111" spans="1:26" ht="14.25" customHeight="1" x14ac:dyDescent="0.2">
      <c r="A1111" s="3">
        <v>40927.698738425926</v>
      </c>
      <c r="B1111" s="2"/>
      <c r="C1111" s="2"/>
      <c r="D1111" s="2">
        <v>-600</v>
      </c>
      <c r="E1111" s="2">
        <v>12.4455671310425</v>
      </c>
      <c r="F1111" s="2">
        <v>1.5953826904296899</v>
      </c>
      <c r="G1111" s="5">
        <f t="shared" si="17"/>
        <v>4.7798182678222417E-2</v>
      </c>
      <c r="K1111" s="3">
        <v>40927.698738425926</v>
      </c>
      <c r="L1111" s="2"/>
      <c r="M1111" s="2"/>
      <c r="N1111" s="2">
        <v>-600</v>
      </c>
      <c r="O1111" s="2">
        <v>1.3851957321167001</v>
      </c>
      <c r="P1111" s="2">
        <v>9.0461730957031197</v>
      </c>
      <c r="Q1111" s="5">
        <f t="shared" si="18"/>
        <v>0.37713781433105442</v>
      </c>
      <c r="U1111" s="3">
        <v>40927.698738425926</v>
      </c>
      <c r="V1111" s="2"/>
      <c r="W1111" s="2"/>
      <c r="X1111" s="2">
        <v>-600</v>
      </c>
      <c r="Y1111" s="2" t="s">
        <v>8</v>
      </c>
      <c r="Z1111" s="2">
        <v>0</v>
      </c>
    </row>
    <row r="1112" spans="1:26" ht="14.25" customHeight="1" x14ac:dyDescent="0.2">
      <c r="A1112" s="3">
        <v>40927.698796296296</v>
      </c>
      <c r="B1112" s="2"/>
      <c r="C1112" s="2"/>
      <c r="D1112" s="2">
        <v>-550</v>
      </c>
      <c r="E1112" s="2">
        <v>12.5790863037109</v>
      </c>
      <c r="F1112" s="2">
        <v>1.51092529296875</v>
      </c>
      <c r="G1112" s="5">
        <f t="shared" si="17"/>
        <v>5.5813189697265619E-2</v>
      </c>
      <c r="K1112" s="3">
        <v>40927.698796296296</v>
      </c>
      <c r="L1112" s="2"/>
      <c r="M1112" s="2"/>
      <c r="N1112" s="2">
        <v>-550</v>
      </c>
      <c r="O1112" s="2">
        <v>0.80650329589843806</v>
      </c>
      <c r="P1112" s="2">
        <v>8.6431884765625</v>
      </c>
      <c r="Q1112" s="5">
        <f t="shared" si="18"/>
        <v>0.35847962646484377</v>
      </c>
      <c r="U1112" s="3">
        <v>40927.698796296296</v>
      </c>
      <c r="V1112" s="2"/>
      <c r="W1112" s="2"/>
      <c r="X1112" s="2">
        <v>-550</v>
      </c>
      <c r="Y1112" s="2" t="s">
        <v>8</v>
      </c>
      <c r="Z1112" s="2">
        <v>0</v>
      </c>
    </row>
    <row r="1113" spans="1:26" ht="14.25" customHeight="1" x14ac:dyDescent="0.2">
      <c r="A1113" s="3">
        <v>40927.698854166665</v>
      </c>
      <c r="B1113" s="2"/>
      <c r="C1113" s="2"/>
      <c r="D1113" s="2">
        <v>-500</v>
      </c>
      <c r="E1113" s="2">
        <v>12.6211805343628</v>
      </c>
      <c r="F1113" s="2">
        <v>1.4842987060546899</v>
      </c>
      <c r="G1113" s="5">
        <f t="shared" si="17"/>
        <v>5.8340052795409908E-2</v>
      </c>
      <c r="K1113" s="3">
        <v>40927.698854166665</v>
      </c>
      <c r="L1113" s="2"/>
      <c r="M1113" s="2"/>
      <c r="N1113" s="2">
        <v>-500</v>
      </c>
      <c r="O1113" s="2">
        <v>0.21784095466136899</v>
      </c>
      <c r="P1113" s="2">
        <v>8.2332611083984393</v>
      </c>
      <c r="Q1113" s="5">
        <f t="shared" si="18"/>
        <v>0.33949998931884773</v>
      </c>
      <c r="U1113" s="3">
        <v>40927.698854166665</v>
      </c>
      <c r="V1113" s="2"/>
      <c r="W1113" s="2"/>
      <c r="X1113" s="2">
        <v>-500</v>
      </c>
      <c r="Y1113" s="2" t="s">
        <v>8</v>
      </c>
      <c r="Z1113" s="2">
        <v>0</v>
      </c>
    </row>
    <row r="1114" spans="1:26" ht="14.25" customHeight="1" x14ac:dyDescent="0.2">
      <c r="A1114" s="3">
        <v>40927.698912037034</v>
      </c>
      <c r="B1114" s="2"/>
      <c r="C1114" s="2"/>
      <c r="D1114" s="2">
        <v>-450</v>
      </c>
      <c r="E1114" s="2">
        <v>11.968539237976101</v>
      </c>
      <c r="F1114" s="2">
        <v>1.8971252441406199</v>
      </c>
      <c r="G1114" s="5">
        <f t="shared" si="17"/>
        <v>1.9162814331055156E-2</v>
      </c>
      <c r="K1114" s="3">
        <v>40927.698912037034</v>
      </c>
      <c r="L1114" s="2"/>
      <c r="M1114" s="2"/>
      <c r="N1114" s="2">
        <v>-450</v>
      </c>
      <c r="O1114" s="2">
        <v>-0.45211443305015597</v>
      </c>
      <c r="P1114" s="2">
        <v>7.7667236328125</v>
      </c>
      <c r="Q1114" s="5">
        <f t="shared" si="18"/>
        <v>0.31789930419921875</v>
      </c>
      <c r="U1114" s="3">
        <v>40927.698912037034</v>
      </c>
      <c r="V1114" s="2"/>
      <c r="W1114" s="2"/>
      <c r="X1114" s="2">
        <v>-450</v>
      </c>
      <c r="Y1114" s="2" t="s">
        <v>8</v>
      </c>
      <c r="Z1114" s="2">
        <v>0</v>
      </c>
    </row>
    <row r="1115" spans="1:26" ht="14.25" customHeight="1" x14ac:dyDescent="0.2">
      <c r="A1115" s="3">
        <v>40927.698969907404</v>
      </c>
      <c r="B1115" s="2"/>
      <c r="C1115" s="2"/>
      <c r="D1115" s="2">
        <v>-400</v>
      </c>
      <c r="E1115" s="2">
        <v>12.254635810851999</v>
      </c>
      <c r="F1115" s="2">
        <v>1.7161560058593801</v>
      </c>
      <c r="G1115" s="5">
        <f t="shared" si="17"/>
        <v>3.6336795043944825E-2</v>
      </c>
      <c r="K1115" s="3">
        <v>40927.698969907404</v>
      </c>
      <c r="L1115" s="2"/>
      <c r="M1115" s="2"/>
      <c r="N1115" s="2">
        <v>-400</v>
      </c>
      <c r="O1115" s="2">
        <v>-0.93866747617721602</v>
      </c>
      <c r="P1115" s="2">
        <v>7.4279022216796902</v>
      </c>
      <c r="Q1115" s="5">
        <f t="shared" si="18"/>
        <v>0.30221187286376966</v>
      </c>
      <c r="U1115" s="3">
        <v>40927.698969907404</v>
      </c>
      <c r="V1115" s="2"/>
      <c r="W1115" s="2"/>
      <c r="X1115" s="2">
        <v>-400</v>
      </c>
      <c r="Y1115" s="2" t="s">
        <v>8</v>
      </c>
      <c r="Z1115" s="2">
        <v>0</v>
      </c>
    </row>
    <row r="1116" spans="1:26" ht="14.25" customHeight="1" x14ac:dyDescent="0.2">
      <c r="A1116" s="3">
        <v>40927.69902777778</v>
      </c>
      <c r="B1116" s="2"/>
      <c r="C1116" s="2"/>
      <c r="D1116" s="2">
        <v>-350</v>
      </c>
      <c r="E1116" s="2">
        <v>12.6650848388672</v>
      </c>
      <c r="F1116" s="2">
        <v>1.4565277099609399</v>
      </c>
      <c r="G1116" s="5">
        <f t="shared" si="17"/>
        <v>6.0975520324706795E-2</v>
      </c>
      <c r="K1116" s="3">
        <v>40927.69902777778</v>
      </c>
      <c r="L1116" s="2"/>
      <c r="M1116" s="2"/>
      <c r="N1116" s="2">
        <v>-350</v>
      </c>
      <c r="O1116" s="2">
        <v>-1.65014588832855</v>
      </c>
      <c r="P1116" s="2">
        <v>6.9324493408203098</v>
      </c>
      <c r="Q1116" s="5">
        <f t="shared" si="18"/>
        <v>0.27927240447998036</v>
      </c>
      <c r="U1116" s="3">
        <v>40927.69902777778</v>
      </c>
      <c r="V1116" s="2"/>
      <c r="W1116" s="2"/>
      <c r="X1116" s="2">
        <v>-350</v>
      </c>
      <c r="Y1116" s="2" t="s">
        <v>8</v>
      </c>
      <c r="Z1116" s="2">
        <v>0</v>
      </c>
    </row>
    <row r="1117" spans="1:26" ht="14.25" customHeight="1" x14ac:dyDescent="0.2">
      <c r="A1117" s="3">
        <v>40927.69908564815</v>
      </c>
      <c r="B1117" s="2"/>
      <c r="C1117" s="2"/>
      <c r="D1117" s="2">
        <v>-300</v>
      </c>
      <c r="E1117" s="2">
        <v>12.0299320220947</v>
      </c>
      <c r="F1117" s="2">
        <v>1.8582916259765601</v>
      </c>
      <c r="G1117" s="5">
        <f t="shared" si="17"/>
        <v>2.2848124694824445E-2</v>
      </c>
      <c r="K1117" s="3">
        <v>40927.69908564815</v>
      </c>
      <c r="L1117" s="2"/>
      <c r="M1117" s="2"/>
      <c r="N1117" s="2">
        <v>-300</v>
      </c>
      <c r="O1117" s="2">
        <v>-2.1996955871582</v>
      </c>
      <c r="P1117" s="2">
        <v>6.5497589111328098</v>
      </c>
      <c r="Q1117" s="5">
        <f t="shared" si="18"/>
        <v>0.26155383758544909</v>
      </c>
      <c r="U1117" s="3">
        <v>40927.69908564815</v>
      </c>
      <c r="V1117" s="2"/>
      <c r="W1117" s="2"/>
      <c r="X1117" s="2">
        <v>-300</v>
      </c>
      <c r="Y1117" s="2" t="s">
        <v>8</v>
      </c>
      <c r="Z1117" s="2">
        <v>0</v>
      </c>
    </row>
    <row r="1118" spans="1:26" ht="14.25" customHeight="1" x14ac:dyDescent="0.2">
      <c r="A1118" s="3">
        <v>40927.699143518519</v>
      </c>
      <c r="B1118" s="2"/>
      <c r="C1118" s="2"/>
      <c r="D1118" s="2">
        <v>-250</v>
      </c>
      <c r="E1118" s="2">
        <v>11.789669036865201</v>
      </c>
      <c r="F1118" s="2">
        <v>2.0102691650390598</v>
      </c>
      <c r="G1118" s="5">
        <f t="shared" si="17"/>
        <v>8.4254562377931996E-3</v>
      </c>
      <c r="K1118" s="3">
        <v>40927.699143518519</v>
      </c>
      <c r="L1118" s="2"/>
      <c r="M1118" s="2"/>
      <c r="N1118" s="2">
        <v>-250</v>
      </c>
      <c r="O1118" s="2">
        <v>-2.6027643680572501</v>
      </c>
      <c r="P1118" s="2">
        <v>6.2690734863281303</v>
      </c>
      <c r="Q1118" s="5">
        <f t="shared" si="18"/>
        <v>0.24855810241699244</v>
      </c>
      <c r="U1118" s="3">
        <v>40927.699143518519</v>
      </c>
      <c r="V1118" s="2"/>
      <c r="W1118" s="2"/>
      <c r="X1118" s="2">
        <v>-250</v>
      </c>
      <c r="Y1118" s="2" t="s">
        <v>8</v>
      </c>
      <c r="Z1118" s="2">
        <v>0</v>
      </c>
    </row>
    <row r="1119" spans="1:26" ht="14.25" customHeight="1" x14ac:dyDescent="0.2">
      <c r="A1119" s="3">
        <v>40927.699201388888</v>
      </c>
      <c r="B1119" s="2"/>
      <c r="C1119" s="2"/>
      <c r="D1119" s="2">
        <v>-200</v>
      </c>
      <c r="E1119" s="2">
        <v>11.9973659515381</v>
      </c>
      <c r="F1119" s="2">
        <v>1.8788909912109399</v>
      </c>
      <c r="G1119" s="5">
        <f t="shared" si="17"/>
        <v>2.0893244934081789E-2</v>
      </c>
      <c r="K1119" s="3">
        <v>40927.699201388888</v>
      </c>
      <c r="L1119" s="2"/>
      <c r="M1119" s="2"/>
      <c r="N1119" s="2">
        <v>-200</v>
      </c>
      <c r="O1119" s="2">
        <v>-2.9313328266143799</v>
      </c>
      <c r="P1119" s="2">
        <v>6.0402679443359402</v>
      </c>
      <c r="Q1119" s="5">
        <f t="shared" si="18"/>
        <v>0.23796440582275402</v>
      </c>
      <c r="U1119" s="3">
        <v>40927.699201388888</v>
      </c>
      <c r="V1119" s="2"/>
      <c r="W1119" s="2"/>
      <c r="X1119" s="2">
        <v>-200</v>
      </c>
      <c r="Y1119" s="2" t="s">
        <v>8</v>
      </c>
      <c r="Z1119" s="2">
        <v>0</v>
      </c>
    </row>
    <row r="1120" spans="1:26" ht="14.25" customHeight="1" x14ac:dyDescent="0.2">
      <c r="A1120" s="3">
        <v>40927.699259259258</v>
      </c>
      <c r="B1120" s="2"/>
      <c r="C1120" s="2"/>
      <c r="D1120" s="2">
        <v>-150</v>
      </c>
      <c r="E1120" s="2">
        <v>12.2943172454834</v>
      </c>
      <c r="F1120" s="2">
        <v>1.6910552978515601</v>
      </c>
      <c r="G1120" s="5">
        <f t="shared" si="17"/>
        <v>3.8718852233886936E-2</v>
      </c>
      <c r="K1120" s="3">
        <v>40927.699259259258</v>
      </c>
      <c r="L1120" s="2"/>
      <c r="M1120" s="2"/>
      <c r="N1120" s="2">
        <v>-150</v>
      </c>
      <c r="O1120" s="2">
        <v>-3.2066555023193399</v>
      </c>
      <c r="P1120" s="2">
        <v>5.8485412597656303</v>
      </c>
      <c r="Q1120" s="5">
        <f t="shared" si="18"/>
        <v>0.22908746032714866</v>
      </c>
      <c r="U1120" s="3">
        <v>40927.699259259258</v>
      </c>
      <c r="V1120" s="2"/>
      <c r="W1120" s="2"/>
      <c r="X1120" s="2">
        <v>-150</v>
      </c>
      <c r="Y1120" s="2" t="s">
        <v>8</v>
      </c>
      <c r="Z1120" s="2">
        <v>0</v>
      </c>
    </row>
    <row r="1121" spans="1:26" ht="14.25" customHeight="1" x14ac:dyDescent="0.2">
      <c r="A1121" s="3">
        <v>40927.699317129627</v>
      </c>
      <c r="B1121" s="2"/>
      <c r="C1121" s="2"/>
      <c r="D1121" s="2">
        <v>-100</v>
      </c>
      <c r="E1121" s="2">
        <v>12.2123003005981</v>
      </c>
      <c r="F1121" s="2">
        <v>1.7429351806640601</v>
      </c>
      <c r="G1121" s="5">
        <f>-F1121*0.0949+0.1992</f>
        <v>3.3795451354980688E-2</v>
      </c>
      <c r="K1121" s="3">
        <v>40927.699317129627</v>
      </c>
      <c r="L1121" s="2"/>
      <c r="M1121" s="2"/>
      <c r="N1121" s="2">
        <v>-100</v>
      </c>
      <c r="O1121" s="2">
        <v>-3.4395785331726101</v>
      </c>
      <c r="P1121" s="2">
        <v>5.68634033203125</v>
      </c>
      <c r="Q1121" s="5">
        <f t="shared" si="18"/>
        <v>0.22157755737304685</v>
      </c>
      <c r="U1121" s="3">
        <v>40927.699317129627</v>
      </c>
      <c r="V1121" s="2"/>
      <c r="W1121" s="2"/>
      <c r="X1121" s="2">
        <v>-100</v>
      </c>
      <c r="Y1121" s="2" t="s">
        <v>8</v>
      </c>
      <c r="Z1121" s="2">
        <v>0</v>
      </c>
    </row>
    <row r="1122" spans="1:26" ht="14.25" customHeight="1" x14ac:dyDescent="0.2">
      <c r="A1122" s="3">
        <v>40927.699374999997</v>
      </c>
      <c r="B1122" s="2"/>
      <c r="C1122" s="2"/>
      <c r="D1122" s="2">
        <v>-50</v>
      </c>
      <c r="E1122" s="2">
        <v>12.035962104797401</v>
      </c>
      <c r="F1122" s="2">
        <v>1.8544769287109399</v>
      </c>
      <c r="G1122" s="5">
        <f>-F1122*0.0949+0.1992</f>
        <v>2.3210139465331792E-2</v>
      </c>
      <c r="K1122" s="3">
        <v>40927.699374999997</v>
      </c>
      <c r="L1122" s="2"/>
      <c r="M1122" s="2"/>
      <c r="N1122" s="2">
        <v>-50</v>
      </c>
      <c r="O1122" s="2">
        <v>-3.69320845603943</v>
      </c>
      <c r="P1122" s="2">
        <v>5.5097198486328098</v>
      </c>
      <c r="Q1122" s="5">
        <f t="shared" si="18"/>
        <v>0.21340002899169908</v>
      </c>
      <c r="U1122" s="3">
        <v>40927.699374999997</v>
      </c>
      <c r="V1122" s="2"/>
      <c r="W1122" s="2"/>
      <c r="X1122" s="2">
        <v>-50</v>
      </c>
      <c r="Y1122" s="2" t="s">
        <v>8</v>
      </c>
      <c r="Z1122" s="2">
        <v>0</v>
      </c>
    </row>
    <row r="1123" spans="1:26" ht="14.25" customHeight="1" x14ac:dyDescent="0.2">
      <c r="A1123" s="3">
        <v>40927.699432870373</v>
      </c>
      <c r="B1123" s="2"/>
      <c r="C1123" s="2"/>
      <c r="D1123" s="2">
        <v>0</v>
      </c>
      <c r="E1123" s="2">
        <v>11.307696342468301</v>
      </c>
      <c r="F1123" s="2">
        <v>2.3151397705078098</v>
      </c>
      <c r="G1123" s="5">
        <f>-F1123*0.0949+0.1992</f>
        <v>-2.0506764221191159E-2</v>
      </c>
      <c r="K1123" s="3">
        <v>40927.699432870373</v>
      </c>
      <c r="L1123" s="2"/>
      <c r="M1123" s="2"/>
      <c r="N1123" s="2">
        <v>0</v>
      </c>
      <c r="O1123" s="2">
        <v>-3.7715435028076199</v>
      </c>
      <c r="P1123" s="2">
        <v>5.4551696777343803</v>
      </c>
      <c r="Q1123" s="5">
        <f t="shared" si="18"/>
        <v>0.21087435607910182</v>
      </c>
      <c r="U1123" s="3">
        <v>40927.699432870373</v>
      </c>
      <c r="V1123" s="2"/>
      <c r="W1123" s="2"/>
      <c r="X1123" s="2">
        <v>0</v>
      </c>
      <c r="Y1123" s="2" t="s">
        <v>8</v>
      </c>
      <c r="Z1123" s="2">
        <v>0</v>
      </c>
    </row>
    <row r="1124" spans="1:26" ht="14.25" customHeight="1" x14ac:dyDescent="0.2">
      <c r="A1124" s="2"/>
      <c r="B1124" s="2"/>
      <c r="C1124" s="2"/>
      <c r="D1124" s="2"/>
      <c r="E1124" s="2"/>
      <c r="F1124" s="2"/>
      <c r="G1124" s="5"/>
      <c r="K1124" s="2"/>
      <c r="L1124" s="2"/>
      <c r="M1124" s="2"/>
      <c r="N1124" s="2"/>
      <c r="O1124" s="2"/>
      <c r="P1124" s="2"/>
      <c r="Q1124" s="5"/>
      <c r="U1124" s="2"/>
      <c r="V1124" s="2"/>
      <c r="W1124" s="2"/>
      <c r="X1124" s="2"/>
      <c r="Y1124" s="2"/>
      <c r="Z1124" s="2"/>
    </row>
    <row r="1125" spans="1:26" ht="14.25" customHeight="1" x14ac:dyDescent="0.2">
      <c r="A1125" s="3">
        <v>40927.699652777781</v>
      </c>
      <c r="B1125" s="2">
        <v>400</v>
      </c>
      <c r="C1125" s="2">
        <v>400</v>
      </c>
      <c r="D1125" s="2">
        <v>-3200</v>
      </c>
      <c r="E1125" s="2">
        <v>170.66282653808599</v>
      </c>
      <c r="F1125" s="2">
        <v>-98.4844970703125</v>
      </c>
      <c r="G1125" s="5">
        <f t="shared" ref="G1125:G1130" si="19">G1126</f>
        <v>9.9993130249023903</v>
      </c>
      <c r="H1125" s="5">
        <f>MAX(F1125:F1189)</f>
        <v>1.9776153564453101</v>
      </c>
      <c r="K1125" s="3">
        <v>40927.699652777781</v>
      </c>
      <c r="L1125" s="2">
        <v>400</v>
      </c>
      <c r="M1125" s="2">
        <v>400</v>
      </c>
      <c r="N1125" s="2">
        <v>-3200</v>
      </c>
      <c r="O1125" s="2">
        <v>247.87278747558599</v>
      </c>
      <c r="P1125" s="2">
        <v>180.69297790527301</v>
      </c>
      <c r="Q1125" s="5">
        <f t="shared" ref="Q1125:Q1188" si="20">P1125*0.0463-0.0417</f>
        <v>8.3243848770141398</v>
      </c>
      <c r="R1125" s="5">
        <f>MAX(P1125:P1189)</f>
        <v>180.72799682617199</v>
      </c>
      <c r="U1125" s="3">
        <v>40927.699652777781</v>
      </c>
      <c r="V1125" s="2">
        <v>400</v>
      </c>
      <c r="W1125" s="2">
        <v>400</v>
      </c>
      <c r="X1125" s="2">
        <v>-3200</v>
      </c>
      <c r="Y1125" s="2" t="s">
        <v>8</v>
      </c>
      <c r="Z1125" s="2">
        <v>0</v>
      </c>
    </row>
    <row r="1126" spans="1:26" ht="14.25" customHeight="1" x14ac:dyDescent="0.2">
      <c r="A1126" s="3">
        <v>40927.69971064815</v>
      </c>
      <c r="B1126" s="2"/>
      <c r="C1126" s="2"/>
      <c r="D1126" s="2">
        <v>-3150</v>
      </c>
      <c r="E1126" s="2">
        <v>172.78781127929699</v>
      </c>
      <c r="F1126" s="2">
        <v>-99.828643798828097</v>
      </c>
      <c r="G1126" s="5">
        <f t="shared" si="19"/>
        <v>9.9993130249023903</v>
      </c>
      <c r="H1126" s="5">
        <f>MIN(F1125:F1189)</f>
        <v>-105.634155273438</v>
      </c>
      <c r="K1126" s="3">
        <v>40927.69971064815</v>
      </c>
      <c r="L1126" s="2"/>
      <c r="M1126" s="2"/>
      <c r="N1126" s="2">
        <v>-3150</v>
      </c>
      <c r="O1126" s="2">
        <v>247.92308044433599</v>
      </c>
      <c r="P1126" s="2">
        <v>180.72799682617199</v>
      </c>
      <c r="Q1126" s="5">
        <f t="shared" si="20"/>
        <v>8.3260062530517622</v>
      </c>
      <c r="R1126" s="5">
        <f>MIN(P1125:P1189)</f>
        <v>11.9817352294922</v>
      </c>
      <c r="U1126" s="3">
        <v>40927.69971064815</v>
      </c>
      <c r="V1126" s="2"/>
      <c r="W1126" s="2"/>
      <c r="X1126" s="2">
        <v>-3150</v>
      </c>
      <c r="Y1126" s="2" t="s">
        <v>8</v>
      </c>
      <c r="Z1126" s="2">
        <v>0</v>
      </c>
    </row>
    <row r="1127" spans="1:26" ht="14.25" customHeight="1" x14ac:dyDescent="0.2">
      <c r="A1127" s="3">
        <v>40927.69976851852</v>
      </c>
      <c r="B1127" s="2"/>
      <c r="C1127" s="2"/>
      <c r="D1127" s="2">
        <v>-3100</v>
      </c>
      <c r="E1127" s="2">
        <v>174.82510375976599</v>
      </c>
      <c r="F1127" s="2">
        <v>-101.117324829102</v>
      </c>
      <c r="G1127" s="5">
        <f t="shared" si="19"/>
        <v>9.9993130249023903</v>
      </c>
      <c r="K1127" s="3">
        <v>40927.69976851852</v>
      </c>
      <c r="L1127" s="2"/>
      <c r="M1127" s="2"/>
      <c r="N1127" s="2">
        <v>-3100</v>
      </c>
      <c r="O1127" s="2">
        <v>247.85394287109401</v>
      </c>
      <c r="P1127" s="2">
        <v>180.67985534668</v>
      </c>
      <c r="Q1127" s="5">
        <f t="shared" si="20"/>
        <v>8.3237773025512833</v>
      </c>
      <c r="U1127" s="3">
        <v>40927.69976851852</v>
      </c>
      <c r="V1127" s="2"/>
      <c r="W1127" s="2"/>
      <c r="X1127" s="2">
        <v>-3100</v>
      </c>
      <c r="Y1127" s="2" t="s">
        <v>8</v>
      </c>
      <c r="Z1127" s="2">
        <v>0</v>
      </c>
    </row>
    <row r="1128" spans="1:26" ht="14.25" customHeight="1" x14ac:dyDescent="0.2">
      <c r="A1128" s="3">
        <v>40927.699826388889</v>
      </c>
      <c r="B1128" s="2"/>
      <c r="C1128" s="2"/>
      <c r="D1128" s="2">
        <v>-3050</v>
      </c>
      <c r="E1128" s="2">
        <v>175.94210815429699</v>
      </c>
      <c r="F1128" s="2">
        <v>-101.82388305664099</v>
      </c>
      <c r="G1128" s="5">
        <f t="shared" si="19"/>
        <v>9.9993130249023903</v>
      </c>
      <c r="K1128" s="3">
        <v>40927.699826388889</v>
      </c>
      <c r="L1128" s="2"/>
      <c r="M1128" s="2"/>
      <c r="N1128" s="2">
        <v>-3050</v>
      </c>
      <c r="O1128" s="2">
        <v>247.37956237793</v>
      </c>
      <c r="P1128" s="2">
        <v>180.34950256347699</v>
      </c>
      <c r="Q1128" s="5">
        <f t="shared" si="20"/>
        <v>8.3084819686889837</v>
      </c>
      <c r="U1128" s="3">
        <v>40927.699826388889</v>
      </c>
      <c r="V1128" s="2"/>
      <c r="W1128" s="2"/>
      <c r="X1128" s="2">
        <v>-3050</v>
      </c>
      <c r="Y1128" s="2" t="s">
        <v>8</v>
      </c>
      <c r="Z1128" s="2">
        <v>0</v>
      </c>
    </row>
    <row r="1129" spans="1:26" ht="14.25" customHeight="1" x14ac:dyDescent="0.2">
      <c r="A1129" s="3">
        <v>40927.699884259258</v>
      </c>
      <c r="B1129" s="2"/>
      <c r="C1129" s="2"/>
      <c r="D1129" s="2">
        <v>-3000</v>
      </c>
      <c r="E1129" s="2">
        <v>176.76348876953099</v>
      </c>
      <c r="F1129" s="2">
        <v>-102.34344482421901</v>
      </c>
      <c r="G1129" s="5">
        <f t="shared" si="19"/>
        <v>9.9993130249023903</v>
      </c>
      <c r="K1129" s="3">
        <v>40927.699884259258</v>
      </c>
      <c r="L1129" s="2"/>
      <c r="M1129" s="2"/>
      <c r="N1129" s="2">
        <v>-3000</v>
      </c>
      <c r="O1129" s="2">
        <v>246.24046325683599</v>
      </c>
      <c r="P1129" s="2">
        <v>179.55627441406199</v>
      </c>
      <c r="Q1129" s="5">
        <f t="shared" si="20"/>
        <v>8.2717555053710701</v>
      </c>
      <c r="U1129" s="3">
        <v>40927.699884259258</v>
      </c>
      <c r="V1129" s="2"/>
      <c r="W1129" s="2"/>
      <c r="X1129" s="2">
        <v>-3000</v>
      </c>
      <c r="Y1129" s="2" t="s">
        <v>8</v>
      </c>
      <c r="Z1129" s="2">
        <v>0</v>
      </c>
    </row>
    <row r="1130" spans="1:26" ht="14.25" customHeight="1" x14ac:dyDescent="0.2">
      <c r="A1130" s="3">
        <v>40927.699942129628</v>
      </c>
      <c r="B1130" s="2"/>
      <c r="C1130" s="2"/>
      <c r="D1130" s="2">
        <v>-2950</v>
      </c>
      <c r="E1130" s="2">
        <v>178.49899291992199</v>
      </c>
      <c r="F1130" s="2">
        <v>-103.44123840332</v>
      </c>
      <c r="G1130" s="5">
        <f t="shared" si="19"/>
        <v>9.9993130249023903</v>
      </c>
      <c r="K1130" s="3">
        <v>40927.699942129628</v>
      </c>
      <c r="L1130" s="2"/>
      <c r="M1130" s="2"/>
      <c r="N1130" s="2">
        <v>-2950</v>
      </c>
      <c r="O1130" s="2">
        <v>245.69004821777301</v>
      </c>
      <c r="P1130" s="2">
        <v>179.17297363281301</v>
      </c>
      <c r="Q1130" s="5">
        <f t="shared" si="20"/>
        <v>8.2540086791992415</v>
      </c>
      <c r="U1130" s="3">
        <v>40927.699942129628</v>
      </c>
      <c r="V1130" s="2"/>
      <c r="W1130" s="2"/>
      <c r="X1130" s="2">
        <v>-2950</v>
      </c>
      <c r="Y1130" s="2" t="s">
        <v>8</v>
      </c>
      <c r="Z1130" s="2">
        <v>0</v>
      </c>
    </row>
    <row r="1131" spans="1:26" ht="14.25" customHeight="1" x14ac:dyDescent="0.2">
      <c r="A1131" s="3">
        <v>40927.699999999997</v>
      </c>
      <c r="B1131" s="2"/>
      <c r="C1131" s="2"/>
      <c r="D1131" s="2">
        <v>-2900</v>
      </c>
      <c r="E1131" s="2">
        <v>180.58332824707</v>
      </c>
      <c r="F1131" s="2">
        <v>-104.75967407226599</v>
      </c>
      <c r="G1131" s="5">
        <f>G1132</f>
        <v>9.9993130249023903</v>
      </c>
      <c r="K1131" s="3">
        <v>40927.699999999997</v>
      </c>
      <c r="L1131" s="2"/>
      <c r="M1131" s="2"/>
      <c r="N1131" s="2">
        <v>-2900</v>
      </c>
      <c r="O1131" s="2">
        <v>245.60984802246099</v>
      </c>
      <c r="P1131" s="2">
        <v>179.11712646484401</v>
      </c>
      <c r="Q1131" s="5">
        <f t="shared" si="20"/>
        <v>8.251422955322278</v>
      </c>
      <c r="U1131" s="3">
        <v>40927.699999999997</v>
      </c>
      <c r="V1131" s="2"/>
      <c r="W1131" s="2"/>
      <c r="X1131" s="2">
        <v>-2900</v>
      </c>
      <c r="Y1131" s="2" t="s">
        <v>8</v>
      </c>
      <c r="Z1131" s="2">
        <v>0</v>
      </c>
    </row>
    <row r="1132" spans="1:26" ht="14.25" customHeight="1" x14ac:dyDescent="0.2">
      <c r="A1132" s="3">
        <v>40927.700057870374</v>
      </c>
      <c r="B1132" s="2"/>
      <c r="C1132" s="2"/>
      <c r="D1132" s="2">
        <v>-2850</v>
      </c>
      <c r="E1132" s="2">
        <v>181.96580505371099</v>
      </c>
      <c r="F1132" s="2">
        <v>-105.634155273438</v>
      </c>
      <c r="G1132" s="5">
        <f t="shared" ref="G1132:G1189" si="21">-F1132*0.0929+0.1859</f>
        <v>9.9993130249023903</v>
      </c>
      <c r="K1132" s="3">
        <v>40927.700057870374</v>
      </c>
      <c r="L1132" s="2"/>
      <c r="M1132" s="2"/>
      <c r="N1132" s="2">
        <v>-2850</v>
      </c>
      <c r="O1132" s="2">
        <v>245.62913513183599</v>
      </c>
      <c r="P1132" s="2">
        <v>179.13055419921901</v>
      </c>
      <c r="Q1132" s="5">
        <f t="shared" si="20"/>
        <v>8.2520446594238397</v>
      </c>
      <c r="U1132" s="3">
        <v>40927.700057870374</v>
      </c>
      <c r="V1132" s="2"/>
      <c r="W1132" s="2"/>
      <c r="X1132" s="2">
        <v>-2850</v>
      </c>
      <c r="Y1132" s="2" t="s">
        <v>8</v>
      </c>
      <c r="Z1132" s="2">
        <v>0</v>
      </c>
    </row>
    <row r="1133" spans="1:26" ht="14.25" customHeight="1" x14ac:dyDescent="0.2">
      <c r="A1133" s="3">
        <v>40927.700115740743</v>
      </c>
      <c r="B1133" s="2"/>
      <c r="C1133" s="2"/>
      <c r="D1133" s="2">
        <v>-2800</v>
      </c>
      <c r="E1133" s="2">
        <v>181.67874145507801</v>
      </c>
      <c r="F1133" s="2">
        <v>-105.45257568359401</v>
      </c>
      <c r="G1133" s="5">
        <f t="shared" si="21"/>
        <v>9.9824442810058827</v>
      </c>
      <c r="K1133" s="3">
        <v>40927.700115740743</v>
      </c>
      <c r="L1133" s="2"/>
      <c r="M1133" s="2"/>
      <c r="N1133" s="2">
        <v>-2800</v>
      </c>
      <c r="O1133" s="2">
        <v>244.69546508789099</v>
      </c>
      <c r="P1133" s="2">
        <v>178.48037719726599</v>
      </c>
      <c r="Q1133" s="5">
        <f t="shared" si="20"/>
        <v>8.2219414642334154</v>
      </c>
      <c r="U1133" s="3">
        <v>40927.700115740743</v>
      </c>
      <c r="V1133" s="2"/>
      <c r="W1133" s="2"/>
      <c r="X1133" s="2">
        <v>-2800</v>
      </c>
      <c r="Y1133" s="2" t="s">
        <v>8</v>
      </c>
      <c r="Z1133" s="2">
        <v>0</v>
      </c>
    </row>
    <row r="1134" spans="1:26" ht="14.25" customHeight="1" x14ac:dyDescent="0.2">
      <c r="A1134" s="3">
        <v>40927.700173611112</v>
      </c>
      <c r="B1134" s="2"/>
      <c r="C1134" s="2"/>
      <c r="D1134" s="2">
        <v>-2750</v>
      </c>
      <c r="E1134" s="2">
        <v>180.84083557128901</v>
      </c>
      <c r="F1134" s="2">
        <v>-104.922561645508</v>
      </c>
      <c r="G1134" s="5">
        <f t="shared" si="21"/>
        <v>9.9332059768676935</v>
      </c>
      <c r="K1134" s="3">
        <v>40927.700173611112</v>
      </c>
      <c r="L1134" s="2"/>
      <c r="M1134" s="2"/>
      <c r="N1134" s="2">
        <v>-2750</v>
      </c>
      <c r="O1134" s="2">
        <v>243.67810058593801</v>
      </c>
      <c r="P1134" s="2">
        <v>177.77191162109401</v>
      </c>
      <c r="Q1134" s="5">
        <f t="shared" si="20"/>
        <v>8.1891395080566518</v>
      </c>
      <c r="U1134" s="3">
        <v>40927.700173611112</v>
      </c>
      <c r="V1134" s="2"/>
      <c r="W1134" s="2"/>
      <c r="X1134" s="2">
        <v>-2750</v>
      </c>
      <c r="Y1134" s="2" t="s">
        <v>8</v>
      </c>
      <c r="Z1134" s="2">
        <v>0</v>
      </c>
    </row>
    <row r="1135" spans="1:26" ht="14.25" customHeight="1" x14ac:dyDescent="0.2">
      <c r="A1135" s="3">
        <v>40927.700231481482</v>
      </c>
      <c r="B1135" s="2"/>
      <c r="C1135" s="2"/>
      <c r="D1135" s="2">
        <v>-2700</v>
      </c>
      <c r="E1135" s="2">
        <v>179.84950256347699</v>
      </c>
      <c r="F1135" s="2">
        <v>-104.29550170898401</v>
      </c>
      <c r="G1135" s="5">
        <f t="shared" si="21"/>
        <v>9.8749521087646137</v>
      </c>
      <c r="K1135" s="3">
        <v>40927.700231481482</v>
      </c>
      <c r="L1135" s="2"/>
      <c r="M1135" s="2"/>
      <c r="N1135" s="2">
        <v>-2700</v>
      </c>
      <c r="O1135" s="2">
        <v>242.56036376953099</v>
      </c>
      <c r="P1135" s="2">
        <v>176.99356079101599</v>
      </c>
      <c r="Q1135" s="5">
        <f t="shared" si="20"/>
        <v>8.1531018646240394</v>
      </c>
      <c r="U1135" s="3">
        <v>40927.700231481482</v>
      </c>
      <c r="V1135" s="2"/>
      <c r="W1135" s="2"/>
      <c r="X1135" s="2">
        <v>-2700</v>
      </c>
      <c r="Y1135" s="2" t="s">
        <v>8</v>
      </c>
      <c r="Z1135" s="2">
        <v>0</v>
      </c>
    </row>
    <row r="1136" spans="1:26" ht="14.25" customHeight="1" x14ac:dyDescent="0.2">
      <c r="A1136" s="3">
        <v>40927.700289351851</v>
      </c>
      <c r="B1136" s="2"/>
      <c r="C1136" s="2"/>
      <c r="D1136" s="2">
        <v>-2650</v>
      </c>
      <c r="E1136" s="2">
        <v>177.822830200195</v>
      </c>
      <c r="F1136" s="2">
        <v>-103.013534545898</v>
      </c>
      <c r="G1136" s="5">
        <f t="shared" si="21"/>
        <v>9.7558573593139233</v>
      </c>
      <c r="K1136" s="3">
        <v>40927.700289351851</v>
      </c>
      <c r="L1136" s="2"/>
      <c r="M1136" s="2"/>
      <c r="N1136" s="2">
        <v>-2650</v>
      </c>
      <c r="O1136" s="2">
        <v>241.17893981933599</v>
      </c>
      <c r="P1136" s="2">
        <v>176.03157043457</v>
      </c>
      <c r="Q1136" s="5">
        <f t="shared" si="20"/>
        <v>8.1085617111205899</v>
      </c>
      <c r="U1136" s="3">
        <v>40927.700289351851</v>
      </c>
      <c r="V1136" s="2"/>
      <c r="W1136" s="2"/>
      <c r="X1136" s="2">
        <v>-2650</v>
      </c>
      <c r="Y1136" s="2" t="s">
        <v>8</v>
      </c>
      <c r="Z1136" s="2">
        <v>0</v>
      </c>
    </row>
    <row r="1137" spans="1:26" ht="14.25" customHeight="1" x14ac:dyDescent="0.2">
      <c r="A1137" s="3">
        <v>40927.70034722222</v>
      </c>
      <c r="B1137" s="2"/>
      <c r="C1137" s="2"/>
      <c r="D1137" s="2">
        <v>-2600</v>
      </c>
      <c r="E1137" s="2">
        <v>174.9580078125</v>
      </c>
      <c r="F1137" s="2">
        <v>-101.20140075683599</v>
      </c>
      <c r="G1137" s="5">
        <f t="shared" si="21"/>
        <v>9.5875101303100632</v>
      </c>
      <c r="K1137" s="3">
        <v>40927.70034722222</v>
      </c>
      <c r="L1137" s="2"/>
      <c r="M1137" s="2"/>
      <c r="N1137" s="2">
        <v>-2600</v>
      </c>
      <c r="O1137" s="2">
        <v>240.31878662109401</v>
      </c>
      <c r="P1137" s="2">
        <v>175.43258666992199</v>
      </c>
      <c r="Q1137" s="5">
        <f t="shared" si="20"/>
        <v>8.0808287628173883</v>
      </c>
      <c r="U1137" s="3">
        <v>40927.70034722222</v>
      </c>
      <c r="V1137" s="2"/>
      <c r="W1137" s="2"/>
      <c r="X1137" s="2">
        <v>-2600</v>
      </c>
      <c r="Y1137" s="2" t="s">
        <v>8</v>
      </c>
      <c r="Z1137" s="2">
        <v>0</v>
      </c>
    </row>
    <row r="1138" spans="1:26" ht="14.25" customHeight="1" x14ac:dyDescent="0.2">
      <c r="A1138" s="3">
        <v>40927.70040509259</v>
      </c>
      <c r="B1138" s="2"/>
      <c r="C1138" s="2"/>
      <c r="D1138" s="2">
        <v>-2550</v>
      </c>
      <c r="E1138" s="2">
        <v>173.38122558593801</v>
      </c>
      <c r="F1138" s="2">
        <v>-100.20401000976599</v>
      </c>
      <c r="G1138" s="5">
        <f t="shared" si="21"/>
        <v>9.494852529907261</v>
      </c>
      <c r="K1138" s="3">
        <v>40927.70040509259</v>
      </c>
      <c r="L1138" s="2"/>
      <c r="M1138" s="2"/>
      <c r="N1138" s="2">
        <v>-2550</v>
      </c>
      <c r="O1138" s="2">
        <v>239.79443359375</v>
      </c>
      <c r="P1138" s="2">
        <v>175.06744384765599</v>
      </c>
      <c r="Q1138" s="5">
        <f t="shared" si="20"/>
        <v>8.0639226501464716</v>
      </c>
      <c r="U1138" s="3">
        <v>40927.70040509259</v>
      </c>
      <c r="V1138" s="2"/>
      <c r="W1138" s="2"/>
      <c r="X1138" s="2">
        <v>-2550</v>
      </c>
      <c r="Y1138" s="2" t="s">
        <v>8</v>
      </c>
      <c r="Z1138" s="2">
        <v>0</v>
      </c>
    </row>
    <row r="1139" spans="1:26" ht="14.25" customHeight="1" x14ac:dyDescent="0.2">
      <c r="A1139" s="3">
        <v>40927.700462962966</v>
      </c>
      <c r="B1139" s="2"/>
      <c r="C1139" s="2"/>
      <c r="D1139" s="2">
        <v>-2500</v>
      </c>
      <c r="E1139" s="2">
        <v>173.47457885742199</v>
      </c>
      <c r="F1139" s="2">
        <v>-100.263061523438</v>
      </c>
      <c r="G1139" s="5">
        <f t="shared" si="21"/>
        <v>9.5003384155273896</v>
      </c>
      <c r="K1139" s="3">
        <v>40927.700462962966</v>
      </c>
      <c r="L1139" s="2"/>
      <c r="M1139" s="2"/>
      <c r="N1139" s="2">
        <v>-2500</v>
      </c>
      <c r="O1139" s="2">
        <v>239.71051025390599</v>
      </c>
      <c r="P1139" s="2">
        <v>175.00900268554699</v>
      </c>
      <c r="Q1139" s="5">
        <f t="shared" si="20"/>
        <v>8.0612168243408249</v>
      </c>
      <c r="U1139" s="3">
        <v>40927.700462962966</v>
      </c>
      <c r="V1139" s="2"/>
      <c r="W1139" s="2"/>
      <c r="X1139" s="2">
        <v>-2500</v>
      </c>
      <c r="Y1139" s="2" t="s">
        <v>8</v>
      </c>
      <c r="Z1139" s="2">
        <v>0</v>
      </c>
    </row>
    <row r="1140" spans="1:26" ht="14.25" customHeight="1" x14ac:dyDescent="0.2">
      <c r="A1140" s="3">
        <v>40927.700520833336</v>
      </c>
      <c r="B1140" s="2"/>
      <c r="C1140" s="2"/>
      <c r="D1140" s="2">
        <v>-2450</v>
      </c>
      <c r="E1140" s="2">
        <v>173.73004150390599</v>
      </c>
      <c r="F1140" s="2">
        <v>-100.42465209960901</v>
      </c>
      <c r="G1140" s="5">
        <f t="shared" si="21"/>
        <v>9.5153501800536766</v>
      </c>
      <c r="K1140" s="3">
        <v>40927.700520833336</v>
      </c>
      <c r="L1140" s="2"/>
      <c r="M1140" s="2"/>
      <c r="N1140" s="2">
        <v>-2450</v>
      </c>
      <c r="O1140" s="2">
        <v>239.62351989746099</v>
      </c>
      <c r="P1140" s="2">
        <v>174.94842529296901</v>
      </c>
      <c r="Q1140" s="5">
        <f t="shared" si="20"/>
        <v>8.058412091064465</v>
      </c>
      <c r="U1140" s="3">
        <v>40927.700520833336</v>
      </c>
      <c r="V1140" s="2"/>
      <c r="W1140" s="2"/>
      <c r="X1140" s="2">
        <v>-2450</v>
      </c>
      <c r="Y1140" s="2" t="s">
        <v>8</v>
      </c>
      <c r="Z1140" s="2">
        <v>0</v>
      </c>
    </row>
    <row r="1141" spans="1:26" ht="14.25" customHeight="1" x14ac:dyDescent="0.2">
      <c r="A1141" s="3">
        <v>40927.700578703705</v>
      </c>
      <c r="B1141" s="2"/>
      <c r="C1141" s="2"/>
      <c r="D1141" s="2">
        <v>-2400</v>
      </c>
      <c r="E1141" s="2">
        <v>173.17076110839801</v>
      </c>
      <c r="F1141" s="2">
        <v>-100.070877075195</v>
      </c>
      <c r="G1141" s="5">
        <f t="shared" si="21"/>
        <v>9.4824844802856152</v>
      </c>
      <c r="K1141" s="3">
        <v>40927.700578703705</v>
      </c>
      <c r="L1141" s="2"/>
      <c r="M1141" s="2"/>
      <c r="N1141" s="2">
        <v>-2400</v>
      </c>
      <c r="O1141" s="2">
        <v>238.94633483886699</v>
      </c>
      <c r="P1141" s="2">
        <v>174.47685241699199</v>
      </c>
      <c r="Q1141" s="5">
        <f t="shared" si="20"/>
        <v>8.0365782669067283</v>
      </c>
      <c r="U1141" s="3">
        <v>40927.700578703705</v>
      </c>
      <c r="V1141" s="2"/>
      <c r="W1141" s="2"/>
      <c r="X1141" s="2">
        <v>-2400</v>
      </c>
      <c r="Y1141" s="2" t="s">
        <v>8</v>
      </c>
      <c r="Z1141" s="2">
        <v>0</v>
      </c>
    </row>
    <row r="1142" spans="1:26" ht="14.25" customHeight="1" x14ac:dyDescent="0.2">
      <c r="A1142" s="3">
        <v>40927.700636574074</v>
      </c>
      <c r="B1142" s="2"/>
      <c r="C1142" s="2"/>
      <c r="D1142" s="2">
        <v>-2350</v>
      </c>
      <c r="E1142" s="2">
        <v>171.7138671875</v>
      </c>
      <c r="F1142" s="2">
        <v>-99.149322509765597</v>
      </c>
      <c r="G1142" s="5">
        <f t="shared" si="21"/>
        <v>9.3968720611572234</v>
      </c>
      <c r="K1142" s="3">
        <v>40927.700636574074</v>
      </c>
      <c r="L1142" s="2"/>
      <c r="M1142" s="2"/>
      <c r="N1142" s="2">
        <v>-2350</v>
      </c>
      <c r="O1142" s="2">
        <v>237.64849853515599</v>
      </c>
      <c r="P1142" s="2">
        <v>173.57307434082</v>
      </c>
      <c r="Q1142" s="5">
        <f t="shared" si="20"/>
        <v>7.9947333419799671</v>
      </c>
      <c r="U1142" s="3">
        <v>40927.700636574074</v>
      </c>
      <c r="V1142" s="2"/>
      <c r="W1142" s="2"/>
      <c r="X1142" s="2">
        <v>-2350</v>
      </c>
      <c r="Y1142" s="2" t="s">
        <v>8</v>
      </c>
      <c r="Z1142" s="2">
        <v>0</v>
      </c>
    </row>
    <row r="1143" spans="1:26" ht="14.25" customHeight="1" x14ac:dyDescent="0.2">
      <c r="A1143" s="3">
        <v>40927.700694444444</v>
      </c>
      <c r="B1143" s="2"/>
      <c r="C1143" s="2"/>
      <c r="D1143" s="2">
        <v>-2300</v>
      </c>
      <c r="E1143" s="2">
        <v>170.36962890625</v>
      </c>
      <c r="F1143" s="2">
        <v>-98.299026489257798</v>
      </c>
      <c r="G1143" s="5">
        <f t="shared" si="21"/>
        <v>9.3178795608520488</v>
      </c>
      <c r="K1143" s="3">
        <v>40927.700694444444</v>
      </c>
      <c r="L1143" s="2"/>
      <c r="M1143" s="2"/>
      <c r="N1143" s="2">
        <v>-2300</v>
      </c>
      <c r="O1143" s="2">
        <v>235.66700744628901</v>
      </c>
      <c r="P1143" s="2">
        <v>172.19322204589801</v>
      </c>
      <c r="Q1143" s="5">
        <f t="shared" si="20"/>
        <v>7.9308461807250783</v>
      </c>
      <c r="U1143" s="3">
        <v>40927.700694444444</v>
      </c>
      <c r="V1143" s="2"/>
      <c r="W1143" s="2"/>
      <c r="X1143" s="2">
        <v>-2300</v>
      </c>
      <c r="Y1143" s="2" t="s">
        <v>8</v>
      </c>
      <c r="Z1143" s="2">
        <v>0</v>
      </c>
    </row>
    <row r="1144" spans="1:26" ht="14.25" customHeight="1" x14ac:dyDescent="0.2">
      <c r="A1144" s="3">
        <v>40927.700752314813</v>
      </c>
      <c r="B1144" s="2"/>
      <c r="C1144" s="2"/>
      <c r="D1144" s="2">
        <v>-2250</v>
      </c>
      <c r="E1144" s="2">
        <v>167.16900634765599</v>
      </c>
      <c r="F1144" s="2">
        <v>-96.274490356445298</v>
      </c>
      <c r="G1144" s="5">
        <f t="shared" si="21"/>
        <v>9.1298001541137683</v>
      </c>
      <c r="K1144" s="3">
        <v>40927.700752314813</v>
      </c>
      <c r="L1144" s="2"/>
      <c r="M1144" s="2"/>
      <c r="N1144" s="2">
        <v>-2250</v>
      </c>
      <c r="O1144" s="2">
        <v>232.70167541503901</v>
      </c>
      <c r="P1144" s="2">
        <v>170.12825012207</v>
      </c>
      <c r="Q1144" s="5">
        <f t="shared" si="20"/>
        <v>7.8352379806518417</v>
      </c>
      <c r="U1144" s="3">
        <v>40927.700752314813</v>
      </c>
      <c r="V1144" s="2"/>
      <c r="W1144" s="2"/>
      <c r="X1144" s="2">
        <v>-2250</v>
      </c>
      <c r="Y1144" s="2" t="s">
        <v>8</v>
      </c>
      <c r="Z1144" s="2">
        <v>0</v>
      </c>
    </row>
    <row r="1145" spans="1:26" ht="14.25" customHeight="1" x14ac:dyDescent="0.2">
      <c r="A1145" s="3">
        <v>40927.700810185182</v>
      </c>
      <c r="B1145" s="2"/>
      <c r="C1145" s="2"/>
      <c r="D1145" s="2">
        <v>-2200</v>
      </c>
      <c r="E1145" s="2">
        <v>159.01780700683599</v>
      </c>
      <c r="F1145" s="2">
        <v>-91.118469238281307</v>
      </c>
      <c r="G1145" s="5">
        <f t="shared" si="21"/>
        <v>8.6508057922363335</v>
      </c>
      <c r="K1145" s="3">
        <v>40927.700810185182</v>
      </c>
      <c r="L1145" s="2"/>
      <c r="M1145" s="2"/>
      <c r="N1145" s="2">
        <v>-2200</v>
      </c>
      <c r="O1145" s="2">
        <v>228.14706420898401</v>
      </c>
      <c r="P1145" s="2">
        <v>166.95655822753901</v>
      </c>
      <c r="Q1145" s="5">
        <f t="shared" si="20"/>
        <v>7.6883886459350563</v>
      </c>
      <c r="U1145" s="3">
        <v>40927.700810185182</v>
      </c>
      <c r="V1145" s="2"/>
      <c r="W1145" s="2"/>
      <c r="X1145" s="2">
        <v>-2200</v>
      </c>
      <c r="Y1145" s="2" t="s">
        <v>8</v>
      </c>
      <c r="Z1145" s="2">
        <v>0</v>
      </c>
    </row>
    <row r="1146" spans="1:26" ht="14.25" customHeight="1" x14ac:dyDescent="0.2">
      <c r="A1146" s="3">
        <v>40927.700868055559</v>
      </c>
      <c r="B1146" s="2"/>
      <c r="C1146" s="2"/>
      <c r="D1146" s="2">
        <v>-2150</v>
      </c>
      <c r="E1146" s="2">
        <v>147.76766967773401</v>
      </c>
      <c r="F1146" s="2">
        <v>-84.002227783203097</v>
      </c>
      <c r="G1146" s="5">
        <f t="shared" si="21"/>
        <v>7.9897069610595679</v>
      </c>
      <c r="K1146" s="3">
        <v>40927.700868055559</v>
      </c>
      <c r="L1146" s="2"/>
      <c r="M1146" s="2"/>
      <c r="N1146" s="2">
        <v>-2150</v>
      </c>
      <c r="O1146" s="2">
        <v>222.89973449707</v>
      </c>
      <c r="P1146" s="2">
        <v>163.30245971679699</v>
      </c>
      <c r="Q1146" s="5">
        <f t="shared" si="20"/>
        <v>7.519203884887701</v>
      </c>
      <c r="U1146" s="3">
        <v>40927.700868055559</v>
      </c>
      <c r="V1146" s="2"/>
      <c r="W1146" s="2"/>
      <c r="X1146" s="2">
        <v>-2150</v>
      </c>
      <c r="Y1146" s="2" t="s">
        <v>8</v>
      </c>
      <c r="Z1146" s="2">
        <v>0</v>
      </c>
    </row>
    <row r="1147" spans="1:26" ht="14.25" customHeight="1" x14ac:dyDescent="0.2">
      <c r="A1147" s="3">
        <v>40927.700925925928</v>
      </c>
      <c r="B1147" s="2"/>
      <c r="C1147" s="2"/>
      <c r="D1147" s="2">
        <v>-2100</v>
      </c>
      <c r="E1147" s="2">
        <v>132.05433654785199</v>
      </c>
      <c r="F1147" s="2">
        <v>-74.062805175781193</v>
      </c>
      <c r="G1147" s="5">
        <f t="shared" si="21"/>
        <v>7.0663346008300731</v>
      </c>
      <c r="K1147" s="3">
        <v>40927.700925925928</v>
      </c>
      <c r="L1147" s="2"/>
      <c r="M1147" s="2"/>
      <c r="N1147" s="2">
        <v>-2100</v>
      </c>
      <c r="O1147" s="2">
        <v>216.24838256835901</v>
      </c>
      <c r="P1147" s="2">
        <v>158.670654296875</v>
      </c>
      <c r="Q1147" s="5">
        <f t="shared" si="20"/>
        <v>7.304751293945313</v>
      </c>
      <c r="U1147" s="3">
        <v>40927.700925925928</v>
      </c>
      <c r="V1147" s="2"/>
      <c r="W1147" s="2"/>
      <c r="X1147" s="2">
        <v>-2100</v>
      </c>
      <c r="Y1147" s="2" t="s">
        <v>8</v>
      </c>
      <c r="Z1147" s="2">
        <v>0</v>
      </c>
    </row>
    <row r="1148" spans="1:26" ht="14.25" customHeight="1" x14ac:dyDescent="0.2">
      <c r="A1148" s="3">
        <v>40927.700983796298</v>
      </c>
      <c r="B1148" s="2"/>
      <c r="C1148" s="2"/>
      <c r="D1148" s="2">
        <v>-2050</v>
      </c>
      <c r="E1148" s="2">
        <v>114.18009185791</v>
      </c>
      <c r="F1148" s="2">
        <v>-62.756500244140597</v>
      </c>
      <c r="G1148" s="5">
        <f t="shared" si="21"/>
        <v>6.0159788726806616</v>
      </c>
      <c r="K1148" s="3">
        <v>40927.700983796298</v>
      </c>
      <c r="L1148" s="2"/>
      <c r="M1148" s="2"/>
      <c r="N1148" s="2">
        <v>-2050</v>
      </c>
      <c r="O1148" s="2">
        <v>208.59379577636699</v>
      </c>
      <c r="P1148" s="2">
        <v>153.34022521972699</v>
      </c>
      <c r="Q1148" s="5">
        <f t="shared" si="20"/>
        <v>7.0579524276733601</v>
      </c>
      <c r="U1148" s="3">
        <v>40927.700983796298</v>
      </c>
      <c r="V1148" s="2"/>
      <c r="W1148" s="2"/>
      <c r="X1148" s="2">
        <v>-2050</v>
      </c>
      <c r="Y1148" s="2" t="s">
        <v>8</v>
      </c>
      <c r="Z1148" s="2">
        <v>0</v>
      </c>
    </row>
    <row r="1149" spans="1:26" ht="14.25" customHeight="1" x14ac:dyDescent="0.2">
      <c r="A1149" s="3">
        <v>40927.701041666667</v>
      </c>
      <c r="B1149" s="2"/>
      <c r="C1149" s="2"/>
      <c r="D1149" s="2">
        <v>-2000</v>
      </c>
      <c r="E1149" s="2">
        <v>95.766822814941406</v>
      </c>
      <c r="F1149" s="2">
        <v>-51.109237670898402</v>
      </c>
      <c r="G1149" s="5">
        <f t="shared" si="21"/>
        <v>4.9339481796264613</v>
      </c>
      <c r="K1149" s="3">
        <v>40927.701041666667</v>
      </c>
      <c r="L1149" s="2"/>
      <c r="M1149" s="2"/>
      <c r="N1149" s="2">
        <v>-2000</v>
      </c>
      <c r="O1149" s="2">
        <v>200.23518371582</v>
      </c>
      <c r="P1149" s="2">
        <v>147.51953125</v>
      </c>
      <c r="Q1149" s="5">
        <f t="shared" si="20"/>
        <v>6.7884542968750008</v>
      </c>
      <c r="U1149" s="3">
        <v>40927.701041666667</v>
      </c>
      <c r="V1149" s="2"/>
      <c r="W1149" s="2"/>
      <c r="X1149" s="2">
        <v>-2000</v>
      </c>
      <c r="Y1149" s="2" t="s">
        <v>8</v>
      </c>
      <c r="Z1149" s="2">
        <v>0</v>
      </c>
    </row>
    <row r="1150" spans="1:26" ht="14.25" customHeight="1" x14ac:dyDescent="0.2">
      <c r="A1150" s="3">
        <v>40927.701099537036</v>
      </c>
      <c r="B1150" s="2"/>
      <c r="C1150" s="2"/>
      <c r="D1150" s="2">
        <v>-1950</v>
      </c>
      <c r="E1150" s="2">
        <v>77.151878356933594</v>
      </c>
      <c r="F1150" s="2">
        <v>-39.3344116210937</v>
      </c>
      <c r="G1150" s="5">
        <f t="shared" si="21"/>
        <v>3.8400668395996047</v>
      </c>
      <c r="K1150" s="3">
        <v>40927.701099537036</v>
      </c>
      <c r="L1150" s="2"/>
      <c r="M1150" s="2"/>
      <c r="N1150" s="2">
        <v>-1950</v>
      </c>
      <c r="O1150" s="2">
        <v>191.40119934082</v>
      </c>
      <c r="P1150" s="2">
        <v>141.36779785156199</v>
      </c>
      <c r="Q1150" s="5">
        <f t="shared" si="20"/>
        <v>6.5036290405273203</v>
      </c>
      <c r="U1150" s="3">
        <v>40927.701099537036</v>
      </c>
      <c r="V1150" s="2"/>
      <c r="W1150" s="2"/>
      <c r="X1150" s="2">
        <v>-1950</v>
      </c>
      <c r="Y1150" s="2" t="s">
        <v>8</v>
      </c>
      <c r="Z1150" s="2">
        <v>0</v>
      </c>
    </row>
    <row r="1151" spans="1:26" ht="14.25" customHeight="1" x14ac:dyDescent="0.2">
      <c r="A1151" s="3">
        <v>40927.701157407406</v>
      </c>
      <c r="B1151" s="2"/>
      <c r="C1151" s="2"/>
      <c r="D1151" s="2">
        <v>-1900</v>
      </c>
      <c r="E1151" s="2">
        <v>61.151248931884801</v>
      </c>
      <c r="F1151" s="2">
        <v>-29.2132568359375</v>
      </c>
      <c r="G1151" s="5">
        <f t="shared" si="21"/>
        <v>2.8998115600585939</v>
      </c>
      <c r="K1151" s="3">
        <v>40927.701157407406</v>
      </c>
      <c r="L1151" s="2"/>
      <c r="M1151" s="2"/>
      <c r="N1151" s="2">
        <v>-1900</v>
      </c>
      <c r="O1151" s="2">
        <v>182.84045410156199</v>
      </c>
      <c r="P1151" s="2">
        <v>135.40634155273401</v>
      </c>
      <c r="Q1151" s="5">
        <f t="shared" si="20"/>
        <v>6.2276136138915845</v>
      </c>
      <c r="U1151" s="3">
        <v>40927.701157407406</v>
      </c>
      <c r="V1151" s="2"/>
      <c r="W1151" s="2"/>
      <c r="X1151" s="2">
        <v>-1900</v>
      </c>
      <c r="Y1151" s="2" t="s">
        <v>8</v>
      </c>
      <c r="Z1151" s="2">
        <v>0</v>
      </c>
    </row>
    <row r="1152" spans="1:26" ht="14.25" customHeight="1" x14ac:dyDescent="0.2">
      <c r="A1152" s="3">
        <v>40927.701215277775</v>
      </c>
      <c r="B1152" s="2"/>
      <c r="C1152" s="2"/>
      <c r="D1152" s="2">
        <v>-1850</v>
      </c>
      <c r="E1152" s="2">
        <v>48.419853210449197</v>
      </c>
      <c r="F1152" s="2">
        <v>-21.160049438476602</v>
      </c>
      <c r="G1152" s="5">
        <f t="shared" si="21"/>
        <v>2.1516685928344761</v>
      </c>
      <c r="K1152" s="3">
        <v>40927.701215277775</v>
      </c>
      <c r="L1152" s="2"/>
      <c r="M1152" s="2"/>
      <c r="N1152" s="2">
        <v>-1850</v>
      </c>
      <c r="O1152" s="2">
        <v>175.3447265625</v>
      </c>
      <c r="P1152" s="2">
        <v>130.18653869628901</v>
      </c>
      <c r="Q1152" s="5">
        <f t="shared" si="20"/>
        <v>5.9859367416381817</v>
      </c>
      <c r="U1152" s="3">
        <v>40927.701215277775</v>
      </c>
      <c r="V1152" s="2"/>
      <c r="W1152" s="2"/>
      <c r="X1152" s="2">
        <v>-1850</v>
      </c>
      <c r="Y1152" s="2" t="s">
        <v>8</v>
      </c>
      <c r="Z1152" s="2">
        <v>0</v>
      </c>
    </row>
    <row r="1153" spans="1:26" ht="14.25" customHeight="1" x14ac:dyDescent="0.2">
      <c r="A1153" s="3">
        <v>40927.701273148145</v>
      </c>
      <c r="B1153" s="2"/>
      <c r="C1153" s="2"/>
      <c r="D1153" s="2">
        <v>-1800</v>
      </c>
      <c r="E1153" s="2">
        <v>37.6835327148438</v>
      </c>
      <c r="F1153" s="2">
        <v>-14.3688201904297</v>
      </c>
      <c r="G1153" s="5">
        <f t="shared" si="21"/>
        <v>1.520763395690919</v>
      </c>
      <c r="K1153" s="3">
        <v>40927.701273148145</v>
      </c>
      <c r="L1153" s="2"/>
      <c r="M1153" s="2"/>
      <c r="N1153" s="2">
        <v>-1800</v>
      </c>
      <c r="O1153" s="2">
        <v>166.86022949218699</v>
      </c>
      <c r="P1153" s="2">
        <v>124.278182983398</v>
      </c>
      <c r="Q1153" s="5">
        <f t="shared" si="20"/>
        <v>5.7123798721313275</v>
      </c>
      <c r="U1153" s="3">
        <v>40927.701273148145</v>
      </c>
      <c r="V1153" s="2"/>
      <c r="W1153" s="2"/>
      <c r="X1153" s="2">
        <v>-1800</v>
      </c>
      <c r="Y1153" s="2" t="s">
        <v>8</v>
      </c>
      <c r="Z1153" s="2">
        <v>0</v>
      </c>
    </row>
    <row r="1154" spans="1:26" ht="14.25" customHeight="1" x14ac:dyDescent="0.2">
      <c r="A1154" s="3">
        <v>40927.701331018521</v>
      </c>
      <c r="B1154" s="2"/>
      <c r="C1154" s="2"/>
      <c r="D1154" s="2">
        <v>-1750</v>
      </c>
      <c r="E1154" s="2">
        <v>29.3241481781006</v>
      </c>
      <c r="F1154" s="2">
        <v>-9.08111572265625</v>
      </c>
      <c r="G1154" s="5">
        <f t="shared" si="21"/>
        <v>1.0295356506347657</v>
      </c>
      <c r="K1154" s="3">
        <v>40927.701331018521</v>
      </c>
      <c r="L1154" s="2"/>
      <c r="M1154" s="2"/>
      <c r="N1154" s="2">
        <v>-1750</v>
      </c>
      <c r="O1154" s="2">
        <v>159.17518615722699</v>
      </c>
      <c r="P1154" s="2">
        <v>118.926544189453</v>
      </c>
      <c r="Q1154" s="5">
        <f t="shared" si="20"/>
        <v>5.4645989959716745</v>
      </c>
      <c r="U1154" s="3">
        <v>40927.701331018521</v>
      </c>
      <c r="V1154" s="2"/>
      <c r="W1154" s="2"/>
      <c r="X1154" s="2">
        <v>-1750</v>
      </c>
      <c r="Y1154" s="2" t="s">
        <v>8</v>
      </c>
      <c r="Z1154" s="2">
        <v>0</v>
      </c>
    </row>
    <row r="1155" spans="1:26" ht="14.25" customHeight="1" x14ac:dyDescent="0.2">
      <c r="A1155" s="3">
        <v>40927.701388888891</v>
      </c>
      <c r="B1155" s="2"/>
      <c r="C1155" s="2"/>
      <c r="D1155" s="2">
        <v>-1700</v>
      </c>
      <c r="E1155" s="2">
        <v>23.162590026855501</v>
      </c>
      <c r="F1155" s="2">
        <v>-5.1836395263671902</v>
      </c>
      <c r="G1155" s="5">
        <f t="shared" si="21"/>
        <v>0.66746011199951194</v>
      </c>
      <c r="K1155" s="3">
        <v>40927.701388888891</v>
      </c>
      <c r="L1155" s="2"/>
      <c r="M1155" s="2"/>
      <c r="N1155" s="2">
        <v>-1700</v>
      </c>
      <c r="O1155" s="2">
        <v>150.72837829589801</v>
      </c>
      <c r="P1155" s="2">
        <v>113.04443359375</v>
      </c>
      <c r="Q1155" s="5">
        <f t="shared" si="20"/>
        <v>5.1922572753906255</v>
      </c>
      <c r="U1155" s="3">
        <v>40927.701388888891</v>
      </c>
      <c r="V1155" s="2"/>
      <c r="W1155" s="2"/>
      <c r="X1155" s="2">
        <v>-1700</v>
      </c>
      <c r="Y1155" s="2" t="s">
        <v>8</v>
      </c>
      <c r="Z1155" s="2">
        <v>0</v>
      </c>
    </row>
    <row r="1156" spans="1:26" ht="14.25" customHeight="1" x14ac:dyDescent="0.2">
      <c r="A1156" s="3">
        <v>40927.70144675926</v>
      </c>
      <c r="B1156" s="2"/>
      <c r="C1156" s="2"/>
      <c r="D1156" s="2">
        <v>-1650</v>
      </c>
      <c r="E1156" s="2">
        <v>18.8926181793213</v>
      </c>
      <c r="F1156" s="2">
        <v>-2.4826812744140598</v>
      </c>
      <c r="G1156" s="5">
        <f t="shared" si="21"/>
        <v>0.41654109039306619</v>
      </c>
      <c r="K1156" s="3">
        <v>40927.70144675926</v>
      </c>
      <c r="L1156" s="2"/>
      <c r="M1156" s="2"/>
      <c r="N1156" s="2">
        <v>-1650</v>
      </c>
      <c r="O1156" s="2">
        <v>142.09248352050801</v>
      </c>
      <c r="P1156" s="2">
        <v>107.030639648438</v>
      </c>
      <c r="Q1156" s="5">
        <f t="shared" si="20"/>
        <v>4.91381861572268</v>
      </c>
      <c r="U1156" s="3">
        <v>40927.70144675926</v>
      </c>
      <c r="V1156" s="2"/>
      <c r="W1156" s="2"/>
      <c r="X1156" s="2">
        <v>-1650</v>
      </c>
      <c r="Y1156" s="2" t="s">
        <v>8</v>
      </c>
      <c r="Z1156" s="2">
        <v>0</v>
      </c>
    </row>
    <row r="1157" spans="1:26" ht="14.25" customHeight="1" x14ac:dyDescent="0.2">
      <c r="A1157" s="3">
        <v>40927.701504629629</v>
      </c>
      <c r="B1157" s="2"/>
      <c r="C1157" s="2"/>
      <c r="D1157" s="2">
        <v>-1600</v>
      </c>
      <c r="E1157" s="2">
        <v>16.117294311523398</v>
      </c>
      <c r="F1157" s="2">
        <v>-0.72715759277343694</v>
      </c>
      <c r="G1157" s="5">
        <f t="shared" si="21"/>
        <v>0.25345294036865229</v>
      </c>
      <c r="K1157" s="3">
        <v>40927.701504629629</v>
      </c>
      <c r="L1157" s="2"/>
      <c r="M1157" s="2"/>
      <c r="N1157" s="2">
        <v>-1600</v>
      </c>
      <c r="O1157" s="2">
        <v>133.997802734375</v>
      </c>
      <c r="P1157" s="2">
        <v>101.39373779296901</v>
      </c>
      <c r="Q1157" s="5">
        <f t="shared" si="20"/>
        <v>4.6528300598144652</v>
      </c>
      <c r="U1157" s="3">
        <v>40927.701504629629</v>
      </c>
      <c r="V1157" s="2"/>
      <c r="W1157" s="2"/>
      <c r="X1157" s="2">
        <v>-1600</v>
      </c>
      <c r="Y1157" s="2" t="s">
        <v>8</v>
      </c>
      <c r="Z1157" s="2">
        <v>0</v>
      </c>
    </row>
    <row r="1158" spans="1:26" ht="14.25" customHeight="1" x14ac:dyDescent="0.2">
      <c r="A1158" s="3">
        <v>40927.701562499999</v>
      </c>
      <c r="B1158" s="2"/>
      <c r="C1158" s="2"/>
      <c r="D1158" s="2">
        <v>-1550</v>
      </c>
      <c r="E1158" s="2">
        <v>15.3960227966309</v>
      </c>
      <c r="F1158" s="2">
        <v>-0.270919799804687</v>
      </c>
      <c r="G1158" s="5">
        <f t="shared" si="21"/>
        <v>0.21106844940185543</v>
      </c>
      <c r="K1158" s="3">
        <v>40927.701562499999</v>
      </c>
      <c r="L1158" s="2"/>
      <c r="M1158" s="2"/>
      <c r="N1158" s="2">
        <v>-1550</v>
      </c>
      <c r="O1158" s="2">
        <v>126.63223266601599</v>
      </c>
      <c r="P1158" s="2">
        <v>96.264572143554702</v>
      </c>
      <c r="Q1158" s="5">
        <f t="shared" si="20"/>
        <v>4.4153496902465834</v>
      </c>
      <c r="U1158" s="3">
        <v>40927.701562499999</v>
      </c>
      <c r="V1158" s="2"/>
      <c r="W1158" s="2"/>
      <c r="X1158" s="2">
        <v>-1550</v>
      </c>
      <c r="Y1158" s="2" t="s">
        <v>8</v>
      </c>
      <c r="Z1158" s="2">
        <v>0</v>
      </c>
    </row>
    <row r="1159" spans="1:26" ht="14.25" customHeight="1" x14ac:dyDescent="0.2">
      <c r="A1159" s="3">
        <v>40927.701620370368</v>
      </c>
      <c r="B1159" s="2"/>
      <c r="C1159" s="2"/>
      <c r="D1159" s="2">
        <v>-1500</v>
      </c>
      <c r="E1159" s="2">
        <v>14.4198951721191</v>
      </c>
      <c r="F1159" s="2">
        <v>0.346527099609375</v>
      </c>
      <c r="G1159" s="5">
        <f t="shared" si="21"/>
        <v>0.15370763244628907</v>
      </c>
      <c r="K1159" s="3">
        <v>40927.701620370368</v>
      </c>
      <c r="L1159" s="2"/>
      <c r="M1159" s="2"/>
      <c r="N1159" s="2">
        <v>-1500</v>
      </c>
      <c r="O1159" s="2">
        <v>119.39331817627</v>
      </c>
      <c r="P1159" s="2">
        <v>91.223602294921903</v>
      </c>
      <c r="Q1159" s="5">
        <f t="shared" si="20"/>
        <v>4.1819527862548842</v>
      </c>
      <c r="U1159" s="3">
        <v>40927.701620370368</v>
      </c>
      <c r="V1159" s="2"/>
      <c r="W1159" s="2"/>
      <c r="X1159" s="2">
        <v>-1500</v>
      </c>
      <c r="Y1159" s="2" t="s">
        <v>8</v>
      </c>
      <c r="Z1159" s="2">
        <v>0</v>
      </c>
    </row>
    <row r="1160" spans="1:26" ht="14.25" customHeight="1" x14ac:dyDescent="0.2">
      <c r="A1160" s="3">
        <v>40927.701678240737</v>
      </c>
      <c r="B1160" s="2"/>
      <c r="C1160" s="2"/>
      <c r="D1160" s="2">
        <v>-1450</v>
      </c>
      <c r="E1160" s="2">
        <v>14.140794754028301</v>
      </c>
      <c r="F1160" s="2">
        <v>0.5230712890625</v>
      </c>
      <c r="G1160" s="5">
        <f t="shared" si="21"/>
        <v>0.13730667724609374</v>
      </c>
      <c r="K1160" s="3">
        <v>40927.701678240737</v>
      </c>
      <c r="L1160" s="2"/>
      <c r="M1160" s="2"/>
      <c r="N1160" s="2">
        <v>-1450</v>
      </c>
      <c r="O1160" s="2">
        <v>111.159385681152</v>
      </c>
      <c r="P1160" s="2">
        <v>85.489730834960895</v>
      </c>
      <c r="Q1160" s="5">
        <f t="shared" si="20"/>
        <v>3.9164745376586896</v>
      </c>
      <c r="U1160" s="3">
        <v>40927.701678240737</v>
      </c>
      <c r="V1160" s="2"/>
      <c r="W1160" s="2"/>
      <c r="X1160" s="2">
        <v>-1450</v>
      </c>
      <c r="Y1160" s="2" t="s">
        <v>8</v>
      </c>
      <c r="Z1160" s="2">
        <v>0</v>
      </c>
    </row>
    <row r="1161" spans="1:26" ht="14.25" customHeight="1" x14ac:dyDescent="0.2">
      <c r="A1161" s="3">
        <v>40927.701736111114</v>
      </c>
      <c r="B1161" s="2"/>
      <c r="C1161" s="2"/>
      <c r="D1161" s="2">
        <v>-1400</v>
      </c>
      <c r="E1161" s="2">
        <v>14.3898620605469</v>
      </c>
      <c r="F1161" s="2">
        <v>0.365524291992188</v>
      </c>
      <c r="G1161" s="5">
        <f t="shared" si="21"/>
        <v>0.15194279327392574</v>
      </c>
      <c r="K1161" s="3">
        <v>40927.701736111114</v>
      </c>
      <c r="L1161" s="2"/>
      <c r="M1161" s="2"/>
      <c r="N1161" s="2">
        <v>-1400</v>
      </c>
      <c r="O1161" s="2">
        <v>102.462348937988</v>
      </c>
      <c r="P1161" s="2">
        <v>79.433364868164105</v>
      </c>
      <c r="Q1161" s="5">
        <f t="shared" si="20"/>
        <v>3.636064793395998</v>
      </c>
      <c r="U1161" s="3">
        <v>40927.701736111114</v>
      </c>
      <c r="V1161" s="2"/>
      <c r="W1161" s="2"/>
      <c r="X1161" s="2">
        <v>-1400</v>
      </c>
      <c r="Y1161" s="2" t="s">
        <v>8</v>
      </c>
      <c r="Z1161" s="2">
        <v>0</v>
      </c>
    </row>
    <row r="1162" spans="1:26" ht="14.25" customHeight="1" x14ac:dyDescent="0.2">
      <c r="A1162" s="3">
        <v>40927.701793981483</v>
      </c>
      <c r="B1162" s="2"/>
      <c r="C1162" s="2"/>
      <c r="D1162" s="2">
        <v>-1350</v>
      </c>
      <c r="E1162" s="2">
        <v>14.268162727356</v>
      </c>
      <c r="F1162" s="2">
        <v>0.4425048828125</v>
      </c>
      <c r="G1162" s="5">
        <f t="shared" si="21"/>
        <v>0.14479129638671875</v>
      </c>
      <c r="K1162" s="3">
        <v>40927.701793981483</v>
      </c>
      <c r="L1162" s="2"/>
      <c r="M1162" s="2"/>
      <c r="N1162" s="2">
        <v>-1350</v>
      </c>
      <c r="O1162" s="2">
        <v>94.793518066406193</v>
      </c>
      <c r="P1162" s="2">
        <v>74.093017578125</v>
      </c>
      <c r="Q1162" s="5">
        <f t="shared" si="20"/>
        <v>3.3888067138671873</v>
      </c>
      <c r="U1162" s="3">
        <v>40927.701793981483</v>
      </c>
      <c r="V1162" s="2"/>
      <c r="W1162" s="2"/>
      <c r="X1162" s="2">
        <v>-1350</v>
      </c>
      <c r="Y1162" s="2" t="s">
        <v>8</v>
      </c>
      <c r="Z1162" s="2">
        <v>0</v>
      </c>
    </row>
    <row r="1163" spans="1:26" ht="14.25" customHeight="1" x14ac:dyDescent="0.2">
      <c r="A1163" s="3">
        <v>40927.701851851853</v>
      </c>
      <c r="B1163" s="2"/>
      <c r="C1163" s="2"/>
      <c r="D1163" s="2">
        <v>-1300</v>
      </c>
      <c r="E1163" s="2">
        <v>13.901618003845201</v>
      </c>
      <c r="F1163" s="2">
        <v>0.67436218261718694</v>
      </c>
      <c r="G1163" s="5">
        <f t="shared" si="21"/>
        <v>0.12325175323486334</v>
      </c>
      <c r="K1163" s="3">
        <v>40927.701851851853</v>
      </c>
      <c r="L1163" s="2"/>
      <c r="M1163" s="2"/>
      <c r="N1163" s="2">
        <v>-1300</v>
      </c>
      <c r="O1163" s="2">
        <v>81.764724731445298</v>
      </c>
      <c r="P1163" s="2">
        <v>65.0201416015625</v>
      </c>
      <c r="Q1163" s="5">
        <f t="shared" si="20"/>
        <v>2.9687325561523439</v>
      </c>
      <c r="U1163" s="3">
        <v>40927.701851851853</v>
      </c>
      <c r="V1163" s="2"/>
      <c r="W1163" s="2"/>
      <c r="X1163" s="2">
        <v>-1300</v>
      </c>
      <c r="Y1163" s="2" t="s">
        <v>8</v>
      </c>
      <c r="Z1163" s="2">
        <v>0</v>
      </c>
    </row>
    <row r="1164" spans="1:26" ht="14.25" customHeight="1" x14ac:dyDescent="0.2">
      <c r="A1164" s="3">
        <v>40927.701909722222</v>
      </c>
      <c r="B1164" s="2"/>
      <c r="C1164" s="2"/>
      <c r="D1164" s="2">
        <v>-1250</v>
      </c>
      <c r="E1164" s="2">
        <v>13.3688659667969</v>
      </c>
      <c r="F1164" s="2">
        <v>1.0113525390625</v>
      </c>
      <c r="G1164" s="5">
        <f t="shared" si="21"/>
        <v>9.194534912109377E-2</v>
      </c>
      <c r="K1164" s="3">
        <v>40927.701909722222</v>
      </c>
      <c r="L1164" s="2"/>
      <c r="M1164" s="2"/>
      <c r="N1164" s="2">
        <v>-1250</v>
      </c>
      <c r="O1164" s="2">
        <v>73.414001464843807</v>
      </c>
      <c r="P1164" s="2">
        <v>59.204940795898402</v>
      </c>
      <c r="Q1164" s="5">
        <f t="shared" si="20"/>
        <v>2.6994887588500962</v>
      </c>
      <c r="U1164" s="3">
        <v>40927.701909722222</v>
      </c>
      <c r="V1164" s="2"/>
      <c r="W1164" s="2"/>
      <c r="X1164" s="2">
        <v>-1250</v>
      </c>
      <c r="Y1164" s="2" t="s">
        <v>8</v>
      </c>
      <c r="Z1164" s="2">
        <v>0</v>
      </c>
    </row>
    <row r="1165" spans="1:26" ht="14.25" customHeight="1" x14ac:dyDescent="0.2">
      <c r="A1165" s="3">
        <v>40927.701967592591</v>
      </c>
      <c r="B1165" s="2"/>
      <c r="C1165" s="2"/>
      <c r="D1165" s="2">
        <v>-1200</v>
      </c>
      <c r="E1165" s="2">
        <v>13.5870561599731</v>
      </c>
      <c r="F1165" s="2">
        <v>0.87333679199218806</v>
      </c>
      <c r="G1165" s="5">
        <f t="shared" si="21"/>
        <v>0.10476701202392574</v>
      </c>
      <c r="K1165" s="3">
        <v>40927.701967592591</v>
      </c>
      <c r="L1165" s="2"/>
      <c r="M1165" s="2"/>
      <c r="N1165" s="2">
        <v>-1200</v>
      </c>
      <c r="O1165" s="2">
        <v>66.460594177246094</v>
      </c>
      <c r="P1165" s="2">
        <v>54.36279296875</v>
      </c>
      <c r="Q1165" s="5">
        <f t="shared" si="20"/>
        <v>2.4752973144531252</v>
      </c>
      <c r="U1165" s="3">
        <v>40927.701967592591</v>
      </c>
      <c r="V1165" s="2"/>
      <c r="W1165" s="2"/>
      <c r="X1165" s="2">
        <v>-1200</v>
      </c>
      <c r="Y1165" s="2" t="s">
        <v>8</v>
      </c>
      <c r="Z1165" s="2">
        <v>0</v>
      </c>
    </row>
    <row r="1166" spans="1:26" ht="14.25" customHeight="1" x14ac:dyDescent="0.2">
      <c r="A1166" s="3">
        <v>40927.702025462961</v>
      </c>
      <c r="B1166" s="2"/>
      <c r="C1166" s="2"/>
      <c r="D1166" s="2">
        <v>-1150</v>
      </c>
      <c r="E1166" s="2">
        <v>13.4927368164062</v>
      </c>
      <c r="F1166" s="2">
        <v>0.93299865722656306</v>
      </c>
      <c r="G1166" s="5">
        <f t="shared" si="21"/>
        <v>9.9224424743652312E-2</v>
      </c>
      <c r="K1166" s="3">
        <v>40927.702025462961</v>
      </c>
      <c r="L1166" s="2"/>
      <c r="M1166" s="2"/>
      <c r="N1166" s="2">
        <v>-1150</v>
      </c>
      <c r="O1166" s="2">
        <v>59.737709045410199</v>
      </c>
      <c r="P1166" s="2">
        <v>49.681167602539098</v>
      </c>
      <c r="Q1166" s="5">
        <f t="shared" si="20"/>
        <v>2.2585380599975604</v>
      </c>
      <c r="U1166" s="3">
        <v>40927.702025462961</v>
      </c>
      <c r="V1166" s="2"/>
      <c r="W1166" s="2"/>
      <c r="X1166" s="2">
        <v>-1150</v>
      </c>
      <c r="Y1166" s="2" t="s">
        <v>8</v>
      </c>
      <c r="Z1166" s="2">
        <v>0</v>
      </c>
    </row>
    <row r="1167" spans="1:26" ht="14.25" customHeight="1" x14ac:dyDescent="0.2">
      <c r="A1167" s="3">
        <v>40927.70208333333</v>
      </c>
      <c r="B1167" s="2"/>
      <c r="C1167" s="2"/>
      <c r="D1167" s="2">
        <v>-1100</v>
      </c>
      <c r="E1167" s="2">
        <v>13.4528131484985</v>
      </c>
      <c r="F1167" s="2">
        <v>0.958251953125</v>
      </c>
      <c r="G1167" s="5">
        <f t="shared" si="21"/>
        <v>9.6878393554687511E-2</v>
      </c>
      <c r="K1167" s="3">
        <v>40927.70208333333</v>
      </c>
      <c r="L1167" s="2"/>
      <c r="M1167" s="2"/>
      <c r="N1167" s="2">
        <v>-1100</v>
      </c>
      <c r="O1167" s="2">
        <v>52.739933013916001</v>
      </c>
      <c r="P1167" s="2">
        <v>44.808120727539098</v>
      </c>
      <c r="Q1167" s="5">
        <f t="shared" si="20"/>
        <v>2.0329159896850602</v>
      </c>
      <c r="U1167" s="3">
        <v>40927.70208333333</v>
      </c>
      <c r="V1167" s="2"/>
      <c r="W1167" s="2"/>
      <c r="X1167" s="2">
        <v>-1100</v>
      </c>
      <c r="Y1167" s="2" t="s">
        <v>8</v>
      </c>
      <c r="Z1167" s="2">
        <v>0</v>
      </c>
    </row>
    <row r="1168" spans="1:26" ht="14.25" customHeight="1" x14ac:dyDescent="0.2">
      <c r="A1168" s="3">
        <v>40927.702141203707</v>
      </c>
      <c r="B1168" s="2"/>
      <c r="C1168" s="2"/>
      <c r="D1168" s="2">
        <v>-1050</v>
      </c>
      <c r="E1168" s="2">
        <v>13.473559379577599</v>
      </c>
      <c r="F1168" s="2">
        <v>0.94512939453125</v>
      </c>
      <c r="G1168" s="5">
        <f t="shared" si="21"/>
        <v>9.809747924804689E-2</v>
      </c>
      <c r="K1168" s="3">
        <v>40927.702141203707</v>
      </c>
      <c r="L1168" s="2"/>
      <c r="M1168" s="2"/>
      <c r="N1168" s="2">
        <v>-1050</v>
      </c>
      <c r="O1168" s="2">
        <v>46.624000549316399</v>
      </c>
      <c r="P1168" s="2">
        <v>40.549163818359403</v>
      </c>
      <c r="Q1168" s="5">
        <f t="shared" si="20"/>
        <v>1.8357262847900404</v>
      </c>
      <c r="U1168" s="3">
        <v>40927.702141203707</v>
      </c>
      <c r="V1168" s="2"/>
      <c r="W1168" s="2"/>
      <c r="X1168" s="2">
        <v>-1050</v>
      </c>
      <c r="Y1168" s="2" t="s">
        <v>8</v>
      </c>
      <c r="Z1168" s="2">
        <v>0</v>
      </c>
    </row>
    <row r="1169" spans="1:26" ht="14.25" customHeight="1" x14ac:dyDescent="0.2">
      <c r="A1169" s="3">
        <v>40927.702199074076</v>
      </c>
      <c r="B1169" s="2"/>
      <c r="C1169" s="2"/>
      <c r="D1169" s="2">
        <v>-1000</v>
      </c>
      <c r="E1169" s="2">
        <v>13.5004558563232</v>
      </c>
      <c r="F1169" s="2">
        <v>0.92811584472656306</v>
      </c>
      <c r="G1169" s="5">
        <f t="shared" si="21"/>
        <v>9.9678038024902299E-2</v>
      </c>
      <c r="K1169" s="3">
        <v>40927.702199074076</v>
      </c>
      <c r="L1169" s="2"/>
      <c r="M1169" s="2"/>
      <c r="N1169" s="2">
        <v>-1000</v>
      </c>
      <c r="O1169" s="2">
        <v>40.776927947997997</v>
      </c>
      <c r="P1169" s="2">
        <v>36.477432250976598</v>
      </c>
      <c r="Q1169" s="5">
        <f t="shared" si="20"/>
        <v>1.6472051132202163</v>
      </c>
      <c r="U1169" s="3">
        <v>40927.702199074076</v>
      </c>
      <c r="V1169" s="2"/>
      <c r="W1169" s="2"/>
      <c r="X1169" s="2">
        <v>-1000</v>
      </c>
      <c r="Y1169" s="2" t="s">
        <v>8</v>
      </c>
      <c r="Z1169" s="2">
        <v>0</v>
      </c>
    </row>
    <row r="1170" spans="1:26" ht="14.25" customHeight="1" x14ac:dyDescent="0.2">
      <c r="A1170" s="3">
        <v>40927.702256944445</v>
      </c>
      <c r="B1170" s="2"/>
      <c r="C1170" s="2"/>
      <c r="D1170" s="2">
        <v>-950</v>
      </c>
      <c r="E1170" s="2">
        <v>13.425916671752899</v>
      </c>
      <c r="F1170" s="2">
        <v>0.97526550292968806</v>
      </c>
      <c r="G1170" s="5">
        <f t="shared" si="21"/>
        <v>9.5297834777831991E-2</v>
      </c>
      <c r="K1170" s="3">
        <v>40927.702256944445</v>
      </c>
      <c r="L1170" s="2"/>
      <c r="M1170" s="2"/>
      <c r="N1170" s="2">
        <v>-950</v>
      </c>
      <c r="O1170" s="2">
        <v>36.163276672363303</v>
      </c>
      <c r="P1170" s="2">
        <v>33.264617919921903</v>
      </c>
      <c r="Q1170" s="5">
        <f t="shared" si="20"/>
        <v>1.498451809692384</v>
      </c>
      <c r="U1170" s="3">
        <v>40927.702256944445</v>
      </c>
      <c r="V1170" s="2"/>
      <c r="W1170" s="2"/>
      <c r="X1170" s="2">
        <v>-950</v>
      </c>
      <c r="Y1170" s="2" t="s">
        <v>8</v>
      </c>
      <c r="Z1170" s="2">
        <v>0</v>
      </c>
    </row>
    <row r="1171" spans="1:26" ht="14.25" customHeight="1" x14ac:dyDescent="0.2">
      <c r="A1171" s="3">
        <v>40927.702314814815</v>
      </c>
      <c r="B1171" s="2"/>
      <c r="C1171" s="2"/>
      <c r="D1171" s="2">
        <v>-900</v>
      </c>
      <c r="E1171" s="2">
        <v>12.8908739089966</v>
      </c>
      <c r="F1171" s="2">
        <v>1.3137054443359399</v>
      </c>
      <c r="G1171" s="5">
        <f t="shared" si="21"/>
        <v>6.3856764221191187E-2</v>
      </c>
      <c r="K1171" s="3">
        <v>40927.702314814815</v>
      </c>
      <c r="L1171" s="2"/>
      <c r="M1171" s="2"/>
      <c r="N1171" s="2">
        <v>-900</v>
      </c>
      <c r="O1171" s="2">
        <v>30.311162948608398</v>
      </c>
      <c r="P1171" s="2">
        <v>29.189376831054702</v>
      </c>
      <c r="Q1171" s="5">
        <f t="shared" si="20"/>
        <v>1.3097681472778326</v>
      </c>
      <c r="U1171" s="3">
        <v>40927.702314814815</v>
      </c>
      <c r="V1171" s="2"/>
      <c r="W1171" s="2"/>
      <c r="X1171" s="2">
        <v>-900</v>
      </c>
      <c r="Y1171" s="2" t="s">
        <v>8</v>
      </c>
      <c r="Z1171" s="2">
        <v>0</v>
      </c>
    </row>
    <row r="1172" spans="1:26" ht="14.25" customHeight="1" x14ac:dyDescent="0.2">
      <c r="A1172" s="3">
        <v>40927.702372685184</v>
      </c>
      <c r="B1172" s="2"/>
      <c r="C1172" s="2"/>
      <c r="D1172" s="2">
        <v>-850</v>
      </c>
      <c r="E1172" s="2">
        <v>12.622145652771</v>
      </c>
      <c r="F1172" s="2">
        <v>1.4836883544921899</v>
      </c>
      <c r="G1172" s="5">
        <f t="shared" si="21"/>
        <v>4.8065351867675576E-2</v>
      </c>
      <c r="K1172" s="3">
        <v>40927.702372685184</v>
      </c>
      <c r="L1172" s="2"/>
      <c r="M1172" s="2"/>
      <c r="N1172" s="2">
        <v>-850</v>
      </c>
      <c r="O1172" s="2">
        <v>25.769161224365199</v>
      </c>
      <c r="P1172" s="2">
        <v>26.0264587402344</v>
      </c>
      <c r="Q1172" s="5">
        <f t="shared" si="20"/>
        <v>1.1633250396728527</v>
      </c>
      <c r="U1172" s="3">
        <v>40927.702372685184</v>
      </c>
      <c r="V1172" s="2"/>
      <c r="W1172" s="2"/>
      <c r="X1172" s="2">
        <v>-850</v>
      </c>
      <c r="Y1172" s="2" t="s">
        <v>8</v>
      </c>
      <c r="Z1172" s="2">
        <v>0</v>
      </c>
    </row>
    <row r="1173" spans="1:26" ht="14.25" customHeight="1" x14ac:dyDescent="0.2">
      <c r="A1173" s="3">
        <v>40927.702430555553</v>
      </c>
      <c r="B1173" s="2"/>
      <c r="C1173" s="2"/>
      <c r="D1173" s="2">
        <v>-800</v>
      </c>
      <c r="E1173" s="2">
        <v>12.819470405578601</v>
      </c>
      <c r="F1173" s="2">
        <v>1.3588714599609399</v>
      </c>
      <c r="G1173" s="5">
        <f t="shared" si="21"/>
        <v>5.9660841369628681E-2</v>
      </c>
      <c r="K1173" s="3">
        <v>40927.702430555553</v>
      </c>
      <c r="L1173" s="2"/>
      <c r="M1173" s="2"/>
      <c r="N1173" s="2">
        <v>-800</v>
      </c>
      <c r="O1173" s="2">
        <v>21.836420059204102</v>
      </c>
      <c r="P1173" s="2">
        <v>23.2878112792969</v>
      </c>
      <c r="Q1173" s="5">
        <f t="shared" si="20"/>
        <v>1.0365256622314465</v>
      </c>
      <c r="U1173" s="3">
        <v>40927.702430555553</v>
      </c>
      <c r="V1173" s="2"/>
      <c r="W1173" s="2"/>
      <c r="X1173" s="2">
        <v>-800</v>
      </c>
      <c r="Y1173" s="2" t="s">
        <v>8</v>
      </c>
      <c r="Z1173" s="2">
        <v>0</v>
      </c>
    </row>
    <row r="1174" spans="1:26" ht="14.25" customHeight="1" x14ac:dyDescent="0.2">
      <c r="A1174" s="3">
        <v>40927.702488425923</v>
      </c>
      <c r="B1174" s="2"/>
      <c r="C1174" s="2"/>
      <c r="D1174" s="2">
        <v>-750</v>
      </c>
      <c r="E1174" s="2">
        <v>13.4998531341553</v>
      </c>
      <c r="F1174" s="2">
        <v>0.928497314453125</v>
      </c>
      <c r="G1174" s="5">
        <f t="shared" si="21"/>
        <v>9.9642599487304695E-2</v>
      </c>
      <c r="K1174" s="3">
        <v>40927.702488425923</v>
      </c>
      <c r="L1174" s="2"/>
      <c r="M1174" s="2"/>
      <c r="N1174" s="2">
        <v>-750</v>
      </c>
      <c r="O1174" s="2">
        <v>19.344820022583001</v>
      </c>
      <c r="P1174" s="2">
        <v>21.552734375</v>
      </c>
      <c r="Q1174" s="5">
        <f t="shared" si="20"/>
        <v>0.95619160156250005</v>
      </c>
      <c r="U1174" s="3">
        <v>40927.702488425923</v>
      </c>
      <c r="V1174" s="2"/>
      <c r="W1174" s="2"/>
      <c r="X1174" s="2">
        <v>-750</v>
      </c>
      <c r="Y1174" s="2" t="s">
        <v>8</v>
      </c>
      <c r="Z1174" s="2">
        <v>0</v>
      </c>
    </row>
    <row r="1175" spans="1:26" ht="14.25" customHeight="1" x14ac:dyDescent="0.2">
      <c r="A1175" s="3">
        <v>40927.702546296299</v>
      </c>
      <c r="B1175" s="2"/>
      <c r="C1175" s="2"/>
      <c r="D1175" s="2">
        <v>-700</v>
      </c>
      <c r="E1175" s="2">
        <v>13.146574974060099</v>
      </c>
      <c r="F1175" s="2">
        <v>1.1519622802734399</v>
      </c>
      <c r="G1175" s="5">
        <f t="shared" si="21"/>
        <v>7.8882704162597447E-2</v>
      </c>
      <c r="K1175" s="3">
        <v>40927.702546296299</v>
      </c>
      <c r="L1175" s="2"/>
      <c r="M1175" s="2"/>
      <c r="N1175" s="2">
        <v>-700</v>
      </c>
      <c r="O1175" s="2">
        <v>17.3661785125732</v>
      </c>
      <c r="P1175" s="2">
        <v>20.1748657226562</v>
      </c>
      <c r="Q1175" s="5">
        <f t="shared" si="20"/>
        <v>0.8923962829589821</v>
      </c>
      <c r="U1175" s="3">
        <v>40927.702546296299</v>
      </c>
      <c r="V1175" s="2"/>
      <c r="W1175" s="2"/>
      <c r="X1175" s="2">
        <v>-700</v>
      </c>
      <c r="Y1175" s="2" t="s">
        <v>8</v>
      </c>
      <c r="Z1175" s="2">
        <v>0</v>
      </c>
    </row>
    <row r="1176" spans="1:26" ht="14.25" customHeight="1" x14ac:dyDescent="0.2">
      <c r="A1176" s="3">
        <v>40927.702604166669</v>
      </c>
      <c r="B1176" s="2"/>
      <c r="C1176" s="2"/>
      <c r="D1176" s="2">
        <v>-650</v>
      </c>
      <c r="E1176" s="2">
        <v>12.870490074157701</v>
      </c>
      <c r="F1176" s="2">
        <v>1.32659912109375</v>
      </c>
      <c r="G1176" s="5">
        <f t="shared" si="21"/>
        <v>6.265894165039064E-2</v>
      </c>
      <c r="K1176" s="3">
        <v>40927.702604166669</v>
      </c>
      <c r="L1176" s="2"/>
      <c r="M1176" s="2"/>
      <c r="N1176" s="2">
        <v>-650</v>
      </c>
      <c r="O1176" s="2">
        <v>15.800356864929199</v>
      </c>
      <c r="P1176" s="2">
        <v>19.08447265625</v>
      </c>
      <c r="Q1176" s="5">
        <f t="shared" si="20"/>
        <v>0.84191108398437509</v>
      </c>
      <c r="U1176" s="3">
        <v>40927.702604166669</v>
      </c>
      <c r="V1176" s="2"/>
      <c r="W1176" s="2"/>
      <c r="X1176" s="2">
        <v>-650</v>
      </c>
      <c r="Y1176" s="2" t="s">
        <v>8</v>
      </c>
      <c r="Z1176" s="2">
        <v>0</v>
      </c>
    </row>
    <row r="1177" spans="1:26" ht="14.25" customHeight="1" x14ac:dyDescent="0.2">
      <c r="A1177" s="3">
        <v>40927.702662037038</v>
      </c>
      <c r="B1177" s="2"/>
      <c r="C1177" s="2"/>
      <c r="D1177" s="2">
        <v>-600</v>
      </c>
      <c r="E1177" s="2">
        <v>12.4477386474609</v>
      </c>
      <c r="F1177" s="2">
        <v>1.5940093994140601</v>
      </c>
      <c r="G1177" s="5">
        <f t="shared" si="21"/>
        <v>3.7816526794433841E-2</v>
      </c>
      <c r="K1177" s="3">
        <v>40927.702662037038</v>
      </c>
      <c r="L1177" s="2"/>
      <c r="M1177" s="2"/>
      <c r="N1177" s="2">
        <v>-600</v>
      </c>
      <c r="O1177" s="2">
        <v>14.460446357726999</v>
      </c>
      <c r="P1177" s="2">
        <v>18.1513977050781</v>
      </c>
      <c r="Q1177" s="5">
        <f t="shared" si="20"/>
        <v>0.79870971374511612</v>
      </c>
      <c r="U1177" s="3">
        <v>40927.702662037038</v>
      </c>
      <c r="V1177" s="2"/>
      <c r="W1177" s="2"/>
      <c r="X1177" s="2">
        <v>-600</v>
      </c>
      <c r="Y1177" s="2" t="s">
        <v>8</v>
      </c>
      <c r="Z1177" s="2">
        <v>0</v>
      </c>
    </row>
    <row r="1178" spans="1:26" ht="14.25" customHeight="1" x14ac:dyDescent="0.2">
      <c r="A1178" s="3">
        <v>40927.702719907407</v>
      </c>
      <c r="B1178" s="2"/>
      <c r="C1178" s="2"/>
      <c r="D1178" s="2">
        <v>-550</v>
      </c>
      <c r="E1178" s="2">
        <v>13.069140434265099</v>
      </c>
      <c r="F1178" s="2">
        <v>1.2009429931640601</v>
      </c>
      <c r="G1178" s="5">
        <f t="shared" si="21"/>
        <v>7.4332395935058831E-2</v>
      </c>
      <c r="K1178" s="3">
        <v>40927.702719907407</v>
      </c>
      <c r="L1178" s="2"/>
      <c r="M1178" s="2"/>
      <c r="N1178" s="2">
        <v>-550</v>
      </c>
      <c r="O1178" s="2">
        <v>13.3095254898071</v>
      </c>
      <c r="P1178" s="2">
        <v>17.349929809570298</v>
      </c>
      <c r="Q1178" s="5">
        <f t="shared" si="20"/>
        <v>0.76160175018310483</v>
      </c>
      <c r="U1178" s="3">
        <v>40927.702719907407</v>
      </c>
      <c r="V1178" s="2"/>
      <c r="W1178" s="2"/>
      <c r="X1178" s="2">
        <v>-550</v>
      </c>
      <c r="Y1178" s="2" t="s">
        <v>8</v>
      </c>
      <c r="Z1178" s="2">
        <v>0</v>
      </c>
    </row>
    <row r="1179" spans="1:26" ht="14.25" customHeight="1" x14ac:dyDescent="0.2">
      <c r="A1179" s="3">
        <v>40927.702777777777</v>
      </c>
      <c r="B1179" s="2"/>
      <c r="C1179" s="2"/>
      <c r="D1179" s="2">
        <v>-500</v>
      </c>
      <c r="E1179" s="2">
        <v>12.7761697769165</v>
      </c>
      <c r="F1179" s="2">
        <v>1.3862609863281199</v>
      </c>
      <c r="G1179" s="5">
        <f t="shared" si="21"/>
        <v>5.7116354370117667E-2</v>
      </c>
      <c r="K1179" s="3">
        <v>40927.702777777777</v>
      </c>
      <c r="L1179" s="2"/>
      <c r="M1179" s="2"/>
      <c r="N1179" s="2">
        <v>-500</v>
      </c>
      <c r="O1179" s="2">
        <v>12.3119869232178</v>
      </c>
      <c r="P1179" s="2">
        <v>16.6552734375</v>
      </c>
      <c r="Q1179" s="5">
        <f t="shared" si="20"/>
        <v>0.7294391601562501</v>
      </c>
      <c r="U1179" s="3">
        <v>40927.702777777777</v>
      </c>
      <c r="V1179" s="2"/>
      <c r="W1179" s="2"/>
      <c r="X1179" s="2">
        <v>-500</v>
      </c>
      <c r="Y1179" s="2" t="s">
        <v>8</v>
      </c>
      <c r="Z1179" s="2">
        <v>0</v>
      </c>
    </row>
    <row r="1180" spans="1:26" ht="14.25" customHeight="1" x14ac:dyDescent="0.2">
      <c r="A1180" s="3">
        <v>40927.702835648146</v>
      </c>
      <c r="B1180" s="2"/>
      <c r="C1180" s="2"/>
      <c r="D1180" s="2">
        <v>-450</v>
      </c>
      <c r="E1180" s="2">
        <v>12.4275960922241</v>
      </c>
      <c r="F1180" s="2">
        <v>1.60675048828125</v>
      </c>
      <c r="G1180" s="5">
        <f t="shared" si="21"/>
        <v>3.66328796386719E-2</v>
      </c>
      <c r="K1180" s="3">
        <v>40927.702835648146</v>
      </c>
      <c r="L1180" s="2"/>
      <c r="M1180" s="2"/>
      <c r="N1180" s="2">
        <v>-450</v>
      </c>
      <c r="O1180" s="2">
        <v>11.0764865875244</v>
      </c>
      <c r="P1180" s="2">
        <v>15.7949066162109</v>
      </c>
      <c r="Q1180" s="5">
        <f t="shared" si="20"/>
        <v>0.6896041763305647</v>
      </c>
      <c r="U1180" s="3">
        <v>40927.702835648146</v>
      </c>
      <c r="V1180" s="2"/>
      <c r="W1180" s="2"/>
      <c r="X1180" s="2">
        <v>-450</v>
      </c>
      <c r="Y1180" s="2" t="s">
        <v>8</v>
      </c>
      <c r="Z1180" s="2">
        <v>0</v>
      </c>
    </row>
    <row r="1181" spans="1:26" ht="14.25" customHeight="1" x14ac:dyDescent="0.2">
      <c r="A1181" s="3">
        <v>40927.702893518515</v>
      </c>
      <c r="B1181" s="2"/>
      <c r="C1181" s="2"/>
      <c r="D1181" s="2">
        <v>-400</v>
      </c>
      <c r="E1181" s="2">
        <v>12.134504318237299</v>
      </c>
      <c r="F1181" s="2">
        <v>1.7921447753906199</v>
      </c>
      <c r="G1181" s="5">
        <f t="shared" si="21"/>
        <v>1.9409750366211426E-2</v>
      </c>
      <c r="K1181" s="3">
        <v>40927.702893518515</v>
      </c>
      <c r="L1181" s="2"/>
      <c r="M1181" s="2"/>
      <c r="N1181" s="2">
        <v>-400</v>
      </c>
      <c r="O1181" s="2">
        <v>9.9430952072143608</v>
      </c>
      <c r="P1181" s="2">
        <v>15.0056457519531</v>
      </c>
      <c r="Q1181" s="5">
        <f t="shared" si="20"/>
        <v>0.65306139831542864</v>
      </c>
      <c r="U1181" s="3">
        <v>40927.702893518515</v>
      </c>
      <c r="V1181" s="2"/>
      <c r="W1181" s="2"/>
      <c r="X1181" s="2">
        <v>-400</v>
      </c>
      <c r="Y1181" s="2" t="s">
        <v>8</v>
      </c>
      <c r="Z1181" s="2">
        <v>0</v>
      </c>
    </row>
    <row r="1182" spans="1:26" ht="14.25" customHeight="1" x14ac:dyDescent="0.2">
      <c r="A1182" s="3">
        <v>40927.702951388892</v>
      </c>
      <c r="B1182" s="2"/>
      <c r="C1182" s="2"/>
      <c r="D1182" s="2">
        <v>-350</v>
      </c>
      <c r="E1182" s="2">
        <v>12.328692436218301</v>
      </c>
      <c r="F1182" s="2">
        <v>1.6693115234375</v>
      </c>
      <c r="G1182" s="5">
        <f t="shared" si="21"/>
        <v>3.0820959472656256E-2</v>
      </c>
      <c r="K1182" s="3">
        <v>40927.702951388892</v>
      </c>
      <c r="L1182" s="2"/>
      <c r="M1182" s="2"/>
      <c r="N1182" s="2">
        <v>-350</v>
      </c>
      <c r="O1182" s="2">
        <v>9.4059257507324201</v>
      </c>
      <c r="P1182" s="2">
        <v>14.6315765380859</v>
      </c>
      <c r="Q1182" s="5">
        <f t="shared" si="20"/>
        <v>0.63574199371337725</v>
      </c>
      <c r="U1182" s="3">
        <v>40927.702951388892</v>
      </c>
      <c r="V1182" s="2"/>
      <c r="W1182" s="2"/>
      <c r="X1182" s="2">
        <v>-350</v>
      </c>
      <c r="Y1182" s="2" t="s">
        <v>8</v>
      </c>
      <c r="Z1182" s="2">
        <v>0</v>
      </c>
    </row>
    <row r="1183" spans="1:26" ht="14.25" customHeight="1" x14ac:dyDescent="0.2">
      <c r="A1183" s="3">
        <v>40927.703009259261</v>
      </c>
      <c r="B1183" s="2"/>
      <c r="C1183" s="2"/>
      <c r="D1183" s="2">
        <v>-300</v>
      </c>
      <c r="E1183" s="2">
        <v>12.62926197052</v>
      </c>
      <c r="F1183" s="2">
        <v>1.47918701171875</v>
      </c>
      <c r="G1183" s="5">
        <f t="shared" si="21"/>
        <v>4.8483526611328154E-2</v>
      </c>
      <c r="K1183" s="3">
        <v>40927.703009259261</v>
      </c>
      <c r="L1183" s="2"/>
      <c r="M1183" s="2"/>
      <c r="N1183" s="2">
        <v>-300</v>
      </c>
      <c r="O1183" s="2">
        <v>8.3446245193481392</v>
      </c>
      <c r="P1183" s="2">
        <v>13.8925170898438</v>
      </c>
      <c r="Q1183" s="5">
        <f t="shared" si="20"/>
        <v>0.60152354125976804</v>
      </c>
      <c r="U1183" s="3">
        <v>40927.703009259261</v>
      </c>
      <c r="V1183" s="2"/>
      <c r="W1183" s="2"/>
      <c r="X1183" s="2">
        <v>-300</v>
      </c>
      <c r="Y1183" s="2" t="s">
        <v>8</v>
      </c>
      <c r="Z1183" s="2">
        <v>0</v>
      </c>
    </row>
    <row r="1184" spans="1:26" ht="14.25" customHeight="1" x14ac:dyDescent="0.2">
      <c r="A1184" s="3">
        <v>40927.703067129631</v>
      </c>
      <c r="B1184" s="2"/>
      <c r="C1184" s="2"/>
      <c r="D1184" s="2">
        <v>-250</v>
      </c>
      <c r="E1184" s="2">
        <v>12.289492607116699</v>
      </c>
      <c r="F1184" s="2">
        <v>1.6941070556640601</v>
      </c>
      <c r="G1184" s="5">
        <f t="shared" si="21"/>
        <v>2.8517454528808828E-2</v>
      </c>
      <c r="K1184" s="3">
        <v>40927.703067129631</v>
      </c>
      <c r="L1184" s="2"/>
      <c r="M1184" s="2"/>
      <c r="N1184" s="2">
        <v>-250</v>
      </c>
      <c r="O1184" s="2">
        <v>7.7468686103820801</v>
      </c>
      <c r="P1184" s="2">
        <v>13.4762573242187</v>
      </c>
      <c r="Q1184" s="5">
        <f t="shared" si="20"/>
        <v>0.5822507141113259</v>
      </c>
      <c r="U1184" s="3">
        <v>40927.703067129631</v>
      </c>
      <c r="V1184" s="2"/>
      <c r="W1184" s="2"/>
      <c r="X1184" s="2">
        <v>-250</v>
      </c>
      <c r="Y1184" s="2" t="s">
        <v>8</v>
      </c>
      <c r="Z1184" s="2">
        <v>0</v>
      </c>
    </row>
    <row r="1185" spans="1:26" ht="14.25" customHeight="1" x14ac:dyDescent="0.2">
      <c r="A1185" s="3">
        <v>40927.703125</v>
      </c>
      <c r="B1185" s="2"/>
      <c r="C1185" s="2"/>
      <c r="D1185" s="2">
        <v>-200</v>
      </c>
      <c r="E1185" s="2">
        <v>12.373681068420399</v>
      </c>
      <c r="F1185" s="2">
        <v>1.6408538818359399</v>
      </c>
      <c r="G1185" s="5">
        <f t="shared" si="21"/>
        <v>3.3464674377441189E-2</v>
      </c>
      <c r="K1185" s="3">
        <v>40927.703125</v>
      </c>
      <c r="L1185" s="2"/>
      <c r="M1185" s="2"/>
      <c r="N1185" s="2">
        <v>-200</v>
      </c>
      <c r="O1185" s="2">
        <v>7.2579054832458496</v>
      </c>
      <c r="P1185" s="2">
        <v>13.1357574462891</v>
      </c>
      <c r="Q1185" s="5">
        <f t="shared" si="20"/>
        <v>0.56648556976318543</v>
      </c>
      <c r="U1185" s="3">
        <v>40927.703125</v>
      </c>
      <c r="V1185" s="2"/>
      <c r="W1185" s="2"/>
      <c r="X1185" s="2">
        <v>-200</v>
      </c>
      <c r="Y1185" s="2" t="s">
        <v>8</v>
      </c>
      <c r="Z1185" s="2">
        <v>0</v>
      </c>
    </row>
    <row r="1186" spans="1:26" ht="14.25" customHeight="1" x14ac:dyDescent="0.2">
      <c r="A1186" s="3">
        <v>40927.703182870369</v>
      </c>
      <c r="B1186" s="2"/>
      <c r="C1186" s="2"/>
      <c r="D1186" s="2">
        <v>-150</v>
      </c>
      <c r="E1186" s="2">
        <v>11.841291427612299</v>
      </c>
      <c r="F1186" s="2">
        <v>1.9776153564453101</v>
      </c>
      <c r="G1186" s="5">
        <f t="shared" si="21"/>
        <v>2.1795333862307253E-3</v>
      </c>
      <c r="K1186" s="3">
        <v>40927.703182870369</v>
      </c>
      <c r="L1186" s="2"/>
      <c r="M1186" s="2"/>
      <c r="N1186" s="2">
        <v>-150</v>
      </c>
      <c r="O1186" s="2">
        <v>6.73706007003784</v>
      </c>
      <c r="P1186" s="2">
        <v>12.7730560302734</v>
      </c>
      <c r="Q1186" s="5">
        <f t="shared" si="20"/>
        <v>0.54969249420165844</v>
      </c>
      <c r="U1186" s="3">
        <v>40927.703182870369</v>
      </c>
      <c r="V1186" s="2"/>
      <c r="W1186" s="2"/>
      <c r="X1186" s="2">
        <v>-150</v>
      </c>
      <c r="Y1186" s="2" t="s">
        <v>8</v>
      </c>
      <c r="Z1186" s="2">
        <v>0</v>
      </c>
    </row>
    <row r="1187" spans="1:26" ht="14.25" customHeight="1" x14ac:dyDescent="0.2">
      <c r="A1187" s="3">
        <v>40927.703240740739</v>
      </c>
      <c r="B1187" s="2"/>
      <c r="C1187" s="2"/>
      <c r="D1187" s="2">
        <v>-100</v>
      </c>
      <c r="E1187" s="2">
        <v>12.6270914077759</v>
      </c>
      <c r="F1187" s="2">
        <v>1.4805603027343801</v>
      </c>
      <c r="G1187" s="5">
        <f t="shared" si="21"/>
        <v>4.8355947875976107E-2</v>
      </c>
      <c r="K1187" s="3">
        <v>40927.703240740739</v>
      </c>
      <c r="L1187" s="2"/>
      <c r="M1187" s="2"/>
      <c r="N1187" s="2">
        <v>-100</v>
      </c>
      <c r="O1187" s="2">
        <v>6.3943586349487296</v>
      </c>
      <c r="P1187" s="2">
        <v>12.5344085693359</v>
      </c>
      <c r="Q1187" s="5">
        <f t="shared" si="20"/>
        <v>0.53864311676025223</v>
      </c>
      <c r="U1187" s="3">
        <v>40927.703240740739</v>
      </c>
      <c r="V1187" s="2"/>
      <c r="W1187" s="2"/>
      <c r="X1187" s="2">
        <v>-100</v>
      </c>
      <c r="Y1187" s="2" t="s">
        <v>8</v>
      </c>
      <c r="Z1187" s="2">
        <v>0</v>
      </c>
    </row>
    <row r="1188" spans="1:26" ht="14.25" customHeight="1" x14ac:dyDescent="0.2">
      <c r="A1188" s="3">
        <v>40927.703298611108</v>
      </c>
      <c r="B1188" s="2"/>
      <c r="C1188" s="2"/>
      <c r="D1188" s="2">
        <v>-50</v>
      </c>
      <c r="E1188" s="2">
        <v>12.2599420547485</v>
      </c>
      <c r="F1188" s="2">
        <v>1.7127990722656199</v>
      </c>
      <c r="G1188" s="5">
        <f t="shared" si="21"/>
        <v>2.6780966186523925E-2</v>
      </c>
      <c r="K1188" s="3">
        <v>40927.703298611108</v>
      </c>
      <c r="L1188" s="2"/>
      <c r="M1188" s="2"/>
      <c r="N1188" s="2">
        <v>-50</v>
      </c>
      <c r="O1188" s="2">
        <v>5.9292793273925799</v>
      </c>
      <c r="P1188" s="2">
        <v>12.2105407714844</v>
      </c>
      <c r="Q1188" s="5">
        <f t="shared" si="20"/>
        <v>0.52364803771972779</v>
      </c>
      <c r="U1188" s="3">
        <v>40927.703298611108</v>
      </c>
      <c r="V1188" s="2"/>
      <c r="W1188" s="2"/>
      <c r="X1188" s="2">
        <v>-50</v>
      </c>
      <c r="Y1188" s="2" t="s">
        <v>8</v>
      </c>
      <c r="Z1188" s="2">
        <v>0</v>
      </c>
    </row>
    <row r="1189" spans="1:26" ht="14.25" customHeight="1" x14ac:dyDescent="0.2">
      <c r="A1189" s="3">
        <v>40927.703356481485</v>
      </c>
      <c r="B1189" s="2"/>
      <c r="C1189" s="2"/>
      <c r="D1189" s="2">
        <v>0</v>
      </c>
      <c r="E1189" s="2">
        <v>12.0147342681885</v>
      </c>
      <c r="F1189" s="2">
        <v>1.8679046630859399</v>
      </c>
      <c r="G1189" s="5">
        <f t="shared" si="21"/>
        <v>1.2371656799316205E-2</v>
      </c>
      <c r="H1189" s="6">
        <f>MAX(F3:F1189)</f>
        <v>3.3503723144531299</v>
      </c>
      <c r="K1189" s="3">
        <v>40927.703356481485</v>
      </c>
      <c r="L1189" s="2"/>
      <c r="M1189" s="2"/>
      <c r="N1189" s="2">
        <v>0</v>
      </c>
      <c r="O1189" s="2">
        <v>5.6007103919982901</v>
      </c>
      <c r="P1189" s="2">
        <v>11.9817352294922</v>
      </c>
      <c r="Q1189" s="5">
        <f t="shared" ref="Q1189:Q1252" si="22">P1189*0.0463-0.0417</f>
        <v>0.51305434112548887</v>
      </c>
      <c r="U1189" s="3">
        <v>40927.703356481485</v>
      </c>
      <c r="V1189" s="2"/>
      <c r="W1189" s="2"/>
      <c r="X1189" s="2">
        <v>0</v>
      </c>
      <c r="Y1189" s="2" t="s">
        <v>8</v>
      </c>
      <c r="Z1189" s="2">
        <v>0</v>
      </c>
    </row>
    <row r="1190" spans="1:26" ht="14.25" customHeight="1" x14ac:dyDescent="0.2">
      <c r="A1190" s="2"/>
      <c r="B1190" s="2"/>
      <c r="C1190" s="2"/>
      <c r="D1190" s="2"/>
      <c r="E1190" s="2"/>
      <c r="F1190" s="2"/>
      <c r="K1190" s="2"/>
      <c r="L1190" s="2"/>
      <c r="M1190" s="2"/>
      <c r="N1190" s="2"/>
      <c r="O1190" s="2"/>
      <c r="P1190" s="2"/>
      <c r="Q1190" s="5">
        <f t="shared" si="22"/>
        <v>-4.1700000000000001E-2</v>
      </c>
      <c r="U1190" s="2"/>
      <c r="V1190" s="2"/>
      <c r="W1190" s="2"/>
      <c r="X1190" s="2"/>
      <c r="Y1190" s="2"/>
      <c r="Z1190" s="2"/>
    </row>
    <row r="1191" spans="1:26" s="14" customFormat="1" ht="14.25" customHeight="1" x14ac:dyDescent="0.2">
      <c r="A1191" s="12">
        <v>40927.703587962962</v>
      </c>
      <c r="B1191" s="13">
        <v>0</v>
      </c>
      <c r="C1191" s="13">
        <v>0</v>
      </c>
      <c r="D1191" s="13">
        <v>-3200</v>
      </c>
      <c r="E1191" s="13">
        <v>172.626541137695</v>
      </c>
      <c r="F1191" s="13">
        <v>-99.726638793945298</v>
      </c>
      <c r="G1191" s="5">
        <f t="shared" ref="G1191:G1200" si="23">G1192</f>
        <v>9.9966784210204978</v>
      </c>
      <c r="H1191" s="5">
        <f>MAX(F1191:F1255)</f>
        <v>1.8859100341796899</v>
      </c>
      <c r="K1191" s="12">
        <v>40927.703587962962</v>
      </c>
      <c r="L1191" s="13">
        <v>0</v>
      </c>
      <c r="M1191" s="13">
        <v>0</v>
      </c>
      <c r="N1191" s="13">
        <v>-3200</v>
      </c>
      <c r="O1191" s="13">
        <v>246.41839599609401</v>
      </c>
      <c r="P1191" s="13">
        <v>179.68017578125</v>
      </c>
      <c r="Q1191" s="5">
        <f t="shared" si="22"/>
        <v>8.2774921386718745</v>
      </c>
      <c r="R1191" s="5">
        <f>MAX(P1191:P1255)</f>
        <v>179.68017578125</v>
      </c>
      <c r="U1191" s="12">
        <v>40927.703587962962</v>
      </c>
      <c r="V1191" s="13">
        <v>0</v>
      </c>
      <c r="W1191" s="13">
        <v>0</v>
      </c>
      <c r="X1191" s="13">
        <v>-3200</v>
      </c>
      <c r="Y1191" s="13" t="s">
        <v>8</v>
      </c>
      <c r="Z1191" s="13">
        <v>0</v>
      </c>
    </row>
    <row r="1192" spans="1:26" ht="14.25" customHeight="1" x14ac:dyDescent="0.2">
      <c r="A1192" s="3">
        <v>40927.703645833331</v>
      </c>
      <c r="B1192" s="2"/>
      <c r="C1192" s="2"/>
      <c r="D1192" s="2">
        <v>-3150</v>
      </c>
      <c r="E1192" s="2">
        <v>174.52404785156199</v>
      </c>
      <c r="F1192" s="2">
        <v>-100.926895141602</v>
      </c>
      <c r="G1192" s="5">
        <f t="shared" si="23"/>
        <v>9.9966784210204978</v>
      </c>
      <c r="H1192" s="5">
        <f>MIN(F1191:F1255)</f>
        <v>-107.592315673828</v>
      </c>
      <c r="K1192" s="3">
        <v>40927.703645833331</v>
      </c>
      <c r="L1192" s="2"/>
      <c r="M1192" s="2"/>
      <c r="N1192" s="2">
        <v>-3150</v>
      </c>
      <c r="O1192" s="2">
        <v>245.80278015136699</v>
      </c>
      <c r="P1192" s="2">
        <v>179.25148010253901</v>
      </c>
      <c r="Q1192" s="5">
        <f t="shared" si="22"/>
        <v>8.2576435287475558</v>
      </c>
      <c r="R1192" s="5">
        <f>MIN(P1191:P1255)</f>
        <v>21.975936889648398</v>
      </c>
      <c r="U1192" s="3">
        <v>40927.703645833331</v>
      </c>
      <c r="V1192" s="2"/>
      <c r="W1192" s="2"/>
      <c r="X1192" s="2">
        <v>-3150</v>
      </c>
      <c r="Y1192" s="2" t="s">
        <v>8</v>
      </c>
      <c r="Z1192" s="2">
        <v>0</v>
      </c>
    </row>
    <row r="1193" spans="1:26" ht="14.25" customHeight="1" x14ac:dyDescent="0.2">
      <c r="A1193" s="3">
        <v>40927.703703703701</v>
      </c>
      <c r="B1193" s="2"/>
      <c r="C1193" s="2"/>
      <c r="D1193" s="2">
        <v>-3100</v>
      </c>
      <c r="E1193" s="2">
        <v>175.32383728027301</v>
      </c>
      <c r="F1193" s="2">
        <v>-101.43280029296901</v>
      </c>
      <c r="G1193" s="5">
        <f t="shared" si="23"/>
        <v>9.9966784210204978</v>
      </c>
      <c r="H1193" s="6"/>
      <c r="K1193" s="3">
        <v>40927.703703703701</v>
      </c>
      <c r="L1193" s="2"/>
      <c r="M1193" s="2"/>
      <c r="N1193" s="2">
        <v>-3100</v>
      </c>
      <c r="O1193" s="2">
        <v>245.21937561035199</v>
      </c>
      <c r="P1193" s="2">
        <v>178.84521484375</v>
      </c>
      <c r="Q1193" s="5">
        <f t="shared" si="22"/>
        <v>8.2388334472656251</v>
      </c>
      <c r="U1193" s="3">
        <v>40927.703703703701</v>
      </c>
      <c r="V1193" s="2"/>
      <c r="W1193" s="2"/>
      <c r="X1193" s="2">
        <v>-3100</v>
      </c>
      <c r="Y1193" s="2" t="s">
        <v>8</v>
      </c>
      <c r="Z1193" s="2">
        <v>0</v>
      </c>
    </row>
    <row r="1194" spans="1:26" ht="14.25" customHeight="1" x14ac:dyDescent="0.2">
      <c r="A1194" s="3">
        <v>40927.703761574077</v>
      </c>
      <c r="B1194" s="2"/>
      <c r="C1194" s="2"/>
      <c r="D1194" s="2">
        <v>-3050</v>
      </c>
      <c r="E1194" s="2">
        <v>177.19540405273401</v>
      </c>
      <c r="F1194" s="2">
        <v>-102.616653442383</v>
      </c>
      <c r="G1194" s="5">
        <f t="shared" si="23"/>
        <v>9.9966784210204978</v>
      </c>
      <c r="H1194" s="6"/>
      <c r="K1194" s="3">
        <v>40927.703761574077</v>
      </c>
      <c r="L1194" s="2"/>
      <c r="M1194" s="2"/>
      <c r="N1194" s="2">
        <v>-3050</v>
      </c>
      <c r="O1194" s="2">
        <v>244.92597961425801</v>
      </c>
      <c r="P1194" s="2">
        <v>178.64089965820301</v>
      </c>
      <c r="Q1194" s="5">
        <f t="shared" si="22"/>
        <v>8.2293736541747986</v>
      </c>
      <c r="U1194" s="3">
        <v>40927.703761574077</v>
      </c>
      <c r="V1194" s="2"/>
      <c r="W1194" s="2"/>
      <c r="X1194" s="2">
        <v>-3050</v>
      </c>
      <c r="Y1194" s="2" t="s">
        <v>8</v>
      </c>
      <c r="Z1194" s="2">
        <v>0</v>
      </c>
    </row>
    <row r="1195" spans="1:26" ht="14.25" customHeight="1" x14ac:dyDescent="0.2">
      <c r="A1195" s="3">
        <v>40927.703819444447</v>
      </c>
      <c r="B1195" s="2"/>
      <c r="C1195" s="2"/>
      <c r="D1195" s="2">
        <v>-3000</v>
      </c>
      <c r="E1195" s="2">
        <v>178.61961364746099</v>
      </c>
      <c r="F1195" s="2">
        <v>-103.517532348633</v>
      </c>
      <c r="G1195" s="5">
        <f t="shared" si="23"/>
        <v>9.9966784210204978</v>
      </c>
      <c r="H1195" s="6"/>
      <c r="K1195" s="3">
        <v>40927.703819444447</v>
      </c>
      <c r="L1195" s="2"/>
      <c r="M1195" s="2"/>
      <c r="N1195" s="2">
        <v>-3000</v>
      </c>
      <c r="O1195" s="2">
        <v>244.721755981445</v>
      </c>
      <c r="P1195" s="2">
        <v>178.49868774414099</v>
      </c>
      <c r="Q1195" s="5">
        <f t="shared" si="22"/>
        <v>8.222789242553727</v>
      </c>
      <c r="U1195" s="3">
        <v>40927.703819444447</v>
      </c>
      <c r="V1195" s="2"/>
      <c r="W1195" s="2"/>
      <c r="X1195" s="2">
        <v>-3000</v>
      </c>
      <c r="Y1195" s="2" t="s">
        <v>8</v>
      </c>
      <c r="Z1195" s="2">
        <v>0</v>
      </c>
    </row>
    <row r="1196" spans="1:26" ht="14.25" customHeight="1" x14ac:dyDescent="0.2">
      <c r="A1196" s="3">
        <v>40927.703877314816</v>
      </c>
      <c r="B1196" s="2"/>
      <c r="C1196" s="2"/>
      <c r="D1196" s="2">
        <v>-2950</v>
      </c>
      <c r="E1196" s="2">
        <v>178.45750427246099</v>
      </c>
      <c r="F1196" s="2">
        <v>-103.414993286133</v>
      </c>
      <c r="G1196" s="5">
        <f t="shared" si="23"/>
        <v>9.9966784210204978</v>
      </c>
      <c r="H1196" s="6"/>
      <c r="K1196" s="3">
        <v>40927.703877314816</v>
      </c>
      <c r="L1196" s="2"/>
      <c r="M1196" s="2"/>
      <c r="N1196" s="2">
        <v>-2950</v>
      </c>
      <c r="O1196" s="2">
        <v>243.941482543945</v>
      </c>
      <c r="P1196" s="2">
        <v>177.955322265625</v>
      </c>
      <c r="Q1196" s="5">
        <f t="shared" si="22"/>
        <v>8.1976314208984373</v>
      </c>
      <c r="U1196" s="3">
        <v>40927.703877314816</v>
      </c>
      <c r="V1196" s="2"/>
      <c r="W1196" s="2"/>
      <c r="X1196" s="2">
        <v>-2950</v>
      </c>
      <c r="Y1196" s="2" t="s">
        <v>8</v>
      </c>
      <c r="Z1196" s="2">
        <v>0</v>
      </c>
    </row>
    <row r="1197" spans="1:26" ht="14.25" customHeight="1" x14ac:dyDescent="0.2">
      <c r="A1197" s="3">
        <v>40927.703935185185</v>
      </c>
      <c r="B1197" s="2"/>
      <c r="C1197" s="2"/>
      <c r="D1197" s="2">
        <v>-2900</v>
      </c>
      <c r="E1197" s="2">
        <v>176.96322631835901</v>
      </c>
      <c r="F1197" s="2">
        <v>-102.46978759765599</v>
      </c>
      <c r="G1197" s="5">
        <f t="shared" si="23"/>
        <v>9.9966784210204978</v>
      </c>
      <c r="H1197" s="6"/>
      <c r="K1197" s="3">
        <v>40927.703935185185</v>
      </c>
      <c r="L1197" s="2"/>
      <c r="M1197" s="2"/>
      <c r="N1197" s="2">
        <v>-2900</v>
      </c>
      <c r="O1197" s="2">
        <v>242.12661743164099</v>
      </c>
      <c r="P1197" s="2">
        <v>176.69151306152301</v>
      </c>
      <c r="Q1197" s="5">
        <f t="shared" si="22"/>
        <v>8.1391170547485157</v>
      </c>
      <c r="U1197" s="3">
        <v>40927.703935185185</v>
      </c>
      <c r="V1197" s="2"/>
      <c r="W1197" s="2"/>
      <c r="X1197" s="2">
        <v>-2900</v>
      </c>
      <c r="Y1197" s="2" t="s">
        <v>8</v>
      </c>
      <c r="Z1197" s="2">
        <v>0</v>
      </c>
    </row>
    <row r="1198" spans="1:26" ht="14.25" customHeight="1" x14ac:dyDescent="0.2">
      <c r="A1198" s="3">
        <v>40927.703993055555</v>
      </c>
      <c r="B1198" s="2"/>
      <c r="C1198" s="2"/>
      <c r="D1198" s="2">
        <v>-2850</v>
      </c>
      <c r="E1198" s="2">
        <v>177.16680908203099</v>
      </c>
      <c r="F1198" s="2">
        <v>-102.59857177734401</v>
      </c>
      <c r="G1198" s="5">
        <f t="shared" si="23"/>
        <v>9.9966784210204978</v>
      </c>
      <c r="H1198" s="6"/>
      <c r="K1198" s="3">
        <v>40927.703993055555</v>
      </c>
      <c r="L1198" s="2"/>
      <c r="M1198" s="2"/>
      <c r="N1198" s="2">
        <v>-2850</v>
      </c>
      <c r="O1198" s="2">
        <v>240.98829650878901</v>
      </c>
      <c r="P1198" s="2">
        <v>175.89881896972699</v>
      </c>
      <c r="Q1198" s="5">
        <f t="shared" si="22"/>
        <v>8.1024153182983589</v>
      </c>
      <c r="U1198" s="3">
        <v>40927.703993055555</v>
      </c>
      <c r="V1198" s="2"/>
      <c r="W1198" s="2"/>
      <c r="X1198" s="2">
        <v>-2850</v>
      </c>
      <c r="Y1198" s="2" t="s">
        <v>8</v>
      </c>
      <c r="Z1198" s="2">
        <v>0</v>
      </c>
    </row>
    <row r="1199" spans="1:26" ht="14.25" customHeight="1" x14ac:dyDescent="0.2">
      <c r="A1199" s="3">
        <v>40927.704050925924</v>
      </c>
      <c r="B1199" s="2"/>
      <c r="C1199" s="2"/>
      <c r="D1199" s="2">
        <v>-2800</v>
      </c>
      <c r="E1199" s="2">
        <v>178.88749694824199</v>
      </c>
      <c r="F1199" s="2">
        <v>-103.686981201172</v>
      </c>
      <c r="G1199" s="5">
        <f t="shared" si="23"/>
        <v>9.9966784210204978</v>
      </c>
      <c r="H1199" s="6"/>
      <c r="K1199" s="3">
        <v>40927.704050925924</v>
      </c>
      <c r="L1199" s="2"/>
      <c r="M1199" s="2"/>
      <c r="N1199" s="2">
        <v>-2800</v>
      </c>
      <c r="O1199" s="2">
        <v>241.62309265136699</v>
      </c>
      <c r="P1199" s="2">
        <v>176.34086608886699</v>
      </c>
      <c r="Q1199" s="5">
        <f t="shared" si="22"/>
        <v>8.1228820999145412</v>
      </c>
      <c r="U1199" s="3">
        <v>40927.704050925924</v>
      </c>
      <c r="V1199" s="2"/>
      <c r="W1199" s="2"/>
      <c r="X1199" s="2">
        <v>-2800</v>
      </c>
      <c r="Y1199" s="2" t="s">
        <v>8</v>
      </c>
      <c r="Z1199" s="2">
        <v>0</v>
      </c>
    </row>
    <row r="1200" spans="1:26" ht="14.25" customHeight="1" x14ac:dyDescent="0.2">
      <c r="A1200" s="3">
        <v>40927.704108796293</v>
      </c>
      <c r="B1200" s="2"/>
      <c r="C1200" s="2"/>
      <c r="D1200" s="2">
        <v>-2750</v>
      </c>
      <c r="E1200" s="2">
        <v>180.64773559570301</v>
      </c>
      <c r="F1200" s="2">
        <v>-104.800415039062</v>
      </c>
      <c r="G1200" s="5">
        <f t="shared" si="23"/>
        <v>9.9966784210204978</v>
      </c>
      <c r="H1200" s="6"/>
      <c r="K1200" s="3">
        <v>40927.704108796293</v>
      </c>
      <c r="L1200" s="2"/>
      <c r="M1200" s="2"/>
      <c r="N1200" s="2">
        <v>-2750</v>
      </c>
      <c r="O1200" s="2">
        <v>242.63563537597699</v>
      </c>
      <c r="P1200" s="2">
        <v>177.045974731445</v>
      </c>
      <c r="Q1200" s="5">
        <f t="shared" si="22"/>
        <v>8.1555286300659038</v>
      </c>
      <c r="U1200" s="3">
        <v>40927.704108796293</v>
      </c>
      <c r="V1200" s="2"/>
      <c r="W1200" s="2"/>
      <c r="X1200" s="2">
        <v>-2750</v>
      </c>
      <c r="Y1200" s="2" t="s">
        <v>8</v>
      </c>
      <c r="Z1200" s="2">
        <v>0</v>
      </c>
    </row>
    <row r="1201" spans="1:26" ht="14.25" customHeight="1" x14ac:dyDescent="0.2">
      <c r="A1201" s="3">
        <v>40927.70416666667</v>
      </c>
      <c r="B1201" s="2"/>
      <c r="C1201" s="2"/>
      <c r="D1201" s="2">
        <v>-2700</v>
      </c>
      <c r="E1201" s="2">
        <v>183.87861633300801</v>
      </c>
      <c r="F1201" s="2">
        <v>-106.844100952148</v>
      </c>
      <c r="G1201" s="5">
        <f>G1202</f>
        <v>9.9966784210204978</v>
      </c>
      <c r="H1201" s="6"/>
      <c r="K1201" s="3">
        <v>40927.70416666667</v>
      </c>
      <c r="L1201" s="2"/>
      <c r="M1201" s="2"/>
      <c r="N1201" s="2">
        <v>-2700</v>
      </c>
      <c r="O1201" s="2">
        <v>244.01849365234401</v>
      </c>
      <c r="P1201" s="2">
        <v>178.00895690918</v>
      </c>
      <c r="Q1201" s="5">
        <f t="shared" si="22"/>
        <v>8.200114704895034</v>
      </c>
      <c r="U1201" s="3">
        <v>40927.70416666667</v>
      </c>
      <c r="V1201" s="2"/>
      <c r="W1201" s="2"/>
      <c r="X1201" s="2">
        <v>-2700</v>
      </c>
      <c r="Y1201" s="2" t="s">
        <v>8</v>
      </c>
      <c r="Z1201" s="2">
        <v>0</v>
      </c>
    </row>
    <row r="1202" spans="1:26" ht="14.25" customHeight="1" x14ac:dyDescent="0.2">
      <c r="A1202" s="3">
        <v>40927.704224537039</v>
      </c>
      <c r="B1202" s="2"/>
      <c r="C1202" s="2"/>
      <c r="D1202" s="2">
        <v>-2650</v>
      </c>
      <c r="E1202" s="2">
        <v>185.06147766113301</v>
      </c>
      <c r="F1202" s="2">
        <v>-107.592315673828</v>
      </c>
      <c r="G1202" s="5">
        <f t="shared" ref="G1202:G1255" si="24">-F1202*0.0913+0.1735</f>
        <v>9.9966784210204978</v>
      </c>
      <c r="H1202" s="6"/>
      <c r="K1202" s="3">
        <v>40927.704224537039</v>
      </c>
      <c r="L1202" s="2"/>
      <c r="M1202" s="2"/>
      <c r="N1202" s="2">
        <v>-2650</v>
      </c>
      <c r="O1202" s="2">
        <v>244.332595825195</v>
      </c>
      <c r="P1202" s="2">
        <v>178.22769165039099</v>
      </c>
      <c r="Q1202" s="5">
        <f t="shared" si="22"/>
        <v>8.2102421234131029</v>
      </c>
      <c r="U1202" s="3">
        <v>40927.704224537039</v>
      </c>
      <c r="V1202" s="2"/>
      <c r="W1202" s="2"/>
      <c r="X1202" s="2">
        <v>-2650</v>
      </c>
      <c r="Y1202" s="2" t="s">
        <v>8</v>
      </c>
      <c r="Z1202" s="2">
        <v>0</v>
      </c>
    </row>
    <row r="1203" spans="1:26" ht="14.25" customHeight="1" x14ac:dyDescent="0.2">
      <c r="A1203" s="3">
        <v>40927.704282407409</v>
      </c>
      <c r="B1203" s="2"/>
      <c r="C1203" s="2"/>
      <c r="D1203" s="2">
        <v>-2600</v>
      </c>
      <c r="E1203" s="2">
        <v>180.23257446289099</v>
      </c>
      <c r="F1203" s="2">
        <v>-104.537811279297</v>
      </c>
      <c r="G1203" s="5">
        <f t="shared" si="24"/>
        <v>9.7178021697998176</v>
      </c>
      <c r="H1203" s="6"/>
      <c r="K1203" s="3">
        <v>40927.704282407409</v>
      </c>
      <c r="L1203" s="2"/>
      <c r="M1203" s="2"/>
      <c r="N1203" s="2">
        <v>-2600</v>
      </c>
      <c r="O1203" s="2">
        <v>241.930740356445</v>
      </c>
      <c r="P1203" s="2">
        <v>176.555099487305</v>
      </c>
      <c r="Q1203" s="5">
        <f t="shared" si="22"/>
        <v>8.132801106262221</v>
      </c>
      <c r="U1203" s="3">
        <v>40927.704282407409</v>
      </c>
      <c r="V1203" s="2"/>
      <c r="W1203" s="2"/>
      <c r="X1203" s="2">
        <v>-2600</v>
      </c>
      <c r="Y1203" s="2" t="s">
        <v>8</v>
      </c>
      <c r="Z1203" s="2">
        <v>0</v>
      </c>
    </row>
    <row r="1204" spans="1:26" ht="14.25" customHeight="1" x14ac:dyDescent="0.2">
      <c r="A1204" s="3">
        <v>40927.704340277778</v>
      </c>
      <c r="B1204" s="2"/>
      <c r="C1204" s="2"/>
      <c r="D1204" s="2">
        <v>-2550</v>
      </c>
      <c r="E1204" s="2">
        <v>171.19522094726599</v>
      </c>
      <c r="F1204" s="2">
        <v>-98.821258544921903</v>
      </c>
      <c r="G1204" s="5">
        <f t="shared" si="24"/>
        <v>9.1958809051513715</v>
      </c>
      <c r="H1204" s="6"/>
      <c r="K1204" s="3">
        <v>40927.704340277778</v>
      </c>
      <c r="L1204" s="2"/>
      <c r="M1204" s="2"/>
      <c r="N1204" s="2">
        <v>-2550</v>
      </c>
      <c r="O1204" s="2">
        <v>238.77552795410199</v>
      </c>
      <c r="P1204" s="2">
        <v>174.35791015625</v>
      </c>
      <c r="Q1204" s="5">
        <f t="shared" si="22"/>
        <v>8.0310712402343754</v>
      </c>
      <c r="U1204" s="3">
        <v>40927.704340277778</v>
      </c>
      <c r="V1204" s="2"/>
      <c r="W1204" s="2"/>
      <c r="X1204" s="2">
        <v>-2550</v>
      </c>
      <c r="Y1204" s="2" t="s">
        <v>8</v>
      </c>
      <c r="Z1204" s="2">
        <v>0</v>
      </c>
    </row>
    <row r="1205" spans="1:26" ht="14.25" customHeight="1" x14ac:dyDescent="0.2">
      <c r="A1205" s="3">
        <v>40927.704398148147</v>
      </c>
      <c r="B1205" s="2"/>
      <c r="C1205" s="2"/>
      <c r="D1205" s="2">
        <v>-2500</v>
      </c>
      <c r="E1205" s="2">
        <v>171.343826293945</v>
      </c>
      <c r="F1205" s="2">
        <v>-98.915252685546903</v>
      </c>
      <c r="G1205" s="5">
        <f t="shared" si="24"/>
        <v>9.204462570190433</v>
      </c>
      <c r="H1205" s="6"/>
      <c r="K1205" s="3">
        <v>40927.704398148147</v>
      </c>
      <c r="L1205" s="2"/>
      <c r="M1205" s="2"/>
      <c r="N1205" s="2">
        <v>-2500</v>
      </c>
      <c r="O1205" s="2">
        <v>239.73703002929699</v>
      </c>
      <c r="P1205" s="2">
        <v>175.02746582031301</v>
      </c>
      <c r="Q1205" s="5">
        <f t="shared" si="22"/>
        <v>8.0620716674804918</v>
      </c>
      <c r="U1205" s="3">
        <v>40927.704398148147</v>
      </c>
      <c r="V1205" s="2"/>
      <c r="W1205" s="2"/>
      <c r="X1205" s="2">
        <v>-2500</v>
      </c>
      <c r="Y1205" s="2" t="s">
        <v>8</v>
      </c>
      <c r="Z1205" s="2">
        <v>0</v>
      </c>
    </row>
    <row r="1206" spans="1:26" ht="14.25" customHeight="1" x14ac:dyDescent="0.2">
      <c r="A1206" s="3">
        <v>40927.704456018517</v>
      </c>
      <c r="B1206" s="2"/>
      <c r="C1206" s="2"/>
      <c r="D1206" s="2">
        <v>-2450</v>
      </c>
      <c r="E1206" s="2">
        <v>177.90255737304699</v>
      </c>
      <c r="F1206" s="2">
        <v>-103.06396484375</v>
      </c>
      <c r="G1206" s="5">
        <f t="shared" si="24"/>
        <v>9.583239990234377</v>
      </c>
      <c r="H1206" s="6"/>
      <c r="K1206" s="3">
        <v>40927.704456018517</v>
      </c>
      <c r="L1206" s="2"/>
      <c r="M1206" s="2"/>
      <c r="N1206" s="2">
        <v>-2450</v>
      </c>
      <c r="O1206" s="2">
        <v>242.39033508300801</v>
      </c>
      <c r="P1206" s="2">
        <v>176.87515258789099</v>
      </c>
      <c r="Q1206" s="5">
        <f t="shared" si="22"/>
        <v>8.1476195648193528</v>
      </c>
      <c r="U1206" s="3">
        <v>40927.704456018517</v>
      </c>
      <c r="V1206" s="2"/>
      <c r="W1206" s="2"/>
      <c r="X1206" s="2">
        <v>-2450</v>
      </c>
      <c r="Y1206" s="2" t="s">
        <v>8</v>
      </c>
      <c r="Z1206" s="2">
        <v>0</v>
      </c>
    </row>
    <row r="1207" spans="1:26" ht="14.25" customHeight="1" x14ac:dyDescent="0.2">
      <c r="A1207" s="3">
        <v>40927.704513888886</v>
      </c>
      <c r="B1207" s="2"/>
      <c r="C1207" s="2"/>
      <c r="D1207" s="2">
        <v>-2400</v>
      </c>
      <c r="E1207" s="2">
        <v>182.62001037597699</v>
      </c>
      <c r="F1207" s="2">
        <v>-106.047973632813</v>
      </c>
      <c r="G1207" s="5">
        <f t="shared" si="24"/>
        <v>9.8556799926758281</v>
      </c>
      <c r="H1207" s="6"/>
      <c r="K1207" s="3">
        <v>40927.704513888886</v>
      </c>
      <c r="L1207" s="2"/>
      <c r="M1207" s="2"/>
      <c r="N1207" s="2">
        <v>-2400</v>
      </c>
      <c r="O1207" s="2">
        <v>243.80529785156199</v>
      </c>
      <c r="P1207" s="2">
        <v>177.86048889160199</v>
      </c>
      <c r="Q1207" s="5">
        <f t="shared" si="22"/>
        <v>8.1932406356811711</v>
      </c>
      <c r="U1207" s="3">
        <v>40927.704513888886</v>
      </c>
      <c r="V1207" s="2"/>
      <c r="W1207" s="2"/>
      <c r="X1207" s="2">
        <v>-2400</v>
      </c>
      <c r="Y1207" s="2" t="s">
        <v>8</v>
      </c>
      <c r="Z1207" s="2">
        <v>0</v>
      </c>
    </row>
    <row r="1208" spans="1:26" ht="14.25" customHeight="1" x14ac:dyDescent="0.2">
      <c r="A1208" s="3">
        <v>40927.704571759263</v>
      </c>
      <c r="B1208" s="2"/>
      <c r="C1208" s="2"/>
      <c r="D1208" s="2">
        <v>-2350</v>
      </c>
      <c r="E1208" s="2">
        <v>179.966384887695</v>
      </c>
      <c r="F1208" s="2">
        <v>-104.369430541992</v>
      </c>
      <c r="G1208" s="5">
        <f t="shared" si="24"/>
        <v>9.7024290084838718</v>
      </c>
      <c r="H1208" s="6"/>
      <c r="K1208" s="3">
        <v>40927.704571759263</v>
      </c>
      <c r="L1208" s="2"/>
      <c r="M1208" s="2"/>
      <c r="N1208" s="2">
        <v>-2350</v>
      </c>
      <c r="O1208" s="2">
        <v>243.3359375</v>
      </c>
      <c r="P1208" s="2">
        <v>177.53364562988301</v>
      </c>
      <c r="Q1208" s="5">
        <f t="shared" si="22"/>
        <v>8.1781077926635835</v>
      </c>
      <c r="U1208" s="3">
        <v>40927.704571759263</v>
      </c>
      <c r="V1208" s="2"/>
      <c r="W1208" s="2"/>
      <c r="X1208" s="2">
        <v>-2350</v>
      </c>
      <c r="Y1208" s="2" t="s">
        <v>8</v>
      </c>
      <c r="Z1208" s="2">
        <v>0</v>
      </c>
    </row>
    <row r="1209" spans="1:26" ht="14.25" customHeight="1" x14ac:dyDescent="0.2">
      <c r="A1209" s="3">
        <v>40927.704629629632</v>
      </c>
      <c r="B1209" s="2"/>
      <c r="C1209" s="2"/>
      <c r="D1209" s="2">
        <v>-2300</v>
      </c>
      <c r="E1209" s="2">
        <v>171.85232543945301</v>
      </c>
      <c r="F1209" s="2">
        <v>-99.236907958984403</v>
      </c>
      <c r="G1209" s="5">
        <f t="shared" si="24"/>
        <v>9.2338296966552775</v>
      </c>
      <c r="H1209" s="6"/>
      <c r="K1209" s="3">
        <v>40927.704629629632</v>
      </c>
      <c r="L1209" s="2"/>
      <c r="M1209" s="2"/>
      <c r="N1209" s="2">
        <v>-2300</v>
      </c>
      <c r="O1209" s="2">
        <v>241.04669189453099</v>
      </c>
      <c r="P1209" s="2">
        <v>175.93948364257801</v>
      </c>
      <c r="Q1209" s="5">
        <f t="shared" si="22"/>
        <v>8.1042980926513621</v>
      </c>
      <c r="U1209" s="3">
        <v>40927.704629629632</v>
      </c>
      <c r="V1209" s="2"/>
      <c r="W1209" s="2"/>
      <c r="X1209" s="2">
        <v>-2300</v>
      </c>
      <c r="Y1209" s="2" t="s">
        <v>8</v>
      </c>
      <c r="Z1209" s="2">
        <v>0</v>
      </c>
    </row>
    <row r="1210" spans="1:26" ht="14.25" customHeight="1" x14ac:dyDescent="0.2">
      <c r="A1210" s="3">
        <v>40927.704687500001</v>
      </c>
      <c r="B1210" s="2"/>
      <c r="C1210" s="2"/>
      <c r="D1210" s="2">
        <v>-2250</v>
      </c>
      <c r="E1210" s="2">
        <v>159.44044494628901</v>
      </c>
      <c r="F1210" s="2">
        <v>-91.385803222656307</v>
      </c>
      <c r="G1210" s="5">
        <f t="shared" si="24"/>
        <v>8.5170238342285227</v>
      </c>
      <c r="H1210" s="6"/>
      <c r="K1210" s="3">
        <v>40927.704687500001</v>
      </c>
      <c r="L1210" s="2"/>
      <c r="M1210" s="2"/>
      <c r="N1210" s="2">
        <v>-2250</v>
      </c>
      <c r="O1210" s="2">
        <v>237.20828247070301</v>
      </c>
      <c r="P1210" s="2">
        <v>173.266525268555</v>
      </c>
      <c r="Q1210" s="5">
        <f t="shared" si="22"/>
        <v>7.9805401199340968</v>
      </c>
      <c r="U1210" s="3">
        <v>40927.704687500001</v>
      </c>
      <c r="V1210" s="2"/>
      <c r="W1210" s="2"/>
      <c r="X1210" s="2">
        <v>-2250</v>
      </c>
      <c r="Y1210" s="2" t="s">
        <v>8</v>
      </c>
      <c r="Z1210" s="2">
        <v>0</v>
      </c>
    </row>
    <row r="1211" spans="1:26" ht="14.25" customHeight="1" x14ac:dyDescent="0.2">
      <c r="A1211" s="3">
        <v>40927.704745370371</v>
      </c>
      <c r="B1211" s="2"/>
      <c r="C1211" s="2"/>
      <c r="D1211" s="2">
        <v>-2200</v>
      </c>
      <c r="E1211" s="2">
        <v>145.48698425293</v>
      </c>
      <c r="F1211" s="2">
        <v>-82.559585571289105</v>
      </c>
      <c r="G1211" s="5">
        <f t="shared" si="24"/>
        <v>7.7111901626586956</v>
      </c>
      <c r="H1211" s="6"/>
      <c r="K1211" s="3">
        <v>40927.704745370371</v>
      </c>
      <c r="L1211" s="2"/>
      <c r="M1211" s="2"/>
      <c r="N1211" s="2">
        <v>-2200</v>
      </c>
      <c r="O1211" s="2">
        <v>232.15025329589801</v>
      </c>
      <c r="P1211" s="2">
        <v>169.74426269531301</v>
      </c>
      <c r="Q1211" s="5">
        <f t="shared" si="22"/>
        <v>7.8174593627929934</v>
      </c>
      <c r="U1211" s="3">
        <v>40927.704745370371</v>
      </c>
      <c r="V1211" s="2"/>
      <c r="W1211" s="2"/>
      <c r="X1211" s="2">
        <v>-2200</v>
      </c>
      <c r="Y1211" s="2" t="s">
        <v>8</v>
      </c>
      <c r="Z1211" s="2">
        <v>0</v>
      </c>
    </row>
    <row r="1212" spans="1:26" ht="14.25" customHeight="1" x14ac:dyDescent="0.2">
      <c r="A1212" s="3">
        <v>40927.70480324074</v>
      </c>
      <c r="B1212" s="2"/>
      <c r="C1212" s="2"/>
      <c r="D1212" s="2">
        <v>-2150</v>
      </c>
      <c r="E1212" s="2">
        <v>129.76811218261699</v>
      </c>
      <c r="F1212" s="2">
        <v>-72.616653442382798</v>
      </c>
      <c r="G1212" s="5">
        <f t="shared" si="24"/>
        <v>6.8034004592895494</v>
      </c>
      <c r="H1212" s="6"/>
      <c r="K1212" s="3">
        <v>40927.70480324074</v>
      </c>
      <c r="L1212" s="2"/>
      <c r="M1212" s="2"/>
      <c r="N1212" s="2">
        <v>-2150</v>
      </c>
      <c r="O1212" s="2">
        <v>225.99488830566401</v>
      </c>
      <c r="P1212" s="2">
        <v>165.45783996582</v>
      </c>
      <c r="Q1212" s="5">
        <f t="shared" si="22"/>
        <v>7.6189979904174665</v>
      </c>
      <c r="U1212" s="3">
        <v>40927.70480324074</v>
      </c>
      <c r="V1212" s="2"/>
      <c r="W1212" s="2"/>
      <c r="X1212" s="2">
        <v>-2150</v>
      </c>
      <c r="Y1212" s="2" t="s">
        <v>8</v>
      </c>
      <c r="Z1212" s="2">
        <v>0</v>
      </c>
    </row>
    <row r="1213" spans="1:26" ht="14.25" customHeight="1" x14ac:dyDescent="0.2">
      <c r="A1213" s="3">
        <v>40927.704861111109</v>
      </c>
      <c r="B1213" s="2"/>
      <c r="C1213" s="2"/>
      <c r="D1213" s="2">
        <v>-2100</v>
      </c>
      <c r="E1213" s="2">
        <v>112.52684020996099</v>
      </c>
      <c r="F1213" s="2">
        <v>-61.710739135742202</v>
      </c>
      <c r="G1213" s="5">
        <f t="shared" si="24"/>
        <v>5.8076904830932632</v>
      </c>
      <c r="H1213" s="6"/>
      <c r="K1213" s="3">
        <v>40927.704861111109</v>
      </c>
      <c r="L1213" s="2"/>
      <c r="M1213" s="2"/>
      <c r="N1213" s="2">
        <v>-2100</v>
      </c>
      <c r="O1213" s="2">
        <v>218.46815490722699</v>
      </c>
      <c r="P1213" s="2">
        <v>160.21644592285199</v>
      </c>
      <c r="Q1213" s="5">
        <f t="shared" si="22"/>
        <v>7.3763214462280473</v>
      </c>
      <c r="U1213" s="3">
        <v>40927.704861111109</v>
      </c>
      <c r="V1213" s="2"/>
      <c r="W1213" s="2"/>
      <c r="X1213" s="2">
        <v>-2100</v>
      </c>
      <c r="Y1213" s="2" t="s">
        <v>8</v>
      </c>
      <c r="Z1213" s="2">
        <v>0</v>
      </c>
    </row>
    <row r="1214" spans="1:26" ht="14.25" customHeight="1" x14ac:dyDescent="0.2">
      <c r="A1214" s="3">
        <v>40927.704918981479</v>
      </c>
      <c r="B1214" s="2"/>
      <c r="C1214" s="2"/>
      <c r="D1214" s="2">
        <v>-2050</v>
      </c>
      <c r="E1214" s="2">
        <v>95.769233703613295</v>
      </c>
      <c r="F1214" s="2">
        <v>-51.110763549804702</v>
      </c>
      <c r="G1214" s="5">
        <f t="shared" si="24"/>
        <v>4.8399127120971697</v>
      </c>
      <c r="H1214" s="6"/>
      <c r="K1214" s="3">
        <v>40927.704918981479</v>
      </c>
      <c r="L1214" s="2"/>
      <c r="M1214" s="2"/>
      <c r="N1214" s="2">
        <v>-2050</v>
      </c>
      <c r="O1214" s="2">
        <v>210.47219848632801</v>
      </c>
      <c r="P1214" s="2">
        <v>154.64828491210901</v>
      </c>
      <c r="Q1214" s="5">
        <f t="shared" si="22"/>
        <v>7.118515591430647</v>
      </c>
      <c r="U1214" s="3">
        <v>40927.704918981479</v>
      </c>
      <c r="V1214" s="2"/>
      <c r="W1214" s="2"/>
      <c r="X1214" s="2">
        <v>-2050</v>
      </c>
      <c r="Y1214" s="2" t="s">
        <v>8</v>
      </c>
      <c r="Z1214" s="2">
        <v>0</v>
      </c>
    </row>
    <row r="1215" spans="1:26" ht="14.25" customHeight="1" x14ac:dyDescent="0.2">
      <c r="A1215" s="3">
        <v>40927.704976851855</v>
      </c>
      <c r="B1215" s="2"/>
      <c r="C1215" s="2"/>
      <c r="D1215" s="2">
        <v>-2000</v>
      </c>
      <c r="E1215" s="2">
        <v>79.475387573242202</v>
      </c>
      <c r="F1215" s="2">
        <v>-40.8041381835937</v>
      </c>
      <c r="G1215" s="5">
        <f t="shared" si="24"/>
        <v>3.898917816162105</v>
      </c>
      <c r="H1215" s="6"/>
      <c r="K1215" s="3">
        <v>40927.704976851855</v>
      </c>
      <c r="L1215" s="2"/>
      <c r="M1215" s="2"/>
      <c r="N1215" s="2">
        <v>-2000</v>
      </c>
      <c r="O1215" s="2">
        <v>201.86685180664099</v>
      </c>
      <c r="P1215" s="2">
        <v>148.65577697753901</v>
      </c>
      <c r="Q1215" s="5">
        <f t="shared" si="22"/>
        <v>6.8410624740600561</v>
      </c>
      <c r="U1215" s="3">
        <v>40927.704976851855</v>
      </c>
      <c r="V1215" s="2"/>
      <c r="W1215" s="2"/>
      <c r="X1215" s="2">
        <v>-2000</v>
      </c>
      <c r="Y1215" s="2" t="s">
        <v>8</v>
      </c>
      <c r="Z1215" s="2">
        <v>0</v>
      </c>
    </row>
    <row r="1216" spans="1:26" ht="14.25" customHeight="1" x14ac:dyDescent="0.2">
      <c r="A1216" s="3">
        <v>40927.705034722225</v>
      </c>
      <c r="B1216" s="2"/>
      <c r="C1216" s="2"/>
      <c r="D1216" s="2">
        <v>-1950</v>
      </c>
      <c r="E1216" s="2">
        <v>65.086517333984403</v>
      </c>
      <c r="F1216" s="2">
        <v>-31.702499389648398</v>
      </c>
      <c r="G1216" s="5">
        <f t="shared" si="24"/>
        <v>3.0679381942748991</v>
      </c>
      <c r="H1216" s="6"/>
      <c r="K1216" s="3">
        <v>40927.705034722225</v>
      </c>
      <c r="L1216" s="2"/>
      <c r="M1216" s="2"/>
      <c r="N1216" s="2">
        <v>-1950</v>
      </c>
      <c r="O1216" s="2">
        <v>193.56553649902301</v>
      </c>
      <c r="P1216" s="2">
        <v>142.87498474121099</v>
      </c>
      <c r="Q1216" s="5">
        <f t="shared" si="22"/>
        <v>6.5734117935180691</v>
      </c>
      <c r="U1216" s="3">
        <v>40927.705034722225</v>
      </c>
      <c r="V1216" s="2"/>
      <c r="W1216" s="2"/>
      <c r="X1216" s="2">
        <v>-1950</v>
      </c>
      <c r="Y1216" s="2" t="s">
        <v>8</v>
      </c>
      <c r="Z1216" s="2">
        <v>0</v>
      </c>
    </row>
    <row r="1217" spans="1:26" ht="14.25" customHeight="1" x14ac:dyDescent="0.2">
      <c r="A1217" s="3">
        <v>40927.705092592594</v>
      </c>
      <c r="B1217" s="2"/>
      <c r="C1217" s="2"/>
      <c r="D1217" s="2">
        <v>-1900</v>
      </c>
      <c r="E1217" s="2">
        <v>50.665203094482401</v>
      </c>
      <c r="F1217" s="2">
        <v>-22.580337524414102</v>
      </c>
      <c r="G1217" s="5">
        <f t="shared" si="24"/>
        <v>2.2350848159790075</v>
      </c>
      <c r="H1217" s="6"/>
      <c r="K1217" s="3">
        <v>40927.705092592594</v>
      </c>
      <c r="L1217" s="2"/>
      <c r="M1217" s="2"/>
      <c r="N1217" s="2">
        <v>-1900</v>
      </c>
      <c r="O1217" s="2">
        <v>184.933029174805</v>
      </c>
      <c r="P1217" s="2">
        <v>136.86355590820301</v>
      </c>
      <c r="Q1217" s="5">
        <f t="shared" si="22"/>
        <v>6.2950826385497995</v>
      </c>
      <c r="U1217" s="3">
        <v>40927.705092592594</v>
      </c>
      <c r="V1217" s="2"/>
      <c r="W1217" s="2"/>
      <c r="X1217" s="2">
        <v>-1900</v>
      </c>
      <c r="Y1217" s="2" t="s">
        <v>8</v>
      </c>
      <c r="Z1217" s="2">
        <v>0</v>
      </c>
    </row>
    <row r="1218" spans="1:26" ht="14.25" customHeight="1" x14ac:dyDescent="0.2">
      <c r="A1218" s="3">
        <v>40927.705150462964</v>
      </c>
      <c r="B1218" s="2"/>
      <c r="C1218" s="2"/>
      <c r="D1218" s="2">
        <v>-1850</v>
      </c>
      <c r="E1218" s="2">
        <v>39.499977111816399</v>
      </c>
      <c r="F1218" s="2">
        <v>-15.5178070068359</v>
      </c>
      <c r="G1218" s="5">
        <f t="shared" si="24"/>
        <v>1.5902757797241178</v>
      </c>
      <c r="H1218" s="6"/>
      <c r="K1218" s="3">
        <v>40927.705150462964</v>
      </c>
      <c r="L1218" s="2"/>
      <c r="M1218" s="2"/>
      <c r="N1218" s="2">
        <v>-1850</v>
      </c>
      <c r="O1218" s="2">
        <v>177.612060546875</v>
      </c>
      <c r="P1218" s="2">
        <v>131.76544189453099</v>
      </c>
      <c r="Q1218" s="5">
        <f t="shared" si="22"/>
        <v>6.0590399597167854</v>
      </c>
      <c r="U1218" s="3">
        <v>40927.705150462964</v>
      </c>
      <c r="V1218" s="2"/>
      <c r="W1218" s="2"/>
      <c r="X1218" s="2">
        <v>-1850</v>
      </c>
      <c r="Y1218" s="2" t="s">
        <v>8</v>
      </c>
      <c r="Z1218" s="2">
        <v>0</v>
      </c>
    </row>
    <row r="1219" spans="1:26" ht="14.25" customHeight="1" x14ac:dyDescent="0.2">
      <c r="A1219" s="3">
        <v>40927.705208333333</v>
      </c>
      <c r="B1219" s="2"/>
      <c r="C1219" s="2"/>
      <c r="D1219" s="2">
        <v>-1800</v>
      </c>
      <c r="E1219" s="2">
        <v>32.835460662841797</v>
      </c>
      <c r="F1219" s="2">
        <v>-11.3021850585938</v>
      </c>
      <c r="G1219" s="5">
        <f t="shared" si="24"/>
        <v>1.2053894958496141</v>
      </c>
      <c r="H1219" s="6"/>
      <c r="K1219" s="3">
        <v>40927.705208333333</v>
      </c>
      <c r="L1219" s="2"/>
      <c r="M1219" s="2"/>
      <c r="N1219" s="2">
        <v>-1800</v>
      </c>
      <c r="O1219" s="2">
        <v>171.33572387695301</v>
      </c>
      <c r="P1219" s="2">
        <v>127.39479064941401</v>
      </c>
      <c r="Q1219" s="5">
        <f t="shared" si="22"/>
        <v>5.856678807067869</v>
      </c>
      <c r="U1219" s="3">
        <v>40927.705208333333</v>
      </c>
      <c r="V1219" s="2"/>
      <c r="W1219" s="2"/>
      <c r="X1219" s="2">
        <v>-1800</v>
      </c>
      <c r="Y1219" s="2" t="s">
        <v>8</v>
      </c>
      <c r="Z1219" s="2">
        <v>0</v>
      </c>
    </row>
    <row r="1220" spans="1:26" ht="14.25" customHeight="1" x14ac:dyDescent="0.2">
      <c r="A1220" s="3">
        <v>40927.705266203702</v>
      </c>
      <c r="B1220" s="2"/>
      <c r="C1220" s="2"/>
      <c r="D1220" s="2">
        <v>-1750</v>
      </c>
      <c r="E1220" s="2">
        <v>28.5880432128906</v>
      </c>
      <c r="F1220" s="2">
        <v>-8.6154937744140607</v>
      </c>
      <c r="G1220" s="5">
        <f t="shared" si="24"/>
        <v>0.96009458160400374</v>
      </c>
      <c r="H1220" s="6"/>
      <c r="K1220" s="3">
        <v>40927.705266203702</v>
      </c>
      <c r="L1220" s="2"/>
      <c r="M1220" s="2"/>
      <c r="N1220" s="2">
        <v>-1750</v>
      </c>
      <c r="O1220" s="2">
        <v>164.06153869628901</v>
      </c>
      <c r="P1220" s="2">
        <v>122.32925415039099</v>
      </c>
      <c r="Q1220" s="5">
        <f t="shared" si="22"/>
        <v>5.6221444671631033</v>
      </c>
      <c r="U1220" s="3">
        <v>40927.705266203702</v>
      </c>
      <c r="V1220" s="2"/>
      <c r="W1220" s="2"/>
      <c r="X1220" s="2">
        <v>-1750</v>
      </c>
      <c r="Y1220" s="2" t="s">
        <v>8</v>
      </c>
      <c r="Z1220" s="2">
        <v>0</v>
      </c>
    </row>
    <row r="1221" spans="1:26" ht="14.25" customHeight="1" x14ac:dyDescent="0.2">
      <c r="A1221" s="3">
        <v>40927.705324074072</v>
      </c>
      <c r="B1221" s="2"/>
      <c r="C1221" s="2"/>
      <c r="D1221" s="2">
        <v>-1700</v>
      </c>
      <c r="E1221" s="2">
        <v>24.4751091003418</v>
      </c>
      <c r="F1221" s="2">
        <v>-6.0138702392578098</v>
      </c>
      <c r="G1221" s="5">
        <f t="shared" si="24"/>
        <v>0.72256635284423809</v>
      </c>
      <c r="H1221" s="6"/>
      <c r="K1221" s="3">
        <v>40927.705324074072</v>
      </c>
      <c r="L1221" s="2"/>
      <c r="M1221" s="2"/>
      <c r="N1221" s="2">
        <v>-1700</v>
      </c>
      <c r="O1221" s="2">
        <v>156.33815002441401</v>
      </c>
      <c r="P1221" s="2">
        <v>116.95091247558599</v>
      </c>
      <c r="Q1221" s="5">
        <f t="shared" si="22"/>
        <v>5.3731272476196317</v>
      </c>
      <c r="U1221" s="3">
        <v>40927.705324074072</v>
      </c>
      <c r="V1221" s="2"/>
      <c r="W1221" s="2"/>
      <c r="X1221" s="2">
        <v>-1700</v>
      </c>
      <c r="Y1221" s="2" t="s">
        <v>8</v>
      </c>
      <c r="Z1221" s="2">
        <v>0</v>
      </c>
    </row>
    <row r="1222" spans="1:26" ht="14.25" customHeight="1" x14ac:dyDescent="0.2">
      <c r="A1222" s="3">
        <v>40927.705381944441</v>
      </c>
      <c r="B1222" s="2"/>
      <c r="C1222" s="2"/>
      <c r="D1222" s="2">
        <v>-1650</v>
      </c>
      <c r="E1222" s="2">
        <v>20.356388092041001</v>
      </c>
      <c r="F1222" s="2">
        <v>-3.4085845947265598</v>
      </c>
      <c r="G1222" s="5">
        <f t="shared" si="24"/>
        <v>0.48470377349853494</v>
      </c>
      <c r="H1222" s="6"/>
      <c r="K1222" s="3">
        <v>40927.705381944441</v>
      </c>
      <c r="L1222" s="2"/>
      <c r="M1222" s="2"/>
      <c r="N1222" s="2">
        <v>-1650</v>
      </c>
      <c r="O1222" s="2">
        <v>147.44543457031301</v>
      </c>
      <c r="P1222" s="2">
        <v>110.75828552246099</v>
      </c>
      <c r="Q1222" s="5">
        <f t="shared" si="22"/>
        <v>5.0864086196899443</v>
      </c>
      <c r="U1222" s="3">
        <v>40927.705381944441</v>
      </c>
      <c r="V1222" s="2"/>
      <c r="W1222" s="2"/>
      <c r="X1222" s="2">
        <v>-1650</v>
      </c>
      <c r="Y1222" s="2" t="s">
        <v>8</v>
      </c>
      <c r="Z1222" s="2">
        <v>0</v>
      </c>
    </row>
    <row r="1223" spans="1:26" ht="14.25" customHeight="1" x14ac:dyDescent="0.2">
      <c r="A1223" s="3">
        <v>40927.705439814818</v>
      </c>
      <c r="B1223" s="2"/>
      <c r="C1223" s="2"/>
      <c r="D1223" s="2">
        <v>-1600</v>
      </c>
      <c r="E1223" s="2">
        <v>17.523288726806602</v>
      </c>
      <c r="F1223" s="2">
        <v>-1.61651611328125</v>
      </c>
      <c r="G1223" s="5">
        <f t="shared" si="24"/>
        <v>0.32108792114257811</v>
      </c>
      <c r="H1223" s="6"/>
      <c r="K1223" s="3">
        <v>40927.705439814818</v>
      </c>
      <c r="L1223" s="2"/>
      <c r="M1223" s="2"/>
      <c r="N1223" s="2">
        <v>-1600</v>
      </c>
      <c r="O1223" s="2">
        <v>139.03138732910199</v>
      </c>
      <c r="P1223" s="2">
        <v>104.89898681640599</v>
      </c>
      <c r="Q1223" s="5">
        <f t="shared" si="22"/>
        <v>4.8151230895995978</v>
      </c>
      <c r="U1223" s="3">
        <v>40927.705439814818</v>
      </c>
      <c r="V1223" s="2"/>
      <c r="W1223" s="2"/>
      <c r="X1223" s="2">
        <v>-1600</v>
      </c>
      <c r="Y1223" s="2" t="s">
        <v>8</v>
      </c>
      <c r="Z1223" s="2">
        <v>0</v>
      </c>
    </row>
    <row r="1224" spans="1:26" ht="14.25" customHeight="1" x14ac:dyDescent="0.2">
      <c r="A1224" s="3">
        <v>40927.705497685187</v>
      </c>
      <c r="B1224" s="2"/>
      <c r="C1224" s="2"/>
      <c r="D1224" s="2">
        <v>-1550</v>
      </c>
      <c r="E1224" s="2">
        <v>16.495780944824201</v>
      </c>
      <c r="F1224" s="2">
        <v>-0.96656799316406194</v>
      </c>
      <c r="G1224" s="5">
        <f t="shared" si="24"/>
        <v>0.26174765777587883</v>
      </c>
      <c r="H1224" s="6"/>
      <c r="K1224" s="3">
        <v>40927.705497685187</v>
      </c>
      <c r="L1224" s="2"/>
      <c r="M1224" s="2"/>
      <c r="N1224" s="2">
        <v>-1550</v>
      </c>
      <c r="O1224" s="2">
        <v>131.270431518555</v>
      </c>
      <c r="P1224" s="2">
        <v>99.494476318359403</v>
      </c>
      <c r="Q1224" s="5">
        <f t="shared" si="22"/>
        <v>4.5648942535400412</v>
      </c>
      <c r="U1224" s="3">
        <v>40927.705497685187</v>
      </c>
      <c r="V1224" s="2"/>
      <c r="W1224" s="2"/>
      <c r="X1224" s="2">
        <v>-1550</v>
      </c>
      <c r="Y1224" s="2" t="s">
        <v>8</v>
      </c>
      <c r="Z1224" s="2">
        <v>0</v>
      </c>
    </row>
    <row r="1225" spans="1:26" ht="14.25" customHeight="1" x14ac:dyDescent="0.2">
      <c r="A1225" s="3">
        <v>40927.705555555556</v>
      </c>
      <c r="B1225" s="2"/>
      <c r="C1225" s="2"/>
      <c r="D1225" s="2">
        <v>-1500</v>
      </c>
      <c r="E1225" s="2">
        <v>15.288194656372101</v>
      </c>
      <c r="F1225" s="2">
        <v>-0.202713012695313</v>
      </c>
      <c r="G1225" s="5">
        <f t="shared" si="24"/>
        <v>0.19200769805908208</v>
      </c>
      <c r="H1225" s="6"/>
      <c r="K1225" s="3">
        <v>40927.705555555556</v>
      </c>
      <c r="L1225" s="2"/>
      <c r="M1225" s="2"/>
      <c r="N1225" s="2">
        <v>-1500</v>
      </c>
      <c r="O1225" s="2">
        <v>123.58933258056599</v>
      </c>
      <c r="P1225" s="2">
        <v>94.145584106445298</v>
      </c>
      <c r="Q1225" s="5">
        <f t="shared" si="22"/>
        <v>4.3172405441284178</v>
      </c>
      <c r="U1225" s="3">
        <v>40927.705555555556</v>
      </c>
      <c r="V1225" s="2"/>
      <c r="W1225" s="2"/>
      <c r="X1225" s="2">
        <v>-1500</v>
      </c>
      <c r="Y1225" s="2" t="s">
        <v>8</v>
      </c>
      <c r="Z1225" s="2">
        <v>0</v>
      </c>
    </row>
    <row r="1226" spans="1:26" ht="14.25" customHeight="1" x14ac:dyDescent="0.2">
      <c r="A1226" s="3">
        <v>40927.705613425926</v>
      </c>
      <c r="B1226" s="2"/>
      <c r="C1226" s="2"/>
      <c r="D1226" s="2">
        <v>-1450</v>
      </c>
      <c r="E1226" s="2">
        <v>14.4265289306641</v>
      </c>
      <c r="F1226" s="2">
        <v>0.342330932617188</v>
      </c>
      <c r="G1226" s="5">
        <f t="shared" si="24"/>
        <v>0.1422451858520507</v>
      </c>
      <c r="H1226" s="6"/>
      <c r="K1226" s="3">
        <v>40927.705613425926</v>
      </c>
      <c r="L1226" s="2"/>
      <c r="M1226" s="2"/>
      <c r="N1226" s="2">
        <v>-1450</v>
      </c>
      <c r="O1226" s="2">
        <v>116.04803466796901</v>
      </c>
      <c r="P1226" s="2">
        <v>88.89404296875</v>
      </c>
      <c r="Q1226" s="5">
        <f t="shared" si="22"/>
        <v>4.0740941894531257</v>
      </c>
      <c r="U1226" s="3">
        <v>40927.705613425926</v>
      </c>
      <c r="V1226" s="2"/>
      <c r="W1226" s="2"/>
      <c r="X1226" s="2">
        <v>-1450</v>
      </c>
      <c r="Y1226" s="2" t="s">
        <v>8</v>
      </c>
      <c r="Z1226" s="2">
        <v>0</v>
      </c>
    </row>
    <row r="1227" spans="1:26" ht="14.25" customHeight="1" x14ac:dyDescent="0.2">
      <c r="A1227" s="3">
        <v>40927.705671296295</v>
      </c>
      <c r="B1227" s="2"/>
      <c r="C1227" s="2"/>
      <c r="D1227" s="2">
        <v>-1400</v>
      </c>
      <c r="E1227" s="2">
        <v>14.36887550354</v>
      </c>
      <c r="F1227" s="2">
        <v>0.378799438476562</v>
      </c>
      <c r="G1227" s="5">
        <f t="shared" si="24"/>
        <v>0.13891561126708987</v>
      </c>
      <c r="H1227" s="6"/>
      <c r="K1227" s="3">
        <v>40927.705671296295</v>
      </c>
      <c r="L1227" s="2"/>
      <c r="M1227" s="2"/>
      <c r="N1227" s="2">
        <v>-1400</v>
      </c>
      <c r="O1227" s="2">
        <v>109.088272094727</v>
      </c>
      <c r="P1227" s="2">
        <v>84.047470092773395</v>
      </c>
      <c r="Q1227" s="5">
        <f t="shared" si="22"/>
        <v>3.8496978652954081</v>
      </c>
      <c r="U1227" s="3">
        <v>40927.705671296295</v>
      </c>
      <c r="V1227" s="2"/>
      <c r="W1227" s="2"/>
      <c r="X1227" s="2">
        <v>-1400</v>
      </c>
      <c r="Y1227" s="2" t="s">
        <v>8</v>
      </c>
      <c r="Z1227" s="2">
        <v>0</v>
      </c>
    </row>
    <row r="1228" spans="1:26" ht="14.25" customHeight="1" x14ac:dyDescent="0.2">
      <c r="A1228" s="3">
        <v>40927.705729166664</v>
      </c>
      <c r="B1228" s="2"/>
      <c r="C1228" s="2"/>
      <c r="D1228" s="2">
        <v>-1350</v>
      </c>
      <c r="E1228" s="2">
        <v>14.473447799682599</v>
      </c>
      <c r="F1228" s="2">
        <v>0.312652587890625</v>
      </c>
      <c r="G1228" s="5">
        <f t="shared" si="24"/>
        <v>0.14495481872558591</v>
      </c>
      <c r="H1228" s="6"/>
      <c r="K1228" s="3">
        <v>40927.705729166664</v>
      </c>
      <c r="L1228" s="2"/>
      <c r="M1228" s="2"/>
      <c r="N1228" s="2">
        <v>-1350</v>
      </c>
      <c r="O1228" s="2">
        <v>102.20246887207</v>
      </c>
      <c r="P1228" s="2">
        <v>79.252395629882798</v>
      </c>
      <c r="Q1228" s="5">
        <f t="shared" si="22"/>
        <v>3.6276859176635736</v>
      </c>
      <c r="U1228" s="3">
        <v>40927.705729166664</v>
      </c>
      <c r="V1228" s="2"/>
      <c r="W1228" s="2"/>
      <c r="X1228" s="2">
        <v>-1350</v>
      </c>
      <c r="Y1228" s="2" t="s">
        <v>8</v>
      </c>
      <c r="Z1228" s="2">
        <v>0</v>
      </c>
    </row>
    <row r="1229" spans="1:26" ht="14.25" customHeight="1" x14ac:dyDescent="0.2">
      <c r="A1229" s="3">
        <v>40927.705787037034</v>
      </c>
      <c r="B1229" s="2"/>
      <c r="C1229" s="2"/>
      <c r="D1229" s="2">
        <v>-1300</v>
      </c>
      <c r="E1229" s="2">
        <v>14.410608291626</v>
      </c>
      <c r="F1229" s="2">
        <v>0.352401733398438</v>
      </c>
      <c r="G1229" s="5">
        <f t="shared" si="24"/>
        <v>0.14132572174072261</v>
      </c>
      <c r="H1229" s="6"/>
      <c r="K1229" s="3">
        <v>40927.705787037034</v>
      </c>
      <c r="L1229" s="2"/>
      <c r="M1229" s="2"/>
      <c r="N1229" s="2">
        <v>-1300</v>
      </c>
      <c r="O1229" s="2">
        <v>95.61181640625</v>
      </c>
      <c r="P1229" s="2">
        <v>74.662857055664105</v>
      </c>
      <c r="Q1229" s="5">
        <f t="shared" si="22"/>
        <v>3.4151902816772481</v>
      </c>
      <c r="U1229" s="3">
        <v>40927.705787037034</v>
      </c>
      <c r="V1229" s="2"/>
      <c r="W1229" s="2"/>
      <c r="X1229" s="2">
        <v>-1300</v>
      </c>
      <c r="Y1229" s="2" t="s">
        <v>8</v>
      </c>
      <c r="Z1229" s="2">
        <v>0</v>
      </c>
    </row>
    <row r="1230" spans="1:26" ht="14.25" customHeight="1" x14ac:dyDescent="0.2">
      <c r="A1230" s="3">
        <v>40927.70584490741</v>
      </c>
      <c r="B1230" s="2"/>
      <c r="C1230" s="2"/>
      <c r="D1230" s="2">
        <v>-1250</v>
      </c>
      <c r="E1230" s="2">
        <v>13.756760597229</v>
      </c>
      <c r="F1230" s="2">
        <v>0.7659912109375</v>
      </c>
      <c r="G1230" s="5">
        <f t="shared" si="24"/>
        <v>0.10356500244140623</v>
      </c>
      <c r="H1230" s="6"/>
      <c r="K1230" s="3">
        <v>40927.70584490741</v>
      </c>
      <c r="L1230" s="2"/>
      <c r="M1230" s="2"/>
      <c r="N1230" s="2">
        <v>-1250</v>
      </c>
      <c r="O1230" s="2">
        <v>87.926780700683594</v>
      </c>
      <c r="P1230" s="2">
        <v>69.311218261718693</v>
      </c>
      <c r="Q1230" s="5">
        <f t="shared" si="22"/>
        <v>3.1674094055175757</v>
      </c>
      <c r="U1230" s="3">
        <v>40927.70584490741</v>
      </c>
      <c r="V1230" s="2"/>
      <c r="W1230" s="2"/>
      <c r="X1230" s="2">
        <v>-1250</v>
      </c>
      <c r="Y1230" s="2" t="s">
        <v>8</v>
      </c>
      <c r="Z1230" s="2">
        <v>0</v>
      </c>
    </row>
    <row r="1231" spans="1:26" ht="14.25" customHeight="1" x14ac:dyDescent="0.2">
      <c r="A1231" s="3">
        <v>40927.70590277778</v>
      </c>
      <c r="B1231" s="2"/>
      <c r="C1231" s="2"/>
      <c r="D1231" s="2">
        <v>-1200</v>
      </c>
      <c r="E1231" s="2">
        <v>13.3137454986572</v>
      </c>
      <c r="F1231" s="2">
        <v>1.0462188720703101</v>
      </c>
      <c r="G1231" s="5">
        <f t="shared" si="24"/>
        <v>7.7980216979980671E-2</v>
      </c>
      <c r="H1231" s="6"/>
      <c r="K1231" s="3">
        <v>40927.70590277778</v>
      </c>
      <c r="L1231" s="2"/>
      <c r="M1231" s="2"/>
      <c r="N1231" s="2">
        <v>-1200</v>
      </c>
      <c r="O1231" s="2">
        <v>81.309616088867202</v>
      </c>
      <c r="P1231" s="2">
        <v>64.703216552734403</v>
      </c>
      <c r="Q1231" s="5">
        <f t="shared" si="22"/>
        <v>2.9540589263916028</v>
      </c>
      <c r="U1231" s="3">
        <v>40927.70590277778</v>
      </c>
      <c r="V1231" s="2"/>
      <c r="W1231" s="2"/>
      <c r="X1231" s="2">
        <v>-1200</v>
      </c>
      <c r="Y1231" s="2" t="s">
        <v>8</v>
      </c>
      <c r="Z1231" s="2">
        <v>0</v>
      </c>
    </row>
    <row r="1232" spans="1:26" ht="14.25" customHeight="1" x14ac:dyDescent="0.2">
      <c r="A1232" s="3">
        <v>40927.705960648149</v>
      </c>
      <c r="B1232" s="2"/>
      <c r="C1232" s="2"/>
      <c r="D1232" s="2">
        <v>-1150</v>
      </c>
      <c r="E1232" s="2">
        <v>15.843379974365201</v>
      </c>
      <c r="F1232" s="2">
        <v>-0.55389404296875</v>
      </c>
      <c r="G1232" s="5">
        <f t="shared" si="24"/>
        <v>0.22407052612304687</v>
      </c>
      <c r="H1232" s="6"/>
      <c r="K1232" s="3">
        <v>40927.705960648149</v>
      </c>
      <c r="L1232" s="2"/>
      <c r="M1232" s="2"/>
      <c r="N1232" s="2">
        <v>-1150</v>
      </c>
      <c r="O1232" s="2">
        <v>75.163665771484403</v>
      </c>
      <c r="P1232" s="2">
        <v>60.423355102539098</v>
      </c>
      <c r="Q1232" s="5">
        <f t="shared" si="22"/>
        <v>2.7559013412475601</v>
      </c>
      <c r="U1232" s="3">
        <v>40927.705960648149</v>
      </c>
      <c r="V1232" s="2"/>
      <c r="W1232" s="2"/>
      <c r="X1232" s="2">
        <v>-1150</v>
      </c>
      <c r="Y1232" s="2" t="s">
        <v>8</v>
      </c>
      <c r="Z1232" s="2">
        <v>0</v>
      </c>
    </row>
    <row r="1233" spans="1:26" ht="14.25" customHeight="1" x14ac:dyDescent="0.2">
      <c r="A1233" s="3">
        <v>40927.706018518518</v>
      </c>
      <c r="B1233" s="2"/>
      <c r="C1233" s="2"/>
      <c r="D1233" s="2">
        <v>-1100</v>
      </c>
      <c r="E1233" s="2">
        <v>19.2296142578125</v>
      </c>
      <c r="F1233" s="2">
        <v>-2.6958465576171902</v>
      </c>
      <c r="G1233" s="5">
        <f t="shared" si="24"/>
        <v>0.41963079071044945</v>
      </c>
      <c r="H1233" s="6"/>
      <c r="K1233" s="3">
        <v>40927.706018518518</v>
      </c>
      <c r="L1233" s="2"/>
      <c r="M1233" s="2"/>
      <c r="N1233" s="2">
        <v>-1100</v>
      </c>
      <c r="O1233" s="2">
        <v>69.141189575195298</v>
      </c>
      <c r="P1233" s="2">
        <v>56.229476928710902</v>
      </c>
      <c r="Q1233" s="5">
        <f t="shared" si="22"/>
        <v>2.561724781799315</v>
      </c>
      <c r="U1233" s="3">
        <v>40927.706018518518</v>
      </c>
      <c r="V1233" s="2"/>
      <c r="W1233" s="2"/>
      <c r="X1233" s="2">
        <v>-1100</v>
      </c>
      <c r="Y1233" s="2" t="s">
        <v>8</v>
      </c>
      <c r="Z1233" s="2">
        <v>0</v>
      </c>
    </row>
    <row r="1234" spans="1:26" ht="14.25" customHeight="1" x14ac:dyDescent="0.2">
      <c r="A1234" s="3">
        <v>40927.706076388888</v>
      </c>
      <c r="B1234" s="2"/>
      <c r="C1234" s="2"/>
      <c r="D1234" s="2">
        <v>-1050</v>
      </c>
      <c r="E1234" s="2">
        <v>14.374665260314901</v>
      </c>
      <c r="F1234" s="2">
        <v>0.375137329101562</v>
      </c>
      <c r="G1234" s="5">
        <f t="shared" si="24"/>
        <v>0.13924996185302738</v>
      </c>
      <c r="H1234" s="6"/>
      <c r="K1234" s="3">
        <v>40927.706076388888</v>
      </c>
      <c r="L1234" s="2"/>
      <c r="M1234" s="2"/>
      <c r="N1234" s="2">
        <v>-1050</v>
      </c>
      <c r="O1234" s="2">
        <v>63.600990295410199</v>
      </c>
      <c r="P1234" s="2">
        <v>52.371444702148402</v>
      </c>
      <c r="Q1234" s="5">
        <f t="shared" si="22"/>
        <v>2.3830978897094708</v>
      </c>
      <c r="U1234" s="3">
        <v>40927.706076388888</v>
      </c>
      <c r="V1234" s="2"/>
      <c r="W1234" s="2"/>
      <c r="X1234" s="2">
        <v>-1050</v>
      </c>
      <c r="Y1234" s="2" t="s">
        <v>8</v>
      </c>
      <c r="Z1234" s="2">
        <v>0</v>
      </c>
    </row>
    <row r="1235" spans="1:26" ht="14.25" customHeight="1" x14ac:dyDescent="0.2">
      <c r="A1235" s="3">
        <v>40927.706134259257</v>
      </c>
      <c r="B1235" s="2"/>
      <c r="C1235" s="2"/>
      <c r="D1235" s="2">
        <v>-1000</v>
      </c>
      <c r="E1235" s="2">
        <v>13.4728355407715</v>
      </c>
      <c r="F1235" s="2">
        <v>0.945587158203125</v>
      </c>
      <c r="G1235" s="5">
        <f t="shared" si="24"/>
        <v>8.7167892456054663E-2</v>
      </c>
      <c r="H1235" s="6"/>
      <c r="K1235" s="3">
        <v>40927.706134259257</v>
      </c>
      <c r="L1235" s="2"/>
      <c r="M1235" s="2"/>
      <c r="N1235" s="2">
        <v>-1000</v>
      </c>
      <c r="O1235" s="2">
        <v>58.4835815429688</v>
      </c>
      <c r="P1235" s="2">
        <v>48.807830810546903</v>
      </c>
      <c r="Q1235" s="5">
        <f t="shared" si="22"/>
        <v>2.2181025665283216</v>
      </c>
      <c r="U1235" s="3">
        <v>40927.706134259257</v>
      </c>
      <c r="V1235" s="2"/>
      <c r="W1235" s="2"/>
      <c r="X1235" s="2">
        <v>-1000</v>
      </c>
      <c r="Y1235" s="2" t="s">
        <v>8</v>
      </c>
      <c r="Z1235" s="2">
        <v>0</v>
      </c>
    </row>
    <row r="1236" spans="1:26" ht="14.25" customHeight="1" x14ac:dyDescent="0.2">
      <c r="A1236" s="3">
        <v>40927.706192129626</v>
      </c>
      <c r="B1236" s="2"/>
      <c r="C1236" s="2"/>
      <c r="D1236" s="2">
        <v>-950</v>
      </c>
      <c r="E1236" s="2">
        <v>13.1594800949097</v>
      </c>
      <c r="F1236" s="2">
        <v>1.143798828125</v>
      </c>
      <c r="G1236" s="5">
        <f t="shared" si="24"/>
        <v>6.9071166992187474E-2</v>
      </c>
      <c r="H1236" s="6"/>
      <c r="K1236" s="3">
        <v>40927.706192129626</v>
      </c>
      <c r="L1236" s="2"/>
      <c r="M1236" s="2"/>
      <c r="N1236" s="2">
        <v>-950</v>
      </c>
      <c r="O1236" s="2">
        <v>53.840785980224602</v>
      </c>
      <c r="P1236" s="2">
        <v>45.574722290039098</v>
      </c>
      <c r="Q1236" s="5">
        <f t="shared" si="22"/>
        <v>2.0684096420288101</v>
      </c>
      <c r="U1236" s="3">
        <v>40927.706192129626</v>
      </c>
      <c r="V1236" s="2"/>
      <c r="W1236" s="2"/>
      <c r="X1236" s="2">
        <v>-950</v>
      </c>
      <c r="Y1236" s="2" t="s">
        <v>8</v>
      </c>
      <c r="Z1236" s="2">
        <v>0</v>
      </c>
    </row>
    <row r="1237" spans="1:26" ht="14.25" customHeight="1" x14ac:dyDescent="0.2">
      <c r="A1237" s="3">
        <v>40927.706250000003</v>
      </c>
      <c r="B1237" s="2"/>
      <c r="C1237" s="2"/>
      <c r="D1237" s="2">
        <v>-900</v>
      </c>
      <c r="E1237" s="2">
        <v>13.7795562744141</v>
      </c>
      <c r="F1237" s="2">
        <v>0.75157165527343694</v>
      </c>
      <c r="G1237" s="5">
        <f t="shared" si="24"/>
        <v>0.10488150787353519</v>
      </c>
      <c r="H1237" s="6"/>
      <c r="K1237" s="3">
        <v>40927.706250000003</v>
      </c>
      <c r="L1237" s="2"/>
      <c r="M1237" s="2"/>
      <c r="N1237" s="2">
        <v>-900</v>
      </c>
      <c r="O1237" s="2">
        <v>49.9805717468262</v>
      </c>
      <c r="P1237" s="2">
        <v>42.886581420898402</v>
      </c>
      <c r="Q1237" s="5">
        <f t="shared" si="22"/>
        <v>1.943948719787596</v>
      </c>
      <c r="U1237" s="3">
        <v>40927.706250000003</v>
      </c>
      <c r="V1237" s="2"/>
      <c r="W1237" s="2"/>
      <c r="X1237" s="2">
        <v>-900</v>
      </c>
      <c r="Y1237" s="2" t="s">
        <v>8</v>
      </c>
      <c r="Z1237" s="2">
        <v>0</v>
      </c>
    </row>
    <row r="1238" spans="1:26" ht="14.25" customHeight="1" x14ac:dyDescent="0.2">
      <c r="A1238" s="3">
        <v>40927.706307870372</v>
      </c>
      <c r="B1238" s="2"/>
      <c r="C1238" s="2"/>
      <c r="D1238" s="2">
        <v>-850</v>
      </c>
      <c r="E1238" s="2">
        <v>13.6916284561157</v>
      </c>
      <c r="F1238" s="2">
        <v>0.80718994140625</v>
      </c>
      <c r="G1238" s="5">
        <f t="shared" si="24"/>
        <v>9.9803558349609356E-2</v>
      </c>
      <c r="H1238" s="6"/>
      <c r="K1238" s="3">
        <v>40927.706307870372</v>
      </c>
      <c r="L1238" s="2"/>
      <c r="M1238" s="2"/>
      <c r="N1238" s="2">
        <v>-850</v>
      </c>
      <c r="O1238" s="2">
        <v>46.2615776062012</v>
      </c>
      <c r="P1238" s="2">
        <v>40.296783447265597</v>
      </c>
      <c r="Q1238" s="5">
        <f t="shared" si="22"/>
        <v>1.8240410736083972</v>
      </c>
      <c r="U1238" s="3">
        <v>40927.706307870372</v>
      </c>
      <c r="V1238" s="2"/>
      <c r="W1238" s="2"/>
      <c r="X1238" s="2">
        <v>-850</v>
      </c>
      <c r="Y1238" s="2" t="s">
        <v>8</v>
      </c>
      <c r="Z1238" s="2">
        <v>0</v>
      </c>
    </row>
    <row r="1239" spans="1:26" ht="14.25" customHeight="1" x14ac:dyDescent="0.2">
      <c r="A1239" s="3">
        <v>40927.706365740742</v>
      </c>
      <c r="B1239" s="2"/>
      <c r="C1239" s="2"/>
      <c r="D1239" s="2">
        <v>-800</v>
      </c>
      <c r="E1239" s="2">
        <v>13.3205003738403</v>
      </c>
      <c r="F1239" s="2">
        <v>1.0419464111328101</v>
      </c>
      <c r="G1239" s="5">
        <f t="shared" si="24"/>
        <v>7.8370292663574426E-2</v>
      </c>
      <c r="H1239" s="6"/>
      <c r="K1239" s="3">
        <v>40927.706365740742</v>
      </c>
      <c r="L1239" s="2"/>
      <c r="M1239" s="2"/>
      <c r="N1239" s="2">
        <v>-800</v>
      </c>
      <c r="O1239" s="2">
        <v>42.366744995117202</v>
      </c>
      <c r="P1239" s="2">
        <v>37.5845336914063</v>
      </c>
      <c r="Q1239" s="5">
        <f t="shared" si="22"/>
        <v>1.6984639099121117</v>
      </c>
      <c r="U1239" s="3">
        <v>40927.706365740742</v>
      </c>
      <c r="V1239" s="2"/>
      <c r="W1239" s="2"/>
      <c r="X1239" s="2">
        <v>-800</v>
      </c>
      <c r="Y1239" s="2" t="s">
        <v>8</v>
      </c>
      <c r="Z1239" s="2">
        <v>0</v>
      </c>
    </row>
    <row r="1240" spans="1:26" ht="14.25" customHeight="1" x14ac:dyDescent="0.2">
      <c r="A1240" s="3">
        <v>40927.706423611111</v>
      </c>
      <c r="B1240" s="2"/>
      <c r="C1240" s="2"/>
      <c r="D1240" s="2">
        <v>-750</v>
      </c>
      <c r="E1240" s="2">
        <v>12.8469696044922</v>
      </c>
      <c r="F1240" s="2">
        <v>1.3414764404296899</v>
      </c>
      <c r="G1240" s="5">
        <f t="shared" si="24"/>
        <v>5.1023200988769293E-2</v>
      </c>
      <c r="H1240" s="6"/>
      <c r="K1240" s="3">
        <v>40927.706423611111</v>
      </c>
      <c r="L1240" s="2"/>
      <c r="M1240" s="2"/>
      <c r="N1240" s="2">
        <v>-750</v>
      </c>
      <c r="O1240" s="2">
        <v>39.401191711425803</v>
      </c>
      <c r="P1240" s="2">
        <v>35.5194091796875</v>
      </c>
      <c r="Q1240" s="5">
        <f t="shared" si="22"/>
        <v>1.6028486450195312</v>
      </c>
      <c r="U1240" s="3">
        <v>40927.706423611111</v>
      </c>
      <c r="V1240" s="2"/>
      <c r="W1240" s="2"/>
      <c r="X1240" s="2">
        <v>-750</v>
      </c>
      <c r="Y1240" s="2" t="s">
        <v>8</v>
      </c>
      <c r="Z1240" s="2">
        <v>0</v>
      </c>
    </row>
    <row r="1241" spans="1:26" ht="14.25" customHeight="1" x14ac:dyDescent="0.2">
      <c r="A1241" s="3">
        <v>40927.70648148148</v>
      </c>
      <c r="B1241" s="2"/>
      <c r="C1241" s="2"/>
      <c r="D1241" s="2">
        <v>-700</v>
      </c>
      <c r="E1241" s="2">
        <v>13.0579233169556</v>
      </c>
      <c r="F1241" s="2">
        <v>1.2080383300781199</v>
      </c>
      <c r="G1241" s="5">
        <f t="shared" si="24"/>
        <v>6.320610046386764E-2</v>
      </c>
      <c r="H1241" s="6"/>
      <c r="K1241" s="3">
        <v>40927.70648148148</v>
      </c>
      <c r="L1241" s="2"/>
      <c r="M1241" s="2"/>
      <c r="N1241" s="2">
        <v>-700</v>
      </c>
      <c r="O1241" s="2">
        <v>36.592857360839801</v>
      </c>
      <c r="P1241" s="2">
        <v>33.563766479492202</v>
      </c>
      <c r="Q1241" s="5">
        <f t="shared" si="22"/>
        <v>1.5123023880004889</v>
      </c>
      <c r="U1241" s="3">
        <v>40927.70648148148</v>
      </c>
      <c r="V1241" s="2"/>
      <c r="W1241" s="2"/>
      <c r="X1241" s="2">
        <v>-700</v>
      </c>
      <c r="Y1241" s="2" t="s">
        <v>8</v>
      </c>
      <c r="Z1241" s="2">
        <v>0</v>
      </c>
    </row>
    <row r="1242" spans="1:26" ht="14.25" customHeight="1" x14ac:dyDescent="0.2">
      <c r="A1242" s="3">
        <v>40927.70653935185</v>
      </c>
      <c r="B1242" s="2"/>
      <c r="C1242" s="2"/>
      <c r="D1242" s="2">
        <v>-650</v>
      </c>
      <c r="E1242" s="2">
        <v>12.863976478576699</v>
      </c>
      <c r="F1242" s="2">
        <v>1.3307189941406199</v>
      </c>
      <c r="G1242" s="5">
        <f t="shared" si="24"/>
        <v>5.2005355834961381E-2</v>
      </c>
      <c r="H1242" s="6"/>
      <c r="K1242" s="3">
        <v>40927.70653935185</v>
      </c>
      <c r="L1242" s="2"/>
      <c r="M1242" s="2"/>
      <c r="N1242" s="2">
        <v>-650</v>
      </c>
      <c r="O1242" s="2">
        <v>34.589454650878899</v>
      </c>
      <c r="P1242" s="2">
        <v>32.168655395507798</v>
      </c>
      <c r="Q1242" s="5">
        <f t="shared" si="22"/>
        <v>1.447708744812011</v>
      </c>
      <c r="U1242" s="3">
        <v>40927.70653935185</v>
      </c>
      <c r="V1242" s="2"/>
      <c r="W1242" s="2"/>
      <c r="X1242" s="2">
        <v>-650</v>
      </c>
      <c r="Y1242" s="2" t="s">
        <v>8</v>
      </c>
      <c r="Z1242" s="2">
        <v>0</v>
      </c>
    </row>
    <row r="1243" spans="1:26" ht="14.25" customHeight="1" x14ac:dyDescent="0.2">
      <c r="A1243" s="3">
        <v>40927.706597222219</v>
      </c>
      <c r="B1243" s="2"/>
      <c r="C1243" s="2"/>
      <c r="D1243" s="2">
        <v>-600</v>
      </c>
      <c r="E1243" s="2">
        <v>12.809458732605</v>
      </c>
      <c r="F1243" s="2">
        <v>1.3652038574218801</v>
      </c>
      <c r="G1243" s="5">
        <f t="shared" si="24"/>
        <v>4.885688781738233E-2</v>
      </c>
      <c r="H1243" s="6"/>
      <c r="K1243" s="3">
        <v>40927.706597222219</v>
      </c>
      <c r="L1243" s="2"/>
      <c r="M1243" s="2"/>
      <c r="N1243" s="2">
        <v>-600</v>
      </c>
      <c r="O1243" s="2">
        <v>32.347980499267599</v>
      </c>
      <c r="P1243" s="2">
        <v>30.6077575683594</v>
      </c>
      <c r="Q1243" s="5">
        <f t="shared" si="22"/>
        <v>1.3754391754150401</v>
      </c>
      <c r="U1243" s="3">
        <v>40927.706597222219</v>
      </c>
      <c r="V1243" s="2"/>
      <c r="W1243" s="2"/>
      <c r="X1243" s="2">
        <v>-600</v>
      </c>
      <c r="Y1243" s="2" t="s">
        <v>8</v>
      </c>
      <c r="Z1243" s="2">
        <v>0</v>
      </c>
    </row>
    <row r="1244" spans="1:26" ht="14.25" customHeight="1" x14ac:dyDescent="0.2">
      <c r="A1244" s="3">
        <v>40927.706655092596</v>
      </c>
      <c r="B1244" s="2"/>
      <c r="C1244" s="2"/>
      <c r="D1244" s="2">
        <v>-550</v>
      </c>
      <c r="E1244" s="2">
        <v>12.9066734313965</v>
      </c>
      <c r="F1244" s="2">
        <v>1.3037109375</v>
      </c>
      <c r="G1244" s="5">
        <f t="shared" si="24"/>
        <v>5.447119140624998E-2</v>
      </c>
      <c r="H1244" s="6"/>
      <c r="K1244" s="3">
        <v>40927.706655092596</v>
      </c>
      <c r="L1244" s="2"/>
      <c r="M1244" s="2"/>
      <c r="N1244" s="2">
        <v>-550</v>
      </c>
      <c r="O1244" s="2">
        <v>30.4878826141357</v>
      </c>
      <c r="P1244" s="2">
        <v>29.3124389648438</v>
      </c>
      <c r="Q1244" s="5">
        <f t="shared" si="22"/>
        <v>1.3154659240722679</v>
      </c>
      <c r="U1244" s="3">
        <v>40927.706655092596</v>
      </c>
      <c r="V1244" s="2"/>
      <c r="W1244" s="2"/>
      <c r="X1244" s="2">
        <v>-550</v>
      </c>
      <c r="Y1244" s="2" t="s">
        <v>8</v>
      </c>
      <c r="Z1244" s="2">
        <v>0</v>
      </c>
    </row>
    <row r="1245" spans="1:26" ht="14.25" customHeight="1" x14ac:dyDescent="0.2">
      <c r="A1245" s="3">
        <v>40927.706712962965</v>
      </c>
      <c r="B1245" s="2"/>
      <c r="C1245" s="2"/>
      <c r="D1245" s="2">
        <v>-500</v>
      </c>
      <c r="E1245" s="2">
        <v>12.9666185379028</v>
      </c>
      <c r="F1245" s="2">
        <v>1.2657928466796899</v>
      </c>
      <c r="G1245" s="5">
        <f t="shared" si="24"/>
        <v>5.7933113098144293E-2</v>
      </c>
      <c r="H1245" s="6"/>
      <c r="K1245" s="3">
        <v>40927.706712962965</v>
      </c>
      <c r="L1245" s="2"/>
      <c r="M1245" s="2"/>
      <c r="N1245" s="2">
        <v>-500</v>
      </c>
      <c r="O1245" s="2">
        <v>28.643560409545898</v>
      </c>
      <c r="P1245" s="2">
        <v>28.0281066894531</v>
      </c>
      <c r="Q1245" s="5">
        <f t="shared" si="22"/>
        <v>1.2560013397216785</v>
      </c>
      <c r="U1245" s="3">
        <v>40927.706712962965</v>
      </c>
      <c r="V1245" s="2"/>
      <c r="W1245" s="2"/>
      <c r="X1245" s="2">
        <v>-500</v>
      </c>
      <c r="Y1245" s="2" t="s">
        <v>8</v>
      </c>
      <c r="Z1245" s="2">
        <v>0</v>
      </c>
    </row>
    <row r="1246" spans="1:26" ht="14.25" customHeight="1" x14ac:dyDescent="0.2">
      <c r="A1246" s="3">
        <v>40927.706770833334</v>
      </c>
      <c r="B1246" s="2"/>
      <c r="C1246" s="2"/>
      <c r="D1246" s="2">
        <v>-450</v>
      </c>
      <c r="E1246" s="2">
        <v>13.239688873291</v>
      </c>
      <c r="F1246" s="2">
        <v>1.0930633544921899</v>
      </c>
      <c r="G1246" s="5">
        <f t="shared" si="24"/>
        <v>7.3703315734863037E-2</v>
      </c>
      <c r="H1246" s="6"/>
      <c r="K1246" s="3">
        <v>40927.706770833334</v>
      </c>
      <c r="L1246" s="2"/>
      <c r="M1246" s="2"/>
      <c r="N1246" s="2">
        <v>-450</v>
      </c>
      <c r="O1246" s="2">
        <v>26.404933929443398</v>
      </c>
      <c r="P1246" s="2">
        <v>26.469192504882798</v>
      </c>
      <c r="Q1246" s="5">
        <f t="shared" si="22"/>
        <v>1.1838236129760735</v>
      </c>
      <c r="U1246" s="3">
        <v>40927.706770833334</v>
      </c>
      <c r="V1246" s="2"/>
      <c r="W1246" s="2"/>
      <c r="X1246" s="2">
        <v>-450</v>
      </c>
      <c r="Y1246" s="2" t="s">
        <v>8</v>
      </c>
      <c r="Z1246" s="2">
        <v>0</v>
      </c>
    </row>
    <row r="1247" spans="1:26" ht="14.25" customHeight="1" x14ac:dyDescent="0.2">
      <c r="A1247" s="3">
        <v>40927.706828703704</v>
      </c>
      <c r="B1247" s="2"/>
      <c r="C1247" s="2"/>
      <c r="D1247" s="2">
        <v>-400</v>
      </c>
      <c r="E1247" s="2">
        <v>12.765072822570801</v>
      </c>
      <c r="F1247" s="2">
        <v>1.3932800292968801</v>
      </c>
      <c r="G1247" s="5">
        <f t="shared" si="24"/>
        <v>4.6293533325194813E-2</v>
      </c>
      <c r="H1247" s="6"/>
      <c r="K1247" s="3">
        <v>40927.706828703704</v>
      </c>
      <c r="L1247" s="2"/>
      <c r="M1247" s="2"/>
      <c r="N1247" s="2">
        <v>-400</v>
      </c>
      <c r="O1247" s="2">
        <v>25.6417446136475</v>
      </c>
      <c r="P1247" s="2">
        <v>25.937728881835898</v>
      </c>
      <c r="Q1247" s="5">
        <f t="shared" si="22"/>
        <v>1.1592168472290021</v>
      </c>
      <c r="U1247" s="3">
        <v>40927.706828703704</v>
      </c>
      <c r="V1247" s="2"/>
      <c r="W1247" s="2"/>
      <c r="X1247" s="2">
        <v>-400</v>
      </c>
      <c r="Y1247" s="2" t="s">
        <v>8</v>
      </c>
      <c r="Z1247" s="2">
        <v>0</v>
      </c>
    </row>
    <row r="1248" spans="1:26" ht="14.25" customHeight="1" x14ac:dyDescent="0.2">
      <c r="A1248" s="3">
        <v>40927.706886574073</v>
      </c>
      <c r="B1248" s="2"/>
      <c r="C1248" s="2"/>
      <c r="D1248" s="2">
        <v>-350</v>
      </c>
      <c r="E1248" s="2">
        <v>12.553275108337401</v>
      </c>
      <c r="F1248" s="2">
        <v>1.5272521972656199</v>
      </c>
      <c r="G1248" s="5">
        <f t="shared" si="24"/>
        <v>3.4061874389648888E-2</v>
      </c>
      <c r="H1248" s="6"/>
      <c r="K1248" s="3">
        <v>40927.706886574073</v>
      </c>
      <c r="L1248" s="2"/>
      <c r="M1248" s="2"/>
      <c r="N1248" s="2">
        <v>-350</v>
      </c>
      <c r="O1248" s="2">
        <v>24.548561096191399</v>
      </c>
      <c r="P1248" s="2">
        <v>25.176467895507798</v>
      </c>
      <c r="Q1248" s="5">
        <f t="shared" si="22"/>
        <v>1.1239704635620109</v>
      </c>
      <c r="U1248" s="3">
        <v>40927.706886574073</v>
      </c>
      <c r="V1248" s="2"/>
      <c r="W1248" s="2"/>
      <c r="X1248" s="2">
        <v>-350</v>
      </c>
      <c r="Y1248" s="2" t="s">
        <v>8</v>
      </c>
      <c r="Z1248" s="2">
        <v>0</v>
      </c>
    </row>
    <row r="1249" spans="1:26" ht="14.25" customHeight="1" x14ac:dyDescent="0.2">
      <c r="A1249" s="3">
        <v>40927.706944444442</v>
      </c>
      <c r="B1249" s="2"/>
      <c r="C1249" s="2"/>
      <c r="D1249" s="2">
        <v>-300</v>
      </c>
      <c r="E1249" s="2">
        <v>12.0439233779907</v>
      </c>
      <c r="F1249" s="2">
        <v>1.8494415283203101</v>
      </c>
      <c r="G1249" s="5">
        <f t="shared" si="24"/>
        <v>4.6459884643556548E-3</v>
      </c>
      <c r="H1249" s="6"/>
      <c r="K1249" s="3">
        <v>40927.706944444442</v>
      </c>
      <c r="L1249" s="2"/>
      <c r="M1249" s="2"/>
      <c r="N1249" s="2">
        <v>-300</v>
      </c>
      <c r="O1249" s="2">
        <v>23.686876296997099</v>
      </c>
      <c r="P1249" s="2">
        <v>24.576416015625</v>
      </c>
      <c r="Q1249" s="5">
        <f t="shared" si="22"/>
        <v>1.0961880615234374</v>
      </c>
      <c r="U1249" s="3">
        <v>40927.706944444442</v>
      </c>
      <c r="V1249" s="2"/>
      <c r="W1249" s="2"/>
      <c r="X1249" s="2">
        <v>-300</v>
      </c>
      <c r="Y1249" s="2" t="s">
        <v>8</v>
      </c>
      <c r="Z1249" s="2">
        <v>0</v>
      </c>
    </row>
    <row r="1250" spans="1:26" ht="14.25" customHeight="1" x14ac:dyDescent="0.2">
      <c r="A1250" s="3">
        <v>40927.707002314812</v>
      </c>
      <c r="B1250" s="2"/>
      <c r="C1250" s="2"/>
      <c r="D1250" s="2">
        <v>-250</v>
      </c>
      <c r="E1250" s="2">
        <v>12.644097328186</v>
      </c>
      <c r="F1250" s="2">
        <v>1.4698028564453101</v>
      </c>
      <c r="G1250" s="5">
        <f t="shared" si="24"/>
        <v>3.9306999206543181E-2</v>
      </c>
      <c r="H1250" s="6"/>
      <c r="K1250" s="3">
        <v>40927.707002314812</v>
      </c>
      <c r="L1250" s="2"/>
      <c r="M1250" s="2"/>
      <c r="N1250" s="2">
        <v>-250</v>
      </c>
      <c r="O1250" s="2">
        <v>22.942201614379901</v>
      </c>
      <c r="P1250" s="2">
        <v>24.057846069335898</v>
      </c>
      <c r="Q1250" s="5">
        <f t="shared" si="22"/>
        <v>1.072178273010252</v>
      </c>
      <c r="U1250" s="3">
        <v>40927.707002314812</v>
      </c>
      <c r="V1250" s="2"/>
      <c r="W1250" s="2"/>
      <c r="X1250" s="2">
        <v>-250</v>
      </c>
      <c r="Y1250" s="2" t="s">
        <v>8</v>
      </c>
      <c r="Z1250" s="2">
        <v>0</v>
      </c>
    </row>
    <row r="1251" spans="1:26" ht="14.25" customHeight="1" x14ac:dyDescent="0.2">
      <c r="A1251" s="3">
        <v>40927.707060185188</v>
      </c>
      <c r="B1251" s="2"/>
      <c r="C1251" s="2"/>
      <c r="D1251" s="2">
        <v>-200</v>
      </c>
      <c r="E1251" s="2">
        <v>12.756147384643601</v>
      </c>
      <c r="F1251" s="2">
        <v>1.39892578125</v>
      </c>
      <c r="G1251" s="5">
        <f t="shared" si="24"/>
        <v>4.5778076171874987E-2</v>
      </c>
      <c r="H1251" s="6"/>
      <c r="K1251" s="3">
        <v>40927.707060185188</v>
      </c>
      <c r="L1251" s="2"/>
      <c r="M1251" s="2"/>
      <c r="N1251" s="2">
        <v>-200</v>
      </c>
      <c r="O1251" s="2">
        <v>21.97336769104</v>
      </c>
      <c r="P1251" s="2">
        <v>23.3831787109375</v>
      </c>
      <c r="Q1251" s="5">
        <f t="shared" si="22"/>
        <v>1.0409411743164061</v>
      </c>
      <c r="U1251" s="3">
        <v>40927.707060185188</v>
      </c>
      <c r="V1251" s="2"/>
      <c r="W1251" s="2"/>
      <c r="X1251" s="2">
        <v>-200</v>
      </c>
      <c r="Y1251" s="2" t="s">
        <v>8</v>
      </c>
      <c r="Z1251" s="2">
        <v>0</v>
      </c>
    </row>
    <row r="1252" spans="1:26" ht="14.25" customHeight="1" x14ac:dyDescent="0.2">
      <c r="A1252" s="3">
        <v>40927.707118055558</v>
      </c>
      <c r="B1252" s="2"/>
      <c r="C1252" s="2"/>
      <c r="D1252" s="2">
        <v>-150</v>
      </c>
      <c r="E1252" s="2">
        <v>12.4818716049194</v>
      </c>
      <c r="F1252" s="2">
        <v>1.5724182128906199</v>
      </c>
      <c r="G1252" s="5">
        <f t="shared" si="24"/>
        <v>2.9938217163086395E-2</v>
      </c>
      <c r="H1252" s="6"/>
      <c r="K1252" s="3">
        <v>40927.707118055558</v>
      </c>
      <c r="L1252" s="2"/>
      <c r="M1252" s="2"/>
      <c r="N1252" s="2">
        <v>-150</v>
      </c>
      <c r="O1252" s="2">
        <v>21.152441024780298</v>
      </c>
      <c r="P1252" s="2">
        <v>22.811508178710898</v>
      </c>
      <c r="Q1252" s="5">
        <f t="shared" si="22"/>
        <v>1.0144728286743145</v>
      </c>
      <c r="U1252" s="3">
        <v>40927.707118055558</v>
      </c>
      <c r="V1252" s="2"/>
      <c r="W1252" s="2"/>
      <c r="X1252" s="2">
        <v>-150</v>
      </c>
      <c r="Y1252" s="2" t="s">
        <v>8</v>
      </c>
      <c r="Z1252" s="2">
        <v>0</v>
      </c>
    </row>
    <row r="1253" spans="1:26" ht="14.25" customHeight="1" x14ac:dyDescent="0.2">
      <c r="A1253" s="3">
        <v>40927.707175925927</v>
      </c>
      <c r="B1253" s="2"/>
      <c r="C1253" s="2"/>
      <c r="D1253" s="2">
        <v>-100</v>
      </c>
      <c r="E1253" s="2">
        <v>11.986269950866699</v>
      </c>
      <c r="F1253" s="2">
        <v>1.8859100341796899</v>
      </c>
      <c r="G1253" s="5">
        <f t="shared" si="24"/>
        <v>1.3164138793942959E-3</v>
      </c>
      <c r="H1253" s="6"/>
      <c r="K1253" s="3">
        <v>40927.707175925927</v>
      </c>
      <c r="L1253" s="2"/>
      <c r="M1253" s="2"/>
      <c r="N1253" s="2">
        <v>-100</v>
      </c>
      <c r="O1253" s="2">
        <v>20.7199001312256</v>
      </c>
      <c r="P1253" s="2">
        <v>22.510299682617202</v>
      </c>
      <c r="Q1253" s="5">
        <f>P1253*0.0463-0.0417</f>
        <v>1.0005268753051764</v>
      </c>
      <c r="U1253" s="3">
        <v>40927.707175925927</v>
      </c>
      <c r="V1253" s="2"/>
      <c r="W1253" s="2"/>
      <c r="X1253" s="2">
        <v>-100</v>
      </c>
      <c r="Y1253" s="2" t="s">
        <v>8</v>
      </c>
      <c r="Z1253" s="2">
        <v>0</v>
      </c>
    </row>
    <row r="1254" spans="1:26" ht="14.25" customHeight="1" x14ac:dyDescent="0.2">
      <c r="A1254" s="3">
        <v>40927.707233796296</v>
      </c>
      <c r="B1254" s="2"/>
      <c r="C1254" s="2"/>
      <c r="D1254" s="2">
        <v>-50</v>
      </c>
      <c r="E1254" s="2">
        <v>12.1716527938843</v>
      </c>
      <c r="F1254" s="2">
        <v>1.7686462402343801</v>
      </c>
      <c r="G1254" s="5">
        <f t="shared" si="24"/>
        <v>1.202259826660107E-2</v>
      </c>
      <c r="H1254" s="6"/>
      <c r="K1254" s="3">
        <v>40927.707233796296</v>
      </c>
      <c r="L1254" s="2"/>
      <c r="M1254" s="2"/>
      <c r="N1254" s="2">
        <v>-50</v>
      </c>
      <c r="O1254" s="2">
        <v>19.978731155395501</v>
      </c>
      <c r="P1254" s="2">
        <v>21.9941711425781</v>
      </c>
      <c r="Q1254" s="5">
        <f>P1254*0.0463-0.0417</f>
        <v>0.97663012390136605</v>
      </c>
      <c r="U1254" s="3">
        <v>40927.707233796296</v>
      </c>
      <c r="V1254" s="2"/>
      <c r="W1254" s="2"/>
      <c r="X1254" s="2">
        <v>-50</v>
      </c>
      <c r="Y1254" s="2" t="s">
        <v>8</v>
      </c>
      <c r="Z1254" s="2">
        <v>0</v>
      </c>
    </row>
    <row r="1255" spans="1:26" ht="14.25" customHeight="1" x14ac:dyDescent="0.2">
      <c r="A1255" s="3">
        <v>40927.707291666666</v>
      </c>
      <c r="B1255" s="2"/>
      <c r="C1255" s="2"/>
      <c r="D1255" s="2">
        <v>0</v>
      </c>
      <c r="E1255" s="2">
        <v>12.4526834487915</v>
      </c>
      <c r="F1255" s="2">
        <v>1.59088134765625</v>
      </c>
      <c r="G1255" s="5">
        <f t="shared" si="24"/>
        <v>2.8252532958984361E-2</v>
      </c>
      <c r="H1255" s="6"/>
      <c r="K1255" s="3">
        <v>40927.707291666666</v>
      </c>
      <c r="L1255" s="2"/>
      <c r="M1255" s="2"/>
      <c r="N1255" s="2">
        <v>0</v>
      </c>
      <c r="O1255" s="2">
        <v>19.9525470733643</v>
      </c>
      <c r="P1255" s="2">
        <v>21.975936889648398</v>
      </c>
      <c r="Q1255" s="5">
        <f>P1255*0.0463-0.0417</f>
        <v>0.97578587799072081</v>
      </c>
      <c r="U1255" s="3">
        <v>40927.707291666666</v>
      </c>
      <c r="V1255" s="2"/>
      <c r="W1255" s="2"/>
      <c r="X1255" s="2">
        <v>0</v>
      </c>
      <c r="Y1255" s="2" t="s">
        <v>8</v>
      </c>
      <c r="Z1255" s="2">
        <v>0</v>
      </c>
    </row>
    <row r="1256" spans="1:26" ht="14.25" customHeight="1" x14ac:dyDescent="0.2">
      <c r="A1256" s="2"/>
      <c r="B1256" s="2"/>
      <c r="C1256" s="2"/>
      <c r="D1256" s="2"/>
      <c r="E1256" s="2"/>
      <c r="F1256" s="2"/>
      <c r="H1256" s="6"/>
      <c r="K1256" s="2"/>
      <c r="L1256" s="2"/>
      <c r="M1256" s="2"/>
      <c r="N1256" s="2"/>
      <c r="O1256" s="2"/>
      <c r="P1256" s="2"/>
      <c r="Q1256" s="5"/>
      <c r="U1256" s="2"/>
      <c r="V1256" s="2"/>
      <c r="W1256" s="2"/>
      <c r="X1256" s="2"/>
      <c r="Y1256" s="2"/>
      <c r="Z1256" s="2"/>
    </row>
    <row r="1257" spans="1:26" ht="14.25" customHeight="1" x14ac:dyDescent="0.2">
      <c r="A1257" s="3">
        <v>40927.70752314815</v>
      </c>
      <c r="B1257" s="2">
        <v>200</v>
      </c>
      <c r="C1257" s="2">
        <v>0</v>
      </c>
      <c r="D1257" s="2">
        <v>-3200</v>
      </c>
      <c r="E1257" s="2">
        <v>174.61462402343801</v>
      </c>
      <c r="F1257" s="2">
        <v>-100.98419189453099</v>
      </c>
      <c r="G1257" s="5">
        <f>G1258</f>
        <v>10.00613415374754</v>
      </c>
      <c r="H1257" s="5">
        <f>MAX(F1257:F1321)</f>
        <v>1.7752838134765601</v>
      </c>
      <c r="K1257" s="3">
        <v>40927.70752314815</v>
      </c>
      <c r="L1257" s="2">
        <v>200</v>
      </c>
      <c r="M1257" s="2">
        <v>0</v>
      </c>
      <c r="N1257" s="2">
        <v>-3200</v>
      </c>
      <c r="O1257" s="2">
        <v>248.52095031738301</v>
      </c>
      <c r="P1257" s="2">
        <v>181.14433288574199</v>
      </c>
      <c r="Q1257" s="5">
        <f>P1257*0.0461-0.0415</f>
        <v>8.3092537460327076</v>
      </c>
      <c r="R1257" s="5">
        <f>MAX(P1257:P1321)</f>
        <v>181.24229431152301</v>
      </c>
      <c r="U1257" s="3">
        <v>40927.70752314815</v>
      </c>
      <c r="V1257" s="2">
        <v>200</v>
      </c>
      <c r="W1257" s="2">
        <v>0</v>
      </c>
      <c r="X1257" s="2">
        <v>-3200</v>
      </c>
      <c r="Y1257" s="2" t="s">
        <v>8</v>
      </c>
      <c r="Z1257" s="2">
        <v>0</v>
      </c>
    </row>
    <row r="1258" spans="1:26" ht="14.25" customHeight="1" x14ac:dyDescent="0.2">
      <c r="A1258" s="3">
        <v>40927.70758101852</v>
      </c>
      <c r="B1258" s="2"/>
      <c r="C1258" s="2"/>
      <c r="D1258" s="2">
        <v>-3150</v>
      </c>
      <c r="E1258" s="2">
        <v>177.27778625488301</v>
      </c>
      <c r="F1258" s="2">
        <v>-102.66876220703099</v>
      </c>
      <c r="G1258" s="5">
        <f>G1259</f>
        <v>10.00613415374754</v>
      </c>
      <c r="H1258" s="5">
        <f>MIN(F1257:F1321)</f>
        <v>-105.447311401367</v>
      </c>
      <c r="K1258" s="3">
        <v>40927.70758101852</v>
      </c>
      <c r="L1258" s="2"/>
      <c r="M1258" s="2"/>
      <c r="N1258" s="2">
        <v>-3150</v>
      </c>
      <c r="O1258" s="2">
        <v>248.66162109375</v>
      </c>
      <c r="P1258" s="2">
        <v>181.24229431152301</v>
      </c>
      <c r="Q1258" s="5">
        <f t="shared" ref="Q1258:Q1324" si="25">P1258*0.0461-0.0415</f>
        <v>8.3137697677612117</v>
      </c>
      <c r="R1258" s="5">
        <f>MIN(P1257:P1321)</f>
        <v>29.5133972167969</v>
      </c>
      <c r="U1258" s="3">
        <v>40927.70758101852</v>
      </c>
      <c r="V1258" s="2"/>
      <c r="W1258" s="2"/>
      <c r="X1258" s="2">
        <v>-3150</v>
      </c>
      <c r="Y1258" s="2" t="s">
        <v>8</v>
      </c>
      <c r="Z1258" s="2">
        <v>0</v>
      </c>
    </row>
    <row r="1259" spans="1:26" ht="14.25" customHeight="1" x14ac:dyDescent="0.2">
      <c r="A1259" s="3">
        <v>40927.707638888889</v>
      </c>
      <c r="B1259" s="2"/>
      <c r="C1259" s="2"/>
      <c r="D1259" s="2">
        <v>-3100</v>
      </c>
      <c r="E1259" s="2">
        <v>179.470291137695</v>
      </c>
      <c r="F1259" s="2">
        <v>-104.055633544922</v>
      </c>
      <c r="G1259" s="5">
        <f>G1260</f>
        <v>10.00613415374754</v>
      </c>
      <c r="H1259" s="6"/>
      <c r="K1259" s="3">
        <v>40927.707638888889</v>
      </c>
      <c r="L1259" s="2"/>
      <c r="M1259" s="2"/>
      <c r="N1259" s="2">
        <v>-3100</v>
      </c>
      <c r="O1259" s="2">
        <v>248.06265258789099</v>
      </c>
      <c r="P1259" s="2">
        <v>180.8251953125</v>
      </c>
      <c r="Q1259" s="5">
        <f t="shared" si="25"/>
        <v>8.2945415039062507</v>
      </c>
      <c r="U1259" s="3">
        <v>40927.707638888889</v>
      </c>
      <c r="V1259" s="2"/>
      <c r="W1259" s="2"/>
      <c r="X1259" s="2">
        <v>-3100</v>
      </c>
      <c r="Y1259" s="2" t="s">
        <v>8</v>
      </c>
      <c r="Z1259" s="2">
        <v>0</v>
      </c>
    </row>
    <row r="1260" spans="1:26" ht="14.25" customHeight="1" x14ac:dyDescent="0.2">
      <c r="A1260" s="3">
        <v>40927.707696759258</v>
      </c>
      <c r="B1260" s="2"/>
      <c r="C1260" s="2"/>
      <c r="D1260" s="2">
        <v>-3050</v>
      </c>
      <c r="E1260" s="2">
        <v>180.66136169433599</v>
      </c>
      <c r="F1260" s="2">
        <v>-104.809036254883</v>
      </c>
      <c r="G1260" s="5">
        <f>G1261</f>
        <v>10.00613415374754</v>
      </c>
      <c r="H1260" s="6"/>
      <c r="K1260" s="3">
        <v>40927.707696759258</v>
      </c>
      <c r="L1260" s="2"/>
      <c r="M1260" s="2"/>
      <c r="N1260" s="2">
        <v>-3050</v>
      </c>
      <c r="O1260" s="2">
        <v>247.14839172363301</v>
      </c>
      <c r="P1260" s="2">
        <v>180.18852233886699</v>
      </c>
      <c r="Q1260" s="5">
        <f t="shared" si="25"/>
        <v>8.2651908798217697</v>
      </c>
      <c r="U1260" s="3">
        <v>40927.707696759258</v>
      </c>
      <c r="V1260" s="2"/>
      <c r="W1260" s="2"/>
      <c r="X1260" s="2">
        <v>-3050</v>
      </c>
      <c r="Y1260" s="2" t="s">
        <v>8</v>
      </c>
      <c r="Z1260" s="2">
        <v>0</v>
      </c>
    </row>
    <row r="1261" spans="1:26" ht="14.25" customHeight="1" x14ac:dyDescent="0.2">
      <c r="A1261" s="3">
        <v>40927.707754629628</v>
      </c>
      <c r="B1261" s="2"/>
      <c r="C1261" s="2"/>
      <c r="D1261" s="2">
        <v>-3000</v>
      </c>
      <c r="E1261" s="2">
        <v>181.67041015625</v>
      </c>
      <c r="F1261" s="2">
        <v>-105.447311401367</v>
      </c>
      <c r="G1261" s="5">
        <f t="shared" ref="G1261:G1321" si="26">-F1261*0.0933+0.1679</f>
        <v>10.00613415374754</v>
      </c>
      <c r="H1261" s="6"/>
      <c r="K1261" s="3">
        <v>40927.707754629628</v>
      </c>
      <c r="L1261" s="2"/>
      <c r="M1261" s="2"/>
      <c r="N1261" s="2">
        <v>-3000</v>
      </c>
      <c r="O1261" s="2">
        <v>246.11994934082</v>
      </c>
      <c r="P1261" s="2">
        <v>179.47235107421901</v>
      </c>
      <c r="Q1261" s="5">
        <f t="shared" si="25"/>
        <v>8.2321753845214971</v>
      </c>
      <c r="U1261" s="3">
        <v>40927.707754629628</v>
      </c>
      <c r="V1261" s="2"/>
      <c r="W1261" s="2"/>
      <c r="X1261" s="2">
        <v>-3000</v>
      </c>
      <c r="Y1261" s="2" t="s">
        <v>8</v>
      </c>
      <c r="Z1261" s="2">
        <v>0</v>
      </c>
    </row>
    <row r="1262" spans="1:26" ht="14.25" customHeight="1" x14ac:dyDescent="0.2">
      <c r="A1262" s="3">
        <v>40927.707812499997</v>
      </c>
      <c r="B1262" s="2"/>
      <c r="C1262" s="2"/>
      <c r="D1262" s="2">
        <v>-2950</v>
      </c>
      <c r="E1262" s="2">
        <v>180.58235168457</v>
      </c>
      <c r="F1262" s="2">
        <v>-104.759063720703</v>
      </c>
      <c r="G1262" s="5">
        <f t="shared" si="26"/>
        <v>9.9419206451415878</v>
      </c>
      <c r="H1262" s="6"/>
      <c r="K1262" s="3">
        <v>40927.707812499997</v>
      </c>
      <c r="L1262" s="2"/>
      <c r="M1262" s="2"/>
      <c r="N1262" s="2">
        <v>-2950</v>
      </c>
      <c r="O1262" s="2">
        <v>244.35791015625</v>
      </c>
      <c r="P1262" s="2">
        <v>178.24531555175801</v>
      </c>
      <c r="Q1262" s="5">
        <f t="shared" si="25"/>
        <v>8.1756090469360458</v>
      </c>
      <c r="U1262" s="3">
        <v>40927.707812499997</v>
      </c>
      <c r="V1262" s="2"/>
      <c r="W1262" s="2"/>
      <c r="X1262" s="2">
        <v>-2950</v>
      </c>
      <c r="Y1262" s="2" t="s">
        <v>8</v>
      </c>
      <c r="Z1262" s="2">
        <v>0</v>
      </c>
    </row>
    <row r="1263" spans="1:26" ht="14.25" customHeight="1" x14ac:dyDescent="0.2">
      <c r="A1263" s="3">
        <v>40927.707870370374</v>
      </c>
      <c r="B1263" s="2"/>
      <c r="C1263" s="2"/>
      <c r="D1263" s="2">
        <v>-2900</v>
      </c>
      <c r="E1263" s="2">
        <v>179.53326416015599</v>
      </c>
      <c r="F1263" s="2">
        <v>-104.095458984375</v>
      </c>
      <c r="G1263" s="5">
        <f t="shared" si="26"/>
        <v>9.8800063232421866</v>
      </c>
      <c r="H1263" s="6"/>
      <c r="K1263" s="3">
        <v>40927.707870370374</v>
      </c>
      <c r="L1263" s="2"/>
      <c r="M1263" s="2"/>
      <c r="N1263" s="2">
        <v>-2900</v>
      </c>
      <c r="O1263" s="2">
        <v>242.95335388183599</v>
      </c>
      <c r="P1263" s="2">
        <v>177.26722717285199</v>
      </c>
      <c r="Q1263" s="5">
        <f t="shared" si="25"/>
        <v>8.1305191726684782</v>
      </c>
      <c r="U1263" s="3">
        <v>40927.707870370374</v>
      </c>
      <c r="V1263" s="2"/>
      <c r="W1263" s="2"/>
      <c r="X1263" s="2">
        <v>-2900</v>
      </c>
      <c r="Y1263" s="2" t="s">
        <v>8</v>
      </c>
      <c r="Z1263" s="2">
        <v>0</v>
      </c>
    </row>
    <row r="1264" spans="1:26" ht="14.25" customHeight="1" x14ac:dyDescent="0.2">
      <c r="A1264" s="3">
        <v>40927.707928240743</v>
      </c>
      <c r="B1264" s="2"/>
      <c r="C1264" s="2"/>
      <c r="D1264" s="2">
        <v>-2850</v>
      </c>
      <c r="E1264" s="2">
        <v>178.62648010253901</v>
      </c>
      <c r="F1264" s="2">
        <v>-103.52188110351599</v>
      </c>
      <c r="G1264" s="5">
        <f t="shared" si="26"/>
        <v>9.8264915069580407</v>
      </c>
      <c r="H1264" s="6"/>
      <c r="K1264" s="3">
        <v>40927.707928240743</v>
      </c>
      <c r="L1264" s="2"/>
      <c r="M1264" s="2"/>
      <c r="N1264" s="2">
        <v>-2850</v>
      </c>
      <c r="O1264" s="2">
        <v>241.81076049804699</v>
      </c>
      <c r="P1264" s="2">
        <v>176.47155761718699</v>
      </c>
      <c r="Q1264" s="5">
        <f t="shared" si="25"/>
        <v>8.0938388061523217</v>
      </c>
      <c r="U1264" s="3">
        <v>40927.707928240743</v>
      </c>
      <c r="V1264" s="2"/>
      <c r="W1264" s="2"/>
      <c r="X1264" s="2">
        <v>-2850</v>
      </c>
      <c r="Y1264" s="2" t="s">
        <v>8</v>
      </c>
      <c r="Z1264" s="2">
        <v>0</v>
      </c>
    </row>
    <row r="1265" spans="1:26" ht="14.25" customHeight="1" x14ac:dyDescent="0.2">
      <c r="A1265" s="3">
        <v>40927.707986111112</v>
      </c>
      <c r="B1265" s="2"/>
      <c r="C1265" s="2"/>
      <c r="D1265" s="2">
        <v>-2800</v>
      </c>
      <c r="E1265" s="2">
        <v>178.48620605468699</v>
      </c>
      <c r="F1265" s="2">
        <v>-103.433151245117</v>
      </c>
      <c r="G1265" s="5">
        <f t="shared" si="26"/>
        <v>9.8182130111694157</v>
      </c>
      <c r="H1265" s="6"/>
      <c r="K1265" s="3">
        <v>40927.707986111112</v>
      </c>
      <c r="L1265" s="2"/>
      <c r="M1265" s="2"/>
      <c r="N1265" s="2">
        <v>-2800</v>
      </c>
      <c r="O1265" s="2">
        <v>241.45272827148401</v>
      </c>
      <c r="P1265" s="2">
        <v>176.22222900390599</v>
      </c>
      <c r="Q1265" s="5">
        <f t="shared" si="25"/>
        <v>8.0823447570800671</v>
      </c>
      <c r="U1265" s="3">
        <v>40927.707986111112</v>
      </c>
      <c r="V1265" s="2"/>
      <c r="W1265" s="2"/>
      <c r="X1265" s="2">
        <v>-2800</v>
      </c>
      <c r="Y1265" s="2" t="s">
        <v>8</v>
      </c>
      <c r="Z1265" s="2">
        <v>0</v>
      </c>
    </row>
    <row r="1266" spans="1:26" ht="14.25" customHeight="1" x14ac:dyDescent="0.2">
      <c r="A1266" s="3">
        <v>40927.708043981482</v>
      </c>
      <c r="B1266" s="2"/>
      <c r="C1266" s="2"/>
      <c r="D1266" s="2">
        <v>-2750</v>
      </c>
      <c r="E1266" s="2">
        <v>178.45376586914099</v>
      </c>
      <c r="F1266" s="2">
        <v>-103.412628173828</v>
      </c>
      <c r="G1266" s="5">
        <f t="shared" si="26"/>
        <v>9.8162982086181518</v>
      </c>
      <c r="H1266" s="6"/>
      <c r="K1266" s="3">
        <v>40927.708043981482</v>
      </c>
      <c r="L1266" s="2"/>
      <c r="M1266" s="2"/>
      <c r="N1266" s="2">
        <v>-2750</v>
      </c>
      <c r="O1266" s="2">
        <v>241.248947143555</v>
      </c>
      <c r="P1266" s="2">
        <v>176.080322265625</v>
      </c>
      <c r="Q1266" s="5">
        <f t="shared" si="25"/>
        <v>8.0758028564453141</v>
      </c>
      <c r="U1266" s="3">
        <v>40927.708043981482</v>
      </c>
      <c r="V1266" s="2"/>
      <c r="W1266" s="2"/>
      <c r="X1266" s="2">
        <v>-2750</v>
      </c>
      <c r="Y1266" s="2" t="s">
        <v>8</v>
      </c>
      <c r="Z1266" s="2">
        <v>0</v>
      </c>
    </row>
    <row r="1267" spans="1:26" ht="14.25" customHeight="1" x14ac:dyDescent="0.2">
      <c r="A1267" s="3">
        <v>40927.708101851851</v>
      </c>
      <c r="B1267" s="2"/>
      <c r="C1267" s="2"/>
      <c r="D1267" s="2">
        <v>-2700</v>
      </c>
      <c r="E1267" s="2">
        <v>177.08262634277301</v>
      </c>
      <c r="F1267" s="2">
        <v>-102.54531860351599</v>
      </c>
      <c r="G1267" s="5">
        <f t="shared" si="26"/>
        <v>9.7353782257080415</v>
      </c>
      <c r="H1267" s="6"/>
      <c r="K1267" s="3">
        <v>40927.708101851851</v>
      </c>
      <c r="L1267" s="2"/>
      <c r="M1267" s="2"/>
      <c r="N1267" s="2">
        <v>-2700</v>
      </c>
      <c r="O1267" s="2">
        <v>240.87129211425801</v>
      </c>
      <c r="P1267" s="2">
        <v>175.81733703613301</v>
      </c>
      <c r="Q1267" s="5">
        <f t="shared" si="25"/>
        <v>8.0636792373657329</v>
      </c>
      <c r="U1267" s="3">
        <v>40927.708101851851</v>
      </c>
      <c r="V1267" s="2"/>
      <c r="W1267" s="2"/>
      <c r="X1267" s="2">
        <v>-2700</v>
      </c>
      <c r="Y1267" s="2" t="s">
        <v>8</v>
      </c>
      <c r="Z1267" s="2">
        <v>0</v>
      </c>
    </row>
    <row r="1268" spans="1:26" ht="14.25" customHeight="1" x14ac:dyDescent="0.2">
      <c r="A1268" s="3">
        <v>40927.70815972222</v>
      </c>
      <c r="B1268" s="2"/>
      <c r="C1268" s="2"/>
      <c r="D1268" s="2">
        <v>-2650</v>
      </c>
      <c r="E1268" s="2">
        <v>175.54069519043</v>
      </c>
      <c r="F1268" s="2">
        <v>-101.56997680664099</v>
      </c>
      <c r="G1268" s="5">
        <f t="shared" si="26"/>
        <v>9.6443788360596034</v>
      </c>
      <c r="H1268" s="6"/>
      <c r="K1268" s="3">
        <v>40927.70815972222</v>
      </c>
      <c r="L1268" s="2"/>
      <c r="M1268" s="2"/>
      <c r="N1268" s="2">
        <v>-2650</v>
      </c>
      <c r="O1268" s="2">
        <v>240.248779296875</v>
      </c>
      <c r="P1268" s="2">
        <v>175.38383483886699</v>
      </c>
      <c r="Q1268" s="5">
        <f t="shared" si="25"/>
        <v>8.0436947860717698</v>
      </c>
      <c r="U1268" s="3">
        <v>40927.70815972222</v>
      </c>
      <c r="V1268" s="2"/>
      <c r="W1268" s="2"/>
      <c r="X1268" s="2">
        <v>-2650</v>
      </c>
      <c r="Y1268" s="2" t="s">
        <v>8</v>
      </c>
      <c r="Z1268" s="2">
        <v>0</v>
      </c>
    </row>
    <row r="1269" spans="1:26" ht="14.25" customHeight="1" x14ac:dyDescent="0.2">
      <c r="A1269" s="3">
        <v>40927.70821759259</v>
      </c>
      <c r="B1269" s="2"/>
      <c r="C1269" s="2"/>
      <c r="D1269" s="2">
        <v>-2600</v>
      </c>
      <c r="E1269" s="2">
        <v>171.69190979003901</v>
      </c>
      <c r="F1269" s="2">
        <v>-99.135437011718693</v>
      </c>
      <c r="G1269" s="5">
        <f t="shared" si="26"/>
        <v>9.4172362731933532</v>
      </c>
      <c r="H1269" s="6"/>
      <c r="K1269" s="3">
        <v>40927.70821759259</v>
      </c>
      <c r="L1269" s="2"/>
      <c r="M1269" s="2"/>
      <c r="N1269" s="2">
        <v>-2600</v>
      </c>
      <c r="O1269" s="2">
        <v>239.54496765136699</v>
      </c>
      <c r="P1269" s="2">
        <v>174.89372253418</v>
      </c>
      <c r="Q1269" s="5">
        <f t="shared" si="25"/>
        <v>8.0211006088256998</v>
      </c>
      <c r="U1269" s="3">
        <v>40927.70821759259</v>
      </c>
      <c r="V1269" s="2"/>
      <c r="W1269" s="2"/>
      <c r="X1269" s="2">
        <v>-2600</v>
      </c>
      <c r="Y1269" s="2" t="s">
        <v>8</v>
      </c>
      <c r="Z1269" s="2">
        <v>0</v>
      </c>
    </row>
    <row r="1270" spans="1:26" ht="14.25" customHeight="1" x14ac:dyDescent="0.2">
      <c r="A1270" s="3">
        <v>40927.708275462966</v>
      </c>
      <c r="B1270" s="2"/>
      <c r="C1270" s="2"/>
      <c r="D1270" s="2">
        <v>-2550</v>
      </c>
      <c r="E1270" s="2">
        <v>170.87969970703099</v>
      </c>
      <c r="F1270" s="2">
        <v>-98.621673583984403</v>
      </c>
      <c r="G1270" s="5">
        <f t="shared" si="26"/>
        <v>9.3693021453857437</v>
      </c>
      <c r="H1270" s="6"/>
      <c r="K1270" s="3">
        <v>40927.708275462966</v>
      </c>
      <c r="L1270" s="2"/>
      <c r="M1270" s="2"/>
      <c r="N1270" s="2">
        <v>-2550</v>
      </c>
      <c r="O1270" s="2">
        <v>239.47616577148401</v>
      </c>
      <c r="P1270" s="2">
        <v>174.84580993652301</v>
      </c>
      <c r="Q1270" s="5">
        <f t="shared" si="25"/>
        <v>8.0188918380737118</v>
      </c>
      <c r="U1270" s="3">
        <v>40927.708275462966</v>
      </c>
      <c r="V1270" s="2"/>
      <c r="W1270" s="2"/>
      <c r="X1270" s="2">
        <v>-2550</v>
      </c>
      <c r="Y1270" s="2" t="s">
        <v>8</v>
      </c>
      <c r="Z1270" s="2">
        <v>0</v>
      </c>
    </row>
    <row r="1271" spans="1:26" ht="14.25" customHeight="1" x14ac:dyDescent="0.2">
      <c r="A1271" s="3">
        <v>40927.708333333336</v>
      </c>
      <c r="B1271" s="2"/>
      <c r="C1271" s="2"/>
      <c r="D1271" s="2">
        <v>-2500</v>
      </c>
      <c r="E1271" s="2">
        <v>171.88670349121099</v>
      </c>
      <c r="F1271" s="2">
        <v>-99.258651733398395</v>
      </c>
      <c r="G1271" s="5">
        <f t="shared" si="26"/>
        <v>9.4287322067260693</v>
      </c>
      <c r="H1271" s="6"/>
      <c r="K1271" s="3">
        <v>40927.708333333336</v>
      </c>
      <c r="L1271" s="2"/>
      <c r="M1271" s="2"/>
      <c r="N1271" s="2">
        <v>-2500</v>
      </c>
      <c r="O1271" s="2">
        <v>240.20671081543</v>
      </c>
      <c r="P1271" s="2">
        <v>175.35453796386699</v>
      </c>
      <c r="Q1271" s="5">
        <f t="shared" si="25"/>
        <v>8.04234420013427</v>
      </c>
      <c r="U1271" s="3">
        <v>40927.708333333336</v>
      </c>
      <c r="V1271" s="2"/>
      <c r="W1271" s="2"/>
      <c r="X1271" s="2">
        <v>-2500</v>
      </c>
      <c r="Y1271" s="2" t="s">
        <v>8</v>
      </c>
      <c r="Z1271" s="2">
        <v>0</v>
      </c>
    </row>
    <row r="1272" spans="1:26" ht="14.25" customHeight="1" x14ac:dyDescent="0.2">
      <c r="A1272" s="3">
        <v>40927.708391203705</v>
      </c>
      <c r="B1272" s="2"/>
      <c r="C1272" s="2"/>
      <c r="D1272" s="2">
        <v>-2450</v>
      </c>
      <c r="E1272" s="2">
        <v>174.507888793945</v>
      </c>
      <c r="F1272" s="2">
        <v>-100.91667175293</v>
      </c>
      <c r="G1272" s="5">
        <f t="shared" si="26"/>
        <v>9.5834254745483687</v>
      </c>
      <c r="H1272" s="6"/>
      <c r="K1272" s="3">
        <v>40927.708391203705</v>
      </c>
      <c r="L1272" s="2"/>
      <c r="M1272" s="2"/>
      <c r="N1272" s="2">
        <v>-2450</v>
      </c>
      <c r="O1272" s="2">
        <v>240.847732543945</v>
      </c>
      <c r="P1272" s="2">
        <v>175.80093383789099</v>
      </c>
      <c r="Q1272" s="5">
        <f t="shared" si="25"/>
        <v>8.0629230499267752</v>
      </c>
      <c r="U1272" s="3">
        <v>40927.708391203705</v>
      </c>
      <c r="V1272" s="2"/>
      <c r="W1272" s="2"/>
      <c r="X1272" s="2">
        <v>-2450</v>
      </c>
      <c r="Y1272" s="2" t="s">
        <v>8</v>
      </c>
      <c r="Z1272" s="2">
        <v>0</v>
      </c>
    </row>
    <row r="1273" spans="1:26" ht="14.25" customHeight="1" x14ac:dyDescent="0.2">
      <c r="A1273" s="3">
        <v>40927.708449074074</v>
      </c>
      <c r="B1273" s="2"/>
      <c r="C1273" s="2"/>
      <c r="D1273" s="2">
        <v>-2400</v>
      </c>
      <c r="E1273" s="2">
        <v>175.48860168457</v>
      </c>
      <c r="F1273" s="2">
        <v>-101.53701782226599</v>
      </c>
      <c r="G1273" s="5">
        <f t="shared" si="26"/>
        <v>9.641303762817417</v>
      </c>
      <c r="H1273" s="6"/>
      <c r="K1273" s="3">
        <v>40927.708449074074</v>
      </c>
      <c r="L1273" s="2"/>
      <c r="M1273" s="2"/>
      <c r="N1273" s="2">
        <v>-2400</v>
      </c>
      <c r="O1273" s="2">
        <v>240.91293334960901</v>
      </c>
      <c r="P1273" s="2">
        <v>175.84632873535199</v>
      </c>
      <c r="Q1273" s="5">
        <f t="shared" si="25"/>
        <v>8.0650157546997274</v>
      </c>
      <c r="U1273" s="3">
        <v>40927.708449074074</v>
      </c>
      <c r="V1273" s="2"/>
      <c r="W1273" s="2"/>
      <c r="X1273" s="2">
        <v>-2400</v>
      </c>
      <c r="Y1273" s="2" t="s">
        <v>8</v>
      </c>
      <c r="Z1273" s="2">
        <v>0</v>
      </c>
    </row>
    <row r="1274" spans="1:26" ht="14.25" customHeight="1" x14ac:dyDescent="0.2">
      <c r="A1274" s="3">
        <v>40927.708506944444</v>
      </c>
      <c r="B1274" s="2"/>
      <c r="C1274" s="2"/>
      <c r="D1274" s="2">
        <v>-2350</v>
      </c>
      <c r="E1274" s="2">
        <v>172.07630920410199</v>
      </c>
      <c r="F1274" s="2">
        <v>-99.378585815429702</v>
      </c>
      <c r="G1274" s="5">
        <f t="shared" si="26"/>
        <v>9.43992205657959</v>
      </c>
      <c r="H1274" s="6"/>
      <c r="K1274" s="3">
        <v>40927.708506944444</v>
      </c>
      <c r="L1274" s="2"/>
      <c r="M1274" s="2"/>
      <c r="N1274" s="2">
        <v>-2350</v>
      </c>
      <c r="O1274" s="2">
        <v>239.65069580078099</v>
      </c>
      <c r="P1274" s="2">
        <v>174.96734619140599</v>
      </c>
      <c r="Q1274" s="5">
        <f t="shared" si="25"/>
        <v>8.0244946594238176</v>
      </c>
      <c r="U1274" s="3">
        <v>40927.708506944444</v>
      </c>
      <c r="V1274" s="2"/>
      <c r="W1274" s="2"/>
      <c r="X1274" s="2">
        <v>-2350</v>
      </c>
      <c r="Y1274" s="2" t="s">
        <v>8</v>
      </c>
      <c r="Z1274" s="2">
        <v>0</v>
      </c>
    </row>
    <row r="1275" spans="1:26" ht="14.25" customHeight="1" x14ac:dyDescent="0.2">
      <c r="A1275" s="3">
        <v>40927.708564814813</v>
      </c>
      <c r="B1275" s="2"/>
      <c r="C1275" s="2"/>
      <c r="D1275" s="2">
        <v>-2300</v>
      </c>
      <c r="E1275" s="2">
        <v>162.56361389160199</v>
      </c>
      <c r="F1275" s="2">
        <v>-93.361358642578097</v>
      </c>
      <c r="G1275" s="5">
        <f t="shared" si="26"/>
        <v>8.8785147613525357</v>
      </c>
      <c r="H1275" s="6"/>
      <c r="K1275" s="3">
        <v>40927.708564814813</v>
      </c>
      <c r="L1275" s="2"/>
      <c r="M1275" s="2"/>
      <c r="N1275" s="2">
        <v>-2300</v>
      </c>
      <c r="O1275" s="2">
        <v>236.639236450195</v>
      </c>
      <c r="P1275" s="2">
        <v>172.87025451660199</v>
      </c>
      <c r="Q1275" s="5">
        <f t="shared" si="25"/>
        <v>7.9278187332153518</v>
      </c>
      <c r="U1275" s="3">
        <v>40927.708564814813</v>
      </c>
      <c r="V1275" s="2"/>
      <c r="W1275" s="2"/>
      <c r="X1275" s="2">
        <v>-2300</v>
      </c>
      <c r="Y1275" s="2" t="s">
        <v>8</v>
      </c>
      <c r="Z1275" s="2">
        <v>0</v>
      </c>
    </row>
    <row r="1276" spans="1:26" ht="14.25" customHeight="1" x14ac:dyDescent="0.2">
      <c r="A1276" s="3">
        <v>40927.708622685182</v>
      </c>
      <c r="B1276" s="2"/>
      <c r="C1276" s="2"/>
      <c r="D1276" s="2">
        <v>-2250</v>
      </c>
      <c r="E1276" s="2">
        <v>147.422119140625</v>
      </c>
      <c r="F1276" s="2">
        <v>-83.783645629882798</v>
      </c>
      <c r="G1276" s="5">
        <f t="shared" si="26"/>
        <v>7.9849141372680652</v>
      </c>
      <c r="H1276" s="6"/>
      <c r="K1276" s="3">
        <v>40927.708622685182</v>
      </c>
      <c r="L1276" s="2"/>
      <c r="M1276" s="2"/>
      <c r="N1276" s="2">
        <v>-2250</v>
      </c>
      <c r="O1276" s="2">
        <v>232.36532592773401</v>
      </c>
      <c r="P1276" s="2">
        <v>169.89402770996099</v>
      </c>
      <c r="Q1276" s="5">
        <f t="shared" si="25"/>
        <v>7.7906146774292022</v>
      </c>
      <c r="U1276" s="3">
        <v>40927.708622685182</v>
      </c>
      <c r="V1276" s="2"/>
      <c r="W1276" s="2"/>
      <c r="X1276" s="2">
        <v>-2250</v>
      </c>
      <c r="Y1276" s="2" t="s">
        <v>8</v>
      </c>
      <c r="Z1276" s="2">
        <v>0</v>
      </c>
    </row>
    <row r="1277" spans="1:26" ht="14.25" customHeight="1" x14ac:dyDescent="0.2">
      <c r="A1277" s="3">
        <v>40927.708680555559</v>
      </c>
      <c r="B1277" s="2"/>
      <c r="C1277" s="2"/>
      <c r="D1277" s="2">
        <v>-2200</v>
      </c>
      <c r="E1277" s="2">
        <v>134.533203125</v>
      </c>
      <c r="F1277" s="2">
        <v>-75.630798339843807</v>
      </c>
      <c r="G1277" s="5">
        <f t="shared" si="26"/>
        <v>7.2242534851074272</v>
      </c>
      <c r="H1277" s="6"/>
      <c r="K1277" s="3">
        <v>40927.708680555559</v>
      </c>
      <c r="L1277" s="2"/>
      <c r="M1277" s="2"/>
      <c r="N1277" s="2">
        <v>-2200</v>
      </c>
      <c r="O1277" s="2">
        <v>227.66830444335901</v>
      </c>
      <c r="P1277" s="2">
        <v>166.62315368652301</v>
      </c>
      <c r="Q1277" s="5">
        <f t="shared" si="25"/>
        <v>7.6398273849487115</v>
      </c>
      <c r="U1277" s="3">
        <v>40927.708680555559</v>
      </c>
      <c r="V1277" s="2"/>
      <c r="W1277" s="2"/>
      <c r="X1277" s="2">
        <v>-2200</v>
      </c>
      <c r="Y1277" s="2" t="s">
        <v>8</v>
      </c>
      <c r="Z1277" s="2">
        <v>0</v>
      </c>
    </row>
    <row r="1278" spans="1:26" ht="14.25" customHeight="1" x14ac:dyDescent="0.2">
      <c r="A1278" s="3">
        <v>40927.708738425928</v>
      </c>
      <c r="B1278" s="2"/>
      <c r="C1278" s="2"/>
      <c r="D1278" s="2">
        <v>-2150</v>
      </c>
      <c r="E1278" s="2">
        <v>119.904182434082</v>
      </c>
      <c r="F1278" s="2">
        <v>-66.377258300781193</v>
      </c>
      <c r="G1278" s="5">
        <f t="shared" si="26"/>
        <v>6.360898199462885</v>
      </c>
      <c r="H1278" s="6"/>
      <c r="K1278" s="3">
        <v>40927.708738425928</v>
      </c>
      <c r="L1278" s="2"/>
      <c r="M1278" s="2"/>
      <c r="N1278" s="2">
        <v>-2150</v>
      </c>
      <c r="O1278" s="2">
        <v>221.65359497070301</v>
      </c>
      <c r="P1278" s="2">
        <v>162.43469238281301</v>
      </c>
      <c r="Q1278" s="5">
        <f t="shared" si="25"/>
        <v>7.4467393188476798</v>
      </c>
      <c r="U1278" s="3">
        <v>40927.708738425928</v>
      </c>
      <c r="V1278" s="2"/>
      <c r="W1278" s="2"/>
      <c r="X1278" s="2">
        <v>-2150</v>
      </c>
      <c r="Y1278" s="2" t="s">
        <v>8</v>
      </c>
      <c r="Z1278" s="2">
        <v>0</v>
      </c>
    </row>
    <row r="1279" spans="1:26" ht="14.25" customHeight="1" x14ac:dyDescent="0.2">
      <c r="A1279" s="3">
        <v>40927.708796296298</v>
      </c>
      <c r="B1279" s="2"/>
      <c r="C1279" s="2"/>
      <c r="D1279" s="2">
        <v>-2100</v>
      </c>
      <c r="E1279" s="2">
        <v>102.392738342285</v>
      </c>
      <c r="F1279" s="2">
        <v>-55.300445556640597</v>
      </c>
      <c r="G1279" s="5">
        <f t="shared" si="26"/>
        <v>5.3274315704345678</v>
      </c>
      <c r="H1279" s="6"/>
      <c r="K1279" s="3">
        <v>40927.708796296298</v>
      </c>
      <c r="L1279" s="2"/>
      <c r="M1279" s="2"/>
      <c r="N1279" s="2">
        <v>-2100</v>
      </c>
      <c r="O1279" s="2">
        <v>215.39611816406199</v>
      </c>
      <c r="P1279" s="2">
        <v>158.07716369628901</v>
      </c>
      <c r="Q1279" s="5">
        <f t="shared" si="25"/>
        <v>7.2458572463989235</v>
      </c>
      <c r="U1279" s="3">
        <v>40927.708796296298</v>
      </c>
      <c r="V1279" s="2"/>
      <c r="W1279" s="2"/>
      <c r="X1279" s="2">
        <v>-2100</v>
      </c>
      <c r="Y1279" s="2" t="s">
        <v>8</v>
      </c>
      <c r="Z1279" s="2">
        <v>0</v>
      </c>
    </row>
    <row r="1280" spans="1:26" ht="14.25" customHeight="1" x14ac:dyDescent="0.2">
      <c r="A1280" s="3">
        <v>40927.708854166667</v>
      </c>
      <c r="B1280" s="2"/>
      <c r="C1280" s="2"/>
      <c r="D1280" s="2">
        <v>-2050</v>
      </c>
      <c r="E1280" s="2">
        <v>85.809181213378906</v>
      </c>
      <c r="F1280" s="2">
        <v>-44.810562133789098</v>
      </c>
      <c r="G1280" s="5">
        <f t="shared" si="26"/>
        <v>4.348725447082523</v>
      </c>
      <c r="H1280" s="6"/>
      <c r="K1280" s="3">
        <v>40927.708854166667</v>
      </c>
      <c r="L1280" s="2"/>
      <c r="M1280" s="2"/>
      <c r="N1280" s="2">
        <v>-2050</v>
      </c>
      <c r="O1280" s="2">
        <v>208.6123046875</v>
      </c>
      <c r="P1280" s="2">
        <v>153.35311889648401</v>
      </c>
      <c r="Q1280" s="5">
        <f t="shared" si="25"/>
        <v>7.0280787811279133</v>
      </c>
      <c r="U1280" s="3">
        <v>40927.708854166667</v>
      </c>
      <c r="V1280" s="2"/>
      <c r="W1280" s="2"/>
      <c r="X1280" s="2">
        <v>-2050</v>
      </c>
      <c r="Y1280" s="2" t="s">
        <v>8</v>
      </c>
      <c r="Z1280" s="2">
        <v>0</v>
      </c>
    </row>
    <row r="1281" spans="1:26" ht="14.25" customHeight="1" x14ac:dyDescent="0.2">
      <c r="A1281" s="3">
        <v>40927.708912037036</v>
      </c>
      <c r="B1281" s="2"/>
      <c r="C1281" s="2"/>
      <c r="D1281" s="2">
        <v>-2000</v>
      </c>
      <c r="E1281" s="2">
        <v>70.456001281738295</v>
      </c>
      <c r="F1281" s="2">
        <v>-35.098953247070298</v>
      </c>
      <c r="G1281" s="5">
        <f t="shared" si="26"/>
        <v>3.4426323379516584</v>
      </c>
      <c r="H1281" s="6"/>
      <c r="K1281" s="3">
        <v>40927.708912037036</v>
      </c>
      <c r="L1281" s="2"/>
      <c r="M1281" s="2"/>
      <c r="N1281" s="2">
        <v>-2000</v>
      </c>
      <c r="O1281" s="2">
        <v>201.12217712402301</v>
      </c>
      <c r="P1281" s="2">
        <v>148.13720703125</v>
      </c>
      <c r="Q1281" s="5">
        <f t="shared" si="25"/>
        <v>6.7876252441406253</v>
      </c>
      <c r="U1281" s="3">
        <v>40927.708912037036</v>
      </c>
      <c r="V1281" s="2"/>
      <c r="W1281" s="2"/>
      <c r="X1281" s="2">
        <v>-2000</v>
      </c>
      <c r="Y1281" s="2" t="s">
        <v>8</v>
      </c>
      <c r="Z1281" s="2">
        <v>0</v>
      </c>
    </row>
    <row r="1282" spans="1:26" ht="14.25" customHeight="1" x14ac:dyDescent="0.2">
      <c r="A1282" s="3">
        <v>40927.708969907406</v>
      </c>
      <c r="B1282" s="2"/>
      <c r="C1282" s="2"/>
      <c r="D1282" s="2">
        <v>-1950</v>
      </c>
      <c r="E1282" s="2">
        <v>56.588909149169901</v>
      </c>
      <c r="F1282" s="2">
        <v>-26.3273620605469</v>
      </c>
      <c r="G1282" s="5">
        <f t="shared" si="26"/>
        <v>2.6242428802490254</v>
      </c>
      <c r="H1282" s="6"/>
      <c r="K1282" s="3">
        <v>40927.708969907406</v>
      </c>
      <c r="L1282" s="2"/>
      <c r="M1282" s="2"/>
      <c r="N1282" s="2">
        <v>-1950</v>
      </c>
      <c r="O1282" s="2">
        <v>193.61999511718699</v>
      </c>
      <c r="P1282" s="2">
        <v>142.91290283203099</v>
      </c>
      <c r="Q1282" s="5">
        <f t="shared" si="25"/>
        <v>6.5467848205566295</v>
      </c>
      <c r="U1282" s="3">
        <v>40927.708969907406</v>
      </c>
      <c r="V1282" s="2"/>
      <c r="W1282" s="2"/>
      <c r="X1282" s="2">
        <v>-1950</v>
      </c>
      <c r="Y1282" s="2" t="s">
        <v>8</v>
      </c>
      <c r="Z1282" s="2">
        <v>0</v>
      </c>
    </row>
    <row r="1283" spans="1:26" ht="14.25" customHeight="1" x14ac:dyDescent="0.2">
      <c r="A1283" s="3">
        <v>40927.709027777775</v>
      </c>
      <c r="B1283" s="2"/>
      <c r="C1283" s="2"/>
      <c r="D1283" s="2">
        <v>-1900</v>
      </c>
      <c r="E1283" s="2">
        <v>46.488704681396499</v>
      </c>
      <c r="F1283" s="2">
        <v>-19.9385070800781</v>
      </c>
      <c r="G1283" s="5">
        <f t="shared" si="26"/>
        <v>2.0281627105712867</v>
      </c>
      <c r="H1283" s="6"/>
      <c r="K1283" s="3">
        <v>40927.709027777775</v>
      </c>
      <c r="L1283" s="2"/>
      <c r="M1283" s="2"/>
      <c r="N1283" s="2">
        <v>-1900</v>
      </c>
      <c r="O1283" s="2">
        <v>186.63032531738301</v>
      </c>
      <c r="P1283" s="2">
        <v>138.04550170898401</v>
      </c>
      <c r="Q1283" s="5">
        <f t="shared" si="25"/>
        <v>6.322397628784163</v>
      </c>
      <c r="U1283" s="3">
        <v>40927.709027777775</v>
      </c>
      <c r="V1283" s="2"/>
      <c r="W1283" s="2"/>
      <c r="X1283" s="2">
        <v>-1900</v>
      </c>
      <c r="Y1283" s="2" t="s">
        <v>8</v>
      </c>
      <c r="Z1283" s="2">
        <v>0</v>
      </c>
    </row>
    <row r="1284" spans="1:26" ht="14.25" customHeight="1" x14ac:dyDescent="0.2">
      <c r="A1284" s="3">
        <v>40927.709085648145</v>
      </c>
      <c r="B1284" s="2"/>
      <c r="C1284" s="2"/>
      <c r="D1284" s="2">
        <v>-1850</v>
      </c>
      <c r="E1284" s="2">
        <v>37.2994995117188</v>
      </c>
      <c r="F1284" s="2">
        <v>-14.1259002685547</v>
      </c>
      <c r="G1284" s="5">
        <f t="shared" si="26"/>
        <v>1.4858464950561534</v>
      </c>
      <c r="H1284" s="6"/>
      <c r="K1284" s="3">
        <v>40927.709085648145</v>
      </c>
      <c r="L1284" s="2"/>
      <c r="M1284" s="2"/>
      <c r="N1284" s="2">
        <v>-1850</v>
      </c>
      <c r="O1284" s="2">
        <v>179.99267578125</v>
      </c>
      <c r="P1284" s="2">
        <v>133.42323303222699</v>
      </c>
      <c r="Q1284" s="5">
        <f t="shared" si="25"/>
        <v>6.1093110427856647</v>
      </c>
      <c r="U1284" s="3">
        <v>40927.709085648145</v>
      </c>
      <c r="V1284" s="2"/>
      <c r="W1284" s="2"/>
      <c r="X1284" s="2">
        <v>-1850</v>
      </c>
      <c r="Y1284" s="2" t="s">
        <v>8</v>
      </c>
      <c r="Z1284" s="2">
        <v>0</v>
      </c>
    </row>
    <row r="1285" spans="1:26" ht="14.25" customHeight="1" x14ac:dyDescent="0.2">
      <c r="A1285" s="3">
        <v>40927.709143518521</v>
      </c>
      <c r="B1285" s="2"/>
      <c r="C1285" s="2"/>
      <c r="D1285" s="2">
        <v>-1800</v>
      </c>
      <c r="E1285" s="2">
        <v>29.540891647338899</v>
      </c>
      <c r="F1285" s="2">
        <v>-9.2182159423828107</v>
      </c>
      <c r="G1285" s="5">
        <f t="shared" si="26"/>
        <v>1.0279595474243162</v>
      </c>
      <c r="H1285" s="6"/>
      <c r="K1285" s="3">
        <v>40927.709143518521</v>
      </c>
      <c r="L1285" s="2"/>
      <c r="M1285" s="2"/>
      <c r="N1285" s="2">
        <v>-1800</v>
      </c>
      <c r="O1285" s="2">
        <v>173.63998413085901</v>
      </c>
      <c r="P1285" s="2">
        <v>128.99940490722699</v>
      </c>
      <c r="Q1285" s="5">
        <f t="shared" si="25"/>
        <v>5.9053725662231642</v>
      </c>
      <c r="U1285" s="3">
        <v>40927.709143518521</v>
      </c>
      <c r="V1285" s="2"/>
      <c r="W1285" s="2"/>
      <c r="X1285" s="2">
        <v>-1800</v>
      </c>
      <c r="Y1285" s="2" t="s">
        <v>8</v>
      </c>
      <c r="Z1285" s="2">
        <v>0</v>
      </c>
    </row>
    <row r="1286" spans="1:26" ht="14.25" customHeight="1" x14ac:dyDescent="0.2">
      <c r="A1286" s="3">
        <v>40927.709201388891</v>
      </c>
      <c r="B1286" s="2"/>
      <c r="C1286" s="2"/>
      <c r="D1286" s="2">
        <v>-1750</v>
      </c>
      <c r="E1286" s="2">
        <v>23.221328735351602</v>
      </c>
      <c r="F1286" s="2">
        <v>-5.2207946777343803</v>
      </c>
      <c r="G1286" s="5">
        <f t="shared" si="26"/>
        <v>0.65500014343261759</v>
      </c>
      <c r="H1286" s="6"/>
      <c r="K1286" s="3">
        <v>40927.709201388891</v>
      </c>
      <c r="L1286" s="2"/>
      <c r="M1286" s="2"/>
      <c r="N1286" s="2">
        <v>-1750</v>
      </c>
      <c r="O1286" s="2">
        <v>166.96562194824199</v>
      </c>
      <c r="P1286" s="2">
        <v>124.35157775878901</v>
      </c>
      <c r="Q1286" s="5">
        <f t="shared" si="25"/>
        <v>5.6911077346801733</v>
      </c>
      <c r="U1286" s="3">
        <v>40927.709201388891</v>
      </c>
      <c r="V1286" s="2"/>
      <c r="W1286" s="2"/>
      <c r="X1286" s="2">
        <v>-1750</v>
      </c>
      <c r="Y1286" s="2" t="s">
        <v>8</v>
      </c>
      <c r="Z1286" s="2">
        <v>0</v>
      </c>
    </row>
    <row r="1287" spans="1:26" ht="14.25" customHeight="1" x14ac:dyDescent="0.2">
      <c r="A1287" s="3">
        <v>40927.70925925926</v>
      </c>
      <c r="B1287" s="2"/>
      <c r="C1287" s="2"/>
      <c r="D1287" s="2">
        <v>-1700</v>
      </c>
      <c r="E1287" s="2">
        <v>18.803726196289102</v>
      </c>
      <c r="F1287" s="2">
        <v>-2.42645263671875</v>
      </c>
      <c r="G1287" s="5">
        <f t="shared" si="26"/>
        <v>0.39428803100585935</v>
      </c>
      <c r="H1287" s="6"/>
      <c r="K1287" s="3">
        <v>40927.70925925926</v>
      </c>
      <c r="L1287" s="2"/>
      <c r="M1287" s="2"/>
      <c r="N1287" s="2">
        <v>-1700</v>
      </c>
      <c r="O1287" s="2">
        <v>158.48968505859401</v>
      </c>
      <c r="P1287" s="2">
        <v>118.449172973633</v>
      </c>
      <c r="Q1287" s="5">
        <f t="shared" si="25"/>
        <v>5.4190068740844817</v>
      </c>
      <c r="U1287" s="3">
        <v>40927.70925925926</v>
      </c>
      <c r="V1287" s="2"/>
      <c r="W1287" s="2"/>
      <c r="X1287" s="2">
        <v>-1700</v>
      </c>
      <c r="Y1287" s="2" t="s">
        <v>8</v>
      </c>
      <c r="Z1287" s="2">
        <v>0</v>
      </c>
    </row>
    <row r="1288" spans="1:26" ht="14.25" customHeight="1" x14ac:dyDescent="0.2">
      <c r="A1288" s="3">
        <v>40927.709317129629</v>
      </c>
      <c r="B1288" s="2"/>
      <c r="C1288" s="2"/>
      <c r="D1288" s="2">
        <v>-1650</v>
      </c>
      <c r="E1288" s="2">
        <v>17.079792022705099</v>
      </c>
      <c r="F1288" s="2">
        <v>-1.3359832763671899</v>
      </c>
      <c r="G1288" s="5">
        <f t="shared" si="26"/>
        <v>0.2925472396850588</v>
      </c>
      <c r="H1288" s="6"/>
      <c r="K1288" s="3">
        <v>40927.709317129629</v>
      </c>
      <c r="L1288" s="2"/>
      <c r="M1288" s="2"/>
      <c r="N1288" s="2">
        <v>-1650</v>
      </c>
      <c r="O1288" s="2">
        <v>151.23619079589801</v>
      </c>
      <c r="P1288" s="2">
        <v>113.398056030273</v>
      </c>
      <c r="Q1288" s="5">
        <f t="shared" si="25"/>
        <v>5.1861503829955851</v>
      </c>
      <c r="U1288" s="3">
        <v>40927.709317129629</v>
      </c>
      <c r="V1288" s="2"/>
      <c r="W1288" s="2"/>
      <c r="X1288" s="2">
        <v>-1650</v>
      </c>
      <c r="Y1288" s="2" t="s">
        <v>8</v>
      </c>
      <c r="Z1288" s="2">
        <v>0</v>
      </c>
    </row>
    <row r="1289" spans="1:26" ht="14.25" customHeight="1" x14ac:dyDescent="0.2">
      <c r="A1289" s="3">
        <v>40927.709374999999</v>
      </c>
      <c r="B1289" s="2"/>
      <c r="C1289" s="2"/>
      <c r="D1289" s="2">
        <v>-1600</v>
      </c>
      <c r="E1289" s="2">
        <v>16.134180068969702</v>
      </c>
      <c r="F1289" s="2">
        <v>-0.73783874511718694</v>
      </c>
      <c r="G1289" s="5">
        <f t="shared" si="26"/>
        <v>0.23674035491943352</v>
      </c>
      <c r="H1289" s="6"/>
      <c r="K1289" s="3">
        <v>40927.709374999999</v>
      </c>
      <c r="L1289" s="2"/>
      <c r="M1289" s="2"/>
      <c r="N1289" s="2">
        <v>-1600</v>
      </c>
      <c r="O1289" s="2">
        <v>144.80133056640599</v>
      </c>
      <c r="P1289" s="2">
        <v>108.91700744628901</v>
      </c>
      <c r="Q1289" s="5">
        <f t="shared" si="25"/>
        <v>4.9795740432739235</v>
      </c>
      <c r="U1289" s="3">
        <v>40927.709374999999</v>
      </c>
      <c r="V1289" s="2"/>
      <c r="W1289" s="2"/>
      <c r="X1289" s="2">
        <v>-1600</v>
      </c>
      <c r="Y1289" s="2" t="s">
        <v>8</v>
      </c>
      <c r="Z1289" s="2">
        <v>0</v>
      </c>
    </row>
    <row r="1290" spans="1:26" ht="14.25" customHeight="1" x14ac:dyDescent="0.2">
      <c r="A1290" s="3">
        <v>40927.709432870368</v>
      </c>
      <c r="B1290" s="2"/>
      <c r="C1290" s="2"/>
      <c r="D1290" s="2">
        <v>-1550</v>
      </c>
      <c r="E1290" s="2">
        <v>15.1421308517456</v>
      </c>
      <c r="F1290" s="2">
        <v>-0.110321044921875</v>
      </c>
      <c r="G1290" s="5">
        <f t="shared" si="26"/>
        <v>0.17819295349121092</v>
      </c>
      <c r="H1290" s="6"/>
      <c r="K1290" s="3">
        <v>40927.709432870368</v>
      </c>
      <c r="L1290" s="2"/>
      <c r="M1290" s="2"/>
      <c r="N1290" s="2">
        <v>-1550</v>
      </c>
      <c r="O1290" s="2">
        <v>138.04075622558599</v>
      </c>
      <c r="P1290" s="2">
        <v>104.20913696289099</v>
      </c>
      <c r="Q1290" s="5">
        <f t="shared" si="25"/>
        <v>4.7625412139892749</v>
      </c>
      <c r="U1290" s="3">
        <v>40927.709432870368</v>
      </c>
      <c r="V1290" s="2"/>
      <c r="W1290" s="2"/>
      <c r="X1290" s="2">
        <v>-1550</v>
      </c>
      <c r="Y1290" s="2" t="s">
        <v>8</v>
      </c>
      <c r="Z1290" s="2">
        <v>0</v>
      </c>
    </row>
    <row r="1291" spans="1:26" ht="14.25" customHeight="1" x14ac:dyDescent="0.2">
      <c r="A1291" s="3">
        <v>40927.709490740737</v>
      </c>
      <c r="B1291" s="2"/>
      <c r="C1291" s="2"/>
      <c r="D1291" s="2">
        <v>-1500</v>
      </c>
      <c r="E1291" s="2">
        <v>14.462592124939</v>
      </c>
      <c r="F1291" s="2">
        <v>0.31951904296875</v>
      </c>
      <c r="G1291" s="5">
        <f t="shared" si="26"/>
        <v>0.13808887329101563</v>
      </c>
      <c r="H1291" s="6"/>
      <c r="K1291" s="3">
        <v>40927.709490740737</v>
      </c>
      <c r="L1291" s="2"/>
      <c r="M1291" s="2"/>
      <c r="N1291" s="2">
        <v>-1500</v>
      </c>
      <c r="O1291" s="2">
        <v>129.68324279785199</v>
      </c>
      <c r="P1291" s="2">
        <v>98.389205932617202</v>
      </c>
      <c r="Q1291" s="5">
        <f t="shared" si="25"/>
        <v>4.4942423934936535</v>
      </c>
      <c r="U1291" s="3">
        <v>40927.709490740737</v>
      </c>
      <c r="V1291" s="2"/>
      <c r="W1291" s="2"/>
      <c r="X1291" s="2">
        <v>-1500</v>
      </c>
      <c r="Y1291" s="2" t="s">
        <v>8</v>
      </c>
      <c r="Z1291" s="2">
        <v>0</v>
      </c>
    </row>
    <row r="1292" spans="1:26" ht="14.25" customHeight="1" x14ac:dyDescent="0.2">
      <c r="A1292" s="3">
        <v>40927.709548611114</v>
      </c>
      <c r="B1292" s="2"/>
      <c r="C1292" s="2"/>
      <c r="D1292" s="2">
        <v>-1450</v>
      </c>
      <c r="E1292" s="2">
        <v>14.245487213134799</v>
      </c>
      <c r="F1292" s="2">
        <v>0.45684814453125</v>
      </c>
      <c r="G1292" s="5">
        <f t="shared" si="26"/>
        <v>0.12527606811523437</v>
      </c>
      <c r="H1292" s="6"/>
      <c r="K1292" s="3">
        <v>40927.709548611114</v>
      </c>
      <c r="L1292" s="2"/>
      <c r="M1292" s="2"/>
      <c r="N1292" s="2">
        <v>-1450</v>
      </c>
      <c r="O1292" s="2">
        <v>122.65325927734401</v>
      </c>
      <c r="P1292" s="2">
        <v>93.493728637695298</v>
      </c>
      <c r="Q1292" s="5">
        <f t="shared" si="25"/>
        <v>4.2685608901977536</v>
      </c>
      <c r="U1292" s="3">
        <v>40927.709548611114</v>
      </c>
      <c r="V1292" s="2"/>
      <c r="W1292" s="2"/>
      <c r="X1292" s="2">
        <v>-1450</v>
      </c>
      <c r="Y1292" s="2" t="s">
        <v>8</v>
      </c>
      <c r="Z1292" s="2">
        <v>0</v>
      </c>
    </row>
    <row r="1293" spans="1:26" ht="14.25" customHeight="1" x14ac:dyDescent="0.2">
      <c r="A1293" s="3">
        <v>40927.709606481483</v>
      </c>
      <c r="B1293" s="2"/>
      <c r="C1293" s="2"/>
      <c r="D1293" s="2">
        <v>-1400</v>
      </c>
      <c r="E1293" s="2">
        <v>14.095323562622101</v>
      </c>
      <c r="F1293" s="2">
        <v>0.55183410644531306</v>
      </c>
      <c r="G1293" s="5">
        <f t="shared" si="26"/>
        <v>0.11641387786865229</v>
      </c>
      <c r="H1293" s="6"/>
      <c r="K1293" s="3">
        <v>40927.709606481483</v>
      </c>
      <c r="L1293" s="2"/>
      <c r="M1293" s="2"/>
      <c r="N1293" s="2">
        <v>-1400</v>
      </c>
      <c r="O1293" s="2">
        <v>116.632972717285</v>
      </c>
      <c r="P1293" s="2">
        <v>89.301376342773395</v>
      </c>
      <c r="Q1293" s="5">
        <f t="shared" si="25"/>
        <v>4.0752934494018538</v>
      </c>
      <c r="U1293" s="3">
        <v>40927.709606481483</v>
      </c>
      <c r="V1293" s="2"/>
      <c r="W1293" s="2"/>
      <c r="X1293" s="2">
        <v>-1400</v>
      </c>
      <c r="Y1293" s="2" t="s">
        <v>8</v>
      </c>
      <c r="Z1293" s="2">
        <v>0</v>
      </c>
    </row>
    <row r="1294" spans="1:26" ht="14.25" customHeight="1" x14ac:dyDescent="0.2">
      <c r="A1294" s="3">
        <v>40927.709664351853</v>
      </c>
      <c r="B1294" s="2"/>
      <c r="C1294" s="2"/>
      <c r="D1294" s="2">
        <v>-1350</v>
      </c>
      <c r="E1294" s="2">
        <v>14.1026811599731</v>
      </c>
      <c r="F1294" s="2">
        <v>0.54718017578125</v>
      </c>
      <c r="G1294" s="5">
        <f t="shared" si="26"/>
        <v>0.11684808959960938</v>
      </c>
      <c r="H1294" s="6"/>
      <c r="K1294" s="3">
        <v>40927.709664351853</v>
      </c>
      <c r="L1294" s="2"/>
      <c r="M1294" s="2"/>
      <c r="N1294" s="2">
        <v>-1350</v>
      </c>
      <c r="O1294" s="2">
        <v>110.08888244628901</v>
      </c>
      <c r="P1294" s="2">
        <v>84.7442626953125</v>
      </c>
      <c r="Q1294" s="5">
        <f t="shared" si="25"/>
        <v>3.8652105102539065</v>
      </c>
      <c r="U1294" s="3">
        <v>40927.709664351853</v>
      </c>
      <c r="V1294" s="2"/>
      <c r="W1294" s="2"/>
      <c r="X1294" s="2">
        <v>-1350</v>
      </c>
      <c r="Y1294" s="2" t="s">
        <v>8</v>
      </c>
      <c r="Z1294" s="2">
        <v>0</v>
      </c>
    </row>
    <row r="1295" spans="1:26" ht="14.25" customHeight="1" x14ac:dyDescent="0.2">
      <c r="A1295" s="3">
        <v>40927.709722222222</v>
      </c>
      <c r="B1295" s="2"/>
      <c r="C1295" s="2"/>
      <c r="D1295" s="2">
        <v>-1300</v>
      </c>
      <c r="E1295" s="2">
        <v>14.0230760574341</v>
      </c>
      <c r="F1295" s="2">
        <v>0.5975341796875</v>
      </c>
      <c r="G1295" s="5">
        <f t="shared" si="26"/>
        <v>0.11215006103515625</v>
      </c>
      <c r="H1295" s="6"/>
      <c r="K1295" s="3">
        <v>40927.709722222222</v>
      </c>
      <c r="L1295" s="2"/>
      <c r="M1295" s="2"/>
      <c r="N1295" s="2">
        <v>-1300</v>
      </c>
      <c r="O1295" s="2">
        <v>103.970321655273</v>
      </c>
      <c r="P1295" s="2">
        <v>80.483474731445298</v>
      </c>
      <c r="Q1295" s="5">
        <f t="shared" si="25"/>
        <v>3.6687881851196282</v>
      </c>
      <c r="U1295" s="3">
        <v>40927.709722222222</v>
      </c>
      <c r="V1295" s="2"/>
      <c r="W1295" s="2"/>
      <c r="X1295" s="2">
        <v>-1300</v>
      </c>
      <c r="Y1295" s="2" t="s">
        <v>8</v>
      </c>
      <c r="Z1295" s="2">
        <v>0</v>
      </c>
    </row>
    <row r="1296" spans="1:26" ht="14.25" customHeight="1" x14ac:dyDescent="0.2">
      <c r="A1296" s="3">
        <v>40927.709780092591</v>
      </c>
      <c r="B1296" s="2"/>
      <c r="C1296" s="2"/>
      <c r="D1296" s="2">
        <v>-1250</v>
      </c>
      <c r="E1296" s="2">
        <v>14.1549062728882</v>
      </c>
      <c r="F1296" s="2">
        <v>0.51414489746093694</v>
      </c>
      <c r="G1296" s="5">
        <f t="shared" si="26"/>
        <v>0.11993028106689457</v>
      </c>
      <c r="H1296" s="6"/>
      <c r="K1296" s="3">
        <v>40927.709780092591</v>
      </c>
      <c r="L1296" s="2"/>
      <c r="M1296" s="2"/>
      <c r="N1296" s="2">
        <v>-1250</v>
      </c>
      <c r="O1296" s="2">
        <v>97.596595764160199</v>
      </c>
      <c r="P1296" s="2">
        <v>76.044998168945298</v>
      </c>
      <c r="Q1296" s="5">
        <f t="shared" si="25"/>
        <v>3.4641744155883782</v>
      </c>
      <c r="U1296" s="3">
        <v>40927.709780092591</v>
      </c>
      <c r="V1296" s="2"/>
      <c r="W1296" s="2"/>
      <c r="X1296" s="2">
        <v>-1250</v>
      </c>
      <c r="Y1296" s="2" t="s">
        <v>8</v>
      </c>
      <c r="Z1296" s="2">
        <v>0</v>
      </c>
    </row>
    <row r="1297" spans="1:26" ht="14.25" customHeight="1" x14ac:dyDescent="0.2">
      <c r="A1297" s="3">
        <v>40927.709837962961</v>
      </c>
      <c r="B1297" s="2"/>
      <c r="C1297" s="2"/>
      <c r="D1297" s="2">
        <v>-1200</v>
      </c>
      <c r="E1297" s="2">
        <v>14.0475606918335</v>
      </c>
      <c r="F1297" s="2">
        <v>0.58204650878906306</v>
      </c>
      <c r="G1297" s="5">
        <f t="shared" si="26"/>
        <v>0.11359506072998041</v>
      </c>
      <c r="H1297" s="6"/>
      <c r="K1297" s="3">
        <v>40927.709837962961</v>
      </c>
      <c r="L1297" s="2"/>
      <c r="M1297" s="2"/>
      <c r="N1297" s="2">
        <v>-1200</v>
      </c>
      <c r="O1297" s="2">
        <v>91.298576354980497</v>
      </c>
      <c r="P1297" s="2">
        <v>71.659240722656307</v>
      </c>
      <c r="Q1297" s="5">
        <f t="shared" si="25"/>
        <v>3.2619909973144559</v>
      </c>
      <c r="U1297" s="3">
        <v>40927.709837962961</v>
      </c>
      <c r="V1297" s="2"/>
      <c r="W1297" s="2"/>
      <c r="X1297" s="2">
        <v>-1200</v>
      </c>
      <c r="Y1297" s="2" t="s">
        <v>8</v>
      </c>
      <c r="Z1297" s="2">
        <v>0</v>
      </c>
    </row>
    <row r="1298" spans="1:26" ht="14.25" customHeight="1" x14ac:dyDescent="0.2">
      <c r="A1298" s="3">
        <v>40927.70989583333</v>
      </c>
      <c r="B1298" s="2"/>
      <c r="C1298" s="2"/>
      <c r="D1298" s="2">
        <v>-1150</v>
      </c>
      <c r="E1298" s="2">
        <v>14.1678123474121</v>
      </c>
      <c r="F1298" s="2">
        <v>0.5059814453125</v>
      </c>
      <c r="G1298" s="5">
        <f t="shared" si="26"/>
        <v>0.12069193115234375</v>
      </c>
      <c r="H1298" s="6"/>
      <c r="K1298" s="3">
        <v>40927.70989583333</v>
      </c>
      <c r="L1298" s="2"/>
      <c r="M1298" s="2"/>
      <c r="N1298" s="2">
        <v>-1150</v>
      </c>
      <c r="O1298" s="2">
        <v>85.373497009277301</v>
      </c>
      <c r="P1298" s="2">
        <v>67.533187866210895</v>
      </c>
      <c r="Q1298" s="5">
        <f t="shared" si="25"/>
        <v>3.0717799606323224</v>
      </c>
      <c r="U1298" s="3">
        <v>40927.70989583333</v>
      </c>
      <c r="V1298" s="2"/>
      <c r="W1298" s="2"/>
      <c r="X1298" s="2">
        <v>-1150</v>
      </c>
      <c r="Y1298" s="2" t="s">
        <v>8</v>
      </c>
      <c r="Z1298" s="2">
        <v>0</v>
      </c>
    </row>
    <row r="1299" spans="1:26" ht="14.25" customHeight="1" x14ac:dyDescent="0.2">
      <c r="A1299" s="3">
        <v>40927.709953703707</v>
      </c>
      <c r="B1299" s="2"/>
      <c r="C1299" s="2"/>
      <c r="D1299" s="2">
        <v>-1100</v>
      </c>
      <c r="E1299" s="2">
        <v>13.613712310791</v>
      </c>
      <c r="F1299" s="2">
        <v>0.856475830078125</v>
      </c>
      <c r="G1299" s="5">
        <f t="shared" si="26"/>
        <v>8.799080505371093E-2</v>
      </c>
      <c r="H1299" s="6"/>
      <c r="K1299" s="3">
        <v>40927.709953703707</v>
      </c>
      <c r="L1299" s="2"/>
      <c r="M1299" s="2"/>
      <c r="N1299" s="2">
        <v>-1100</v>
      </c>
      <c r="O1299" s="2">
        <v>79.720237731933594</v>
      </c>
      <c r="P1299" s="2">
        <v>63.596420288085902</v>
      </c>
      <c r="Q1299" s="5">
        <f t="shared" si="25"/>
        <v>2.8902949752807601</v>
      </c>
      <c r="U1299" s="3">
        <v>40927.709953703707</v>
      </c>
      <c r="V1299" s="2"/>
      <c r="W1299" s="2"/>
      <c r="X1299" s="2">
        <v>-1100</v>
      </c>
      <c r="Y1299" s="2" t="s">
        <v>8</v>
      </c>
      <c r="Z1299" s="2">
        <v>0</v>
      </c>
    </row>
    <row r="1300" spans="1:26" ht="14.25" customHeight="1" x14ac:dyDescent="0.2">
      <c r="A1300" s="3">
        <v>40927.710011574076</v>
      </c>
      <c r="B1300" s="2"/>
      <c r="C1300" s="2"/>
      <c r="D1300" s="2">
        <v>-1050</v>
      </c>
      <c r="E1300" s="2">
        <v>13.9742269515991</v>
      </c>
      <c r="F1300" s="2">
        <v>0.62843322753906306</v>
      </c>
      <c r="G1300" s="5">
        <f t="shared" si="26"/>
        <v>0.10926717987060541</v>
      </c>
      <c r="H1300" s="6"/>
      <c r="K1300" s="3">
        <v>40927.710011574076</v>
      </c>
      <c r="L1300" s="2"/>
      <c r="M1300" s="2"/>
      <c r="N1300" s="2">
        <v>-1050</v>
      </c>
      <c r="O1300" s="2">
        <v>75.366455078125</v>
      </c>
      <c r="P1300" s="2">
        <v>60.5645751953125</v>
      </c>
      <c r="Q1300" s="5">
        <f t="shared" si="25"/>
        <v>2.7505269165039063</v>
      </c>
      <c r="U1300" s="3">
        <v>40927.710011574076</v>
      </c>
      <c r="V1300" s="2"/>
      <c r="W1300" s="2"/>
      <c r="X1300" s="2">
        <v>-1050</v>
      </c>
      <c r="Y1300" s="2" t="s">
        <v>8</v>
      </c>
      <c r="Z1300" s="2">
        <v>0</v>
      </c>
    </row>
    <row r="1301" spans="1:26" ht="14.25" customHeight="1" x14ac:dyDescent="0.2">
      <c r="A1301" s="3">
        <v>40927.710069444445</v>
      </c>
      <c r="B1301" s="2"/>
      <c r="C1301" s="2"/>
      <c r="D1301" s="2">
        <v>-1000</v>
      </c>
      <c r="E1301" s="2">
        <v>13.6906642913818</v>
      </c>
      <c r="F1301" s="2">
        <v>0.80780029296875</v>
      </c>
      <c r="G1301" s="5">
        <f t="shared" si="26"/>
        <v>9.2532232666015624E-2</v>
      </c>
      <c r="H1301" s="6"/>
      <c r="K1301" s="3">
        <v>40927.710069444445</v>
      </c>
      <c r="L1301" s="2"/>
      <c r="M1301" s="2"/>
      <c r="N1301" s="2">
        <v>-1000</v>
      </c>
      <c r="O1301" s="2">
        <v>70.147048950195298</v>
      </c>
      <c r="P1301" s="2">
        <v>56.929931640625</v>
      </c>
      <c r="Q1301" s="5">
        <f t="shared" si="25"/>
        <v>2.5829698486328123</v>
      </c>
      <c r="U1301" s="3">
        <v>40927.710069444445</v>
      </c>
      <c r="V1301" s="2"/>
      <c r="W1301" s="2"/>
      <c r="X1301" s="2">
        <v>-1000</v>
      </c>
      <c r="Y1301" s="2" t="s">
        <v>8</v>
      </c>
      <c r="Z1301" s="2">
        <v>0</v>
      </c>
    </row>
    <row r="1302" spans="1:26" ht="14.25" customHeight="1" x14ac:dyDescent="0.2">
      <c r="A1302" s="3">
        <v>40927.710127314815</v>
      </c>
      <c r="B1302" s="2"/>
      <c r="C1302" s="2"/>
      <c r="D1302" s="2">
        <v>-950</v>
      </c>
      <c r="E1302" s="2">
        <v>13.782330513000501</v>
      </c>
      <c r="F1302" s="2">
        <v>0.74981689453125</v>
      </c>
      <c r="G1302" s="5">
        <f t="shared" si="26"/>
        <v>9.7942083740234373E-2</v>
      </c>
      <c r="H1302" s="6"/>
      <c r="K1302" s="3">
        <v>40927.710127314815</v>
      </c>
      <c r="L1302" s="2"/>
      <c r="M1302" s="2"/>
      <c r="N1302" s="2">
        <v>-950</v>
      </c>
      <c r="O1302" s="2">
        <v>65.723594665527301</v>
      </c>
      <c r="P1302" s="2">
        <v>53.849563598632798</v>
      </c>
      <c r="Q1302" s="5">
        <f t="shared" si="25"/>
        <v>2.440964881896972</v>
      </c>
      <c r="U1302" s="3">
        <v>40927.710127314815</v>
      </c>
      <c r="V1302" s="2"/>
      <c r="W1302" s="2"/>
      <c r="X1302" s="2">
        <v>-950</v>
      </c>
      <c r="Y1302" s="2" t="s">
        <v>8</v>
      </c>
      <c r="Z1302" s="2">
        <v>0</v>
      </c>
    </row>
    <row r="1303" spans="1:26" ht="14.25" customHeight="1" x14ac:dyDescent="0.2">
      <c r="A1303" s="3">
        <v>40927.710185185184</v>
      </c>
      <c r="B1303" s="2"/>
      <c r="C1303" s="2"/>
      <c r="D1303" s="2">
        <v>-900</v>
      </c>
      <c r="E1303" s="2">
        <v>13.10435962677</v>
      </c>
      <c r="F1303" s="2">
        <v>1.1786651611328101</v>
      </c>
      <c r="G1303" s="5">
        <f t="shared" si="26"/>
        <v>5.7930540466308827E-2</v>
      </c>
      <c r="H1303" s="6"/>
      <c r="K1303" s="3">
        <v>40927.710185185184</v>
      </c>
      <c r="L1303" s="2"/>
      <c r="M1303" s="2"/>
      <c r="N1303" s="2">
        <v>-900</v>
      </c>
      <c r="O1303" s="2">
        <v>61.668361663818402</v>
      </c>
      <c r="P1303" s="2">
        <v>51.025619506835902</v>
      </c>
      <c r="Q1303" s="5">
        <f t="shared" si="25"/>
        <v>2.310781059265135</v>
      </c>
      <c r="U1303" s="3">
        <v>40927.710185185184</v>
      </c>
      <c r="V1303" s="2"/>
      <c r="W1303" s="2"/>
      <c r="X1303" s="2">
        <v>-900</v>
      </c>
      <c r="Y1303" s="2" t="s">
        <v>8</v>
      </c>
      <c r="Z1303" s="2">
        <v>0</v>
      </c>
    </row>
    <row r="1304" spans="1:26" ht="14.25" customHeight="1" x14ac:dyDescent="0.2">
      <c r="A1304" s="3">
        <v>40927.710243055553</v>
      </c>
      <c r="B1304" s="2"/>
      <c r="C1304" s="2"/>
      <c r="D1304" s="2">
        <v>-850</v>
      </c>
      <c r="E1304" s="2">
        <v>13.233416557311999</v>
      </c>
      <c r="F1304" s="2">
        <v>1.0970306396484399</v>
      </c>
      <c r="G1304" s="5">
        <f t="shared" si="26"/>
        <v>6.5547041320800553E-2</v>
      </c>
      <c r="H1304" s="6"/>
      <c r="K1304" s="3">
        <v>40927.710243055553</v>
      </c>
      <c r="L1304" s="2"/>
      <c r="M1304" s="2"/>
      <c r="N1304" s="2">
        <v>-850</v>
      </c>
      <c r="O1304" s="2">
        <v>58.084018707275398</v>
      </c>
      <c r="P1304" s="2">
        <v>48.529586791992202</v>
      </c>
      <c r="Q1304" s="5">
        <f t="shared" si="25"/>
        <v>2.1957139511108403</v>
      </c>
      <c r="U1304" s="3">
        <v>40927.710243055553</v>
      </c>
      <c r="V1304" s="2"/>
      <c r="W1304" s="2"/>
      <c r="X1304" s="2">
        <v>-850</v>
      </c>
      <c r="Y1304" s="2" t="s">
        <v>8</v>
      </c>
      <c r="Z1304" s="2">
        <v>0</v>
      </c>
    </row>
    <row r="1305" spans="1:26" ht="14.25" customHeight="1" x14ac:dyDescent="0.2">
      <c r="A1305" s="3">
        <v>40927.710300925923</v>
      </c>
      <c r="B1305" s="2"/>
      <c r="C1305" s="2"/>
      <c r="D1305" s="2">
        <v>-800</v>
      </c>
      <c r="E1305" s="2">
        <v>13.8356418609619</v>
      </c>
      <c r="F1305" s="2">
        <v>0.716094970703125</v>
      </c>
      <c r="G1305" s="5">
        <f t="shared" si="26"/>
        <v>0.10108833923339844</v>
      </c>
      <c r="H1305" s="6"/>
      <c r="K1305" s="3">
        <v>40927.710300925923</v>
      </c>
      <c r="L1305" s="2"/>
      <c r="M1305" s="2"/>
      <c r="N1305" s="2">
        <v>-800</v>
      </c>
      <c r="O1305" s="2">
        <v>54.744102478027301</v>
      </c>
      <c r="P1305" s="2">
        <v>46.203765869140597</v>
      </c>
      <c r="Q1305" s="5">
        <f t="shared" si="25"/>
        <v>2.0884936065673814</v>
      </c>
      <c r="U1305" s="3">
        <v>40927.710300925923</v>
      </c>
      <c r="V1305" s="2"/>
      <c r="W1305" s="2"/>
      <c r="X1305" s="2">
        <v>-800</v>
      </c>
      <c r="Y1305" s="2" t="s">
        <v>8</v>
      </c>
      <c r="Z1305" s="2">
        <v>0</v>
      </c>
    </row>
    <row r="1306" spans="1:26" ht="14.25" customHeight="1" x14ac:dyDescent="0.2">
      <c r="A1306" s="3">
        <v>40927.710358796299</v>
      </c>
      <c r="B1306" s="2"/>
      <c r="C1306" s="2"/>
      <c r="D1306" s="2">
        <v>-750</v>
      </c>
      <c r="E1306" s="2">
        <v>13.3629560470581</v>
      </c>
      <c r="F1306" s="2">
        <v>1.0150909423828101</v>
      </c>
      <c r="G1306" s="5">
        <f t="shared" si="26"/>
        <v>7.3192015075683819E-2</v>
      </c>
      <c r="H1306" s="6"/>
      <c r="K1306" s="3">
        <v>40927.710358796299</v>
      </c>
      <c r="L1306" s="2"/>
      <c r="M1306" s="2"/>
      <c r="N1306" s="2">
        <v>-750</v>
      </c>
      <c r="O1306" s="2">
        <v>51.787094116210902</v>
      </c>
      <c r="P1306" s="2">
        <v>44.1445922851562</v>
      </c>
      <c r="Q1306" s="5">
        <f t="shared" si="25"/>
        <v>1.9935657043457007</v>
      </c>
      <c r="U1306" s="3">
        <v>40927.710358796299</v>
      </c>
      <c r="V1306" s="2"/>
      <c r="W1306" s="2"/>
      <c r="X1306" s="2">
        <v>-750</v>
      </c>
      <c r="Y1306" s="2" t="s">
        <v>8</v>
      </c>
      <c r="Z1306" s="2">
        <v>0</v>
      </c>
    </row>
    <row r="1307" spans="1:26" ht="14.25" customHeight="1" x14ac:dyDescent="0.2">
      <c r="A1307" s="3">
        <v>40927.710416666669</v>
      </c>
      <c r="B1307" s="2"/>
      <c r="C1307" s="2"/>
      <c r="D1307" s="2">
        <v>-700</v>
      </c>
      <c r="E1307" s="2">
        <v>13.1154565811157</v>
      </c>
      <c r="F1307" s="2">
        <v>1.1716461181640601</v>
      </c>
      <c r="G1307" s="5">
        <f t="shared" si="26"/>
        <v>5.8585417175293197E-2</v>
      </c>
      <c r="H1307" s="6"/>
      <c r="K1307" s="3">
        <v>40927.710416666669</v>
      </c>
      <c r="L1307" s="2"/>
      <c r="M1307" s="2"/>
      <c r="N1307" s="2">
        <v>-700</v>
      </c>
      <c r="O1307" s="2">
        <v>49.282241821289098</v>
      </c>
      <c r="P1307" s="2">
        <v>42.400283813476598</v>
      </c>
      <c r="Q1307" s="5">
        <f t="shared" si="25"/>
        <v>1.9131530838012711</v>
      </c>
      <c r="U1307" s="3">
        <v>40927.710416666669</v>
      </c>
      <c r="V1307" s="2"/>
      <c r="W1307" s="2"/>
      <c r="X1307" s="2">
        <v>-700</v>
      </c>
      <c r="Y1307" s="2" t="s">
        <v>8</v>
      </c>
      <c r="Z1307" s="2">
        <v>0</v>
      </c>
    </row>
    <row r="1308" spans="1:26" ht="14.25" customHeight="1" x14ac:dyDescent="0.2">
      <c r="A1308" s="3">
        <v>40927.710474537038</v>
      </c>
      <c r="B1308" s="2"/>
      <c r="C1308" s="2"/>
      <c r="D1308" s="2">
        <v>-650</v>
      </c>
      <c r="E1308" s="2">
        <v>13.095796585083001</v>
      </c>
      <c r="F1308" s="2">
        <v>1.18408203125</v>
      </c>
      <c r="G1308" s="5">
        <f t="shared" si="26"/>
        <v>5.7425146484374995E-2</v>
      </c>
      <c r="H1308" s="6"/>
      <c r="K1308" s="3">
        <v>40927.710474537038</v>
      </c>
      <c r="L1308" s="2"/>
      <c r="M1308" s="2"/>
      <c r="N1308" s="2">
        <v>-650</v>
      </c>
      <c r="O1308" s="2">
        <v>46.868865966796903</v>
      </c>
      <c r="P1308" s="2">
        <v>40.719680786132798</v>
      </c>
      <c r="Q1308" s="5">
        <f t="shared" si="25"/>
        <v>1.8356772842407221</v>
      </c>
      <c r="U1308" s="3">
        <v>40927.710474537038</v>
      </c>
      <c r="V1308" s="2"/>
      <c r="W1308" s="2"/>
      <c r="X1308" s="2">
        <v>-650</v>
      </c>
      <c r="Y1308" s="2" t="s">
        <v>8</v>
      </c>
      <c r="Z1308" s="2">
        <v>0</v>
      </c>
    </row>
    <row r="1309" spans="1:26" ht="14.25" customHeight="1" x14ac:dyDescent="0.2">
      <c r="A1309" s="3">
        <v>40927.710532407407</v>
      </c>
      <c r="B1309" s="2"/>
      <c r="C1309" s="2"/>
      <c r="D1309" s="2">
        <v>-600</v>
      </c>
      <c r="E1309" s="2">
        <v>13.462221145629901</v>
      </c>
      <c r="F1309" s="2">
        <v>0.952301025390625</v>
      </c>
      <c r="G1309" s="5">
        <f t="shared" si="26"/>
        <v>7.905031433105468E-2</v>
      </c>
      <c r="H1309" s="6"/>
      <c r="K1309" s="3">
        <v>40927.710532407407</v>
      </c>
      <c r="L1309" s="2"/>
      <c r="M1309" s="2"/>
      <c r="N1309" s="2">
        <v>-600</v>
      </c>
      <c r="O1309" s="2">
        <v>44.820762634277301</v>
      </c>
      <c r="P1309" s="2">
        <v>39.293441772460902</v>
      </c>
      <c r="Q1309" s="5">
        <f t="shared" si="25"/>
        <v>1.7699276657104475</v>
      </c>
      <c r="U1309" s="3">
        <v>40927.710532407407</v>
      </c>
      <c r="V1309" s="2"/>
      <c r="W1309" s="2"/>
      <c r="X1309" s="2">
        <v>-600</v>
      </c>
      <c r="Y1309" s="2" t="s">
        <v>8</v>
      </c>
      <c r="Z1309" s="2">
        <v>0</v>
      </c>
    </row>
    <row r="1310" spans="1:26" ht="14.25" customHeight="1" x14ac:dyDescent="0.2">
      <c r="A1310" s="3">
        <v>40927.710590277777</v>
      </c>
      <c r="B1310" s="2"/>
      <c r="C1310" s="2"/>
      <c r="D1310" s="2">
        <v>-550</v>
      </c>
      <c r="E1310" s="2">
        <v>12.9193382263184</v>
      </c>
      <c r="F1310" s="2">
        <v>1.2957000732421899</v>
      </c>
      <c r="G1310" s="5">
        <f t="shared" si="26"/>
        <v>4.7011183166503684E-2</v>
      </c>
      <c r="H1310" s="6"/>
      <c r="K1310" s="3">
        <v>40927.710590277777</v>
      </c>
      <c r="L1310" s="2"/>
      <c r="M1310" s="2"/>
      <c r="N1310" s="2">
        <v>-550</v>
      </c>
      <c r="O1310" s="2">
        <v>42.719524383544901</v>
      </c>
      <c r="P1310" s="2">
        <v>37.8302001953125</v>
      </c>
      <c r="Q1310" s="5">
        <f t="shared" si="25"/>
        <v>1.7024722290039063</v>
      </c>
      <c r="U1310" s="3">
        <v>40927.710590277777</v>
      </c>
      <c r="V1310" s="2"/>
      <c r="W1310" s="2"/>
      <c r="X1310" s="2">
        <v>-550</v>
      </c>
      <c r="Y1310" s="2" t="s">
        <v>8</v>
      </c>
      <c r="Z1310" s="2">
        <v>0</v>
      </c>
    </row>
    <row r="1311" spans="1:26" ht="14.25" customHeight="1" x14ac:dyDescent="0.2">
      <c r="A1311" s="3">
        <v>40927.710648148146</v>
      </c>
      <c r="B1311" s="2"/>
      <c r="C1311" s="2"/>
      <c r="D1311" s="2">
        <v>-500</v>
      </c>
      <c r="E1311" s="2">
        <v>12.686795234680201</v>
      </c>
      <c r="F1311" s="2">
        <v>1.4427947998046899</v>
      </c>
      <c r="G1311" s="5">
        <f t="shared" si="26"/>
        <v>3.328724517822243E-2</v>
      </c>
      <c r="H1311" s="6"/>
      <c r="K1311" s="3">
        <v>40927.710648148146</v>
      </c>
      <c r="L1311" s="2"/>
      <c r="M1311" s="2"/>
      <c r="N1311" s="2">
        <v>-500</v>
      </c>
      <c r="O1311" s="2">
        <v>40.738471984863303</v>
      </c>
      <c r="P1311" s="2">
        <v>36.450653076171903</v>
      </c>
      <c r="Q1311" s="5">
        <f t="shared" si="25"/>
        <v>1.6388751068115248</v>
      </c>
      <c r="U1311" s="3">
        <v>40927.710648148146</v>
      </c>
      <c r="V1311" s="2"/>
      <c r="W1311" s="2"/>
      <c r="X1311" s="2">
        <v>-500</v>
      </c>
      <c r="Y1311" s="2" t="s">
        <v>8</v>
      </c>
      <c r="Z1311" s="2">
        <v>0</v>
      </c>
    </row>
    <row r="1312" spans="1:26" ht="14.25" customHeight="1" x14ac:dyDescent="0.2">
      <c r="A1312" s="3">
        <v>40927.710706018515</v>
      </c>
      <c r="B1312" s="2"/>
      <c r="C1312" s="2"/>
      <c r="D1312" s="2">
        <v>-450</v>
      </c>
      <c r="E1312" s="2">
        <v>12.5196237564087</v>
      </c>
      <c r="F1312" s="2">
        <v>1.5485382080078101</v>
      </c>
      <c r="G1312" s="5">
        <f t="shared" si="26"/>
        <v>2.3421385192871319E-2</v>
      </c>
      <c r="H1312" s="6"/>
      <c r="K1312" s="3">
        <v>40927.710706018515</v>
      </c>
      <c r="L1312" s="2"/>
      <c r="M1312" s="2"/>
      <c r="N1312" s="2">
        <v>-450</v>
      </c>
      <c r="O1312" s="2">
        <v>38.928554534912102</v>
      </c>
      <c r="P1312" s="2">
        <v>35.190277099609403</v>
      </c>
      <c r="Q1312" s="5">
        <f t="shared" si="25"/>
        <v>1.5807717742919936</v>
      </c>
      <c r="U1312" s="3">
        <v>40927.710706018515</v>
      </c>
      <c r="V1312" s="2"/>
      <c r="W1312" s="2"/>
      <c r="X1312" s="2">
        <v>-450</v>
      </c>
      <c r="Y1312" s="2" t="s">
        <v>8</v>
      </c>
      <c r="Z1312" s="2">
        <v>0</v>
      </c>
    </row>
    <row r="1313" spans="1:26" ht="14.25" customHeight="1" x14ac:dyDescent="0.2">
      <c r="A1313" s="3">
        <v>40927.710763888892</v>
      </c>
      <c r="B1313" s="2"/>
      <c r="C1313" s="2"/>
      <c r="D1313" s="2">
        <v>-400</v>
      </c>
      <c r="E1313" s="2">
        <v>13.120642662048301</v>
      </c>
      <c r="F1313" s="2">
        <v>1.1683654785156199</v>
      </c>
      <c r="G1313" s="5">
        <f t="shared" si="26"/>
        <v>5.889150085449267E-2</v>
      </c>
      <c r="H1313" s="6"/>
      <c r="K1313" s="3">
        <v>40927.710763888892</v>
      </c>
      <c r="L1313" s="2"/>
      <c r="M1313" s="2"/>
      <c r="N1313" s="2">
        <v>-400</v>
      </c>
      <c r="O1313" s="2">
        <v>37.2606201171875</v>
      </c>
      <c r="P1313" s="2">
        <v>34.028778076171903</v>
      </c>
      <c r="Q1313" s="5">
        <f t="shared" si="25"/>
        <v>1.5272266693115246</v>
      </c>
      <c r="U1313" s="3">
        <v>40927.710763888892</v>
      </c>
      <c r="V1313" s="2"/>
      <c r="W1313" s="2"/>
      <c r="X1313" s="2">
        <v>-400</v>
      </c>
      <c r="Y1313" s="2" t="s">
        <v>8</v>
      </c>
      <c r="Z1313" s="2">
        <v>0</v>
      </c>
    </row>
    <row r="1314" spans="1:26" ht="14.25" customHeight="1" x14ac:dyDescent="0.2">
      <c r="A1314" s="3">
        <v>40927.710821759261</v>
      </c>
      <c r="B1314" s="2"/>
      <c r="C1314" s="2"/>
      <c r="D1314" s="2">
        <v>-350</v>
      </c>
      <c r="E1314" s="2">
        <v>13.332802772521999</v>
      </c>
      <c r="F1314" s="2">
        <v>1.0341644287109399</v>
      </c>
      <c r="G1314" s="5">
        <f t="shared" si="26"/>
        <v>7.1412458801269299E-2</v>
      </c>
      <c r="H1314" s="6"/>
      <c r="K1314" s="3">
        <v>40927.710821759261</v>
      </c>
      <c r="L1314" s="2"/>
      <c r="M1314" s="2"/>
      <c r="N1314" s="2">
        <v>-350</v>
      </c>
      <c r="O1314" s="2">
        <v>35.967601776122997</v>
      </c>
      <c r="P1314" s="2">
        <v>33.1283569335937</v>
      </c>
      <c r="Q1314" s="5">
        <f t="shared" si="25"/>
        <v>1.4857172546386697</v>
      </c>
      <c r="U1314" s="3">
        <v>40927.710821759261</v>
      </c>
      <c r="V1314" s="2"/>
      <c r="W1314" s="2"/>
      <c r="X1314" s="2">
        <v>-350</v>
      </c>
      <c r="Y1314" s="2" t="s">
        <v>8</v>
      </c>
      <c r="Z1314" s="2">
        <v>0</v>
      </c>
    </row>
    <row r="1315" spans="1:26" ht="14.25" customHeight="1" x14ac:dyDescent="0.2">
      <c r="A1315" s="3">
        <v>40927.710879629631</v>
      </c>
      <c r="B1315" s="2"/>
      <c r="C1315" s="2"/>
      <c r="D1315" s="2">
        <v>-300</v>
      </c>
      <c r="E1315" s="2">
        <v>12.7230997085571</v>
      </c>
      <c r="F1315" s="2">
        <v>1.4198303222656199</v>
      </c>
      <c r="G1315" s="5">
        <f t="shared" si="26"/>
        <v>3.5429830932617673E-2</v>
      </c>
      <c r="H1315" s="6"/>
      <c r="K1315" s="3">
        <v>40927.710879629631</v>
      </c>
      <c r="L1315" s="2"/>
      <c r="M1315" s="2"/>
      <c r="N1315" s="2">
        <v>-300</v>
      </c>
      <c r="O1315" s="2">
        <v>34.843742370605497</v>
      </c>
      <c r="P1315" s="2">
        <v>32.345733642578097</v>
      </c>
      <c r="Q1315" s="5">
        <f t="shared" si="25"/>
        <v>1.4496383209228503</v>
      </c>
      <c r="U1315" s="3">
        <v>40927.710879629631</v>
      </c>
      <c r="V1315" s="2"/>
      <c r="W1315" s="2"/>
      <c r="X1315" s="2">
        <v>-300</v>
      </c>
      <c r="Y1315" s="2" t="s">
        <v>8</v>
      </c>
      <c r="Z1315" s="2">
        <v>0</v>
      </c>
    </row>
    <row r="1316" spans="1:26" ht="14.25" customHeight="1" x14ac:dyDescent="0.2">
      <c r="A1316" s="3">
        <v>40927.7109375</v>
      </c>
      <c r="B1316" s="2"/>
      <c r="C1316" s="2"/>
      <c r="D1316" s="2">
        <v>-250</v>
      </c>
      <c r="E1316" s="2">
        <v>12.1611595153809</v>
      </c>
      <c r="F1316" s="2">
        <v>1.7752838134765601</v>
      </c>
      <c r="G1316" s="5">
        <f t="shared" si="26"/>
        <v>2.2660202026369425E-3</v>
      </c>
      <c r="H1316" s="6"/>
      <c r="K1316" s="3">
        <v>40927.7109375</v>
      </c>
      <c r="L1316" s="2"/>
      <c r="M1316" s="2"/>
      <c r="N1316" s="2">
        <v>-250</v>
      </c>
      <c r="O1316" s="2">
        <v>33.582168579101598</v>
      </c>
      <c r="P1316" s="2">
        <v>31.467208862304702</v>
      </c>
      <c r="Q1316" s="5">
        <f t="shared" si="25"/>
        <v>1.4091383285522467</v>
      </c>
      <c r="U1316" s="3">
        <v>40927.7109375</v>
      </c>
      <c r="V1316" s="2"/>
      <c r="W1316" s="2"/>
      <c r="X1316" s="2">
        <v>-250</v>
      </c>
      <c r="Y1316" s="2" t="s">
        <v>8</v>
      </c>
      <c r="Z1316" s="2">
        <v>0</v>
      </c>
    </row>
    <row r="1317" spans="1:26" ht="14.25" customHeight="1" x14ac:dyDescent="0.2">
      <c r="A1317" s="3">
        <v>40927.710995370369</v>
      </c>
      <c r="B1317" s="2"/>
      <c r="C1317" s="2"/>
      <c r="D1317" s="2">
        <v>-200</v>
      </c>
      <c r="E1317" s="2">
        <v>12.5369920730591</v>
      </c>
      <c r="F1317" s="2">
        <v>1.5375518798828101</v>
      </c>
      <c r="G1317" s="5">
        <f t="shared" si="26"/>
        <v>2.4446409606933811E-2</v>
      </c>
      <c r="H1317" s="6"/>
      <c r="K1317" s="3">
        <v>40927.710995370369</v>
      </c>
      <c r="L1317" s="2"/>
      <c r="M1317" s="2"/>
      <c r="N1317" s="2">
        <v>-200</v>
      </c>
      <c r="O1317" s="2">
        <v>33.029876708984403</v>
      </c>
      <c r="P1317" s="2">
        <v>31.0826110839844</v>
      </c>
      <c r="Q1317" s="5">
        <f t="shared" si="25"/>
        <v>1.3914083709716809</v>
      </c>
      <c r="U1317" s="3">
        <v>40927.710995370369</v>
      </c>
      <c r="V1317" s="2"/>
      <c r="W1317" s="2"/>
      <c r="X1317" s="2">
        <v>-200</v>
      </c>
      <c r="Y1317" s="2" t="s">
        <v>8</v>
      </c>
      <c r="Z1317" s="2">
        <v>0</v>
      </c>
    </row>
    <row r="1318" spans="1:26" ht="14.25" customHeight="1" x14ac:dyDescent="0.2">
      <c r="A1318" s="3">
        <v>40927.711053240739</v>
      </c>
      <c r="B1318" s="2"/>
      <c r="C1318" s="2"/>
      <c r="D1318" s="2">
        <v>-150</v>
      </c>
      <c r="E1318" s="2">
        <v>12.916805267334</v>
      </c>
      <c r="F1318" s="2">
        <v>1.29730224609375</v>
      </c>
      <c r="G1318" s="5">
        <f t="shared" si="26"/>
        <v>4.6861700439453133E-2</v>
      </c>
      <c r="H1318" s="6"/>
      <c r="K1318" s="3">
        <v>40927.711053240739</v>
      </c>
      <c r="L1318" s="2"/>
      <c r="M1318" s="2"/>
      <c r="N1318" s="2">
        <v>-150</v>
      </c>
      <c r="O1318" s="2">
        <v>31.886188507080099</v>
      </c>
      <c r="P1318" s="2">
        <v>30.286178588867202</v>
      </c>
      <c r="Q1318" s="5">
        <f t="shared" si="25"/>
        <v>1.354692832946778</v>
      </c>
      <c r="U1318" s="3">
        <v>40927.711053240739</v>
      </c>
      <c r="V1318" s="2"/>
      <c r="W1318" s="2"/>
      <c r="X1318" s="2">
        <v>-150</v>
      </c>
      <c r="Y1318" s="2" t="s">
        <v>8</v>
      </c>
      <c r="Z1318" s="2">
        <v>0</v>
      </c>
    </row>
    <row r="1319" spans="1:26" ht="14.25" customHeight="1" x14ac:dyDescent="0.2">
      <c r="A1319" s="3">
        <v>40927.711111111108</v>
      </c>
      <c r="B1319" s="2"/>
      <c r="C1319" s="2"/>
      <c r="D1319" s="2">
        <v>-100</v>
      </c>
      <c r="E1319" s="2">
        <v>12.8625288009644</v>
      </c>
      <c r="F1319" s="2">
        <v>1.3316345214843801</v>
      </c>
      <c r="G1319" s="5">
        <f t="shared" si="26"/>
        <v>4.3658499145507332E-2</v>
      </c>
      <c r="H1319" s="6"/>
      <c r="K1319" s="3">
        <v>40927.711111111108</v>
      </c>
      <c r="L1319" s="2"/>
      <c r="M1319" s="2"/>
      <c r="N1319" s="2">
        <v>-100</v>
      </c>
      <c r="O1319" s="2">
        <v>31.7884616851807</v>
      </c>
      <c r="P1319" s="2">
        <v>30.218124389648398</v>
      </c>
      <c r="Q1319" s="5">
        <f t="shared" si="25"/>
        <v>1.3515555343627912</v>
      </c>
      <c r="U1319" s="3">
        <v>40927.711111111108</v>
      </c>
      <c r="V1319" s="2"/>
      <c r="W1319" s="2"/>
      <c r="X1319" s="2">
        <v>-100</v>
      </c>
      <c r="Y1319" s="2" t="s">
        <v>8</v>
      </c>
      <c r="Z1319" s="2">
        <v>0</v>
      </c>
    </row>
    <row r="1320" spans="1:26" ht="14.25" customHeight="1" x14ac:dyDescent="0.2">
      <c r="A1320" s="3">
        <v>40927.711168981485</v>
      </c>
      <c r="B1320" s="2"/>
      <c r="C1320" s="2"/>
      <c r="D1320" s="2">
        <v>-50</v>
      </c>
      <c r="E1320" s="2">
        <v>12.2960062026978</v>
      </c>
      <c r="F1320" s="2">
        <v>1.6899871826171899</v>
      </c>
      <c r="G1320" s="5">
        <f t="shared" si="26"/>
        <v>1.0224195861816193E-2</v>
      </c>
      <c r="H1320" s="6"/>
      <c r="K1320" s="3">
        <v>40927.711168981485</v>
      </c>
      <c r="L1320" s="2"/>
      <c r="M1320" s="2"/>
      <c r="N1320" s="2">
        <v>-50</v>
      </c>
      <c r="O1320" s="2">
        <v>31.268274307251001</v>
      </c>
      <c r="P1320" s="2">
        <v>29.855880737304702</v>
      </c>
      <c r="Q1320" s="5">
        <f t="shared" si="25"/>
        <v>1.3348561019897467</v>
      </c>
      <c r="U1320" s="3">
        <v>40927.711168981485</v>
      </c>
      <c r="V1320" s="2"/>
      <c r="W1320" s="2"/>
      <c r="X1320" s="2">
        <v>-50</v>
      </c>
      <c r="Y1320" s="2" t="s">
        <v>8</v>
      </c>
      <c r="Z1320" s="2">
        <v>0</v>
      </c>
    </row>
    <row r="1321" spans="1:26" ht="14.25" customHeight="1" x14ac:dyDescent="0.2">
      <c r="A1321" s="3">
        <v>40927.711226851854</v>
      </c>
      <c r="B1321" s="2"/>
      <c r="C1321" s="2"/>
      <c r="D1321" s="2">
        <v>0</v>
      </c>
      <c r="E1321" s="2">
        <v>12.2471570968628</v>
      </c>
      <c r="F1321" s="2">
        <v>1.72088623046875</v>
      </c>
      <c r="G1321" s="5">
        <f t="shared" si="26"/>
        <v>7.3413146972656218E-3</v>
      </c>
      <c r="H1321" s="6"/>
      <c r="K1321" s="3">
        <v>40927.711226851854</v>
      </c>
      <c r="L1321" s="2"/>
      <c r="M1321" s="2"/>
      <c r="N1321" s="2">
        <v>0</v>
      </c>
      <c r="O1321" s="2">
        <v>30.776462554931602</v>
      </c>
      <c r="P1321" s="2">
        <v>29.5133972167969</v>
      </c>
      <c r="Q1321" s="5">
        <f t="shared" si="25"/>
        <v>1.319067611694337</v>
      </c>
      <c r="U1321" s="3">
        <v>40927.711226851854</v>
      </c>
      <c r="V1321" s="2"/>
      <c r="W1321" s="2"/>
      <c r="X1321" s="2">
        <v>0</v>
      </c>
      <c r="Y1321" s="2" t="s">
        <v>8</v>
      </c>
      <c r="Z1321" s="2">
        <v>0</v>
      </c>
    </row>
    <row r="1322" spans="1:26" ht="14.25" customHeight="1" x14ac:dyDescent="0.2">
      <c r="A1322" s="2"/>
      <c r="B1322" s="2"/>
      <c r="C1322" s="2"/>
      <c r="D1322" s="2"/>
      <c r="E1322" s="2"/>
      <c r="F1322" s="2"/>
      <c r="G1322" s="5"/>
      <c r="H1322" s="6"/>
      <c r="K1322" s="2"/>
      <c r="L1322" s="2"/>
      <c r="M1322" s="2"/>
      <c r="N1322" s="2"/>
      <c r="O1322" s="2"/>
      <c r="P1322" s="2"/>
      <c r="Q1322" s="5"/>
      <c r="U1322" s="2"/>
      <c r="V1322" s="2"/>
      <c r="W1322" s="2"/>
      <c r="X1322" s="2"/>
      <c r="Y1322" s="2"/>
      <c r="Z1322" s="2"/>
    </row>
    <row r="1323" spans="1:26" ht="14.25" customHeight="1" x14ac:dyDescent="0.2">
      <c r="A1323" s="3">
        <v>40927.711458333331</v>
      </c>
      <c r="B1323" s="2">
        <v>400</v>
      </c>
      <c r="C1323" s="2">
        <v>0</v>
      </c>
      <c r="D1323" s="2">
        <v>-3200</v>
      </c>
      <c r="E1323" s="2">
        <v>173.02819824218699</v>
      </c>
      <c r="F1323" s="2">
        <v>-99.980697631835895</v>
      </c>
      <c r="G1323" s="5">
        <f t="shared" ref="G1323:G1328" si="27">G1324</f>
        <v>9.9553408294678025</v>
      </c>
      <c r="H1323" s="5">
        <f>MAX(F1323:F1387)</f>
        <v>1.5031433105468699</v>
      </c>
      <c r="K1323" s="3">
        <v>40927.711458333331</v>
      </c>
      <c r="L1323" s="2">
        <v>400</v>
      </c>
      <c r="M1323" s="2">
        <v>0</v>
      </c>
      <c r="N1323" s="2">
        <v>-3200</v>
      </c>
      <c r="O1323" s="2">
        <v>248.901779174805</v>
      </c>
      <c r="P1323" s="2">
        <v>181.40953063964801</v>
      </c>
      <c r="Q1323" s="5">
        <f t="shared" si="25"/>
        <v>8.321479362487775</v>
      </c>
      <c r="R1323" s="5">
        <f>MAX(P1323:P1387)</f>
        <v>181.40953063964801</v>
      </c>
      <c r="U1323" s="3">
        <v>40927.711458333331</v>
      </c>
      <c r="V1323" s="2">
        <v>400</v>
      </c>
      <c r="W1323" s="2">
        <v>0</v>
      </c>
      <c r="X1323" s="2">
        <v>-3200</v>
      </c>
      <c r="Y1323" s="2" t="s">
        <v>8</v>
      </c>
      <c r="Z1323" s="2">
        <v>0</v>
      </c>
    </row>
    <row r="1324" spans="1:26" ht="14.25" customHeight="1" x14ac:dyDescent="0.2">
      <c r="A1324" s="3">
        <v>40927.711516203701</v>
      </c>
      <c r="B1324" s="2"/>
      <c r="C1324" s="2"/>
      <c r="D1324" s="2">
        <v>-3150</v>
      </c>
      <c r="E1324" s="2">
        <v>175.20176696777301</v>
      </c>
      <c r="F1324" s="2">
        <v>-101.355590820312</v>
      </c>
      <c r="G1324" s="5">
        <f t="shared" si="27"/>
        <v>9.9553408294678025</v>
      </c>
      <c r="H1324" s="5">
        <f>MIN(F1323:F1387)</f>
        <v>-107.94082641601599</v>
      </c>
      <c r="K1324" s="3">
        <v>40927.711516203701</v>
      </c>
      <c r="L1324" s="2"/>
      <c r="M1324" s="2"/>
      <c r="N1324" s="2">
        <v>-3150</v>
      </c>
      <c r="O1324" s="2">
        <v>248.87219238281301</v>
      </c>
      <c r="P1324" s="2">
        <v>181.38893127441401</v>
      </c>
      <c r="Q1324" s="5">
        <f t="shared" si="25"/>
        <v>8.3205297317504865</v>
      </c>
      <c r="R1324" s="5">
        <f>MIN(P1323:P1387)</f>
        <v>36.349563598632798</v>
      </c>
      <c r="U1324" s="3">
        <v>40927.711516203701</v>
      </c>
      <c r="V1324" s="2"/>
      <c r="W1324" s="2"/>
      <c r="X1324" s="2">
        <v>-3150</v>
      </c>
      <c r="Y1324" s="2" t="s">
        <v>8</v>
      </c>
      <c r="Z1324" s="2">
        <v>0</v>
      </c>
    </row>
    <row r="1325" spans="1:26" ht="14.25" customHeight="1" x14ac:dyDescent="0.2">
      <c r="A1325" s="3">
        <v>40927.711574074077</v>
      </c>
      <c r="B1325" s="2"/>
      <c r="C1325" s="2"/>
      <c r="D1325" s="2">
        <v>-3100</v>
      </c>
      <c r="E1325" s="2">
        <v>178.05369567871099</v>
      </c>
      <c r="F1325" s="2">
        <v>-103.159561157227</v>
      </c>
      <c r="G1325" s="5">
        <f t="shared" si="27"/>
        <v>9.9553408294678025</v>
      </c>
      <c r="H1325" s="6"/>
      <c r="K1325" s="3">
        <v>40927.711574074077</v>
      </c>
      <c r="L1325" s="2"/>
      <c r="M1325" s="2"/>
      <c r="N1325" s="2">
        <v>-3100</v>
      </c>
      <c r="O1325" s="2">
        <v>248.36636352539099</v>
      </c>
      <c r="P1325" s="2">
        <v>181.03668212890599</v>
      </c>
      <c r="Q1325" s="5">
        <f t="shared" ref="Q1325:Q1387" si="28">P1325*0.0461-0.0415</f>
        <v>8.3042910461425681</v>
      </c>
      <c r="U1325" s="3">
        <v>40927.711574074077</v>
      </c>
      <c r="V1325" s="2"/>
      <c r="W1325" s="2"/>
      <c r="X1325" s="2">
        <v>-3100</v>
      </c>
      <c r="Y1325" s="2" t="s">
        <v>8</v>
      </c>
      <c r="Z1325" s="2">
        <v>0</v>
      </c>
    </row>
    <row r="1326" spans="1:26" ht="14.25" customHeight="1" x14ac:dyDescent="0.2">
      <c r="A1326" s="3">
        <v>40927.711631944447</v>
      </c>
      <c r="B1326" s="2"/>
      <c r="C1326" s="2"/>
      <c r="D1326" s="2">
        <v>-3050</v>
      </c>
      <c r="E1326" s="2">
        <v>179.48284912109401</v>
      </c>
      <c r="F1326" s="2">
        <v>-104.06356811523401</v>
      </c>
      <c r="G1326" s="5">
        <f t="shared" si="27"/>
        <v>9.9553408294678025</v>
      </c>
      <c r="H1326" s="6"/>
      <c r="K1326" s="3">
        <v>40927.711631944447</v>
      </c>
      <c r="L1326" s="2"/>
      <c r="M1326" s="2"/>
      <c r="N1326" s="2">
        <v>-3050</v>
      </c>
      <c r="O1326" s="2">
        <v>247.66726684570301</v>
      </c>
      <c r="P1326" s="2">
        <v>180.54985046386699</v>
      </c>
      <c r="Q1326" s="5">
        <f t="shared" si="28"/>
        <v>8.2818481063842686</v>
      </c>
      <c r="U1326" s="3">
        <v>40927.711631944447</v>
      </c>
      <c r="V1326" s="2"/>
      <c r="W1326" s="2"/>
      <c r="X1326" s="2">
        <v>-3050</v>
      </c>
      <c r="Y1326" s="2" t="s">
        <v>8</v>
      </c>
      <c r="Z1326" s="2">
        <v>0</v>
      </c>
    </row>
    <row r="1327" spans="1:26" ht="14.25" customHeight="1" x14ac:dyDescent="0.2">
      <c r="A1327" s="3">
        <v>40927.711689814816</v>
      </c>
      <c r="B1327" s="2"/>
      <c r="C1327" s="2"/>
      <c r="D1327" s="2">
        <v>-3000</v>
      </c>
      <c r="E1327" s="2">
        <v>180.72879028320301</v>
      </c>
      <c r="F1327" s="2">
        <v>-104.851684570312</v>
      </c>
      <c r="G1327" s="5">
        <f t="shared" si="27"/>
        <v>9.9553408294678025</v>
      </c>
      <c r="H1327" s="6"/>
      <c r="K1327" s="3">
        <v>40927.711689814816</v>
      </c>
      <c r="L1327" s="2"/>
      <c r="M1327" s="2"/>
      <c r="N1327" s="2">
        <v>-3000</v>
      </c>
      <c r="O1327" s="2">
        <v>247.23690795898401</v>
      </c>
      <c r="P1327" s="2">
        <v>180.25016784668</v>
      </c>
      <c r="Q1327" s="5">
        <f t="shared" si="28"/>
        <v>8.26803273773195</v>
      </c>
      <c r="U1327" s="3">
        <v>40927.711689814816</v>
      </c>
      <c r="V1327" s="2"/>
      <c r="W1327" s="2"/>
      <c r="X1327" s="2">
        <v>-3000</v>
      </c>
      <c r="Y1327" s="2" t="s">
        <v>8</v>
      </c>
      <c r="Z1327" s="2">
        <v>0</v>
      </c>
    </row>
    <row r="1328" spans="1:26" ht="14.25" customHeight="1" x14ac:dyDescent="0.2">
      <c r="A1328" s="3">
        <v>40927.711747685185</v>
      </c>
      <c r="B1328" s="2"/>
      <c r="C1328" s="2"/>
      <c r="D1328" s="2">
        <v>-2950</v>
      </c>
      <c r="E1328" s="2">
        <v>182.79501342773401</v>
      </c>
      <c r="F1328" s="2">
        <v>-106.15867614746099</v>
      </c>
      <c r="G1328" s="5">
        <f t="shared" si="27"/>
        <v>9.9553408294678025</v>
      </c>
      <c r="H1328" s="6"/>
      <c r="K1328" s="3">
        <v>40927.711747685185</v>
      </c>
      <c r="L1328" s="2"/>
      <c r="M1328" s="2"/>
      <c r="N1328" s="2">
        <v>-2950</v>
      </c>
      <c r="O1328" s="2">
        <v>247.26309204101599</v>
      </c>
      <c r="P1328" s="2">
        <v>180.26840209960901</v>
      </c>
      <c r="Q1328" s="5">
        <f t="shared" si="28"/>
        <v>8.2688733367919767</v>
      </c>
      <c r="U1328" s="3">
        <v>40927.711747685185</v>
      </c>
      <c r="V1328" s="2"/>
      <c r="W1328" s="2"/>
      <c r="X1328" s="2">
        <v>-2950</v>
      </c>
      <c r="Y1328" s="2" t="s">
        <v>8</v>
      </c>
      <c r="Z1328" s="2">
        <v>0</v>
      </c>
    </row>
    <row r="1329" spans="1:26" ht="14.25" customHeight="1" x14ac:dyDescent="0.2">
      <c r="A1329" s="3">
        <v>40927.711805555555</v>
      </c>
      <c r="B1329" s="2"/>
      <c r="C1329" s="2"/>
      <c r="D1329" s="2">
        <v>-2900</v>
      </c>
      <c r="E1329" s="2">
        <v>184.78997802734401</v>
      </c>
      <c r="F1329" s="2">
        <v>-107.42057800293</v>
      </c>
      <c r="G1329" s="5">
        <f t="shared" ref="G1329:G1387" si="29">-F1329*0.0914+0.1371</f>
        <v>9.9553408294678025</v>
      </c>
      <c r="H1329" s="6"/>
      <c r="K1329" s="3">
        <v>40927.711805555555</v>
      </c>
      <c r="L1329" s="2"/>
      <c r="M1329" s="2"/>
      <c r="N1329" s="2">
        <v>-2900</v>
      </c>
      <c r="O1329" s="2">
        <v>247.28062438964801</v>
      </c>
      <c r="P1329" s="2">
        <v>180.28060913085901</v>
      </c>
      <c r="Q1329" s="5">
        <f t="shared" si="28"/>
        <v>8.2694360809326017</v>
      </c>
      <c r="U1329" s="3">
        <v>40927.711805555555</v>
      </c>
      <c r="V1329" s="2"/>
      <c r="W1329" s="2"/>
      <c r="X1329" s="2">
        <v>-2900</v>
      </c>
      <c r="Y1329" s="2" t="s">
        <v>8</v>
      </c>
      <c r="Z1329" s="2">
        <v>0</v>
      </c>
    </row>
    <row r="1330" spans="1:26" ht="14.25" customHeight="1" x14ac:dyDescent="0.2">
      <c r="A1330" s="3">
        <v>40927.711863425924</v>
      </c>
      <c r="B1330" s="2"/>
      <c r="C1330" s="2"/>
      <c r="D1330" s="2">
        <v>-2850</v>
      </c>
      <c r="E1330" s="2">
        <v>185.61244201660199</v>
      </c>
      <c r="F1330" s="2">
        <v>-107.94082641601599</v>
      </c>
      <c r="G1330" s="5">
        <f t="shared" si="29"/>
        <v>10.002891534423862</v>
      </c>
      <c r="H1330" s="6"/>
      <c r="K1330" s="3">
        <v>40927.711863425924</v>
      </c>
      <c r="L1330" s="2"/>
      <c r="M1330" s="2"/>
      <c r="N1330" s="2">
        <v>-2850</v>
      </c>
      <c r="O1330" s="2">
        <v>246.682540893555</v>
      </c>
      <c r="P1330" s="2">
        <v>179.86412048339801</v>
      </c>
      <c r="Q1330" s="5">
        <f t="shared" si="28"/>
        <v>8.2502359542846495</v>
      </c>
      <c r="U1330" s="3">
        <v>40927.711863425924</v>
      </c>
      <c r="V1330" s="2"/>
      <c r="W1330" s="2"/>
      <c r="X1330" s="2">
        <v>-2850</v>
      </c>
      <c r="Y1330" s="2" t="s">
        <v>8</v>
      </c>
      <c r="Z1330" s="2">
        <v>0</v>
      </c>
    </row>
    <row r="1331" spans="1:26" ht="14.25" customHeight="1" x14ac:dyDescent="0.2">
      <c r="A1331" s="3">
        <v>40927.711921296293</v>
      </c>
      <c r="B1331" s="2"/>
      <c r="C1331" s="2"/>
      <c r="D1331" s="2">
        <v>-2800</v>
      </c>
      <c r="E1331" s="2">
        <v>184.98512268066401</v>
      </c>
      <c r="F1331" s="2">
        <v>-107.544021606445</v>
      </c>
      <c r="G1331" s="5">
        <f t="shared" si="29"/>
        <v>9.9666235748290735</v>
      </c>
      <c r="H1331" s="6"/>
      <c r="K1331" s="3">
        <v>40927.711921296293</v>
      </c>
      <c r="L1331" s="2"/>
      <c r="M1331" s="2"/>
      <c r="N1331" s="2">
        <v>-2800</v>
      </c>
      <c r="O1331" s="2">
        <v>245.36256408691401</v>
      </c>
      <c r="P1331" s="2">
        <v>178.94493103027301</v>
      </c>
      <c r="Q1331" s="5">
        <f t="shared" si="28"/>
        <v>8.2078613204955868</v>
      </c>
      <c r="U1331" s="3">
        <v>40927.711921296293</v>
      </c>
      <c r="V1331" s="2"/>
      <c r="W1331" s="2"/>
      <c r="X1331" s="2">
        <v>-2800</v>
      </c>
      <c r="Y1331" s="2" t="s">
        <v>8</v>
      </c>
      <c r="Z1331" s="2">
        <v>0</v>
      </c>
    </row>
    <row r="1332" spans="1:26" ht="14.25" customHeight="1" x14ac:dyDescent="0.2">
      <c r="A1332" s="3">
        <v>40927.71197916667</v>
      </c>
      <c r="B1332" s="2"/>
      <c r="C1332" s="2"/>
      <c r="D1332" s="2">
        <v>-2750</v>
      </c>
      <c r="E1332" s="2">
        <v>182.07435607910199</v>
      </c>
      <c r="F1332" s="2">
        <v>-105.70281982421901</v>
      </c>
      <c r="G1332" s="5">
        <f t="shared" si="29"/>
        <v>9.798337731933616</v>
      </c>
      <c r="H1332" s="6"/>
      <c r="K1332" s="3">
        <v>40927.71197916667</v>
      </c>
      <c r="L1332" s="2"/>
      <c r="M1332" s="2"/>
      <c r="N1332" s="2">
        <v>-2750</v>
      </c>
      <c r="O1332" s="2">
        <v>243.37197875976599</v>
      </c>
      <c r="P1332" s="2">
        <v>177.55874633789099</v>
      </c>
      <c r="Q1332" s="5">
        <f t="shared" si="28"/>
        <v>8.1439582061767766</v>
      </c>
      <c r="U1332" s="3">
        <v>40927.71197916667</v>
      </c>
      <c r="V1332" s="2"/>
      <c r="W1332" s="2"/>
      <c r="X1332" s="2">
        <v>-2750</v>
      </c>
      <c r="Y1332" s="2" t="s">
        <v>8</v>
      </c>
      <c r="Z1332" s="2">
        <v>0</v>
      </c>
    </row>
    <row r="1333" spans="1:26" ht="14.25" customHeight="1" x14ac:dyDescent="0.2">
      <c r="A1333" s="3">
        <v>40927.712037037039</v>
      </c>
      <c r="B1333" s="2"/>
      <c r="C1333" s="2"/>
      <c r="D1333" s="2">
        <v>-2700</v>
      </c>
      <c r="E1333" s="2">
        <v>180.00582885742199</v>
      </c>
      <c r="F1333" s="2">
        <v>-104.39437866210901</v>
      </c>
      <c r="G1333" s="5">
        <f t="shared" si="29"/>
        <v>9.6787462097167634</v>
      </c>
      <c r="H1333" s="6"/>
      <c r="K1333" s="3">
        <v>40927.712037037039</v>
      </c>
      <c r="L1333" s="2"/>
      <c r="M1333" s="2"/>
      <c r="N1333" s="2">
        <v>-2700</v>
      </c>
      <c r="O1333" s="2">
        <v>242.09584045410199</v>
      </c>
      <c r="P1333" s="2">
        <v>176.67007446289099</v>
      </c>
      <c r="Q1333" s="5">
        <f t="shared" si="28"/>
        <v>8.1029904327392757</v>
      </c>
      <c r="U1333" s="3">
        <v>40927.712037037039</v>
      </c>
      <c r="V1333" s="2"/>
      <c r="W1333" s="2"/>
      <c r="X1333" s="2">
        <v>-2700</v>
      </c>
      <c r="Y1333" s="2" t="s">
        <v>8</v>
      </c>
      <c r="Z1333" s="2">
        <v>0</v>
      </c>
    </row>
    <row r="1334" spans="1:26" ht="14.25" customHeight="1" x14ac:dyDescent="0.2">
      <c r="A1334" s="3">
        <v>40927.712094907409</v>
      </c>
      <c r="B1334" s="2"/>
      <c r="C1334" s="2"/>
      <c r="D1334" s="2">
        <v>-2650</v>
      </c>
      <c r="E1334" s="2">
        <v>179.00003051757801</v>
      </c>
      <c r="F1334" s="2">
        <v>-103.758163452148</v>
      </c>
      <c r="G1334" s="5">
        <f t="shared" si="29"/>
        <v>9.6205961395263273</v>
      </c>
      <c r="H1334" s="6"/>
      <c r="K1334" s="3">
        <v>40927.712094907409</v>
      </c>
      <c r="L1334" s="2"/>
      <c r="M1334" s="2"/>
      <c r="N1334" s="2">
        <v>-2650</v>
      </c>
      <c r="O1334" s="2">
        <v>241.688720703125</v>
      </c>
      <c r="P1334" s="2">
        <v>176.38656616210901</v>
      </c>
      <c r="Q1334" s="5">
        <f t="shared" si="28"/>
        <v>8.0899207000732272</v>
      </c>
      <c r="U1334" s="3">
        <v>40927.712094907409</v>
      </c>
      <c r="V1334" s="2"/>
      <c r="W1334" s="2"/>
      <c r="X1334" s="2">
        <v>-2650</v>
      </c>
      <c r="Y1334" s="2" t="s">
        <v>8</v>
      </c>
      <c r="Z1334" s="2">
        <v>0</v>
      </c>
    </row>
    <row r="1335" spans="1:26" ht="14.25" customHeight="1" x14ac:dyDescent="0.2">
      <c r="A1335" s="3">
        <v>40927.712152777778</v>
      </c>
      <c r="B1335" s="2"/>
      <c r="C1335" s="2"/>
      <c r="D1335" s="2">
        <v>-2600</v>
      </c>
      <c r="E1335" s="2">
        <v>177.16294860839801</v>
      </c>
      <c r="F1335" s="2">
        <v>-102.59613037109401</v>
      </c>
      <c r="G1335" s="5">
        <f t="shared" si="29"/>
        <v>9.5143863159179922</v>
      </c>
      <c r="H1335" s="6"/>
      <c r="K1335" s="3">
        <v>40927.712152777778</v>
      </c>
      <c r="L1335" s="2"/>
      <c r="M1335" s="2"/>
      <c r="N1335" s="2">
        <v>-2600</v>
      </c>
      <c r="O1335" s="2">
        <v>241.29583740234401</v>
      </c>
      <c r="P1335" s="2">
        <v>176.11297607421901</v>
      </c>
      <c r="Q1335" s="5">
        <f t="shared" si="28"/>
        <v>8.0773081970214982</v>
      </c>
      <c r="U1335" s="3">
        <v>40927.712152777778</v>
      </c>
      <c r="V1335" s="2"/>
      <c r="W1335" s="2"/>
      <c r="X1335" s="2">
        <v>-2600</v>
      </c>
      <c r="Y1335" s="2" t="s">
        <v>8</v>
      </c>
      <c r="Z1335" s="2">
        <v>0</v>
      </c>
    </row>
    <row r="1336" spans="1:26" ht="14.25" customHeight="1" x14ac:dyDescent="0.2">
      <c r="A1336" s="3">
        <v>40927.712210648147</v>
      </c>
      <c r="B1336" s="2"/>
      <c r="C1336" s="2"/>
      <c r="D1336" s="2">
        <v>-2550</v>
      </c>
      <c r="E1336" s="2">
        <v>175.53297424316401</v>
      </c>
      <c r="F1336" s="2">
        <v>-101.56509399414099</v>
      </c>
      <c r="G1336" s="5">
        <f t="shared" si="29"/>
        <v>9.4201495910644866</v>
      </c>
      <c r="H1336" s="6"/>
      <c r="K1336" s="3">
        <v>40927.712210648147</v>
      </c>
      <c r="L1336" s="2"/>
      <c r="M1336" s="2"/>
      <c r="N1336" s="2">
        <v>-2550</v>
      </c>
      <c r="O1336" s="2">
        <v>240.99717712402301</v>
      </c>
      <c r="P1336" s="2">
        <v>175.90499877929699</v>
      </c>
      <c r="Q1336" s="5">
        <f t="shared" si="28"/>
        <v>8.0677204437255927</v>
      </c>
      <c r="U1336" s="3">
        <v>40927.712210648147</v>
      </c>
      <c r="V1336" s="2"/>
      <c r="W1336" s="2"/>
      <c r="X1336" s="2">
        <v>-2550</v>
      </c>
      <c r="Y1336" s="2" t="s">
        <v>8</v>
      </c>
      <c r="Z1336" s="2">
        <v>0</v>
      </c>
    </row>
    <row r="1337" spans="1:26" ht="14.25" customHeight="1" x14ac:dyDescent="0.2">
      <c r="A1337" s="3">
        <v>40927.712268518517</v>
      </c>
      <c r="B1337" s="2"/>
      <c r="C1337" s="2"/>
      <c r="D1337" s="2">
        <v>-2500</v>
      </c>
      <c r="E1337" s="2">
        <v>174.281494140625</v>
      </c>
      <c r="F1337" s="2">
        <v>-100.773468017578</v>
      </c>
      <c r="G1337" s="5">
        <f t="shared" si="29"/>
        <v>9.3477949768066289</v>
      </c>
      <c r="H1337" s="6"/>
      <c r="K1337" s="3">
        <v>40927.712268518517</v>
      </c>
      <c r="L1337" s="2"/>
      <c r="M1337" s="2"/>
      <c r="N1337" s="2">
        <v>-2500</v>
      </c>
      <c r="O1337" s="2">
        <v>240.48104858398401</v>
      </c>
      <c r="P1337" s="2">
        <v>175.54557800293</v>
      </c>
      <c r="Q1337" s="5">
        <f t="shared" si="28"/>
        <v>8.0511511459350746</v>
      </c>
      <c r="U1337" s="3">
        <v>40927.712268518517</v>
      </c>
      <c r="V1337" s="2"/>
      <c r="W1337" s="2"/>
      <c r="X1337" s="2">
        <v>-2500</v>
      </c>
      <c r="Y1337" s="2" t="s">
        <v>8</v>
      </c>
      <c r="Z1337" s="2">
        <v>0</v>
      </c>
    </row>
    <row r="1338" spans="1:26" ht="14.25" customHeight="1" x14ac:dyDescent="0.2">
      <c r="A1338" s="3">
        <v>40927.712326388886</v>
      </c>
      <c r="B1338" s="2"/>
      <c r="C1338" s="2"/>
      <c r="D1338" s="2">
        <v>-2450</v>
      </c>
      <c r="E1338" s="2">
        <v>174.09622192382801</v>
      </c>
      <c r="F1338" s="2">
        <v>-100.656280517578</v>
      </c>
      <c r="G1338" s="5">
        <f t="shared" si="29"/>
        <v>9.3370840393066281</v>
      </c>
      <c r="H1338" s="6"/>
      <c r="K1338" s="3">
        <v>40927.712326388886</v>
      </c>
      <c r="L1338" s="2"/>
      <c r="M1338" s="2"/>
      <c r="N1338" s="2">
        <v>-2450</v>
      </c>
      <c r="O1338" s="2">
        <v>239.848556518555</v>
      </c>
      <c r="P1338" s="2">
        <v>175.10513305664099</v>
      </c>
      <c r="Q1338" s="5">
        <f t="shared" si="28"/>
        <v>8.0308466339111515</v>
      </c>
      <c r="U1338" s="3">
        <v>40927.712326388886</v>
      </c>
      <c r="V1338" s="2"/>
      <c r="W1338" s="2"/>
      <c r="X1338" s="2">
        <v>-2450</v>
      </c>
      <c r="Y1338" s="2" t="s">
        <v>8</v>
      </c>
      <c r="Z1338" s="2">
        <v>0</v>
      </c>
    </row>
    <row r="1339" spans="1:26" ht="14.25" customHeight="1" x14ac:dyDescent="0.2">
      <c r="A1339" s="3">
        <v>40927.712384259263</v>
      </c>
      <c r="B1339" s="2"/>
      <c r="C1339" s="2"/>
      <c r="D1339" s="2">
        <v>-2400</v>
      </c>
      <c r="E1339" s="2">
        <v>173.11805725097699</v>
      </c>
      <c r="F1339" s="2">
        <v>-100.03753662109401</v>
      </c>
      <c r="G1339" s="5">
        <f t="shared" si="29"/>
        <v>9.2805308471679915</v>
      </c>
      <c r="H1339" s="6"/>
      <c r="K1339" s="3">
        <v>40927.712384259263</v>
      </c>
      <c r="L1339" s="2"/>
      <c r="M1339" s="2"/>
      <c r="N1339" s="2">
        <v>-2400</v>
      </c>
      <c r="O1339" s="2">
        <v>239.21409606933599</v>
      </c>
      <c r="P1339" s="2">
        <v>174.66331481933599</v>
      </c>
      <c r="Q1339" s="5">
        <f t="shared" si="28"/>
        <v>8.0104788131713907</v>
      </c>
      <c r="U1339" s="3">
        <v>40927.712384259263</v>
      </c>
      <c r="V1339" s="2"/>
      <c r="W1339" s="2"/>
      <c r="X1339" s="2">
        <v>-2400</v>
      </c>
      <c r="Y1339" s="2" t="s">
        <v>8</v>
      </c>
      <c r="Z1339" s="2">
        <v>0</v>
      </c>
    </row>
    <row r="1340" spans="1:26" ht="14.25" customHeight="1" x14ac:dyDescent="0.2">
      <c r="A1340" s="3">
        <v>40927.712442129632</v>
      </c>
      <c r="B1340" s="2"/>
      <c r="C1340" s="2"/>
      <c r="D1340" s="2">
        <v>-2350</v>
      </c>
      <c r="E1340" s="2">
        <v>170.57310485839801</v>
      </c>
      <c r="F1340" s="2">
        <v>-98.427734375</v>
      </c>
      <c r="G1340" s="5">
        <f t="shared" si="29"/>
        <v>9.1333949218750003</v>
      </c>
      <c r="H1340" s="6"/>
      <c r="K1340" s="3">
        <v>40927.712442129632</v>
      </c>
      <c r="L1340" s="2"/>
      <c r="M1340" s="2"/>
      <c r="N1340" s="2">
        <v>-2350</v>
      </c>
      <c r="O1340" s="2">
        <v>237.89051818847699</v>
      </c>
      <c r="P1340" s="2">
        <v>173.74160766601599</v>
      </c>
      <c r="Q1340" s="5">
        <f t="shared" si="28"/>
        <v>7.9679881134033375</v>
      </c>
      <c r="U1340" s="3">
        <v>40927.712442129632</v>
      </c>
      <c r="V1340" s="2"/>
      <c r="W1340" s="2"/>
      <c r="X1340" s="2">
        <v>-2350</v>
      </c>
      <c r="Y1340" s="2" t="s">
        <v>8</v>
      </c>
      <c r="Z1340" s="2">
        <v>0</v>
      </c>
    </row>
    <row r="1341" spans="1:26" ht="14.25" customHeight="1" x14ac:dyDescent="0.2">
      <c r="A1341" s="3">
        <v>40927.712500000001</v>
      </c>
      <c r="B1341" s="2"/>
      <c r="C1341" s="2"/>
      <c r="D1341" s="2">
        <v>-2300</v>
      </c>
      <c r="E1341" s="2">
        <v>163.767578125</v>
      </c>
      <c r="F1341" s="2">
        <v>-94.1229248046875</v>
      </c>
      <c r="G1341" s="5">
        <f t="shared" si="29"/>
        <v>8.7399353271484372</v>
      </c>
      <c r="H1341" s="6"/>
      <c r="K1341" s="3">
        <v>40927.712500000001</v>
      </c>
      <c r="L1341" s="2"/>
      <c r="M1341" s="2"/>
      <c r="N1341" s="2">
        <v>-2300</v>
      </c>
      <c r="O1341" s="2">
        <v>235.03857421875</v>
      </c>
      <c r="P1341" s="2">
        <v>171.75559997558599</v>
      </c>
      <c r="Q1341" s="5">
        <f t="shared" si="28"/>
        <v>7.8764331588745149</v>
      </c>
      <c r="U1341" s="3">
        <v>40927.712500000001</v>
      </c>
      <c r="V1341" s="2"/>
      <c r="W1341" s="2"/>
      <c r="X1341" s="2">
        <v>-2300</v>
      </c>
      <c r="Y1341" s="2" t="s">
        <v>8</v>
      </c>
      <c r="Z1341" s="2">
        <v>0</v>
      </c>
    </row>
    <row r="1342" spans="1:26" ht="14.25" customHeight="1" x14ac:dyDescent="0.2">
      <c r="A1342" s="3">
        <v>40927.712557870371</v>
      </c>
      <c r="B1342" s="2"/>
      <c r="C1342" s="2"/>
      <c r="D1342" s="2">
        <v>-2250</v>
      </c>
      <c r="E1342" s="2">
        <v>153.08421325683599</v>
      </c>
      <c r="F1342" s="2">
        <v>-87.365188598632798</v>
      </c>
      <c r="G1342" s="5">
        <f t="shared" si="29"/>
        <v>8.1222782379150367</v>
      </c>
      <c r="H1342" s="6"/>
      <c r="K1342" s="3">
        <v>40927.712557870371</v>
      </c>
      <c r="L1342" s="2"/>
      <c r="M1342" s="2"/>
      <c r="N1342" s="2">
        <v>-2250</v>
      </c>
      <c r="O1342" s="2">
        <v>230.81417846679699</v>
      </c>
      <c r="P1342" s="2">
        <v>168.81385803222699</v>
      </c>
      <c r="Q1342" s="5">
        <f t="shared" si="28"/>
        <v>7.7408188552856645</v>
      </c>
      <c r="U1342" s="3">
        <v>40927.712557870371</v>
      </c>
      <c r="V1342" s="2"/>
      <c r="W1342" s="2"/>
      <c r="X1342" s="2">
        <v>-2250</v>
      </c>
      <c r="Y1342" s="2" t="s">
        <v>8</v>
      </c>
      <c r="Z1342" s="2">
        <v>0</v>
      </c>
    </row>
    <row r="1343" spans="1:26" ht="14.25" customHeight="1" x14ac:dyDescent="0.2">
      <c r="A1343" s="3">
        <v>40927.71261574074</v>
      </c>
      <c r="B1343" s="2"/>
      <c r="C1343" s="2"/>
      <c r="D1343" s="2">
        <v>-2200</v>
      </c>
      <c r="E1343" s="2">
        <v>137.58557128906199</v>
      </c>
      <c r="F1343" s="2">
        <v>-77.561569213867202</v>
      </c>
      <c r="G1343" s="5">
        <f t="shared" si="29"/>
        <v>7.2262274261474619</v>
      </c>
      <c r="H1343" s="6"/>
      <c r="K1343" s="3">
        <v>40927.71261574074</v>
      </c>
      <c r="L1343" s="2"/>
      <c r="M1343" s="2"/>
      <c r="N1343" s="2">
        <v>-2200</v>
      </c>
      <c r="O1343" s="2">
        <v>225.35769653320301</v>
      </c>
      <c r="P1343" s="2">
        <v>165.01411437988301</v>
      </c>
      <c r="Q1343" s="5">
        <f t="shared" si="28"/>
        <v>7.5656506729126072</v>
      </c>
      <c r="U1343" s="3">
        <v>40927.71261574074</v>
      </c>
      <c r="V1343" s="2"/>
      <c r="W1343" s="2"/>
      <c r="X1343" s="2">
        <v>-2200</v>
      </c>
      <c r="Y1343" s="2" t="s">
        <v>8</v>
      </c>
      <c r="Z1343" s="2">
        <v>0</v>
      </c>
    </row>
    <row r="1344" spans="1:26" ht="14.25" customHeight="1" x14ac:dyDescent="0.2">
      <c r="A1344" s="3">
        <v>40927.712673611109</v>
      </c>
      <c r="B1344" s="2"/>
      <c r="C1344" s="2"/>
      <c r="D1344" s="2">
        <v>-2150</v>
      </c>
      <c r="E1344" s="2">
        <v>119.683097839355</v>
      </c>
      <c r="F1344" s="2">
        <v>-66.237411499023395</v>
      </c>
      <c r="G1344" s="5">
        <f t="shared" si="29"/>
        <v>6.1911994110107385</v>
      </c>
      <c r="H1344" s="6"/>
      <c r="K1344" s="3">
        <v>40927.712673611109</v>
      </c>
      <c r="L1344" s="2"/>
      <c r="M1344" s="2"/>
      <c r="N1344" s="2">
        <v>-2150</v>
      </c>
      <c r="O1344" s="2">
        <v>219.56484985351599</v>
      </c>
      <c r="P1344" s="2">
        <v>160.98014831543</v>
      </c>
      <c r="Q1344" s="5">
        <f t="shared" si="28"/>
        <v>7.3796848373413235</v>
      </c>
      <c r="U1344" s="3">
        <v>40927.712673611109</v>
      </c>
      <c r="V1344" s="2"/>
      <c r="W1344" s="2"/>
      <c r="X1344" s="2">
        <v>-2150</v>
      </c>
      <c r="Y1344" s="2" t="s">
        <v>8</v>
      </c>
      <c r="Z1344" s="2">
        <v>0</v>
      </c>
    </row>
    <row r="1345" spans="1:26" ht="14.25" customHeight="1" x14ac:dyDescent="0.2">
      <c r="A1345" s="3">
        <v>40927.712731481479</v>
      </c>
      <c r="B1345" s="2"/>
      <c r="C1345" s="2"/>
      <c r="D1345" s="2">
        <v>-2100</v>
      </c>
      <c r="E1345" s="2">
        <v>103.85687255859401</v>
      </c>
      <c r="F1345" s="2">
        <v>-56.226577758789098</v>
      </c>
      <c r="G1345" s="5">
        <f t="shared" si="29"/>
        <v>5.2762092071533235</v>
      </c>
      <c r="H1345" s="6"/>
      <c r="K1345" s="3">
        <v>40927.712731481479</v>
      </c>
      <c r="L1345" s="2"/>
      <c r="M1345" s="2"/>
      <c r="N1345" s="2">
        <v>-2100</v>
      </c>
      <c r="O1345" s="2">
        <v>213.41703796386699</v>
      </c>
      <c r="P1345" s="2">
        <v>156.69898986816401</v>
      </c>
      <c r="Q1345" s="5">
        <f t="shared" si="28"/>
        <v>7.1823234329223613</v>
      </c>
      <c r="U1345" s="3">
        <v>40927.712731481479</v>
      </c>
      <c r="V1345" s="2"/>
      <c r="W1345" s="2"/>
      <c r="X1345" s="2">
        <v>-2100</v>
      </c>
      <c r="Y1345" s="2" t="s">
        <v>8</v>
      </c>
      <c r="Z1345" s="2">
        <v>0</v>
      </c>
    </row>
    <row r="1346" spans="1:26" ht="14.25" customHeight="1" x14ac:dyDescent="0.2">
      <c r="A1346" s="3">
        <v>40927.712789351855</v>
      </c>
      <c r="B1346" s="2"/>
      <c r="C1346" s="2"/>
      <c r="D1346" s="2">
        <v>-2050</v>
      </c>
      <c r="E1346" s="2">
        <v>88.935493469238295</v>
      </c>
      <c r="F1346" s="2">
        <v>-46.788101196289098</v>
      </c>
      <c r="G1346" s="5">
        <f t="shared" si="29"/>
        <v>4.4135324493408232</v>
      </c>
      <c r="H1346" s="6"/>
      <c r="K1346" s="3">
        <v>40927.712789351855</v>
      </c>
      <c r="L1346" s="2"/>
      <c r="M1346" s="2"/>
      <c r="N1346" s="2">
        <v>-2050</v>
      </c>
      <c r="O1346" s="2">
        <v>207.20480346679699</v>
      </c>
      <c r="P1346" s="2">
        <v>152.372970581055</v>
      </c>
      <c r="Q1346" s="5">
        <f t="shared" si="28"/>
        <v>6.9828939437866353</v>
      </c>
      <c r="U1346" s="3">
        <v>40927.712789351855</v>
      </c>
      <c r="V1346" s="2"/>
      <c r="W1346" s="2"/>
      <c r="X1346" s="2">
        <v>-2050</v>
      </c>
      <c r="Y1346" s="2" t="s">
        <v>8</v>
      </c>
      <c r="Z1346" s="2">
        <v>0</v>
      </c>
    </row>
    <row r="1347" spans="1:26" ht="14.25" customHeight="1" x14ac:dyDescent="0.2">
      <c r="A1347" s="3">
        <v>40927.712847222225</v>
      </c>
      <c r="B1347" s="2"/>
      <c r="C1347" s="2"/>
      <c r="D1347" s="2">
        <v>-2000</v>
      </c>
      <c r="E1347" s="2">
        <v>74.731163024902301</v>
      </c>
      <c r="F1347" s="2">
        <v>-37.803192138671903</v>
      </c>
      <c r="G1347" s="5">
        <f t="shared" si="29"/>
        <v>3.5923117614746118</v>
      </c>
      <c r="H1347" s="6"/>
      <c r="K1347" s="3">
        <v>40927.712847222225</v>
      </c>
      <c r="L1347" s="2"/>
      <c r="M1347" s="2"/>
      <c r="N1347" s="2">
        <v>-2000</v>
      </c>
      <c r="O1347" s="2">
        <v>201.08766174316401</v>
      </c>
      <c r="P1347" s="2">
        <v>148.11317443847699</v>
      </c>
      <c r="Q1347" s="5">
        <f t="shared" si="28"/>
        <v>6.7865173416137896</v>
      </c>
      <c r="U1347" s="3">
        <v>40927.712847222225</v>
      </c>
      <c r="V1347" s="2"/>
      <c r="W1347" s="2"/>
      <c r="X1347" s="2">
        <v>-2000</v>
      </c>
      <c r="Y1347" s="2" t="s">
        <v>8</v>
      </c>
      <c r="Z1347" s="2">
        <v>0</v>
      </c>
    </row>
    <row r="1348" spans="1:26" ht="14.25" customHeight="1" x14ac:dyDescent="0.2">
      <c r="A1348" s="3">
        <v>40927.712905092594</v>
      </c>
      <c r="B1348" s="2"/>
      <c r="C1348" s="2"/>
      <c r="D1348" s="2">
        <v>-1950</v>
      </c>
      <c r="E1348" s="2">
        <v>60.945480346679702</v>
      </c>
      <c r="F1348" s="2">
        <v>-29.0830993652344</v>
      </c>
      <c r="G1348" s="5">
        <f t="shared" si="29"/>
        <v>2.7952952819824244</v>
      </c>
      <c r="H1348" s="6"/>
      <c r="K1348" s="3">
        <v>40927.712905092594</v>
      </c>
      <c r="L1348" s="2"/>
      <c r="M1348" s="2"/>
      <c r="N1348" s="2">
        <v>-1950</v>
      </c>
      <c r="O1348" s="2">
        <v>194.83435058593801</v>
      </c>
      <c r="P1348" s="2">
        <v>143.758544921875</v>
      </c>
      <c r="Q1348" s="5">
        <f t="shared" si="28"/>
        <v>6.5857689208984374</v>
      </c>
      <c r="U1348" s="3">
        <v>40927.712905092594</v>
      </c>
      <c r="V1348" s="2"/>
      <c r="W1348" s="2"/>
      <c r="X1348" s="2">
        <v>-1950</v>
      </c>
      <c r="Y1348" s="2" t="s">
        <v>8</v>
      </c>
      <c r="Z1348" s="2">
        <v>0</v>
      </c>
    </row>
    <row r="1349" spans="1:26" ht="14.25" customHeight="1" x14ac:dyDescent="0.2">
      <c r="A1349" s="3">
        <v>40927.712962962964</v>
      </c>
      <c r="B1349" s="2"/>
      <c r="C1349" s="2"/>
      <c r="D1349" s="2">
        <v>-1900</v>
      </c>
      <c r="E1349" s="2">
        <v>49.031246185302699</v>
      </c>
      <c r="F1349" s="2">
        <v>-21.5467834472656</v>
      </c>
      <c r="G1349" s="5">
        <f t="shared" si="29"/>
        <v>2.1064760070800759</v>
      </c>
      <c r="H1349" s="6"/>
      <c r="K1349" s="3">
        <v>40927.712962962964</v>
      </c>
      <c r="L1349" s="2"/>
      <c r="M1349" s="2"/>
      <c r="N1349" s="2">
        <v>-1900</v>
      </c>
      <c r="O1349" s="2">
        <v>188.30987548828099</v>
      </c>
      <c r="P1349" s="2">
        <v>139.215087890625</v>
      </c>
      <c r="Q1349" s="5">
        <f t="shared" si="28"/>
        <v>6.3763155517578127</v>
      </c>
      <c r="U1349" s="3">
        <v>40927.712962962964</v>
      </c>
      <c r="V1349" s="2"/>
      <c r="W1349" s="2"/>
      <c r="X1349" s="2">
        <v>-1900</v>
      </c>
      <c r="Y1349" s="2" t="s">
        <v>8</v>
      </c>
      <c r="Z1349" s="2">
        <v>0</v>
      </c>
    </row>
    <row r="1350" spans="1:26" ht="14.25" customHeight="1" x14ac:dyDescent="0.2">
      <c r="A1350" s="3">
        <v>40927.713020833333</v>
      </c>
      <c r="B1350" s="2"/>
      <c r="C1350" s="2"/>
      <c r="D1350" s="2">
        <v>-1850</v>
      </c>
      <c r="E1350" s="2">
        <v>40.272510528564503</v>
      </c>
      <c r="F1350" s="2">
        <v>-16.0064697265625</v>
      </c>
      <c r="G1350" s="5">
        <f t="shared" si="29"/>
        <v>1.6000913330078124</v>
      </c>
      <c r="H1350" s="6"/>
      <c r="K1350" s="3">
        <v>40927.713020833333</v>
      </c>
      <c r="L1350" s="2"/>
      <c r="M1350" s="2"/>
      <c r="N1350" s="2">
        <v>-1850</v>
      </c>
      <c r="O1350" s="2">
        <v>182.37953186035199</v>
      </c>
      <c r="P1350" s="2">
        <v>135.085372924805</v>
      </c>
      <c r="Q1350" s="5">
        <f t="shared" si="28"/>
        <v>6.1859356918335111</v>
      </c>
      <c r="U1350" s="3">
        <v>40927.713020833333</v>
      </c>
      <c r="V1350" s="2"/>
      <c r="W1350" s="2"/>
      <c r="X1350" s="2">
        <v>-1850</v>
      </c>
      <c r="Y1350" s="2" t="s">
        <v>8</v>
      </c>
      <c r="Z1350" s="2">
        <v>0</v>
      </c>
    </row>
    <row r="1351" spans="1:26" ht="14.25" customHeight="1" x14ac:dyDescent="0.2">
      <c r="A1351" s="3">
        <v>40927.713078703702</v>
      </c>
      <c r="B1351" s="2"/>
      <c r="C1351" s="2"/>
      <c r="D1351" s="2">
        <v>-1800</v>
      </c>
      <c r="E1351" s="2">
        <v>34.103351593017599</v>
      </c>
      <c r="F1351" s="2">
        <v>-12.1041870117188</v>
      </c>
      <c r="G1351" s="5">
        <f t="shared" si="29"/>
        <v>1.2434226928710983</v>
      </c>
      <c r="H1351" s="6"/>
      <c r="K1351" s="3">
        <v>40927.713078703702</v>
      </c>
      <c r="L1351" s="2"/>
      <c r="M1351" s="2"/>
      <c r="N1351" s="2">
        <v>-1800</v>
      </c>
      <c r="O1351" s="2">
        <v>177.10665893554699</v>
      </c>
      <c r="P1351" s="2">
        <v>131.413497924805</v>
      </c>
      <c r="Q1351" s="5">
        <f t="shared" si="28"/>
        <v>6.0166622543335109</v>
      </c>
      <c r="U1351" s="3">
        <v>40927.713078703702</v>
      </c>
      <c r="V1351" s="2"/>
      <c r="W1351" s="2"/>
      <c r="X1351" s="2">
        <v>-1800</v>
      </c>
      <c r="Y1351" s="2" t="s">
        <v>8</v>
      </c>
      <c r="Z1351" s="2">
        <v>0</v>
      </c>
    </row>
    <row r="1352" spans="1:26" ht="14.25" customHeight="1" x14ac:dyDescent="0.2">
      <c r="A1352" s="3">
        <v>40927.713136574072</v>
      </c>
      <c r="B1352" s="2"/>
      <c r="C1352" s="2"/>
      <c r="D1352" s="2">
        <v>-1750</v>
      </c>
      <c r="E1352" s="2">
        <v>29.031539916992202</v>
      </c>
      <c r="F1352" s="2">
        <v>-8.8960266113281303</v>
      </c>
      <c r="G1352" s="5">
        <f t="shared" si="29"/>
        <v>0.95019683227539109</v>
      </c>
      <c r="H1352" s="6"/>
      <c r="K1352" s="3">
        <v>40927.713136574072</v>
      </c>
      <c r="L1352" s="2"/>
      <c r="M1352" s="2"/>
      <c r="N1352" s="2">
        <v>-1750</v>
      </c>
      <c r="O1352" s="2">
        <v>171.63504028320301</v>
      </c>
      <c r="P1352" s="2">
        <v>127.603225708008</v>
      </c>
      <c r="Q1352" s="5">
        <f t="shared" si="28"/>
        <v>5.8410087051391688</v>
      </c>
      <c r="U1352" s="3">
        <v>40927.713136574072</v>
      </c>
      <c r="V1352" s="2"/>
      <c r="W1352" s="2"/>
      <c r="X1352" s="2">
        <v>-1750</v>
      </c>
      <c r="Y1352" s="2" t="s">
        <v>8</v>
      </c>
      <c r="Z1352" s="2">
        <v>0</v>
      </c>
    </row>
    <row r="1353" spans="1:26" ht="14.25" customHeight="1" x14ac:dyDescent="0.2">
      <c r="A1353" s="3">
        <v>40927.713194444441</v>
      </c>
      <c r="B1353" s="2"/>
      <c r="C1353" s="2"/>
      <c r="D1353" s="2">
        <v>-1700</v>
      </c>
      <c r="E1353" s="2">
        <v>24.378498077392599</v>
      </c>
      <c r="F1353" s="2">
        <v>-5.9527587890625</v>
      </c>
      <c r="G1353" s="5">
        <f t="shared" si="29"/>
        <v>0.68118215332031251</v>
      </c>
      <c r="H1353" s="6"/>
      <c r="K1353" s="3">
        <v>40927.713194444441</v>
      </c>
      <c r="L1353" s="2"/>
      <c r="M1353" s="2"/>
      <c r="N1353" s="2">
        <v>-1700</v>
      </c>
      <c r="O1353" s="2">
        <v>165.93270874023401</v>
      </c>
      <c r="P1353" s="2">
        <v>123.632278442383</v>
      </c>
      <c r="Q1353" s="5">
        <f t="shared" si="28"/>
        <v>5.6579480361938561</v>
      </c>
      <c r="U1353" s="3">
        <v>40927.713194444441</v>
      </c>
      <c r="V1353" s="2"/>
      <c r="W1353" s="2"/>
      <c r="X1353" s="2">
        <v>-1700</v>
      </c>
      <c r="Y1353" s="2" t="s">
        <v>8</v>
      </c>
      <c r="Z1353" s="2">
        <v>0</v>
      </c>
    </row>
    <row r="1354" spans="1:26" ht="14.25" customHeight="1" x14ac:dyDescent="0.2">
      <c r="A1354" s="3">
        <v>40927.713252314818</v>
      </c>
      <c r="B1354" s="2"/>
      <c r="C1354" s="2"/>
      <c r="D1354" s="2">
        <v>-1650</v>
      </c>
      <c r="E1354" s="2">
        <v>21.5824279785156</v>
      </c>
      <c r="F1354" s="2">
        <v>-4.1841125488281197</v>
      </c>
      <c r="G1354" s="5">
        <f t="shared" si="29"/>
        <v>0.5195278869628901</v>
      </c>
      <c r="H1354" s="6"/>
      <c r="K1354" s="3">
        <v>40927.713252314818</v>
      </c>
      <c r="L1354" s="2"/>
      <c r="M1354" s="2"/>
      <c r="N1354" s="2">
        <v>-1650</v>
      </c>
      <c r="O1354" s="2">
        <v>160.436767578125</v>
      </c>
      <c r="P1354" s="2">
        <v>119.805068969727</v>
      </c>
      <c r="Q1354" s="5">
        <f t="shared" si="28"/>
        <v>5.481513679504415</v>
      </c>
      <c r="U1354" s="3">
        <v>40927.713252314818</v>
      </c>
      <c r="V1354" s="2"/>
      <c r="W1354" s="2"/>
      <c r="X1354" s="2">
        <v>-1650</v>
      </c>
      <c r="Y1354" s="2" t="s">
        <v>8</v>
      </c>
      <c r="Z1354" s="2">
        <v>0</v>
      </c>
    </row>
    <row r="1355" spans="1:26" ht="14.25" customHeight="1" x14ac:dyDescent="0.2">
      <c r="A1355" s="3">
        <v>40927.713310185187</v>
      </c>
      <c r="B1355" s="2"/>
      <c r="C1355" s="2"/>
      <c r="D1355" s="2">
        <v>-1600</v>
      </c>
      <c r="E1355" s="2">
        <v>19.825807571411101</v>
      </c>
      <c r="F1355" s="2">
        <v>-3.0729675292968701</v>
      </c>
      <c r="G1355" s="5">
        <f t="shared" si="29"/>
        <v>0.41796923217773391</v>
      </c>
      <c r="H1355" s="6"/>
      <c r="K1355" s="3">
        <v>40927.713310185187</v>
      </c>
      <c r="L1355" s="2"/>
      <c r="M1355" s="2"/>
      <c r="N1355" s="2">
        <v>-1600</v>
      </c>
      <c r="O1355" s="2">
        <v>154.59582519531301</v>
      </c>
      <c r="P1355" s="2">
        <v>115.73760986328099</v>
      </c>
      <c r="Q1355" s="5">
        <f t="shared" si="28"/>
        <v>5.2940038146972537</v>
      </c>
      <c r="U1355" s="3">
        <v>40927.713310185187</v>
      </c>
      <c r="V1355" s="2"/>
      <c r="W1355" s="2"/>
      <c r="X1355" s="2">
        <v>-1600</v>
      </c>
      <c r="Y1355" s="2" t="s">
        <v>8</v>
      </c>
      <c r="Z1355" s="2">
        <v>0</v>
      </c>
    </row>
    <row r="1356" spans="1:26" ht="14.25" customHeight="1" x14ac:dyDescent="0.2">
      <c r="A1356" s="3">
        <v>40927.713368055556</v>
      </c>
      <c r="B1356" s="2"/>
      <c r="C1356" s="2"/>
      <c r="D1356" s="2">
        <v>-1550</v>
      </c>
      <c r="E1356" s="2">
        <v>17.855941772460898</v>
      </c>
      <c r="F1356" s="2">
        <v>-1.8269348144531301</v>
      </c>
      <c r="G1356" s="5">
        <f t="shared" si="29"/>
        <v>0.30408184204101607</v>
      </c>
      <c r="H1356" s="6"/>
      <c r="K1356" s="3">
        <v>40927.713368055556</v>
      </c>
      <c r="L1356" s="2"/>
      <c r="M1356" s="2"/>
      <c r="N1356" s="2">
        <v>-1550</v>
      </c>
      <c r="O1356" s="2">
        <v>148.19909667968699</v>
      </c>
      <c r="P1356" s="2">
        <v>111.28311157226599</v>
      </c>
      <c r="Q1356" s="5">
        <f t="shared" si="28"/>
        <v>5.0886514434814627</v>
      </c>
      <c r="U1356" s="3">
        <v>40927.713368055556</v>
      </c>
      <c r="V1356" s="2"/>
      <c r="W1356" s="2"/>
      <c r="X1356" s="2">
        <v>-1550</v>
      </c>
      <c r="Y1356" s="2" t="s">
        <v>8</v>
      </c>
      <c r="Z1356" s="2">
        <v>0</v>
      </c>
    </row>
    <row r="1357" spans="1:26" ht="14.25" customHeight="1" x14ac:dyDescent="0.2">
      <c r="A1357" s="3">
        <v>40927.713425925926</v>
      </c>
      <c r="B1357" s="2"/>
      <c r="C1357" s="2"/>
      <c r="D1357" s="2">
        <v>-1500</v>
      </c>
      <c r="E1357" s="2">
        <v>16.006088256835898</v>
      </c>
      <c r="F1357" s="2">
        <v>-0.65681457519531306</v>
      </c>
      <c r="G1357" s="5">
        <f t="shared" si="29"/>
        <v>0.19713285217285162</v>
      </c>
      <c r="H1357" s="6"/>
      <c r="K1357" s="3">
        <v>40927.713425925926</v>
      </c>
      <c r="L1357" s="2"/>
      <c r="M1357" s="2"/>
      <c r="N1357" s="2">
        <v>-1500</v>
      </c>
      <c r="O1357" s="2">
        <v>141.64537048339801</v>
      </c>
      <c r="P1357" s="2">
        <v>106.719284057617</v>
      </c>
      <c r="Q1357" s="5">
        <f t="shared" si="28"/>
        <v>4.8782589950561439</v>
      </c>
      <c r="U1357" s="3">
        <v>40927.713425925926</v>
      </c>
      <c r="V1357" s="2"/>
      <c r="W1357" s="2"/>
      <c r="X1357" s="2">
        <v>-1500</v>
      </c>
      <c r="Y1357" s="2" t="s">
        <v>8</v>
      </c>
      <c r="Z1357" s="2">
        <v>0</v>
      </c>
    </row>
    <row r="1358" spans="1:26" ht="14.25" customHeight="1" x14ac:dyDescent="0.2">
      <c r="A1358" s="3">
        <v>40927.713483796295</v>
      </c>
      <c r="B1358" s="2"/>
      <c r="C1358" s="2"/>
      <c r="D1358" s="2">
        <v>-1450</v>
      </c>
      <c r="E1358" s="2">
        <v>14.4319562911987</v>
      </c>
      <c r="F1358" s="2">
        <v>0.338897705078125</v>
      </c>
      <c r="G1358" s="5">
        <f t="shared" si="29"/>
        <v>0.10612474975585938</v>
      </c>
      <c r="H1358" s="6"/>
      <c r="K1358" s="3">
        <v>40927.713483796295</v>
      </c>
      <c r="L1358" s="2"/>
      <c r="M1358" s="2"/>
      <c r="N1358" s="2">
        <v>-1450</v>
      </c>
      <c r="O1358" s="2">
        <v>134.376876831055</v>
      </c>
      <c r="P1358" s="2">
        <v>101.65771484375</v>
      </c>
      <c r="Q1358" s="5">
        <f t="shared" si="28"/>
        <v>4.6449206542968753</v>
      </c>
      <c r="U1358" s="3">
        <v>40927.713483796295</v>
      </c>
      <c r="V1358" s="2"/>
      <c r="W1358" s="2"/>
      <c r="X1358" s="2">
        <v>-1450</v>
      </c>
      <c r="Y1358" s="2" t="s">
        <v>8</v>
      </c>
      <c r="Z1358" s="2">
        <v>0</v>
      </c>
    </row>
    <row r="1359" spans="1:26" ht="14.25" customHeight="1" x14ac:dyDescent="0.2">
      <c r="A1359" s="3">
        <v>40927.713541666664</v>
      </c>
      <c r="B1359" s="2"/>
      <c r="C1359" s="2"/>
      <c r="D1359" s="2">
        <v>-1400</v>
      </c>
      <c r="E1359" s="2">
        <v>14.475378036499</v>
      </c>
      <c r="F1359" s="2">
        <v>0.311431884765625</v>
      </c>
      <c r="G1359" s="5">
        <f t="shared" si="29"/>
        <v>0.10863512573242187</v>
      </c>
      <c r="H1359" s="6"/>
      <c r="K1359" s="3">
        <v>40927.713541666664</v>
      </c>
      <c r="L1359" s="2"/>
      <c r="M1359" s="2"/>
      <c r="N1359" s="2">
        <v>-1400</v>
      </c>
      <c r="O1359" s="2">
        <v>127.65146636962901</v>
      </c>
      <c r="P1359" s="2">
        <v>96.974334716796903</v>
      </c>
      <c r="Q1359" s="5">
        <f t="shared" si="28"/>
        <v>4.4290168304443371</v>
      </c>
      <c r="U1359" s="3">
        <v>40927.713541666664</v>
      </c>
      <c r="V1359" s="2"/>
      <c r="W1359" s="2"/>
      <c r="X1359" s="2">
        <v>-1400</v>
      </c>
      <c r="Y1359" s="2" t="s">
        <v>8</v>
      </c>
      <c r="Z1359" s="2">
        <v>0</v>
      </c>
    </row>
    <row r="1360" spans="1:26" ht="14.25" customHeight="1" x14ac:dyDescent="0.2">
      <c r="A1360" s="3">
        <v>40927.713599537034</v>
      </c>
      <c r="B1360" s="2"/>
      <c r="C1360" s="2"/>
      <c r="D1360" s="2">
        <v>-1350</v>
      </c>
      <c r="E1360" s="2">
        <v>14.452822685241699</v>
      </c>
      <c r="F1360" s="2">
        <v>0.325698852539063</v>
      </c>
      <c r="G1360" s="5">
        <f t="shared" si="29"/>
        <v>0.10733112487792965</v>
      </c>
      <c r="H1360" s="6"/>
      <c r="K1360" s="3">
        <v>40927.713599537034</v>
      </c>
      <c r="L1360" s="2"/>
      <c r="M1360" s="2"/>
      <c r="N1360" s="2">
        <v>-1350</v>
      </c>
      <c r="O1360" s="2">
        <v>121.57146453857401</v>
      </c>
      <c r="P1360" s="2">
        <v>92.740402221679702</v>
      </c>
      <c r="Q1360" s="5">
        <f t="shared" si="28"/>
        <v>4.2338325424194343</v>
      </c>
      <c r="U1360" s="3">
        <v>40927.713599537034</v>
      </c>
      <c r="V1360" s="2"/>
      <c r="W1360" s="2"/>
      <c r="X1360" s="2">
        <v>-1350</v>
      </c>
      <c r="Y1360" s="2" t="s">
        <v>8</v>
      </c>
      <c r="Z1360" s="2">
        <v>0</v>
      </c>
    </row>
    <row r="1361" spans="1:26" ht="14.25" customHeight="1" x14ac:dyDescent="0.2">
      <c r="A1361" s="3">
        <v>40927.71365740741</v>
      </c>
      <c r="B1361" s="2"/>
      <c r="C1361" s="2"/>
      <c r="D1361" s="2">
        <v>-1300</v>
      </c>
      <c r="E1361" s="2">
        <v>14.2656297683716</v>
      </c>
      <c r="F1361" s="2">
        <v>0.444107055664063</v>
      </c>
      <c r="G1361" s="5">
        <f t="shared" si="29"/>
        <v>9.6508615112304644E-2</v>
      </c>
      <c r="H1361" s="6"/>
      <c r="K1361" s="3">
        <v>40927.71365740741</v>
      </c>
      <c r="L1361" s="2"/>
      <c r="M1361" s="2"/>
      <c r="N1361" s="2">
        <v>-1300</v>
      </c>
      <c r="O1361" s="2">
        <v>114.85788726806599</v>
      </c>
      <c r="P1361" s="2">
        <v>88.065261840820298</v>
      </c>
      <c r="Q1361" s="5">
        <f t="shared" si="28"/>
        <v>4.0183085708618158</v>
      </c>
      <c r="U1361" s="3">
        <v>40927.71365740741</v>
      </c>
      <c r="V1361" s="2"/>
      <c r="W1361" s="2"/>
      <c r="X1361" s="2">
        <v>-1300</v>
      </c>
      <c r="Y1361" s="2" t="s">
        <v>8</v>
      </c>
      <c r="Z1361" s="2">
        <v>0</v>
      </c>
    </row>
    <row r="1362" spans="1:26" ht="14.25" customHeight="1" x14ac:dyDescent="0.2">
      <c r="A1362" s="3">
        <v>40927.71371527778</v>
      </c>
      <c r="B1362" s="2"/>
      <c r="C1362" s="2"/>
      <c r="D1362" s="2">
        <v>-1250</v>
      </c>
      <c r="E1362" s="2">
        <v>14.2260684967041</v>
      </c>
      <c r="F1362" s="2">
        <v>0.469131469726562</v>
      </c>
      <c r="G1362" s="5">
        <f t="shared" si="29"/>
        <v>9.4221383666992231E-2</v>
      </c>
      <c r="H1362" s="6"/>
      <c r="K1362" s="3">
        <v>40927.71371527778</v>
      </c>
      <c r="L1362" s="2"/>
      <c r="M1362" s="2"/>
      <c r="N1362" s="2">
        <v>-1250</v>
      </c>
      <c r="O1362" s="2">
        <v>109.435249328613</v>
      </c>
      <c r="P1362" s="2">
        <v>84.289093017578097</v>
      </c>
      <c r="Q1362" s="5">
        <f t="shared" si="28"/>
        <v>3.8442271881103505</v>
      </c>
      <c r="U1362" s="3">
        <v>40927.71371527778</v>
      </c>
      <c r="V1362" s="2"/>
      <c r="W1362" s="2"/>
      <c r="X1362" s="2">
        <v>-1250</v>
      </c>
      <c r="Y1362" s="2" t="s">
        <v>8</v>
      </c>
      <c r="Z1362" s="2">
        <v>0</v>
      </c>
    </row>
    <row r="1363" spans="1:26" ht="14.25" customHeight="1" x14ac:dyDescent="0.2">
      <c r="A1363" s="3">
        <v>40927.713773148149</v>
      </c>
      <c r="B1363" s="2"/>
      <c r="C1363" s="2"/>
      <c r="D1363" s="2">
        <v>-1200</v>
      </c>
      <c r="E1363" s="2">
        <v>14.155147552490201</v>
      </c>
      <c r="F1363" s="2">
        <v>0.51399230957031306</v>
      </c>
      <c r="G1363" s="5">
        <f t="shared" si="29"/>
        <v>9.0121102905273393E-2</v>
      </c>
      <c r="H1363" s="6"/>
      <c r="K1363" s="3">
        <v>40927.713773148149</v>
      </c>
      <c r="L1363" s="2"/>
      <c r="M1363" s="2"/>
      <c r="N1363" s="2">
        <v>-1200</v>
      </c>
      <c r="O1363" s="2">
        <v>102.20685577392599</v>
      </c>
      <c r="P1363" s="2">
        <v>79.255447387695298</v>
      </c>
      <c r="Q1363" s="5">
        <f t="shared" si="28"/>
        <v>3.6121761245727533</v>
      </c>
      <c r="U1363" s="3">
        <v>40927.713773148149</v>
      </c>
      <c r="V1363" s="2"/>
      <c r="W1363" s="2"/>
      <c r="X1363" s="2">
        <v>-1200</v>
      </c>
      <c r="Y1363" s="2" t="s">
        <v>8</v>
      </c>
      <c r="Z1363" s="2">
        <v>0</v>
      </c>
    </row>
    <row r="1364" spans="1:26" ht="14.25" customHeight="1" x14ac:dyDescent="0.2">
      <c r="A1364" s="3">
        <v>40927.713831018518</v>
      </c>
      <c r="B1364" s="2"/>
      <c r="C1364" s="2"/>
      <c r="D1364" s="2">
        <v>-1150</v>
      </c>
      <c r="E1364" s="2">
        <v>14.110520362854</v>
      </c>
      <c r="F1364" s="2">
        <v>0.54222106933593694</v>
      </c>
      <c r="G1364" s="5">
        <f t="shared" si="29"/>
        <v>8.7540994262695362E-2</v>
      </c>
      <c r="H1364" s="6"/>
      <c r="K1364" s="3">
        <v>40927.713831018518</v>
      </c>
      <c r="L1364" s="2"/>
      <c r="M1364" s="2"/>
      <c r="N1364" s="2">
        <v>-1150</v>
      </c>
      <c r="O1364" s="2">
        <v>96.188537597656307</v>
      </c>
      <c r="P1364" s="2">
        <v>75.064468383789105</v>
      </c>
      <c r="Q1364" s="5">
        <f t="shared" si="28"/>
        <v>3.4189719924926778</v>
      </c>
      <c r="U1364" s="3">
        <v>40927.713831018518</v>
      </c>
      <c r="V1364" s="2"/>
      <c r="W1364" s="2"/>
      <c r="X1364" s="2">
        <v>-1150</v>
      </c>
      <c r="Y1364" s="2" t="s">
        <v>8</v>
      </c>
      <c r="Z1364" s="2">
        <v>0</v>
      </c>
    </row>
    <row r="1365" spans="1:26" ht="14.25" customHeight="1" x14ac:dyDescent="0.2">
      <c r="A1365" s="3">
        <v>40927.713888888888</v>
      </c>
      <c r="B1365" s="2"/>
      <c r="C1365" s="2"/>
      <c r="D1365" s="2">
        <v>-1100</v>
      </c>
      <c r="E1365" s="2">
        <v>13.722505569458001</v>
      </c>
      <c r="F1365" s="2">
        <v>0.78765869140625</v>
      </c>
      <c r="G1365" s="5">
        <f t="shared" si="29"/>
        <v>6.510799560546876E-2</v>
      </c>
      <c r="H1365" s="6"/>
      <c r="K1365" s="3">
        <v>40927.713888888888</v>
      </c>
      <c r="L1365" s="2"/>
      <c r="M1365" s="2"/>
      <c r="N1365" s="2">
        <v>-1100</v>
      </c>
      <c r="O1365" s="2">
        <v>89.549026489257798</v>
      </c>
      <c r="P1365" s="2">
        <v>70.440902709960895</v>
      </c>
      <c r="Q1365" s="5">
        <f t="shared" si="28"/>
        <v>3.2058256149291973</v>
      </c>
      <c r="U1365" s="3">
        <v>40927.713888888888</v>
      </c>
      <c r="V1365" s="2"/>
      <c r="W1365" s="2"/>
      <c r="X1365" s="2">
        <v>-1100</v>
      </c>
      <c r="Y1365" s="2" t="s">
        <v>8</v>
      </c>
      <c r="Z1365" s="2">
        <v>0</v>
      </c>
    </row>
    <row r="1366" spans="1:26" ht="14.25" customHeight="1" x14ac:dyDescent="0.2">
      <c r="A1366" s="3">
        <v>40927.713946759257</v>
      </c>
      <c r="B1366" s="2"/>
      <c r="C1366" s="2"/>
      <c r="D1366" s="2">
        <v>-1050</v>
      </c>
      <c r="E1366" s="2">
        <v>13.489118576049799</v>
      </c>
      <c r="F1366" s="2">
        <v>0.93528747558593806</v>
      </c>
      <c r="G1366" s="5">
        <f t="shared" si="29"/>
        <v>5.1614724731445266E-2</v>
      </c>
      <c r="H1366" s="6"/>
      <c r="K1366" s="3">
        <v>40927.713946759257</v>
      </c>
      <c r="L1366" s="2"/>
      <c r="M1366" s="2"/>
      <c r="N1366" s="2">
        <v>-1050</v>
      </c>
      <c r="O1366" s="2">
        <v>84.671226501464801</v>
      </c>
      <c r="P1366" s="2">
        <v>67.044143676757798</v>
      </c>
      <c r="Q1366" s="5">
        <f t="shared" si="28"/>
        <v>3.0492350234985346</v>
      </c>
      <c r="U1366" s="3">
        <v>40927.713946759257</v>
      </c>
      <c r="V1366" s="2"/>
      <c r="W1366" s="2"/>
      <c r="X1366" s="2">
        <v>-1050</v>
      </c>
      <c r="Y1366" s="2" t="s">
        <v>8</v>
      </c>
      <c r="Z1366" s="2">
        <v>0</v>
      </c>
    </row>
    <row r="1367" spans="1:26" ht="14.25" customHeight="1" x14ac:dyDescent="0.2">
      <c r="A1367" s="3">
        <v>40927.714004629626</v>
      </c>
      <c r="B1367" s="2"/>
      <c r="C1367" s="2"/>
      <c r="D1367" s="2">
        <v>-1000</v>
      </c>
      <c r="E1367" s="2">
        <v>13.5074510574341</v>
      </c>
      <c r="F1367" s="2">
        <v>0.92369079589843806</v>
      </c>
      <c r="G1367" s="5">
        <f t="shared" si="29"/>
        <v>5.2674661254882765E-2</v>
      </c>
      <c r="H1367" s="6"/>
      <c r="K1367" s="3">
        <v>40927.714004629626</v>
      </c>
      <c r="L1367" s="2"/>
      <c r="M1367" s="2"/>
      <c r="N1367" s="2">
        <v>-1000</v>
      </c>
      <c r="O1367" s="2">
        <v>80.518043518066406</v>
      </c>
      <c r="P1367" s="2">
        <v>64.151992797851605</v>
      </c>
      <c r="Q1367" s="5">
        <f t="shared" si="28"/>
        <v>2.9159068679809592</v>
      </c>
      <c r="U1367" s="3">
        <v>40927.714004629626</v>
      </c>
      <c r="V1367" s="2"/>
      <c r="W1367" s="2"/>
      <c r="X1367" s="2">
        <v>-1000</v>
      </c>
      <c r="Y1367" s="2" t="s">
        <v>8</v>
      </c>
      <c r="Z1367" s="2">
        <v>0</v>
      </c>
    </row>
    <row r="1368" spans="1:26" ht="14.25" customHeight="1" x14ac:dyDescent="0.2">
      <c r="A1368" s="3">
        <v>40927.714062500003</v>
      </c>
      <c r="B1368" s="2"/>
      <c r="C1368" s="2"/>
      <c r="D1368" s="2">
        <v>-950</v>
      </c>
      <c r="E1368" s="2">
        <v>14.059741973876999</v>
      </c>
      <c r="F1368" s="2">
        <v>0.5743408203125</v>
      </c>
      <c r="G1368" s="5">
        <f t="shared" si="29"/>
        <v>8.4605249023437495E-2</v>
      </c>
      <c r="H1368" s="6"/>
      <c r="K1368" s="3">
        <v>40927.714062500003</v>
      </c>
      <c r="L1368" s="2"/>
      <c r="M1368" s="2"/>
      <c r="N1368" s="2">
        <v>-950</v>
      </c>
      <c r="O1368" s="2">
        <v>76.523841857910199</v>
      </c>
      <c r="P1368" s="2">
        <v>61.3705444335938</v>
      </c>
      <c r="Q1368" s="5">
        <f t="shared" si="28"/>
        <v>2.7876820983886743</v>
      </c>
      <c r="U1368" s="3">
        <v>40927.714062500003</v>
      </c>
      <c r="V1368" s="2"/>
      <c r="W1368" s="2"/>
      <c r="X1368" s="2">
        <v>-950</v>
      </c>
      <c r="Y1368" s="2" t="s">
        <v>8</v>
      </c>
      <c r="Z1368" s="2">
        <v>0</v>
      </c>
    </row>
    <row r="1369" spans="1:26" ht="14.25" customHeight="1" x14ac:dyDescent="0.2">
      <c r="A1369" s="3">
        <v>40927.714120370372</v>
      </c>
      <c r="B1369" s="2"/>
      <c r="C1369" s="2"/>
      <c r="D1369" s="2">
        <v>-900</v>
      </c>
      <c r="E1369" s="2">
        <v>13.8549404144287</v>
      </c>
      <c r="F1369" s="2">
        <v>0.703887939453125</v>
      </c>
      <c r="G1369" s="5">
        <f t="shared" si="29"/>
        <v>7.2764642333984372E-2</v>
      </c>
      <c r="H1369" s="6"/>
      <c r="K1369" s="3">
        <v>40927.714120370372</v>
      </c>
      <c r="L1369" s="2"/>
      <c r="M1369" s="2"/>
      <c r="N1369" s="2">
        <v>-900</v>
      </c>
      <c r="O1369" s="2">
        <v>72.942893981933594</v>
      </c>
      <c r="P1369" s="2">
        <v>58.876876831054702</v>
      </c>
      <c r="Q1369" s="5">
        <f t="shared" si="28"/>
        <v>2.6727240219116219</v>
      </c>
      <c r="U1369" s="3">
        <v>40927.714120370372</v>
      </c>
      <c r="V1369" s="2"/>
      <c r="W1369" s="2"/>
      <c r="X1369" s="2">
        <v>-900</v>
      </c>
      <c r="Y1369" s="2" t="s">
        <v>8</v>
      </c>
      <c r="Z1369" s="2">
        <v>0</v>
      </c>
    </row>
    <row r="1370" spans="1:26" ht="14.25" customHeight="1" x14ac:dyDescent="0.2">
      <c r="A1370" s="3">
        <v>40927.714178240742</v>
      </c>
      <c r="B1370" s="2"/>
      <c r="C1370" s="2"/>
      <c r="D1370" s="2">
        <v>-850</v>
      </c>
      <c r="E1370" s="2">
        <v>13.409392356872599</v>
      </c>
      <c r="F1370" s="2">
        <v>0.9857177734375</v>
      </c>
      <c r="G1370" s="5">
        <f t="shared" si="29"/>
        <v>4.7005395507812506E-2</v>
      </c>
      <c r="H1370" s="6"/>
      <c r="K1370" s="3">
        <v>40927.714178240742</v>
      </c>
      <c r="L1370" s="2"/>
      <c r="M1370" s="2"/>
      <c r="N1370" s="2">
        <v>-850</v>
      </c>
      <c r="O1370" s="2">
        <v>69.6571044921875</v>
      </c>
      <c r="P1370" s="2">
        <v>56.5887451171875</v>
      </c>
      <c r="Q1370" s="5">
        <f t="shared" si="28"/>
        <v>2.567241149902344</v>
      </c>
      <c r="U1370" s="3">
        <v>40927.714178240742</v>
      </c>
      <c r="V1370" s="2"/>
      <c r="W1370" s="2"/>
      <c r="X1370" s="2">
        <v>-850</v>
      </c>
      <c r="Y1370" s="2" t="s">
        <v>8</v>
      </c>
      <c r="Z1370" s="2">
        <v>0</v>
      </c>
    </row>
    <row r="1371" spans="1:26" ht="14.25" customHeight="1" x14ac:dyDescent="0.2">
      <c r="A1371" s="3">
        <v>40927.714236111111</v>
      </c>
      <c r="B1371" s="2"/>
      <c r="C1371" s="2"/>
      <c r="D1371" s="2">
        <v>-800</v>
      </c>
      <c r="E1371" s="2">
        <v>13.097846984863301</v>
      </c>
      <c r="F1371" s="2">
        <v>1.1827850341796899</v>
      </c>
      <c r="G1371" s="5">
        <f t="shared" si="29"/>
        <v>2.8993447875976339E-2</v>
      </c>
      <c r="H1371" s="6"/>
      <c r="K1371" s="3">
        <v>40927.714236111111</v>
      </c>
      <c r="L1371" s="2"/>
      <c r="M1371" s="2"/>
      <c r="N1371" s="2">
        <v>-800</v>
      </c>
      <c r="O1371" s="2">
        <v>66.443832397460895</v>
      </c>
      <c r="P1371" s="2">
        <v>54.351119995117202</v>
      </c>
      <c r="Q1371" s="5">
        <f t="shared" si="28"/>
        <v>2.4640866317749031</v>
      </c>
      <c r="U1371" s="3">
        <v>40927.714236111111</v>
      </c>
      <c r="V1371" s="2"/>
      <c r="W1371" s="2"/>
      <c r="X1371" s="2">
        <v>-800</v>
      </c>
      <c r="Y1371" s="2" t="s">
        <v>8</v>
      </c>
      <c r="Z1371" s="2">
        <v>0</v>
      </c>
    </row>
    <row r="1372" spans="1:26" ht="14.25" customHeight="1" x14ac:dyDescent="0.2">
      <c r="A1372" s="3">
        <v>40927.71429398148</v>
      </c>
      <c r="B1372" s="2"/>
      <c r="C1372" s="2"/>
      <c r="D1372" s="2">
        <v>-750</v>
      </c>
      <c r="E1372" s="2">
        <v>13.2142391204834</v>
      </c>
      <c r="F1372" s="2">
        <v>1.1091613769531199</v>
      </c>
      <c r="G1372" s="5">
        <f t="shared" si="29"/>
        <v>3.5722650146484847E-2</v>
      </c>
      <c r="H1372" s="6"/>
      <c r="K1372" s="3">
        <v>40927.71429398148</v>
      </c>
      <c r="L1372" s="2"/>
      <c r="M1372" s="2"/>
      <c r="N1372" s="2">
        <v>-750</v>
      </c>
      <c r="O1372" s="2">
        <v>63.5398559570312</v>
      </c>
      <c r="P1372" s="2">
        <v>52.328872680664098</v>
      </c>
      <c r="Q1372" s="5">
        <f t="shared" si="28"/>
        <v>2.3708610305786149</v>
      </c>
      <c r="U1372" s="3">
        <v>40927.71429398148</v>
      </c>
      <c r="V1372" s="2"/>
      <c r="W1372" s="2"/>
      <c r="X1372" s="2">
        <v>-750</v>
      </c>
      <c r="Y1372" s="2" t="s">
        <v>8</v>
      </c>
      <c r="Z1372" s="2">
        <v>0</v>
      </c>
    </row>
    <row r="1373" spans="1:26" ht="14.25" customHeight="1" x14ac:dyDescent="0.2">
      <c r="A1373" s="3">
        <v>40927.71435185185</v>
      </c>
      <c r="B1373" s="2"/>
      <c r="C1373" s="2"/>
      <c r="D1373" s="2">
        <v>-700</v>
      </c>
      <c r="E1373" s="2">
        <v>13.368987083435099</v>
      </c>
      <c r="F1373" s="2">
        <v>1.0112762451171899</v>
      </c>
      <c r="G1373" s="5">
        <f t="shared" si="29"/>
        <v>4.4669351196288842E-2</v>
      </c>
      <c r="H1373" s="6"/>
      <c r="K1373" s="3">
        <v>40927.71435185185</v>
      </c>
      <c r="L1373" s="2"/>
      <c r="M1373" s="2"/>
      <c r="N1373" s="2">
        <v>-700</v>
      </c>
      <c r="O1373" s="2">
        <v>60.246173858642599</v>
      </c>
      <c r="P1373" s="2">
        <v>50.035247802734403</v>
      </c>
      <c r="Q1373" s="5">
        <f t="shared" si="28"/>
        <v>2.2651249237060562</v>
      </c>
      <c r="U1373" s="3">
        <v>40927.71435185185</v>
      </c>
      <c r="V1373" s="2"/>
      <c r="W1373" s="2"/>
      <c r="X1373" s="2">
        <v>-700</v>
      </c>
      <c r="Y1373" s="2" t="s">
        <v>8</v>
      </c>
      <c r="Z1373" s="2">
        <v>0</v>
      </c>
    </row>
    <row r="1374" spans="1:26" ht="14.25" customHeight="1" x14ac:dyDescent="0.2">
      <c r="A1374" s="3">
        <v>40927.714409722219</v>
      </c>
      <c r="B1374" s="2"/>
      <c r="C1374" s="2"/>
      <c r="D1374" s="2">
        <v>-650</v>
      </c>
      <c r="E1374" s="2">
        <v>13.290346145629901</v>
      </c>
      <c r="F1374" s="2">
        <v>1.0610198974609399</v>
      </c>
      <c r="G1374" s="5">
        <f t="shared" si="29"/>
        <v>4.0122781372070093E-2</v>
      </c>
      <c r="H1374" s="6"/>
      <c r="K1374" s="3">
        <v>40927.714409722219</v>
      </c>
      <c r="L1374" s="2"/>
      <c r="M1374" s="2"/>
      <c r="N1374" s="2">
        <v>-650</v>
      </c>
      <c r="O1374" s="2">
        <v>57.494480133056598</v>
      </c>
      <c r="P1374" s="2">
        <v>48.119049072265597</v>
      </c>
      <c r="Q1374" s="5">
        <f t="shared" si="28"/>
        <v>2.176788162231444</v>
      </c>
      <c r="U1374" s="3">
        <v>40927.714409722219</v>
      </c>
      <c r="V1374" s="2"/>
      <c r="W1374" s="2"/>
      <c r="X1374" s="2">
        <v>-650</v>
      </c>
      <c r="Y1374" s="2" t="s">
        <v>8</v>
      </c>
      <c r="Z1374" s="2">
        <v>0</v>
      </c>
    </row>
    <row r="1375" spans="1:26" ht="14.25" customHeight="1" x14ac:dyDescent="0.2">
      <c r="A1375" s="3">
        <v>40927.714467592596</v>
      </c>
      <c r="B1375" s="2"/>
      <c r="C1375" s="2"/>
      <c r="D1375" s="2">
        <v>-600</v>
      </c>
      <c r="E1375" s="2">
        <v>13.193372726440399</v>
      </c>
      <c r="F1375" s="2">
        <v>1.1223602294921899</v>
      </c>
      <c r="G1375" s="5">
        <f t="shared" si="29"/>
        <v>3.4516275024413845E-2</v>
      </c>
      <c r="H1375" s="6"/>
      <c r="K1375" s="3">
        <v>40927.714467592596</v>
      </c>
      <c r="L1375" s="2"/>
      <c r="M1375" s="2"/>
      <c r="N1375" s="2">
        <v>-600</v>
      </c>
      <c r="O1375" s="2">
        <v>56.353858947753899</v>
      </c>
      <c r="P1375" s="2">
        <v>47.324752807617202</v>
      </c>
      <c r="Q1375" s="5">
        <f t="shared" si="28"/>
        <v>2.1401711044311531</v>
      </c>
      <c r="U1375" s="3">
        <v>40927.714467592596</v>
      </c>
      <c r="V1375" s="2"/>
      <c r="W1375" s="2"/>
      <c r="X1375" s="2">
        <v>-600</v>
      </c>
      <c r="Y1375" s="2" t="s">
        <v>8</v>
      </c>
      <c r="Z1375" s="2">
        <v>0</v>
      </c>
    </row>
    <row r="1376" spans="1:26" ht="14.25" customHeight="1" x14ac:dyDescent="0.2">
      <c r="A1376" s="3">
        <v>40927.714525462965</v>
      </c>
      <c r="B1376" s="2"/>
      <c r="C1376" s="2"/>
      <c r="D1376" s="2">
        <v>-550</v>
      </c>
      <c r="E1376" s="2">
        <v>12.997978210449199</v>
      </c>
      <c r="F1376" s="2">
        <v>1.2459564208984399</v>
      </c>
      <c r="G1376" s="5">
        <f t="shared" si="29"/>
        <v>2.3219583129882593E-2</v>
      </c>
      <c r="H1376" s="6"/>
      <c r="K1376" s="3">
        <v>40927.714525462965</v>
      </c>
      <c r="L1376" s="2"/>
      <c r="M1376" s="2"/>
      <c r="N1376" s="2">
        <v>-550</v>
      </c>
      <c r="O1376" s="2">
        <v>54.601455688476598</v>
      </c>
      <c r="P1376" s="2">
        <v>46.1044311523438</v>
      </c>
      <c r="Q1376" s="5">
        <f t="shared" si="28"/>
        <v>2.0839142761230494</v>
      </c>
      <c r="U1376" s="3">
        <v>40927.714525462965</v>
      </c>
      <c r="V1376" s="2"/>
      <c r="W1376" s="2"/>
      <c r="X1376" s="2">
        <v>-550</v>
      </c>
      <c r="Y1376" s="2" t="s">
        <v>8</v>
      </c>
      <c r="Z1376" s="2">
        <v>0</v>
      </c>
    </row>
    <row r="1377" spans="1:26" ht="14.25" customHeight="1" x14ac:dyDescent="0.2">
      <c r="A1377" s="3">
        <v>40927.714583333334</v>
      </c>
      <c r="B1377" s="2"/>
      <c r="C1377" s="2"/>
      <c r="D1377" s="2">
        <v>-500</v>
      </c>
      <c r="E1377" s="2">
        <v>13.2927589416504</v>
      </c>
      <c r="F1377" s="2">
        <v>1.0594940185546899</v>
      </c>
      <c r="G1377" s="5">
        <f t="shared" si="29"/>
        <v>4.0262246704101348E-2</v>
      </c>
      <c r="H1377" s="6"/>
      <c r="K1377" s="3">
        <v>40927.714583333334</v>
      </c>
      <c r="L1377" s="2"/>
      <c r="M1377" s="2"/>
      <c r="N1377" s="2">
        <v>-500</v>
      </c>
      <c r="O1377" s="2">
        <v>52.083343505859403</v>
      </c>
      <c r="P1377" s="2">
        <v>44.3508911132812</v>
      </c>
      <c r="Q1377" s="5">
        <f t="shared" si="28"/>
        <v>2.0030760803222631</v>
      </c>
      <c r="U1377" s="3">
        <v>40927.714583333334</v>
      </c>
      <c r="V1377" s="2"/>
      <c r="W1377" s="2"/>
      <c r="X1377" s="2">
        <v>-500</v>
      </c>
      <c r="Y1377" s="2" t="s">
        <v>8</v>
      </c>
      <c r="Z1377" s="2">
        <v>0</v>
      </c>
    </row>
    <row r="1378" spans="1:26" ht="14.25" customHeight="1" x14ac:dyDescent="0.2">
      <c r="A1378" s="3">
        <v>40927.714641203704</v>
      </c>
      <c r="B1378" s="2"/>
      <c r="C1378" s="2"/>
      <c r="D1378" s="2">
        <v>-450</v>
      </c>
      <c r="E1378" s="2">
        <v>12.867957115173301</v>
      </c>
      <c r="F1378" s="2">
        <v>1.3282012939453101</v>
      </c>
      <c r="G1378" s="5">
        <f t="shared" si="29"/>
        <v>1.5702401733398666E-2</v>
      </c>
      <c r="H1378" s="6"/>
      <c r="K1378" s="3">
        <v>40927.714641203704</v>
      </c>
      <c r="L1378" s="2"/>
      <c r="M1378" s="2"/>
      <c r="N1378" s="2">
        <v>-450</v>
      </c>
      <c r="O1378" s="2">
        <v>50.432285308837898</v>
      </c>
      <c r="P1378" s="2">
        <v>43.201141357421903</v>
      </c>
      <c r="Q1378" s="5">
        <f t="shared" si="28"/>
        <v>1.9500726165771498</v>
      </c>
      <c r="U1378" s="3">
        <v>40927.714641203704</v>
      </c>
      <c r="V1378" s="2"/>
      <c r="W1378" s="2"/>
      <c r="X1378" s="2">
        <v>-450</v>
      </c>
      <c r="Y1378" s="2" t="s">
        <v>8</v>
      </c>
      <c r="Z1378" s="2">
        <v>0</v>
      </c>
    </row>
    <row r="1379" spans="1:26" ht="14.25" customHeight="1" x14ac:dyDescent="0.2">
      <c r="A1379" s="3">
        <v>40927.714699074073</v>
      </c>
      <c r="B1379" s="2"/>
      <c r="C1379" s="2"/>
      <c r="D1379" s="2">
        <v>-400</v>
      </c>
      <c r="E1379" s="2">
        <v>12.759284019470201</v>
      </c>
      <c r="F1379" s="2">
        <v>1.3969421386718801</v>
      </c>
      <c r="G1379" s="5">
        <f t="shared" si="29"/>
        <v>9.4194885253901517E-3</v>
      </c>
      <c r="H1379" s="6"/>
      <c r="K1379" s="3">
        <v>40927.714699074073</v>
      </c>
      <c r="L1379" s="2"/>
      <c r="M1379" s="2"/>
      <c r="N1379" s="2">
        <v>-400</v>
      </c>
      <c r="O1379" s="2">
        <v>49.080650329589801</v>
      </c>
      <c r="P1379" s="2">
        <v>42.259902954101598</v>
      </c>
      <c r="Q1379" s="5">
        <f t="shared" si="28"/>
        <v>1.9066815261840837</v>
      </c>
      <c r="U1379" s="3">
        <v>40927.714699074073</v>
      </c>
      <c r="V1379" s="2"/>
      <c r="W1379" s="2"/>
      <c r="X1379" s="2">
        <v>-400</v>
      </c>
      <c r="Y1379" s="2" t="s">
        <v>8</v>
      </c>
      <c r="Z1379" s="2">
        <v>0</v>
      </c>
    </row>
    <row r="1380" spans="1:26" ht="14.25" customHeight="1" x14ac:dyDescent="0.2">
      <c r="A1380" s="3">
        <v>40927.714756944442</v>
      </c>
      <c r="B1380" s="2"/>
      <c r="C1380" s="2"/>
      <c r="D1380" s="2">
        <v>-350</v>
      </c>
      <c r="E1380" s="2">
        <v>12.852276802063001</v>
      </c>
      <c r="F1380" s="2">
        <v>1.3381195068359399</v>
      </c>
      <c r="G1380" s="5">
        <f t="shared" si="29"/>
        <v>1.4795877075195099E-2</v>
      </c>
      <c r="H1380" s="6"/>
      <c r="K1380" s="3">
        <v>40927.714756944442</v>
      </c>
      <c r="L1380" s="2"/>
      <c r="M1380" s="2"/>
      <c r="N1380" s="2">
        <v>-350</v>
      </c>
      <c r="O1380" s="2">
        <v>47.625701904296903</v>
      </c>
      <c r="P1380" s="2">
        <v>41.246719360351598</v>
      </c>
      <c r="Q1380" s="5">
        <f t="shared" si="28"/>
        <v>1.8599737625122086</v>
      </c>
      <c r="U1380" s="3">
        <v>40927.714756944442</v>
      </c>
      <c r="V1380" s="2"/>
      <c r="W1380" s="2"/>
      <c r="X1380" s="2">
        <v>-350</v>
      </c>
      <c r="Y1380" s="2" t="s">
        <v>8</v>
      </c>
      <c r="Z1380" s="2">
        <v>0</v>
      </c>
    </row>
    <row r="1381" spans="1:26" ht="14.25" customHeight="1" x14ac:dyDescent="0.2">
      <c r="A1381" s="3">
        <v>40927.714814814812</v>
      </c>
      <c r="B1381" s="2"/>
      <c r="C1381" s="2"/>
      <c r="D1381" s="2">
        <v>-300</v>
      </c>
      <c r="E1381" s="2">
        <v>13.3537893295288</v>
      </c>
      <c r="F1381" s="2">
        <v>1.0208892822265601</v>
      </c>
      <c r="G1381" s="5">
        <f t="shared" si="29"/>
        <v>4.379071960449242E-2</v>
      </c>
      <c r="H1381" s="6"/>
      <c r="K1381" s="3">
        <v>40927.714814814812</v>
      </c>
      <c r="L1381" s="2"/>
      <c r="M1381" s="2"/>
      <c r="N1381" s="2">
        <v>-300</v>
      </c>
      <c r="O1381" s="2">
        <v>46.2416381835937</v>
      </c>
      <c r="P1381" s="2">
        <v>40.2828979492188</v>
      </c>
      <c r="Q1381" s="5">
        <f t="shared" si="28"/>
        <v>1.8155415954589866</v>
      </c>
      <c r="U1381" s="3">
        <v>40927.714814814812</v>
      </c>
      <c r="V1381" s="2"/>
      <c r="W1381" s="2"/>
      <c r="X1381" s="2">
        <v>-300</v>
      </c>
      <c r="Y1381" s="2" t="s">
        <v>8</v>
      </c>
      <c r="Z1381" s="2">
        <v>0</v>
      </c>
    </row>
    <row r="1382" spans="1:26" ht="14.25" customHeight="1" x14ac:dyDescent="0.2">
      <c r="A1382" s="3">
        <v>40927.714872685188</v>
      </c>
      <c r="B1382" s="2"/>
      <c r="C1382" s="2"/>
      <c r="D1382" s="2">
        <v>-250</v>
      </c>
      <c r="E1382" s="2">
        <v>13.097243309021</v>
      </c>
      <c r="F1382" s="2">
        <v>1.18316650390625</v>
      </c>
      <c r="G1382" s="5">
        <f t="shared" si="29"/>
        <v>2.895858154296875E-2</v>
      </c>
      <c r="H1382" s="6"/>
      <c r="K1382" s="3">
        <v>40927.714872685188</v>
      </c>
      <c r="L1382" s="2"/>
      <c r="M1382" s="2"/>
      <c r="N1382" s="2">
        <v>-250</v>
      </c>
      <c r="O1382" s="2">
        <v>45.036705017089801</v>
      </c>
      <c r="P1382" s="2">
        <v>39.443817138671903</v>
      </c>
      <c r="Q1382" s="5">
        <f t="shared" si="28"/>
        <v>1.7768599700927747</v>
      </c>
      <c r="U1382" s="3">
        <v>40927.714872685188</v>
      </c>
      <c r="V1382" s="2"/>
      <c r="W1382" s="2"/>
      <c r="X1382" s="2">
        <v>-250</v>
      </c>
      <c r="Y1382" s="2" t="s">
        <v>8</v>
      </c>
      <c r="Z1382" s="2">
        <v>0</v>
      </c>
    </row>
    <row r="1383" spans="1:26" ht="14.25" customHeight="1" x14ac:dyDescent="0.2">
      <c r="A1383" s="3">
        <v>40927.714930555558</v>
      </c>
      <c r="B1383" s="2"/>
      <c r="C1383" s="2"/>
      <c r="D1383" s="2">
        <v>-200</v>
      </c>
      <c r="E1383" s="2">
        <v>12.6595363616943</v>
      </c>
      <c r="F1383" s="2">
        <v>1.4600372314453101</v>
      </c>
      <c r="G1383" s="5">
        <f t="shared" si="29"/>
        <v>3.6525970458986812E-3</v>
      </c>
      <c r="H1383" s="6"/>
      <c r="K1383" s="3">
        <v>40927.714930555558</v>
      </c>
      <c r="L1383" s="2"/>
      <c r="M1383" s="2"/>
      <c r="N1383" s="2">
        <v>-200</v>
      </c>
      <c r="O1383" s="2">
        <v>44.0883598327637</v>
      </c>
      <c r="P1383" s="2">
        <v>38.783416748046903</v>
      </c>
      <c r="Q1383" s="5">
        <f t="shared" si="28"/>
        <v>1.7464155120849623</v>
      </c>
      <c r="U1383" s="3">
        <v>40927.714930555558</v>
      </c>
      <c r="V1383" s="2"/>
      <c r="W1383" s="2"/>
      <c r="X1383" s="2">
        <v>-200</v>
      </c>
      <c r="Y1383" s="2" t="s">
        <v>8</v>
      </c>
      <c r="Z1383" s="2">
        <v>0</v>
      </c>
    </row>
    <row r="1384" spans="1:26" ht="14.25" customHeight="1" x14ac:dyDescent="0.2">
      <c r="A1384" s="3">
        <v>40927.714988425927</v>
      </c>
      <c r="B1384" s="2"/>
      <c r="C1384" s="2"/>
      <c r="D1384" s="2">
        <v>-150</v>
      </c>
      <c r="E1384" s="2">
        <v>12.6123762130737</v>
      </c>
      <c r="F1384" s="2">
        <v>1.4898681640625</v>
      </c>
      <c r="G1384" s="5">
        <f t="shared" si="29"/>
        <v>9.2604980468749543E-4</v>
      </c>
      <c r="H1384" s="6"/>
      <c r="K1384" s="3">
        <v>40927.714988425927</v>
      </c>
      <c r="L1384" s="2"/>
      <c r="M1384" s="2"/>
      <c r="N1384" s="2">
        <v>-150</v>
      </c>
      <c r="O1384" s="2">
        <v>43.232921600341797</v>
      </c>
      <c r="P1384" s="2">
        <v>38.187713623046903</v>
      </c>
      <c r="Q1384" s="5">
        <f t="shared" si="28"/>
        <v>1.7189535980224622</v>
      </c>
      <c r="U1384" s="3">
        <v>40927.714988425927</v>
      </c>
      <c r="V1384" s="2"/>
      <c r="W1384" s="2"/>
      <c r="X1384" s="2">
        <v>-150</v>
      </c>
      <c r="Y1384" s="2" t="s">
        <v>8</v>
      </c>
      <c r="Z1384" s="2">
        <v>0</v>
      </c>
    </row>
    <row r="1385" spans="1:26" ht="14.25" customHeight="1" x14ac:dyDescent="0.2">
      <c r="A1385" s="3">
        <v>40927.715046296296</v>
      </c>
      <c r="B1385" s="2"/>
      <c r="C1385" s="2"/>
      <c r="D1385" s="2">
        <v>-100</v>
      </c>
      <c r="E1385" s="2">
        <v>12.5913896560669</v>
      </c>
      <c r="F1385" s="2">
        <v>1.5031433105468699</v>
      </c>
      <c r="G1385" s="5">
        <f t="shared" si="29"/>
        <v>-2.8729858398390817E-4</v>
      </c>
      <c r="H1385" s="6"/>
      <c r="K1385" s="3">
        <v>40927.715046296296</v>
      </c>
      <c r="L1385" s="2"/>
      <c r="M1385" s="2"/>
      <c r="N1385" s="2">
        <v>-100</v>
      </c>
      <c r="O1385" s="2">
        <v>42.650066375732401</v>
      </c>
      <c r="P1385" s="2">
        <v>37.781829833984403</v>
      </c>
      <c r="Q1385" s="5">
        <f t="shared" si="28"/>
        <v>1.700242355346681</v>
      </c>
      <c r="U1385" s="3">
        <v>40927.715046296296</v>
      </c>
      <c r="V1385" s="2"/>
      <c r="W1385" s="2"/>
      <c r="X1385" s="2">
        <v>-100</v>
      </c>
      <c r="Y1385" s="2" t="s">
        <v>8</v>
      </c>
      <c r="Z1385" s="2">
        <v>0</v>
      </c>
    </row>
    <row r="1386" spans="1:26" ht="14.25" customHeight="1" x14ac:dyDescent="0.2">
      <c r="A1386" s="3">
        <v>40927.715104166666</v>
      </c>
      <c r="B1386" s="2"/>
      <c r="C1386" s="2"/>
      <c r="D1386" s="2">
        <v>-50</v>
      </c>
      <c r="E1386" s="2">
        <v>13.13210105896</v>
      </c>
      <c r="F1386" s="2">
        <v>1.1611175537109399</v>
      </c>
      <c r="G1386" s="5">
        <f t="shared" si="29"/>
        <v>3.0973855590820096E-2</v>
      </c>
      <c r="H1386" s="6"/>
      <c r="K1386" s="3">
        <v>40927.715104166666</v>
      </c>
      <c r="L1386" s="2"/>
      <c r="M1386" s="2"/>
      <c r="N1386" s="2">
        <v>-50</v>
      </c>
      <c r="O1386" s="2">
        <v>41.848419189453097</v>
      </c>
      <c r="P1386" s="2">
        <v>37.223587036132798</v>
      </c>
      <c r="Q1386" s="5">
        <f t="shared" si="28"/>
        <v>1.6745073623657221</v>
      </c>
      <c r="U1386" s="3">
        <v>40927.715104166666</v>
      </c>
      <c r="V1386" s="2"/>
      <c r="W1386" s="2"/>
      <c r="X1386" s="2">
        <v>-50</v>
      </c>
      <c r="Y1386" s="2" t="s">
        <v>8</v>
      </c>
      <c r="Z1386" s="2">
        <v>0</v>
      </c>
    </row>
    <row r="1387" spans="1:26" ht="14.25" customHeight="1" x14ac:dyDescent="0.2">
      <c r="A1387" s="3">
        <v>40927.715162037035</v>
      </c>
      <c r="B1387" s="2"/>
      <c r="C1387" s="2"/>
      <c r="D1387" s="2">
        <v>0</v>
      </c>
      <c r="E1387" s="2">
        <v>13.0048532485962</v>
      </c>
      <c r="F1387" s="2">
        <v>1.2416076660156199</v>
      </c>
      <c r="G1387" s="5">
        <f t="shared" si="29"/>
        <v>2.3617059326172349E-2</v>
      </c>
      <c r="H1387" s="6"/>
      <c r="K1387" s="3">
        <v>40927.715162037035</v>
      </c>
      <c r="L1387" s="2"/>
      <c r="M1387" s="2"/>
      <c r="N1387" s="2">
        <v>0</v>
      </c>
      <c r="O1387" s="2">
        <v>40.593307495117202</v>
      </c>
      <c r="P1387" s="2">
        <v>36.349563598632798</v>
      </c>
      <c r="Q1387" s="5">
        <f t="shared" si="28"/>
        <v>1.6342148818969719</v>
      </c>
      <c r="U1387" s="3">
        <v>40927.715162037035</v>
      </c>
      <c r="V1387" s="2"/>
      <c r="W1387" s="2"/>
      <c r="X1387" s="2">
        <v>0</v>
      </c>
      <c r="Y1387" s="2" t="s">
        <v>8</v>
      </c>
      <c r="Z1387" s="2">
        <v>0</v>
      </c>
    </row>
    <row r="1388" spans="1:26" ht="14.25" customHeight="1" x14ac:dyDescent="0.2">
      <c r="A1388" s="2"/>
      <c r="B1388" s="2"/>
      <c r="C1388" s="2"/>
      <c r="D1388" s="2"/>
      <c r="E1388" s="2"/>
      <c r="F1388" s="2"/>
      <c r="H1388" s="6"/>
      <c r="K1388" s="2"/>
      <c r="L1388" s="2"/>
      <c r="M1388" s="2"/>
      <c r="N1388" s="2"/>
      <c r="O1388" s="2"/>
      <c r="P1388" s="2"/>
      <c r="Q1388" s="5"/>
      <c r="U1388" s="2"/>
      <c r="V1388" s="2"/>
      <c r="W1388" s="2"/>
      <c r="X1388" s="2"/>
      <c r="Y1388" s="2"/>
      <c r="Z1388" s="2"/>
    </row>
    <row r="1389" spans="1:26" ht="14.25" customHeight="1" x14ac:dyDescent="0.2">
      <c r="A1389" s="3">
        <v>40927.71539351852</v>
      </c>
      <c r="B1389" s="2">
        <v>0</v>
      </c>
      <c r="C1389" s="2">
        <v>200</v>
      </c>
      <c r="D1389" s="2">
        <v>-3200</v>
      </c>
      <c r="E1389" s="2">
        <v>174.31622314453099</v>
      </c>
      <c r="F1389" s="2">
        <v>-100.795440673828</v>
      </c>
      <c r="G1389" s="5">
        <f t="shared" ref="G1389:G1401" si="30">G1390</f>
        <v>10.007200976562499</v>
      </c>
      <c r="H1389" s="5">
        <f>MAX(F1389:F1453)</f>
        <v>1.7037200927734399</v>
      </c>
      <c r="K1389" s="3">
        <v>40927.71539351852</v>
      </c>
      <c r="L1389" s="2">
        <v>0</v>
      </c>
      <c r="M1389" s="2">
        <v>200</v>
      </c>
      <c r="N1389" s="2">
        <v>-3200</v>
      </c>
      <c r="O1389" s="2">
        <v>248.61538696289099</v>
      </c>
      <c r="P1389" s="2">
        <v>181.21009826660199</v>
      </c>
      <c r="Q1389" s="5">
        <f t="shared" ref="Q1389:Q1452" si="31">P1389*0.0461-0.0415</f>
        <v>8.3122855300903531</v>
      </c>
      <c r="R1389" s="5">
        <f>MAX(P1389:P1453)</f>
        <v>181.21009826660199</v>
      </c>
      <c r="U1389" s="3">
        <v>40927.71539351852</v>
      </c>
      <c r="V1389" s="2">
        <v>0</v>
      </c>
      <c r="W1389" s="2">
        <v>200</v>
      </c>
      <c r="X1389" s="2">
        <v>-3200</v>
      </c>
      <c r="Y1389" s="2" t="s">
        <v>8</v>
      </c>
      <c r="Z1389" s="2">
        <v>0</v>
      </c>
    </row>
    <row r="1390" spans="1:26" ht="14.25" customHeight="1" x14ac:dyDescent="0.2">
      <c r="A1390" s="3">
        <v>40927.715451388889</v>
      </c>
      <c r="B1390" s="2"/>
      <c r="C1390" s="2"/>
      <c r="D1390" s="2">
        <v>-3150</v>
      </c>
      <c r="E1390" s="2">
        <v>176.97335815429699</v>
      </c>
      <c r="F1390" s="2">
        <v>-102.476196289062</v>
      </c>
      <c r="G1390" s="5">
        <f t="shared" si="30"/>
        <v>10.007200976562499</v>
      </c>
      <c r="H1390" s="5">
        <f>MIN(F1389:F1453)</f>
        <v>-105.4443359375</v>
      </c>
      <c r="K1390" s="3">
        <v>40927.715451388889</v>
      </c>
      <c r="L1390" s="2"/>
      <c r="M1390" s="2"/>
      <c r="N1390" s="2">
        <v>-3150</v>
      </c>
      <c r="O1390" s="2">
        <v>247.902587890625</v>
      </c>
      <c r="P1390" s="2">
        <v>180.71372985839801</v>
      </c>
      <c r="Q1390" s="5">
        <f t="shared" si="31"/>
        <v>8.2894029464721495</v>
      </c>
      <c r="R1390" s="5">
        <f>MIN(P1389:P1453)</f>
        <v>42.841262817382798</v>
      </c>
      <c r="U1390" s="3">
        <v>40927.715451388889</v>
      </c>
      <c r="V1390" s="2"/>
      <c r="W1390" s="2"/>
      <c r="X1390" s="2">
        <v>-3150</v>
      </c>
      <c r="Y1390" s="2" t="s">
        <v>8</v>
      </c>
      <c r="Z1390" s="2">
        <v>0</v>
      </c>
    </row>
    <row r="1391" spans="1:26" ht="14.25" customHeight="1" x14ac:dyDescent="0.2">
      <c r="A1391" s="3">
        <v>40927.715509259258</v>
      </c>
      <c r="B1391" s="2"/>
      <c r="C1391" s="2"/>
      <c r="D1391" s="2">
        <v>-3100</v>
      </c>
      <c r="E1391" s="2">
        <v>177.89822387695301</v>
      </c>
      <c r="F1391" s="2">
        <v>-103.06121826171901</v>
      </c>
      <c r="G1391" s="5">
        <f t="shared" si="30"/>
        <v>10.007200976562499</v>
      </c>
      <c r="H1391" s="15" t="s">
        <v>46</v>
      </c>
      <c r="K1391" s="3">
        <v>40927.715509259258</v>
      </c>
      <c r="L1391" s="2"/>
      <c r="M1391" s="2"/>
      <c r="N1391" s="2">
        <v>-3100</v>
      </c>
      <c r="O1391" s="2">
        <v>247.08177185058599</v>
      </c>
      <c r="P1391" s="2">
        <v>180.14213562011699</v>
      </c>
      <c r="Q1391" s="5">
        <f t="shared" si="31"/>
        <v>8.2630524520873951</v>
      </c>
      <c r="U1391" s="3">
        <v>40927.715509259258</v>
      </c>
      <c r="V1391" s="2"/>
      <c r="W1391" s="2"/>
      <c r="X1391" s="2">
        <v>-3100</v>
      </c>
      <c r="Y1391" s="2" t="s">
        <v>8</v>
      </c>
      <c r="Z1391" s="2">
        <v>0</v>
      </c>
    </row>
    <row r="1392" spans="1:26" ht="14.25" customHeight="1" x14ac:dyDescent="0.2">
      <c r="A1392" s="3">
        <v>40927.715567129628</v>
      </c>
      <c r="B1392" s="2"/>
      <c r="C1392" s="2"/>
      <c r="D1392" s="2">
        <v>-3050</v>
      </c>
      <c r="E1392" s="2">
        <v>178.81910705566401</v>
      </c>
      <c r="F1392" s="2">
        <v>-103.64372253418</v>
      </c>
      <c r="G1392" s="5">
        <f t="shared" si="30"/>
        <v>10.007200976562499</v>
      </c>
      <c r="H1392" s="6"/>
      <c r="K1392" s="3">
        <v>40927.715567129628</v>
      </c>
      <c r="L1392" s="2"/>
      <c r="M1392" s="2"/>
      <c r="N1392" s="2">
        <v>-3050</v>
      </c>
      <c r="O1392" s="2">
        <v>245.91781616210901</v>
      </c>
      <c r="P1392" s="2">
        <v>179.33158874511699</v>
      </c>
      <c r="Q1392" s="5">
        <f t="shared" si="31"/>
        <v>8.2256862411498943</v>
      </c>
      <c r="U1392" s="3">
        <v>40927.715567129628</v>
      </c>
      <c r="V1392" s="2"/>
      <c r="W1392" s="2"/>
      <c r="X1392" s="2">
        <v>-3050</v>
      </c>
      <c r="Y1392" s="2" t="s">
        <v>8</v>
      </c>
      <c r="Z1392" s="2">
        <v>0</v>
      </c>
    </row>
    <row r="1393" spans="1:26" ht="14.25" customHeight="1" x14ac:dyDescent="0.2">
      <c r="A1393" s="3">
        <v>40927.715624999997</v>
      </c>
      <c r="B1393" s="2"/>
      <c r="C1393" s="2"/>
      <c r="D1393" s="2">
        <v>-3000</v>
      </c>
      <c r="E1393" s="2">
        <v>177.53396606445301</v>
      </c>
      <c r="F1393" s="2">
        <v>-102.830810546875</v>
      </c>
      <c r="G1393" s="5">
        <f t="shared" si="30"/>
        <v>10.007200976562499</v>
      </c>
      <c r="H1393" s="6"/>
      <c r="K1393" s="3">
        <v>40927.715624999997</v>
      </c>
      <c r="L1393" s="2"/>
      <c r="M1393" s="2"/>
      <c r="N1393" s="2">
        <v>-3000</v>
      </c>
      <c r="O1393" s="2">
        <v>244.52410888671901</v>
      </c>
      <c r="P1393" s="2">
        <v>178.36105346679699</v>
      </c>
      <c r="Q1393" s="5">
        <f t="shared" si="31"/>
        <v>8.1809445648193417</v>
      </c>
      <c r="U1393" s="3">
        <v>40927.715624999997</v>
      </c>
      <c r="V1393" s="2"/>
      <c r="W1393" s="2"/>
      <c r="X1393" s="2">
        <v>-3000</v>
      </c>
      <c r="Y1393" s="2" t="s">
        <v>8</v>
      </c>
      <c r="Z1393" s="2">
        <v>0</v>
      </c>
    </row>
    <row r="1394" spans="1:26" ht="14.25" customHeight="1" x14ac:dyDescent="0.2">
      <c r="A1394" s="3">
        <v>40927.715682870374</v>
      </c>
      <c r="B1394" s="2"/>
      <c r="C1394" s="2"/>
      <c r="D1394" s="2">
        <v>-2950</v>
      </c>
      <c r="E1394" s="2">
        <v>177.216384887695</v>
      </c>
      <c r="F1394" s="2">
        <v>-102.629928588867</v>
      </c>
      <c r="G1394" s="5">
        <f t="shared" si="30"/>
        <v>10.007200976562499</v>
      </c>
      <c r="H1394" s="6"/>
      <c r="K1394" s="3">
        <v>40927.715682870374</v>
      </c>
      <c r="L1394" s="2"/>
      <c r="M1394" s="2"/>
      <c r="N1394" s="2">
        <v>-2950</v>
      </c>
      <c r="O1394" s="2">
        <v>243.67294311523401</v>
      </c>
      <c r="P1394" s="2">
        <v>177.76832580566401</v>
      </c>
      <c r="Q1394" s="5">
        <f t="shared" si="31"/>
        <v>8.1536198196411114</v>
      </c>
      <c r="U1394" s="3">
        <v>40927.715682870374</v>
      </c>
      <c r="V1394" s="2"/>
      <c r="W1394" s="2"/>
      <c r="X1394" s="2">
        <v>-2950</v>
      </c>
      <c r="Y1394" s="2" t="s">
        <v>8</v>
      </c>
      <c r="Z1394" s="2">
        <v>0</v>
      </c>
    </row>
    <row r="1395" spans="1:26" ht="14.25" customHeight="1" x14ac:dyDescent="0.2">
      <c r="A1395" s="3">
        <v>40927.715740740743</v>
      </c>
      <c r="B1395" s="2"/>
      <c r="C1395" s="2"/>
      <c r="D1395" s="2">
        <v>-2900</v>
      </c>
      <c r="E1395" s="2">
        <v>177.92294311523401</v>
      </c>
      <c r="F1395" s="2">
        <v>-103.076858520508</v>
      </c>
      <c r="G1395" s="5">
        <f t="shared" si="30"/>
        <v>10.007200976562499</v>
      </c>
      <c r="H1395" s="6"/>
      <c r="K1395" s="3">
        <v>40927.715740740743</v>
      </c>
      <c r="L1395" s="2"/>
      <c r="M1395" s="2"/>
      <c r="N1395" s="2">
        <v>-2900</v>
      </c>
      <c r="O1395" s="2">
        <v>243.372970581055</v>
      </c>
      <c r="P1395" s="2">
        <v>177.55943298339801</v>
      </c>
      <c r="Q1395" s="5">
        <f t="shared" si="31"/>
        <v>8.1439898605346492</v>
      </c>
      <c r="U1395" s="3">
        <v>40927.715740740743</v>
      </c>
      <c r="V1395" s="2"/>
      <c r="W1395" s="2"/>
      <c r="X1395" s="2">
        <v>-2900</v>
      </c>
      <c r="Y1395" s="2" t="s">
        <v>8</v>
      </c>
      <c r="Z1395" s="2">
        <v>0</v>
      </c>
    </row>
    <row r="1396" spans="1:26" ht="14.25" customHeight="1" x14ac:dyDescent="0.2">
      <c r="A1396" s="3">
        <v>40927.715798611112</v>
      </c>
      <c r="B1396" s="2"/>
      <c r="C1396" s="2"/>
      <c r="D1396" s="2">
        <v>-2850</v>
      </c>
      <c r="E1396" s="2">
        <v>178.52963256835901</v>
      </c>
      <c r="F1396" s="2">
        <v>-103.46061706543</v>
      </c>
      <c r="G1396" s="5">
        <f t="shared" si="30"/>
        <v>10.007200976562499</v>
      </c>
      <c r="H1396" s="6"/>
      <c r="K1396" s="3">
        <v>40927.715798611112</v>
      </c>
      <c r="L1396" s="2"/>
      <c r="M1396" s="2"/>
      <c r="N1396" s="2">
        <v>-2850</v>
      </c>
      <c r="O1396" s="2">
        <v>243.18748474121099</v>
      </c>
      <c r="P1396" s="2">
        <v>177.43026733398401</v>
      </c>
      <c r="Q1396" s="5">
        <f t="shared" si="31"/>
        <v>8.1380353240966645</v>
      </c>
      <c r="U1396" s="3">
        <v>40927.715798611112</v>
      </c>
      <c r="V1396" s="2"/>
      <c r="W1396" s="2"/>
      <c r="X1396" s="2">
        <v>-2850</v>
      </c>
      <c r="Y1396" s="2" t="s">
        <v>8</v>
      </c>
      <c r="Z1396" s="2">
        <v>0</v>
      </c>
    </row>
    <row r="1397" spans="1:26" ht="14.25" customHeight="1" x14ac:dyDescent="0.2">
      <c r="A1397" s="3">
        <v>40927.715856481482</v>
      </c>
      <c r="B1397" s="2"/>
      <c r="C1397" s="2"/>
      <c r="D1397" s="2">
        <v>-2800</v>
      </c>
      <c r="E1397" s="2">
        <v>179.58149719238301</v>
      </c>
      <c r="F1397" s="2">
        <v>-104.1259765625</v>
      </c>
      <c r="G1397" s="5">
        <f t="shared" si="30"/>
        <v>10.007200976562499</v>
      </c>
      <c r="H1397" s="6"/>
      <c r="K1397" s="3">
        <v>40927.715856481482</v>
      </c>
      <c r="L1397" s="2"/>
      <c r="M1397" s="2"/>
      <c r="N1397" s="2">
        <v>-2800</v>
      </c>
      <c r="O1397" s="2">
        <v>242.868896484375</v>
      </c>
      <c r="P1397" s="2">
        <v>177.20840454101599</v>
      </c>
      <c r="Q1397" s="5">
        <f t="shared" si="31"/>
        <v>8.127807449340839</v>
      </c>
      <c r="U1397" s="3">
        <v>40927.715856481482</v>
      </c>
      <c r="V1397" s="2"/>
      <c r="W1397" s="2"/>
      <c r="X1397" s="2">
        <v>-2800</v>
      </c>
      <c r="Y1397" s="2" t="s">
        <v>8</v>
      </c>
      <c r="Z1397" s="2">
        <v>0</v>
      </c>
    </row>
    <row r="1398" spans="1:26" ht="14.25" customHeight="1" x14ac:dyDescent="0.2">
      <c r="A1398" s="3">
        <v>40927.715914351851</v>
      </c>
      <c r="B1398" s="2"/>
      <c r="C1398" s="2"/>
      <c r="D1398" s="2">
        <v>-2750</v>
      </c>
      <c r="E1398" s="2">
        <v>179.258377075195</v>
      </c>
      <c r="F1398" s="2">
        <v>-103.921585083008</v>
      </c>
      <c r="G1398" s="5">
        <f t="shared" si="30"/>
        <v>10.007200976562499</v>
      </c>
      <c r="H1398" s="6"/>
      <c r="K1398" s="3">
        <v>40927.715914351851</v>
      </c>
      <c r="L1398" s="2"/>
      <c r="M1398" s="2"/>
      <c r="N1398" s="2">
        <v>-2750</v>
      </c>
      <c r="O1398" s="2">
        <v>242.57275390625</v>
      </c>
      <c r="P1398" s="2">
        <v>177.00218200683599</v>
      </c>
      <c r="Q1398" s="5">
        <f t="shared" si="31"/>
        <v>8.1183005905151404</v>
      </c>
      <c r="U1398" s="3">
        <v>40927.715914351851</v>
      </c>
      <c r="V1398" s="2"/>
      <c r="W1398" s="2"/>
      <c r="X1398" s="2">
        <v>-2750</v>
      </c>
      <c r="Y1398" s="2" t="s">
        <v>8</v>
      </c>
      <c r="Z1398" s="2">
        <v>0</v>
      </c>
    </row>
    <row r="1399" spans="1:26" ht="14.25" customHeight="1" x14ac:dyDescent="0.2">
      <c r="A1399" s="3">
        <v>40927.71597222222</v>
      </c>
      <c r="B1399" s="2"/>
      <c r="C1399" s="2"/>
      <c r="D1399" s="2">
        <v>-2700</v>
      </c>
      <c r="E1399" s="2">
        <v>178.57569885253901</v>
      </c>
      <c r="F1399" s="2">
        <v>-103.48976135253901</v>
      </c>
      <c r="G1399" s="5">
        <f t="shared" si="30"/>
        <v>10.007200976562499</v>
      </c>
      <c r="H1399" s="6"/>
      <c r="K1399" s="3">
        <v>40927.71597222222</v>
      </c>
      <c r="L1399" s="2"/>
      <c r="M1399" s="2"/>
      <c r="N1399" s="2">
        <v>-2700</v>
      </c>
      <c r="O1399" s="2">
        <v>242.47305297851599</v>
      </c>
      <c r="P1399" s="2">
        <v>176.93275451660199</v>
      </c>
      <c r="Q1399" s="5">
        <f t="shared" si="31"/>
        <v>8.1150999832153534</v>
      </c>
      <c r="U1399" s="3">
        <v>40927.71597222222</v>
      </c>
      <c r="V1399" s="2"/>
      <c r="W1399" s="2"/>
      <c r="X1399" s="2">
        <v>-2700</v>
      </c>
      <c r="Y1399" s="2" t="s">
        <v>8</v>
      </c>
      <c r="Z1399" s="2">
        <v>0</v>
      </c>
    </row>
    <row r="1400" spans="1:26" ht="14.25" customHeight="1" x14ac:dyDescent="0.2">
      <c r="A1400" s="3">
        <v>40927.71603009259</v>
      </c>
      <c r="B1400" s="2"/>
      <c r="C1400" s="2"/>
      <c r="D1400" s="2">
        <v>-2650</v>
      </c>
      <c r="E1400" s="2">
        <v>178.85107421875</v>
      </c>
      <c r="F1400" s="2">
        <v>-103.663940429688</v>
      </c>
      <c r="G1400" s="5">
        <f t="shared" si="30"/>
        <v>10.007200976562499</v>
      </c>
      <c r="H1400" s="6"/>
      <c r="K1400" s="3">
        <v>40927.71603009259</v>
      </c>
      <c r="L1400" s="2"/>
      <c r="M1400" s="2"/>
      <c r="N1400" s="2">
        <v>-2650</v>
      </c>
      <c r="O1400" s="2">
        <v>242.44445800781301</v>
      </c>
      <c r="P1400" s="2">
        <v>176.912841796875</v>
      </c>
      <c r="Q1400" s="5">
        <f t="shared" si="31"/>
        <v>8.1141820068359394</v>
      </c>
      <c r="U1400" s="3">
        <v>40927.71603009259</v>
      </c>
      <c r="V1400" s="2"/>
      <c r="W1400" s="2"/>
      <c r="X1400" s="2">
        <v>-2650</v>
      </c>
      <c r="Y1400" s="2" t="s">
        <v>8</v>
      </c>
      <c r="Z1400" s="2">
        <v>0</v>
      </c>
    </row>
    <row r="1401" spans="1:26" ht="14.25" customHeight="1" x14ac:dyDescent="0.2">
      <c r="A1401" s="3">
        <v>40927.716087962966</v>
      </c>
      <c r="B1401" s="2"/>
      <c r="C1401" s="2"/>
      <c r="D1401" s="2">
        <v>-2600</v>
      </c>
      <c r="E1401" s="2">
        <v>179.27177429199199</v>
      </c>
      <c r="F1401" s="2">
        <v>-103.930053710938</v>
      </c>
      <c r="G1401" s="5">
        <f t="shared" si="30"/>
        <v>10.007200976562499</v>
      </c>
      <c r="H1401" s="6"/>
      <c r="K1401" s="3">
        <v>40927.716087962966</v>
      </c>
      <c r="L1401" s="2"/>
      <c r="M1401" s="2"/>
      <c r="N1401" s="2">
        <v>-2600</v>
      </c>
      <c r="O1401" s="2">
        <v>242.31288146972699</v>
      </c>
      <c r="P1401" s="2">
        <v>176.821212768555</v>
      </c>
      <c r="Q1401" s="5">
        <f t="shared" si="31"/>
        <v>8.1099579086303866</v>
      </c>
      <c r="U1401" s="3">
        <v>40927.716087962966</v>
      </c>
      <c r="V1401" s="2"/>
      <c r="W1401" s="2"/>
      <c r="X1401" s="2">
        <v>-2600</v>
      </c>
      <c r="Y1401" s="2" t="s">
        <v>8</v>
      </c>
      <c r="Z1401" s="2">
        <v>0</v>
      </c>
    </row>
    <row r="1402" spans="1:26" ht="14.25" customHeight="1" x14ac:dyDescent="0.2">
      <c r="A1402" s="3">
        <v>40927.716145833336</v>
      </c>
      <c r="B1402" s="2"/>
      <c r="C1402" s="2"/>
      <c r="D1402" s="2">
        <v>-2550</v>
      </c>
      <c r="E1402" s="2">
        <v>180.13150024414099</v>
      </c>
      <c r="F1402" s="2">
        <v>-104.473876953125</v>
      </c>
      <c r="G1402" s="5">
        <f>G1403</f>
        <v>10.007200976562499</v>
      </c>
      <c r="H1402" s="6"/>
      <c r="K1402" s="3">
        <v>40927.716145833336</v>
      </c>
      <c r="L1402" s="2"/>
      <c r="M1402" s="2"/>
      <c r="N1402" s="2">
        <v>-2550</v>
      </c>
      <c r="O1402" s="2">
        <v>242.45837402343801</v>
      </c>
      <c r="P1402" s="2">
        <v>176.92253112793</v>
      </c>
      <c r="Q1402" s="5">
        <f t="shared" si="31"/>
        <v>8.1146286849975748</v>
      </c>
      <c r="U1402" s="3">
        <v>40927.716145833336</v>
      </c>
      <c r="V1402" s="2"/>
      <c r="W1402" s="2"/>
      <c r="X1402" s="2">
        <v>-2550</v>
      </c>
      <c r="Y1402" s="2" t="s">
        <v>8</v>
      </c>
      <c r="Z1402" s="2">
        <v>0</v>
      </c>
    </row>
    <row r="1403" spans="1:26" ht="14.25" customHeight="1" x14ac:dyDescent="0.2">
      <c r="A1403" s="3">
        <v>40927.716203703705</v>
      </c>
      <c r="B1403" s="2"/>
      <c r="C1403" s="2"/>
      <c r="D1403" s="2">
        <v>-2500</v>
      </c>
      <c r="E1403" s="2">
        <v>181.66571044921901</v>
      </c>
      <c r="F1403" s="2">
        <v>-105.4443359375</v>
      </c>
      <c r="G1403" s="5">
        <f t="shared" ref="G1403:G1453" si="32">-F1403*0.0934+0.1587</f>
        <v>10.007200976562499</v>
      </c>
      <c r="H1403" s="6"/>
      <c r="K1403" s="3">
        <v>40927.716203703705</v>
      </c>
      <c r="L1403" s="2"/>
      <c r="M1403" s="2"/>
      <c r="N1403" s="2">
        <v>-2500</v>
      </c>
      <c r="O1403" s="2">
        <v>242.695236206055</v>
      </c>
      <c r="P1403" s="2">
        <v>177.087478637695</v>
      </c>
      <c r="Q1403" s="5">
        <f t="shared" si="31"/>
        <v>8.1222327651977402</v>
      </c>
      <c r="U1403" s="3">
        <v>40927.716203703705</v>
      </c>
      <c r="V1403" s="2"/>
      <c r="W1403" s="2"/>
      <c r="X1403" s="2">
        <v>-2500</v>
      </c>
      <c r="Y1403" s="2" t="s">
        <v>8</v>
      </c>
      <c r="Z1403" s="2">
        <v>0</v>
      </c>
    </row>
    <row r="1404" spans="1:26" ht="14.25" customHeight="1" x14ac:dyDescent="0.2">
      <c r="A1404" s="3">
        <v>40927.716261574074</v>
      </c>
      <c r="B1404" s="2"/>
      <c r="C1404" s="2"/>
      <c r="D1404" s="2">
        <v>-2450</v>
      </c>
      <c r="E1404" s="2">
        <v>181.33450317382801</v>
      </c>
      <c r="F1404" s="2">
        <v>-105.234832763672</v>
      </c>
      <c r="G1404" s="5">
        <f t="shared" si="32"/>
        <v>9.9876333801269652</v>
      </c>
      <c r="H1404" s="6"/>
      <c r="K1404" s="3">
        <v>40927.716261574074</v>
      </c>
      <c r="L1404" s="2"/>
      <c r="M1404" s="2"/>
      <c r="N1404" s="2">
        <v>-2450</v>
      </c>
      <c r="O1404" s="2">
        <v>242.824630737305</v>
      </c>
      <c r="P1404" s="2">
        <v>177.17758178710901</v>
      </c>
      <c r="Q1404" s="5">
        <f t="shared" si="31"/>
        <v>8.1263865203857257</v>
      </c>
      <c r="U1404" s="3">
        <v>40927.716261574074</v>
      </c>
      <c r="V1404" s="2"/>
      <c r="W1404" s="2"/>
      <c r="X1404" s="2">
        <v>-2450</v>
      </c>
      <c r="Y1404" s="2" t="s">
        <v>8</v>
      </c>
      <c r="Z1404" s="2">
        <v>0</v>
      </c>
    </row>
    <row r="1405" spans="1:26" ht="14.25" customHeight="1" x14ac:dyDescent="0.2">
      <c r="A1405" s="3">
        <v>40927.716319444444</v>
      </c>
      <c r="B1405" s="2"/>
      <c r="C1405" s="2"/>
      <c r="D1405" s="2">
        <v>-2400</v>
      </c>
      <c r="E1405" s="2">
        <v>179.40565490722699</v>
      </c>
      <c r="F1405" s="2">
        <v>-104.01473999023401</v>
      </c>
      <c r="G1405" s="5">
        <f t="shared" si="32"/>
        <v>9.8736767150878553</v>
      </c>
      <c r="H1405" s="6"/>
      <c r="K1405" s="3">
        <v>40927.716319444444</v>
      </c>
      <c r="L1405" s="2"/>
      <c r="M1405" s="2"/>
      <c r="N1405" s="2">
        <v>-2400</v>
      </c>
      <c r="O1405" s="2">
        <v>242.64517211914099</v>
      </c>
      <c r="P1405" s="2">
        <v>177.05261230468699</v>
      </c>
      <c r="Q1405" s="5">
        <f t="shared" si="31"/>
        <v>8.1206254272460718</v>
      </c>
      <c r="U1405" s="3">
        <v>40927.716319444444</v>
      </c>
      <c r="V1405" s="2"/>
      <c r="W1405" s="2"/>
      <c r="X1405" s="2">
        <v>-2400</v>
      </c>
      <c r="Y1405" s="2" t="s">
        <v>8</v>
      </c>
      <c r="Z1405" s="2">
        <v>0</v>
      </c>
    </row>
    <row r="1406" spans="1:26" ht="14.25" customHeight="1" x14ac:dyDescent="0.2">
      <c r="A1406" s="3">
        <v>40927.716377314813</v>
      </c>
      <c r="B1406" s="2"/>
      <c r="C1406" s="2"/>
      <c r="D1406" s="2">
        <v>-2350</v>
      </c>
      <c r="E1406" s="2">
        <v>173.68203735351599</v>
      </c>
      <c r="F1406" s="2">
        <v>-100.394287109375</v>
      </c>
      <c r="G1406" s="5">
        <f t="shared" si="32"/>
        <v>9.5355264160156246</v>
      </c>
      <c r="H1406" s="6"/>
      <c r="K1406" s="3">
        <v>40927.716377314813</v>
      </c>
      <c r="L1406" s="2"/>
      <c r="M1406" s="2"/>
      <c r="N1406" s="2">
        <v>-2350</v>
      </c>
      <c r="O1406" s="2">
        <v>242.016845703125</v>
      </c>
      <c r="P1406" s="2">
        <v>176.61506652832</v>
      </c>
      <c r="Q1406" s="5">
        <f t="shared" si="31"/>
        <v>8.1004545669555537</v>
      </c>
      <c r="U1406" s="3">
        <v>40927.716377314813</v>
      </c>
      <c r="V1406" s="2"/>
      <c r="W1406" s="2"/>
      <c r="X1406" s="2">
        <v>-2350</v>
      </c>
      <c r="Y1406" s="2" t="s">
        <v>8</v>
      </c>
      <c r="Z1406" s="2">
        <v>0</v>
      </c>
    </row>
    <row r="1407" spans="1:26" ht="14.25" customHeight="1" x14ac:dyDescent="0.2">
      <c r="A1407" s="3">
        <v>40927.716435185182</v>
      </c>
      <c r="B1407" s="2"/>
      <c r="C1407" s="2"/>
      <c r="D1407" s="2">
        <v>-2300</v>
      </c>
      <c r="E1407" s="2">
        <v>164.44856262207</v>
      </c>
      <c r="F1407" s="2">
        <v>-94.553680419921903</v>
      </c>
      <c r="G1407" s="5">
        <f t="shared" si="32"/>
        <v>8.9900137512207046</v>
      </c>
      <c r="H1407" s="6"/>
      <c r="K1407" s="3">
        <v>40927.716435185182</v>
      </c>
      <c r="L1407" s="2"/>
      <c r="M1407" s="2"/>
      <c r="N1407" s="2">
        <v>-2300</v>
      </c>
      <c r="O1407" s="2">
        <v>240.50273132324199</v>
      </c>
      <c r="P1407" s="2">
        <v>175.56068420410199</v>
      </c>
      <c r="Q1407" s="5">
        <f t="shared" si="31"/>
        <v>8.0518475418091029</v>
      </c>
      <c r="U1407" s="3">
        <v>40927.716435185182</v>
      </c>
      <c r="V1407" s="2"/>
      <c r="W1407" s="2"/>
      <c r="X1407" s="2">
        <v>-2300</v>
      </c>
      <c r="Y1407" s="2" t="s">
        <v>8</v>
      </c>
      <c r="Z1407" s="2">
        <v>0</v>
      </c>
    </row>
    <row r="1408" spans="1:26" ht="14.25" customHeight="1" x14ac:dyDescent="0.2">
      <c r="A1408" s="3">
        <v>40927.716493055559</v>
      </c>
      <c r="B1408" s="2"/>
      <c r="C1408" s="2"/>
      <c r="D1408" s="2">
        <v>-2250</v>
      </c>
      <c r="E1408" s="2">
        <v>155.49154663085901</v>
      </c>
      <c r="F1408" s="2">
        <v>-88.887939453125</v>
      </c>
      <c r="G1408" s="5">
        <f t="shared" si="32"/>
        <v>8.4608335449218739</v>
      </c>
      <c r="H1408" s="6"/>
      <c r="K1408" s="3">
        <v>40927.716493055559</v>
      </c>
      <c r="L1408" s="2"/>
      <c r="M1408" s="2"/>
      <c r="N1408" s="2">
        <v>-2250</v>
      </c>
      <c r="O1408" s="2">
        <v>238.024826049805</v>
      </c>
      <c r="P1408" s="2">
        <v>173.83514404296901</v>
      </c>
      <c r="Q1408" s="5">
        <f t="shared" si="31"/>
        <v>7.9723001403808711</v>
      </c>
      <c r="U1408" s="3">
        <v>40927.716493055559</v>
      </c>
      <c r="V1408" s="2"/>
      <c r="W1408" s="2"/>
      <c r="X1408" s="2">
        <v>-2250</v>
      </c>
      <c r="Y1408" s="2" t="s">
        <v>8</v>
      </c>
      <c r="Z1408" s="2">
        <v>0</v>
      </c>
    </row>
    <row r="1409" spans="1:26" ht="14.25" customHeight="1" x14ac:dyDescent="0.2">
      <c r="A1409" s="3">
        <v>40927.716550925928</v>
      </c>
      <c r="B1409" s="2"/>
      <c r="C1409" s="2"/>
      <c r="D1409" s="2">
        <v>-2200</v>
      </c>
      <c r="E1409" s="2">
        <v>143.19712829589801</v>
      </c>
      <c r="F1409" s="2">
        <v>-81.111145019531307</v>
      </c>
      <c r="G1409" s="5">
        <f t="shared" si="32"/>
        <v>7.7344809448242238</v>
      </c>
      <c r="H1409" s="6"/>
      <c r="K1409" s="3">
        <v>40927.716550925928</v>
      </c>
      <c r="L1409" s="2"/>
      <c r="M1409" s="2"/>
      <c r="N1409" s="2">
        <v>-2200</v>
      </c>
      <c r="O1409" s="2">
        <v>234.58433532714801</v>
      </c>
      <c r="P1409" s="2">
        <v>171.43928527832</v>
      </c>
      <c r="Q1409" s="5">
        <f t="shared" si="31"/>
        <v>7.861851051330552</v>
      </c>
      <c r="U1409" s="3">
        <v>40927.716550925928</v>
      </c>
      <c r="V1409" s="2"/>
      <c r="W1409" s="2"/>
      <c r="X1409" s="2">
        <v>-2200</v>
      </c>
      <c r="Y1409" s="2" t="s">
        <v>8</v>
      </c>
      <c r="Z1409" s="2">
        <v>0</v>
      </c>
    </row>
    <row r="1410" spans="1:26" ht="14.25" customHeight="1" x14ac:dyDescent="0.2">
      <c r="A1410" s="3">
        <v>40927.716608796298</v>
      </c>
      <c r="B1410" s="2"/>
      <c r="C1410" s="2"/>
      <c r="D1410" s="2">
        <v>-2150</v>
      </c>
      <c r="E1410" s="2">
        <v>129.63000488281199</v>
      </c>
      <c r="F1410" s="2">
        <v>-72.529296875</v>
      </c>
      <c r="G1410" s="5">
        <f t="shared" si="32"/>
        <v>6.9329363281249998</v>
      </c>
      <c r="H1410" s="6"/>
      <c r="K1410" s="3">
        <v>40927.716608796298</v>
      </c>
      <c r="L1410" s="2"/>
      <c r="M1410" s="2"/>
      <c r="N1410" s="2">
        <v>-2150</v>
      </c>
      <c r="O1410" s="2">
        <v>230.43389892578099</v>
      </c>
      <c r="P1410" s="2">
        <v>168.54904174804699</v>
      </c>
      <c r="Q1410" s="5">
        <f t="shared" si="31"/>
        <v>7.7286108245849663</v>
      </c>
      <c r="U1410" s="3">
        <v>40927.716608796298</v>
      </c>
      <c r="V1410" s="2"/>
      <c r="W1410" s="2"/>
      <c r="X1410" s="2">
        <v>-2150</v>
      </c>
      <c r="Y1410" s="2" t="s">
        <v>8</v>
      </c>
      <c r="Z1410" s="2">
        <v>0</v>
      </c>
    </row>
    <row r="1411" spans="1:26" ht="14.25" customHeight="1" x14ac:dyDescent="0.2">
      <c r="A1411" s="3">
        <v>40927.716666666667</v>
      </c>
      <c r="B1411" s="2"/>
      <c r="C1411" s="2"/>
      <c r="D1411" s="2">
        <v>-2100</v>
      </c>
      <c r="E1411" s="2">
        <v>112.54914855957</v>
      </c>
      <c r="F1411" s="2">
        <v>-61.724853515625</v>
      </c>
      <c r="G1411" s="5">
        <f t="shared" si="32"/>
        <v>5.9238013183593745</v>
      </c>
      <c r="H1411" s="6"/>
      <c r="K1411" s="3">
        <v>40927.716666666667</v>
      </c>
      <c r="L1411" s="2"/>
      <c r="M1411" s="2"/>
      <c r="N1411" s="2">
        <v>-2100</v>
      </c>
      <c r="O1411" s="2">
        <v>224.91857910156199</v>
      </c>
      <c r="P1411" s="2">
        <v>164.70832824707</v>
      </c>
      <c r="Q1411" s="5">
        <f t="shared" si="31"/>
        <v>7.5515539321899272</v>
      </c>
      <c r="U1411" s="3">
        <v>40927.716666666667</v>
      </c>
      <c r="V1411" s="2"/>
      <c r="W1411" s="2"/>
      <c r="X1411" s="2">
        <v>-2100</v>
      </c>
      <c r="Y1411" s="2" t="s">
        <v>8</v>
      </c>
      <c r="Z1411" s="2">
        <v>0</v>
      </c>
    </row>
    <row r="1412" spans="1:26" ht="14.25" customHeight="1" x14ac:dyDescent="0.2">
      <c r="A1412" s="3">
        <v>40927.716724537036</v>
      </c>
      <c r="B1412" s="2"/>
      <c r="C1412" s="2"/>
      <c r="D1412" s="2">
        <v>-2050</v>
      </c>
      <c r="E1412" s="2">
        <v>98.854652404785199</v>
      </c>
      <c r="F1412" s="2">
        <v>-53.0624389648438</v>
      </c>
      <c r="G1412" s="5">
        <f t="shared" si="32"/>
        <v>5.1147317993164103</v>
      </c>
      <c r="H1412" s="6"/>
      <c r="K1412" s="3">
        <v>40927.716724537036</v>
      </c>
      <c r="L1412" s="2"/>
      <c r="M1412" s="2"/>
      <c r="N1412" s="2">
        <v>-2050</v>
      </c>
      <c r="O1412" s="2">
        <v>219.03392028808599</v>
      </c>
      <c r="P1412" s="2">
        <v>160.610427856445</v>
      </c>
      <c r="Q1412" s="5">
        <f t="shared" si="31"/>
        <v>7.362640724182115</v>
      </c>
      <c r="U1412" s="3">
        <v>40927.716724537036</v>
      </c>
      <c r="V1412" s="2"/>
      <c r="W1412" s="2"/>
      <c r="X1412" s="2">
        <v>-2050</v>
      </c>
      <c r="Y1412" s="2" t="s">
        <v>8</v>
      </c>
      <c r="Z1412" s="2">
        <v>0</v>
      </c>
    </row>
    <row r="1413" spans="1:26" ht="14.25" customHeight="1" x14ac:dyDescent="0.2">
      <c r="A1413" s="3">
        <v>40927.716782407406</v>
      </c>
      <c r="B1413" s="2"/>
      <c r="C1413" s="2"/>
      <c r="D1413" s="2">
        <v>-2000</v>
      </c>
      <c r="E1413" s="2">
        <v>85.990585327148395</v>
      </c>
      <c r="F1413" s="2">
        <v>-44.925308227539098</v>
      </c>
      <c r="G1413" s="5">
        <f t="shared" si="32"/>
        <v>4.3547237884521515</v>
      </c>
      <c r="H1413" s="6"/>
      <c r="K1413" s="3">
        <v>40927.716782407406</v>
      </c>
      <c r="L1413" s="2"/>
      <c r="M1413" s="2"/>
      <c r="N1413" s="2">
        <v>-2000</v>
      </c>
      <c r="O1413" s="2">
        <v>212.62886047363301</v>
      </c>
      <c r="P1413" s="2">
        <v>156.15013122558599</v>
      </c>
      <c r="Q1413" s="5">
        <f t="shared" si="31"/>
        <v>7.157021049499515</v>
      </c>
      <c r="U1413" s="3">
        <v>40927.716782407406</v>
      </c>
      <c r="V1413" s="2"/>
      <c r="W1413" s="2"/>
      <c r="X1413" s="2">
        <v>-2000</v>
      </c>
      <c r="Y1413" s="2" t="s">
        <v>8</v>
      </c>
      <c r="Z1413" s="2">
        <v>0</v>
      </c>
    </row>
    <row r="1414" spans="1:26" ht="14.25" customHeight="1" x14ac:dyDescent="0.2">
      <c r="A1414" s="3">
        <v>40927.716840277775</v>
      </c>
      <c r="B1414" s="2"/>
      <c r="C1414" s="2"/>
      <c r="D1414" s="2">
        <v>-1950</v>
      </c>
      <c r="E1414" s="2">
        <v>72.553596496582003</v>
      </c>
      <c r="F1414" s="2">
        <v>-36.42578125</v>
      </c>
      <c r="G1414" s="5">
        <f t="shared" si="32"/>
        <v>3.5608679687499998</v>
      </c>
      <c r="H1414" s="6"/>
      <c r="K1414" s="3">
        <v>40927.716840277775</v>
      </c>
      <c r="L1414" s="2"/>
      <c r="M1414" s="2"/>
      <c r="N1414" s="2">
        <v>-1950</v>
      </c>
      <c r="O1414" s="2">
        <v>206.17100524902301</v>
      </c>
      <c r="P1414" s="2">
        <v>151.65306091308599</v>
      </c>
      <c r="Q1414" s="5">
        <f t="shared" si="31"/>
        <v>6.9497061080932649</v>
      </c>
      <c r="U1414" s="3">
        <v>40927.716840277775</v>
      </c>
      <c r="V1414" s="2"/>
      <c r="W1414" s="2"/>
      <c r="X1414" s="2">
        <v>-1950</v>
      </c>
      <c r="Y1414" s="2" t="s">
        <v>8</v>
      </c>
      <c r="Z1414" s="2">
        <v>0</v>
      </c>
    </row>
    <row r="1415" spans="1:26" ht="14.25" customHeight="1" x14ac:dyDescent="0.2">
      <c r="A1415" s="3">
        <v>40927.716898148145</v>
      </c>
      <c r="B1415" s="2"/>
      <c r="C1415" s="2"/>
      <c r="D1415" s="2">
        <v>-1900</v>
      </c>
      <c r="E1415" s="2">
        <v>60.280899047851598</v>
      </c>
      <c r="F1415" s="2">
        <v>-28.6627197265625</v>
      </c>
      <c r="G1415" s="5">
        <f t="shared" si="32"/>
        <v>2.8357980224609376</v>
      </c>
      <c r="H1415" s="6"/>
      <c r="K1415" s="3">
        <v>40927.716898148145</v>
      </c>
      <c r="L1415" s="2"/>
      <c r="M1415" s="2"/>
      <c r="N1415" s="2">
        <v>-1900</v>
      </c>
      <c r="O1415" s="2">
        <v>199.59207153320301</v>
      </c>
      <c r="P1415" s="2">
        <v>147.07168579101599</v>
      </c>
      <c r="Q1415" s="5">
        <f t="shared" si="31"/>
        <v>6.7385047149658375</v>
      </c>
      <c r="U1415" s="3">
        <v>40927.716898148145</v>
      </c>
      <c r="V1415" s="2"/>
      <c r="W1415" s="2"/>
      <c r="X1415" s="2">
        <v>-1900</v>
      </c>
      <c r="Y1415" s="2" t="s">
        <v>8</v>
      </c>
      <c r="Z1415" s="2">
        <v>0</v>
      </c>
    </row>
    <row r="1416" spans="1:26" ht="14.25" customHeight="1" x14ac:dyDescent="0.2">
      <c r="A1416" s="3">
        <v>40927.716956018521</v>
      </c>
      <c r="B1416" s="2"/>
      <c r="C1416" s="2"/>
      <c r="D1416" s="2">
        <v>-1850</v>
      </c>
      <c r="E1416" s="2">
        <v>50.565452575683601</v>
      </c>
      <c r="F1416" s="2">
        <v>-22.5172424316406</v>
      </c>
      <c r="G1416" s="5">
        <f t="shared" si="32"/>
        <v>2.2618104431152322</v>
      </c>
      <c r="H1416" s="6"/>
      <c r="K1416" s="3">
        <v>40927.716956018521</v>
      </c>
      <c r="L1416" s="2"/>
      <c r="M1416" s="2"/>
      <c r="N1416" s="2">
        <v>-1850</v>
      </c>
      <c r="O1416" s="2">
        <v>193.53157043457</v>
      </c>
      <c r="P1416" s="2">
        <v>142.85133361816401</v>
      </c>
      <c r="Q1416" s="5">
        <f t="shared" si="31"/>
        <v>6.543946479797361</v>
      </c>
      <c r="U1416" s="3">
        <v>40927.716956018521</v>
      </c>
      <c r="V1416" s="2"/>
      <c r="W1416" s="2"/>
      <c r="X1416" s="2">
        <v>-1850</v>
      </c>
      <c r="Y1416" s="2" t="s">
        <v>8</v>
      </c>
      <c r="Z1416" s="2">
        <v>0</v>
      </c>
    </row>
    <row r="1417" spans="1:26" ht="14.25" customHeight="1" x14ac:dyDescent="0.2">
      <c r="A1417" s="3">
        <v>40927.717013888891</v>
      </c>
      <c r="B1417" s="2"/>
      <c r="C1417" s="2"/>
      <c r="D1417" s="2">
        <v>-1800</v>
      </c>
      <c r="E1417" s="2">
        <v>40.916587829589801</v>
      </c>
      <c r="F1417" s="2">
        <v>-16.4138793945313</v>
      </c>
      <c r="G1417" s="5">
        <f t="shared" si="32"/>
        <v>1.6917563354492233</v>
      </c>
      <c r="H1417" s="6"/>
      <c r="K1417" s="3">
        <v>40927.717013888891</v>
      </c>
      <c r="L1417" s="2"/>
      <c r="M1417" s="2"/>
      <c r="N1417" s="2">
        <v>-1800</v>
      </c>
      <c r="O1417" s="2">
        <v>187.01477050781301</v>
      </c>
      <c r="P1417" s="2">
        <v>138.31321716308599</v>
      </c>
      <c r="Q1417" s="5">
        <f t="shared" si="31"/>
        <v>6.3347393112182644</v>
      </c>
      <c r="U1417" s="3">
        <v>40927.717013888891</v>
      </c>
      <c r="V1417" s="2"/>
      <c r="W1417" s="2"/>
      <c r="X1417" s="2">
        <v>-1800</v>
      </c>
      <c r="Y1417" s="2" t="s">
        <v>8</v>
      </c>
      <c r="Z1417" s="2">
        <v>0</v>
      </c>
    </row>
    <row r="1418" spans="1:26" ht="14.25" customHeight="1" x14ac:dyDescent="0.2">
      <c r="A1418" s="3">
        <v>40927.71707175926</v>
      </c>
      <c r="B1418" s="2"/>
      <c r="C1418" s="2"/>
      <c r="D1418" s="2">
        <v>-1750</v>
      </c>
      <c r="E1418" s="2">
        <v>33.919898986816399</v>
      </c>
      <c r="F1418" s="2">
        <v>-11.9881439208984</v>
      </c>
      <c r="G1418" s="5">
        <f t="shared" si="32"/>
        <v>1.2783926422119105</v>
      </c>
      <c r="H1418" s="6"/>
      <c r="K1418" s="3">
        <v>40927.71707175926</v>
      </c>
      <c r="L1418" s="2"/>
      <c r="M1418" s="2"/>
      <c r="N1418" s="2">
        <v>-1750</v>
      </c>
      <c r="O1418" s="2">
        <v>180.76550292968699</v>
      </c>
      <c r="P1418" s="2">
        <v>133.96141052246099</v>
      </c>
      <c r="Q1418" s="5">
        <f t="shared" si="31"/>
        <v>6.1341210250854523</v>
      </c>
      <c r="U1418" s="3">
        <v>40927.71707175926</v>
      </c>
      <c r="V1418" s="2"/>
      <c r="W1418" s="2"/>
      <c r="X1418" s="2">
        <v>-1750</v>
      </c>
      <c r="Y1418" s="2" t="s">
        <v>8</v>
      </c>
      <c r="Z1418" s="2">
        <v>0</v>
      </c>
    </row>
    <row r="1419" spans="1:26" ht="14.25" customHeight="1" x14ac:dyDescent="0.2">
      <c r="A1419" s="3">
        <v>40927.717129629629</v>
      </c>
      <c r="B1419" s="2"/>
      <c r="C1419" s="2"/>
      <c r="D1419" s="2">
        <v>-1700</v>
      </c>
      <c r="E1419" s="2">
        <v>28.508195877075199</v>
      </c>
      <c r="F1419" s="2">
        <v>-8.5649871826171893</v>
      </c>
      <c r="G1419" s="5">
        <f t="shared" si="32"/>
        <v>0.95866980285644554</v>
      </c>
      <c r="H1419" s="6"/>
      <c r="K1419" s="3">
        <v>40927.717129629629</v>
      </c>
      <c r="L1419" s="2"/>
      <c r="M1419" s="2"/>
      <c r="N1419" s="2">
        <v>-1700</v>
      </c>
      <c r="O1419" s="2">
        <v>174.37611389160199</v>
      </c>
      <c r="P1419" s="2">
        <v>129.51202392578099</v>
      </c>
      <c r="Q1419" s="5">
        <f t="shared" si="31"/>
        <v>5.9290043029785044</v>
      </c>
      <c r="U1419" s="3">
        <v>40927.717129629629</v>
      </c>
      <c r="V1419" s="2"/>
      <c r="W1419" s="2"/>
      <c r="X1419" s="2">
        <v>-1700</v>
      </c>
      <c r="Y1419" s="2" t="s">
        <v>8</v>
      </c>
      <c r="Z1419" s="2">
        <v>0</v>
      </c>
    </row>
    <row r="1420" spans="1:26" ht="14.25" customHeight="1" x14ac:dyDescent="0.2">
      <c r="A1420" s="3">
        <v>40927.717187499999</v>
      </c>
      <c r="B1420" s="2"/>
      <c r="C1420" s="2"/>
      <c r="D1420" s="2">
        <v>-1650</v>
      </c>
      <c r="E1420" s="2">
        <v>24.9134216308594</v>
      </c>
      <c r="F1420" s="2">
        <v>-6.2911224365234402</v>
      </c>
      <c r="G1420" s="5">
        <f t="shared" si="32"/>
        <v>0.74629083557128939</v>
      </c>
      <c r="H1420" s="6"/>
      <c r="K1420" s="3">
        <v>40927.717187499999</v>
      </c>
      <c r="L1420" s="2"/>
      <c r="M1420" s="2"/>
      <c r="N1420" s="2">
        <v>-1650</v>
      </c>
      <c r="O1420" s="2">
        <v>168.22216796875</v>
      </c>
      <c r="P1420" s="2">
        <v>125.226593017578</v>
      </c>
      <c r="Q1420" s="5">
        <f t="shared" si="31"/>
        <v>5.7314459381103458</v>
      </c>
      <c r="U1420" s="3">
        <v>40927.717187499999</v>
      </c>
      <c r="V1420" s="2"/>
      <c r="W1420" s="2"/>
      <c r="X1420" s="2">
        <v>-1650</v>
      </c>
      <c r="Y1420" s="2" t="s">
        <v>8</v>
      </c>
      <c r="Z1420" s="2">
        <v>0</v>
      </c>
    </row>
    <row r="1421" spans="1:26" ht="14.25" customHeight="1" x14ac:dyDescent="0.2">
      <c r="A1421" s="3">
        <v>40927.717245370368</v>
      </c>
      <c r="B1421" s="2"/>
      <c r="C1421" s="2"/>
      <c r="D1421" s="2">
        <v>-1600</v>
      </c>
      <c r="E1421" s="2">
        <v>22.484136581420898</v>
      </c>
      <c r="F1421" s="2">
        <v>-4.7544860839843803</v>
      </c>
      <c r="G1421" s="5">
        <f t="shared" si="32"/>
        <v>0.60276900024414104</v>
      </c>
      <c r="H1421" s="6"/>
      <c r="K1421" s="3">
        <v>40927.717245370368</v>
      </c>
      <c r="L1421" s="2"/>
      <c r="M1421" s="2"/>
      <c r="N1421" s="2">
        <v>-1600</v>
      </c>
      <c r="O1421" s="2">
        <v>161.73394775390599</v>
      </c>
      <c r="P1421" s="2">
        <v>120.708389282227</v>
      </c>
      <c r="Q1421" s="5">
        <f t="shared" si="31"/>
        <v>5.523156745910665</v>
      </c>
      <c r="U1421" s="3">
        <v>40927.717245370368</v>
      </c>
      <c r="V1421" s="2"/>
      <c r="W1421" s="2"/>
      <c r="X1421" s="2">
        <v>-1600</v>
      </c>
      <c r="Y1421" s="2" t="s">
        <v>8</v>
      </c>
      <c r="Z1421" s="2">
        <v>0</v>
      </c>
    </row>
    <row r="1422" spans="1:26" ht="14.25" customHeight="1" x14ac:dyDescent="0.2">
      <c r="A1422" s="3">
        <v>40927.717303240737</v>
      </c>
      <c r="B1422" s="2"/>
      <c r="C1422" s="2"/>
      <c r="D1422" s="2">
        <v>-1550</v>
      </c>
      <c r="E1422" s="2">
        <v>20.133855819702099</v>
      </c>
      <c r="F1422" s="2">
        <v>-3.267822265625</v>
      </c>
      <c r="G1422" s="5">
        <f t="shared" si="32"/>
        <v>0.46391459960937498</v>
      </c>
      <c r="H1422" s="6"/>
      <c r="K1422" s="3">
        <v>40927.717303240737</v>
      </c>
      <c r="L1422" s="2"/>
      <c r="M1422" s="2"/>
      <c r="N1422" s="2">
        <v>-1550</v>
      </c>
      <c r="O1422" s="2">
        <v>155.30928039550801</v>
      </c>
      <c r="P1422" s="2">
        <v>116.23443603515599</v>
      </c>
      <c r="Q1422" s="5">
        <f t="shared" si="31"/>
        <v>5.3169075012206912</v>
      </c>
      <c r="U1422" s="3">
        <v>40927.717303240737</v>
      </c>
      <c r="V1422" s="2"/>
      <c r="W1422" s="2"/>
      <c r="X1422" s="2">
        <v>-1550</v>
      </c>
      <c r="Y1422" s="2" t="s">
        <v>8</v>
      </c>
      <c r="Z1422" s="2">
        <v>0</v>
      </c>
    </row>
    <row r="1423" spans="1:26" ht="14.25" customHeight="1" x14ac:dyDescent="0.2">
      <c r="A1423" s="3">
        <v>40927.717361111114</v>
      </c>
      <c r="B1423" s="2"/>
      <c r="C1423" s="2"/>
      <c r="D1423" s="2">
        <v>-1500</v>
      </c>
      <c r="E1423" s="2">
        <v>18.3972568511963</v>
      </c>
      <c r="F1423" s="2">
        <v>-2.1693420410156201</v>
      </c>
      <c r="G1423" s="5">
        <f t="shared" si="32"/>
        <v>0.36131654663085888</v>
      </c>
      <c r="H1423" s="6"/>
      <c r="K1423" s="3">
        <v>40927.717361111114</v>
      </c>
      <c r="L1423" s="2"/>
      <c r="M1423" s="2"/>
      <c r="N1423" s="2">
        <v>-1500</v>
      </c>
      <c r="O1423" s="2">
        <v>148.76354980468699</v>
      </c>
      <c r="P1423" s="2">
        <v>111.67617797851599</v>
      </c>
      <c r="Q1423" s="5">
        <f t="shared" si="31"/>
        <v>5.1067718048095871</v>
      </c>
      <c r="U1423" s="3">
        <v>40927.717361111114</v>
      </c>
      <c r="V1423" s="2"/>
      <c r="W1423" s="2"/>
      <c r="X1423" s="2">
        <v>-1500</v>
      </c>
      <c r="Y1423" s="2" t="s">
        <v>8</v>
      </c>
      <c r="Z1423" s="2">
        <v>0</v>
      </c>
    </row>
    <row r="1424" spans="1:26" ht="14.25" customHeight="1" x14ac:dyDescent="0.2">
      <c r="A1424" s="3">
        <v>40927.717418981483</v>
      </c>
      <c r="B1424" s="2"/>
      <c r="C1424" s="2"/>
      <c r="D1424" s="2">
        <v>-1450</v>
      </c>
      <c r="E1424" s="2">
        <v>16.280845642089801</v>
      </c>
      <c r="F1424" s="2">
        <v>-0.83061218261718694</v>
      </c>
      <c r="G1424" s="5">
        <f t="shared" si="32"/>
        <v>0.23627917785644525</v>
      </c>
      <c r="H1424" s="6"/>
      <c r="K1424" s="3">
        <v>40927.717418981483</v>
      </c>
      <c r="L1424" s="2"/>
      <c r="M1424" s="2"/>
      <c r="N1424" s="2">
        <v>-1450</v>
      </c>
      <c r="O1424" s="2">
        <v>142.63623046875</v>
      </c>
      <c r="P1424" s="2">
        <v>107.409286499023</v>
      </c>
      <c r="Q1424" s="5">
        <f t="shared" si="31"/>
        <v>4.9100681076049604</v>
      </c>
      <c r="U1424" s="3">
        <v>40927.717418981483</v>
      </c>
      <c r="V1424" s="2"/>
      <c r="W1424" s="2"/>
      <c r="X1424" s="2">
        <v>-1450</v>
      </c>
      <c r="Y1424" s="2" t="s">
        <v>8</v>
      </c>
      <c r="Z1424" s="2">
        <v>0</v>
      </c>
    </row>
    <row r="1425" spans="1:26" ht="14.25" customHeight="1" x14ac:dyDescent="0.2">
      <c r="A1425" s="3">
        <v>40927.717476851853</v>
      </c>
      <c r="B1425" s="2"/>
      <c r="C1425" s="2"/>
      <c r="D1425" s="2">
        <v>-1400</v>
      </c>
      <c r="E1425" s="2">
        <v>15.0422630310059</v>
      </c>
      <c r="F1425" s="2">
        <v>-4.7149658203125E-2</v>
      </c>
      <c r="G1425" s="5">
        <f t="shared" si="32"/>
        <v>0.16310377807617188</v>
      </c>
      <c r="H1425" s="6"/>
      <c r="K1425" s="3">
        <v>40927.717476851853</v>
      </c>
      <c r="L1425" s="2"/>
      <c r="M1425" s="2"/>
      <c r="N1425" s="2">
        <v>-1400</v>
      </c>
      <c r="O1425" s="2">
        <v>137.40652465820301</v>
      </c>
      <c r="P1425" s="2">
        <v>103.767471313477</v>
      </c>
      <c r="Q1425" s="5">
        <f t="shared" si="31"/>
        <v>4.7421804275512898</v>
      </c>
      <c r="U1425" s="3">
        <v>40927.717476851853</v>
      </c>
      <c r="V1425" s="2"/>
      <c r="W1425" s="2"/>
      <c r="X1425" s="2">
        <v>-1400</v>
      </c>
      <c r="Y1425" s="2" t="s">
        <v>8</v>
      </c>
      <c r="Z1425" s="2">
        <v>0</v>
      </c>
    </row>
    <row r="1426" spans="1:26" ht="14.25" customHeight="1" x14ac:dyDescent="0.2">
      <c r="A1426" s="3">
        <v>40927.717534722222</v>
      </c>
      <c r="B1426" s="2"/>
      <c r="C1426" s="2"/>
      <c r="D1426" s="2">
        <v>-1350</v>
      </c>
      <c r="E1426" s="2">
        <v>14.863151550293001</v>
      </c>
      <c r="F1426" s="2">
        <v>6.61468505859375E-2</v>
      </c>
      <c r="G1426" s="5">
        <f t="shared" si="32"/>
        <v>0.15252188415527346</v>
      </c>
      <c r="H1426" s="6"/>
      <c r="K1426" s="3">
        <v>40927.717534722222</v>
      </c>
      <c r="L1426" s="2"/>
      <c r="M1426" s="2"/>
      <c r="N1426" s="2">
        <v>-1350</v>
      </c>
      <c r="O1426" s="2">
        <v>131.75248718261699</v>
      </c>
      <c r="P1426" s="2">
        <v>99.830169677734403</v>
      </c>
      <c r="Q1426" s="5">
        <f t="shared" si="31"/>
        <v>4.5606708221435559</v>
      </c>
      <c r="U1426" s="3">
        <v>40927.717534722222</v>
      </c>
      <c r="V1426" s="2"/>
      <c r="W1426" s="2"/>
      <c r="X1426" s="2">
        <v>-1350</v>
      </c>
      <c r="Y1426" s="2" t="s">
        <v>8</v>
      </c>
      <c r="Z1426" s="2">
        <v>0</v>
      </c>
    </row>
    <row r="1427" spans="1:26" ht="14.25" customHeight="1" x14ac:dyDescent="0.2">
      <c r="A1427" s="3">
        <v>40927.717592592591</v>
      </c>
      <c r="B1427" s="2"/>
      <c r="C1427" s="2"/>
      <c r="D1427" s="2">
        <v>-1300</v>
      </c>
      <c r="E1427" s="2">
        <v>15.1686658859253</v>
      </c>
      <c r="F1427" s="2">
        <v>-0.127105712890625</v>
      </c>
      <c r="G1427" s="5">
        <f t="shared" si="32"/>
        <v>0.1705716735839844</v>
      </c>
      <c r="H1427" s="6"/>
      <c r="K1427" s="3">
        <v>40927.717592592591</v>
      </c>
      <c r="L1427" s="2"/>
      <c r="M1427" s="2"/>
      <c r="N1427" s="2">
        <v>-1300</v>
      </c>
      <c r="O1427" s="2">
        <v>125.00910949707</v>
      </c>
      <c r="P1427" s="2">
        <v>95.13427734375</v>
      </c>
      <c r="Q1427" s="5">
        <f t="shared" si="31"/>
        <v>4.344190185546875</v>
      </c>
      <c r="U1427" s="3">
        <v>40927.717592592591</v>
      </c>
      <c r="V1427" s="2"/>
      <c r="W1427" s="2"/>
      <c r="X1427" s="2">
        <v>-1300</v>
      </c>
      <c r="Y1427" s="2" t="s">
        <v>8</v>
      </c>
      <c r="Z1427" s="2">
        <v>0</v>
      </c>
    </row>
    <row r="1428" spans="1:26" ht="14.25" customHeight="1" x14ac:dyDescent="0.2">
      <c r="A1428" s="3">
        <v>40927.717650462961</v>
      </c>
      <c r="B1428" s="2"/>
      <c r="C1428" s="2"/>
      <c r="D1428" s="2">
        <v>-1250</v>
      </c>
      <c r="E1428" s="2">
        <v>14.716967582702599</v>
      </c>
      <c r="F1428" s="2">
        <v>0.158615112304687</v>
      </c>
      <c r="G1428" s="5">
        <f t="shared" si="32"/>
        <v>0.14388534851074225</v>
      </c>
      <c r="H1428" s="6"/>
      <c r="K1428" s="3">
        <v>40927.717650462961</v>
      </c>
      <c r="L1428" s="2"/>
      <c r="M1428" s="2"/>
      <c r="N1428" s="2">
        <v>-1250</v>
      </c>
      <c r="O1428" s="2">
        <v>119.100463867188</v>
      </c>
      <c r="P1428" s="2">
        <v>91.019668579101605</v>
      </c>
      <c r="Q1428" s="5">
        <f t="shared" si="31"/>
        <v>4.1545067214965838</v>
      </c>
      <c r="U1428" s="3">
        <v>40927.717650462961</v>
      </c>
      <c r="V1428" s="2"/>
      <c r="W1428" s="2"/>
      <c r="X1428" s="2">
        <v>-1250</v>
      </c>
      <c r="Y1428" s="2" t="s">
        <v>8</v>
      </c>
      <c r="Z1428" s="2">
        <v>0</v>
      </c>
    </row>
    <row r="1429" spans="1:26" ht="14.25" customHeight="1" x14ac:dyDescent="0.2">
      <c r="A1429" s="3">
        <v>40927.71770833333</v>
      </c>
      <c r="B1429" s="2"/>
      <c r="C1429" s="2"/>
      <c r="D1429" s="2">
        <v>-1200</v>
      </c>
      <c r="E1429" s="2">
        <v>14.1872310638428</v>
      </c>
      <c r="F1429" s="2">
        <v>0.493698120117188</v>
      </c>
      <c r="G1429" s="5">
        <f t="shared" si="32"/>
        <v>0.11258859558105465</v>
      </c>
      <c r="H1429" s="6"/>
      <c r="K1429" s="3">
        <v>40927.71770833333</v>
      </c>
      <c r="L1429" s="2"/>
      <c r="M1429" s="2"/>
      <c r="N1429" s="2">
        <v>-1200</v>
      </c>
      <c r="O1429" s="2">
        <v>112.738243103027</v>
      </c>
      <c r="P1429" s="2">
        <v>86.589202880859403</v>
      </c>
      <c r="Q1429" s="5">
        <f t="shared" si="31"/>
        <v>3.9502622528076188</v>
      </c>
      <c r="U1429" s="3">
        <v>40927.71770833333</v>
      </c>
      <c r="V1429" s="2"/>
      <c r="W1429" s="2"/>
      <c r="X1429" s="2">
        <v>-1200</v>
      </c>
      <c r="Y1429" s="2" t="s">
        <v>8</v>
      </c>
      <c r="Z1429" s="2">
        <v>0</v>
      </c>
    </row>
    <row r="1430" spans="1:26" ht="14.25" customHeight="1" x14ac:dyDescent="0.2">
      <c r="A1430" s="3">
        <v>40927.717766203707</v>
      </c>
      <c r="B1430" s="2"/>
      <c r="C1430" s="2"/>
      <c r="D1430" s="2">
        <v>-1150</v>
      </c>
      <c r="E1430" s="2">
        <v>13.906562805175801</v>
      </c>
      <c r="F1430" s="2">
        <v>0.671234130859375</v>
      </c>
      <c r="G1430" s="5">
        <f t="shared" si="32"/>
        <v>9.600673217773438E-2</v>
      </c>
      <c r="H1430" s="6"/>
      <c r="K1430" s="3">
        <v>40927.717766203707</v>
      </c>
      <c r="L1430" s="2"/>
      <c r="M1430" s="2"/>
      <c r="N1430" s="2">
        <v>-1150</v>
      </c>
      <c r="O1430" s="2">
        <v>107.62346649169901</v>
      </c>
      <c r="P1430" s="2">
        <v>83.027420043945298</v>
      </c>
      <c r="Q1430" s="5">
        <f t="shared" si="31"/>
        <v>3.7860640640258785</v>
      </c>
      <c r="U1430" s="3">
        <v>40927.717766203707</v>
      </c>
      <c r="V1430" s="2"/>
      <c r="W1430" s="2"/>
      <c r="X1430" s="2">
        <v>-1150</v>
      </c>
      <c r="Y1430" s="2" t="s">
        <v>8</v>
      </c>
      <c r="Z1430" s="2">
        <v>0</v>
      </c>
    </row>
    <row r="1431" spans="1:26" ht="14.25" customHeight="1" x14ac:dyDescent="0.2">
      <c r="A1431" s="3">
        <v>40927.717824074076</v>
      </c>
      <c r="B1431" s="2"/>
      <c r="C1431" s="2"/>
      <c r="D1431" s="2">
        <v>-1100</v>
      </c>
      <c r="E1431" s="2">
        <v>14.1270446777344</v>
      </c>
      <c r="F1431" s="2">
        <v>0.531768798828125</v>
      </c>
      <c r="G1431" s="5">
        <f t="shared" si="32"/>
        <v>0.10903279418945314</v>
      </c>
      <c r="H1431" s="6"/>
      <c r="K1431" s="3">
        <v>40927.717824074076</v>
      </c>
      <c r="L1431" s="2"/>
      <c r="M1431" s="2"/>
      <c r="N1431" s="2">
        <v>-1100</v>
      </c>
      <c r="O1431" s="2">
        <v>102.33536529541</v>
      </c>
      <c r="P1431" s="2">
        <v>79.344940185546903</v>
      </c>
      <c r="Q1431" s="5">
        <f t="shared" si="31"/>
        <v>3.6163017425537123</v>
      </c>
      <c r="U1431" s="3">
        <v>40927.717824074076</v>
      </c>
      <c r="V1431" s="2"/>
      <c r="W1431" s="2"/>
      <c r="X1431" s="2">
        <v>-1100</v>
      </c>
      <c r="Y1431" s="2" t="s">
        <v>8</v>
      </c>
      <c r="Z1431" s="2">
        <v>0</v>
      </c>
    </row>
    <row r="1432" spans="1:26" ht="14.25" customHeight="1" x14ac:dyDescent="0.2">
      <c r="A1432" s="3">
        <v>40927.717881944445</v>
      </c>
      <c r="B1432" s="2"/>
      <c r="C1432" s="2"/>
      <c r="D1432" s="2">
        <v>-1050</v>
      </c>
      <c r="E1432" s="2">
        <v>14.0675821304321</v>
      </c>
      <c r="F1432" s="2">
        <v>0.56938171386718806</v>
      </c>
      <c r="G1432" s="5">
        <f t="shared" si="32"/>
        <v>0.10551974792480465</v>
      </c>
      <c r="H1432" s="6"/>
      <c r="K1432" s="3">
        <v>40927.717881944445</v>
      </c>
      <c r="L1432" s="2"/>
      <c r="M1432" s="2"/>
      <c r="N1432" s="2">
        <v>-1050</v>
      </c>
      <c r="O1432" s="2">
        <v>97.374412536621094</v>
      </c>
      <c r="P1432" s="2">
        <v>75.890274047851605</v>
      </c>
      <c r="Q1432" s="5">
        <f t="shared" si="31"/>
        <v>3.4570416336059591</v>
      </c>
      <c r="U1432" s="3">
        <v>40927.717881944445</v>
      </c>
      <c r="V1432" s="2"/>
      <c r="W1432" s="2"/>
      <c r="X1432" s="2">
        <v>-1050</v>
      </c>
      <c r="Y1432" s="2" t="s">
        <v>8</v>
      </c>
      <c r="Z1432" s="2">
        <v>0</v>
      </c>
    </row>
    <row r="1433" spans="1:26" ht="14.25" customHeight="1" x14ac:dyDescent="0.2">
      <c r="A1433" s="3">
        <v>40927.717939814815</v>
      </c>
      <c r="B1433" s="2"/>
      <c r="C1433" s="2"/>
      <c r="D1433" s="2">
        <v>-1000</v>
      </c>
      <c r="E1433" s="2">
        <v>14.1018362045288</v>
      </c>
      <c r="F1433" s="2">
        <v>0.54771423339843806</v>
      </c>
      <c r="G1433" s="5">
        <f t="shared" si="32"/>
        <v>0.10754349060058589</v>
      </c>
      <c r="H1433" s="6"/>
      <c r="K1433" s="3">
        <v>40927.717939814815</v>
      </c>
      <c r="L1433" s="2"/>
      <c r="M1433" s="2"/>
      <c r="N1433" s="2">
        <v>-1000</v>
      </c>
      <c r="O1433" s="2">
        <v>92.499458312988295</v>
      </c>
      <c r="P1433" s="2">
        <v>72.495498657226605</v>
      </c>
      <c r="Q1433" s="5">
        <f t="shared" si="31"/>
        <v>3.3005424880981464</v>
      </c>
      <c r="U1433" s="3">
        <v>40927.717939814815</v>
      </c>
      <c r="V1433" s="2"/>
      <c r="W1433" s="2"/>
      <c r="X1433" s="2">
        <v>-1000</v>
      </c>
      <c r="Y1433" s="2" t="s">
        <v>8</v>
      </c>
      <c r="Z1433" s="2">
        <v>0</v>
      </c>
    </row>
    <row r="1434" spans="1:26" ht="14.25" customHeight="1" x14ac:dyDescent="0.2">
      <c r="A1434" s="3">
        <v>40927.717997685184</v>
      </c>
      <c r="B1434" s="2"/>
      <c r="C1434" s="2"/>
      <c r="D1434" s="2">
        <v>-950</v>
      </c>
      <c r="E1434" s="2">
        <v>13.936354637146</v>
      </c>
      <c r="F1434" s="2">
        <v>0.65238952636718694</v>
      </c>
      <c r="G1434" s="5">
        <f t="shared" si="32"/>
        <v>9.7766818237304751E-2</v>
      </c>
      <c r="H1434" s="6"/>
      <c r="K1434" s="3">
        <v>40927.717997685184</v>
      </c>
      <c r="L1434" s="2"/>
      <c r="M1434" s="2"/>
      <c r="N1434" s="2">
        <v>-950</v>
      </c>
      <c r="O1434" s="2">
        <v>88.018371582031193</v>
      </c>
      <c r="P1434" s="2">
        <v>69.375</v>
      </c>
      <c r="Q1434" s="5">
        <f t="shared" si="31"/>
        <v>3.1566874999999999</v>
      </c>
      <c r="U1434" s="3">
        <v>40927.717997685184</v>
      </c>
      <c r="V1434" s="2"/>
      <c r="W1434" s="2"/>
      <c r="X1434" s="2">
        <v>-950</v>
      </c>
      <c r="Y1434" s="2" t="s">
        <v>8</v>
      </c>
      <c r="Z1434" s="2">
        <v>0</v>
      </c>
    </row>
    <row r="1435" spans="1:26" ht="14.25" customHeight="1" x14ac:dyDescent="0.2">
      <c r="A1435" s="3">
        <v>40927.718055555553</v>
      </c>
      <c r="B1435" s="2"/>
      <c r="C1435" s="2"/>
      <c r="D1435" s="2">
        <v>-900</v>
      </c>
      <c r="E1435" s="2">
        <v>13.808021545410201</v>
      </c>
      <c r="F1435" s="2">
        <v>0.73356628417968806</v>
      </c>
      <c r="G1435" s="5">
        <f t="shared" si="32"/>
        <v>9.0184909057617141E-2</v>
      </c>
      <c r="H1435" s="6"/>
      <c r="K1435" s="3">
        <v>40927.718055555553</v>
      </c>
      <c r="L1435" s="2"/>
      <c r="M1435" s="2"/>
      <c r="N1435" s="2">
        <v>-900</v>
      </c>
      <c r="O1435" s="2">
        <v>82.933174133300795</v>
      </c>
      <c r="P1435" s="2">
        <v>65.833816528320298</v>
      </c>
      <c r="Q1435" s="5">
        <f t="shared" si="31"/>
        <v>2.9934389419555658</v>
      </c>
      <c r="U1435" s="3">
        <v>40927.718055555553</v>
      </c>
      <c r="V1435" s="2"/>
      <c r="W1435" s="2"/>
      <c r="X1435" s="2">
        <v>-900</v>
      </c>
      <c r="Y1435" s="2" t="s">
        <v>8</v>
      </c>
      <c r="Z1435" s="2">
        <v>0</v>
      </c>
    </row>
    <row r="1436" spans="1:26" ht="14.25" customHeight="1" x14ac:dyDescent="0.2">
      <c r="A1436" s="3">
        <v>40927.718113425923</v>
      </c>
      <c r="B1436" s="2"/>
      <c r="C1436" s="2"/>
      <c r="D1436" s="2">
        <v>-850</v>
      </c>
      <c r="E1436" s="2">
        <v>13.6000833511353</v>
      </c>
      <c r="F1436" s="2">
        <v>0.86509704589843806</v>
      </c>
      <c r="G1436" s="5">
        <f t="shared" si="32"/>
        <v>7.7899935913085902E-2</v>
      </c>
      <c r="H1436" s="6"/>
      <c r="K1436" s="3">
        <v>40927.718113425923</v>
      </c>
      <c r="L1436" s="2"/>
      <c r="M1436" s="2"/>
      <c r="N1436" s="2">
        <v>-850</v>
      </c>
      <c r="O1436" s="2">
        <v>79.629737854003906</v>
      </c>
      <c r="P1436" s="2">
        <v>63.533401489257798</v>
      </c>
      <c r="Q1436" s="5">
        <f t="shared" si="31"/>
        <v>2.8873898086547847</v>
      </c>
      <c r="U1436" s="3">
        <v>40927.718113425923</v>
      </c>
      <c r="V1436" s="2"/>
      <c r="W1436" s="2"/>
      <c r="X1436" s="2">
        <v>-850</v>
      </c>
      <c r="Y1436" s="2" t="s">
        <v>8</v>
      </c>
      <c r="Z1436" s="2">
        <v>0</v>
      </c>
    </row>
    <row r="1437" spans="1:26" ht="14.25" customHeight="1" x14ac:dyDescent="0.2">
      <c r="A1437" s="3">
        <v>40927.718171296299</v>
      </c>
      <c r="B1437" s="2"/>
      <c r="C1437" s="2"/>
      <c r="D1437" s="2">
        <v>-800</v>
      </c>
      <c r="E1437" s="2">
        <v>13.4131317138672</v>
      </c>
      <c r="F1437" s="2">
        <v>0.98335266113281306</v>
      </c>
      <c r="G1437" s="5">
        <f t="shared" si="32"/>
        <v>6.6854861450195271E-2</v>
      </c>
      <c r="H1437" s="6"/>
      <c r="K1437" s="3">
        <v>40927.718171296299</v>
      </c>
      <c r="L1437" s="2"/>
      <c r="M1437" s="2"/>
      <c r="N1437" s="2">
        <v>-800</v>
      </c>
      <c r="O1437" s="2">
        <v>76.660240173339801</v>
      </c>
      <c r="P1437" s="2">
        <v>61.465530395507798</v>
      </c>
      <c r="Q1437" s="5">
        <f t="shared" si="31"/>
        <v>2.7920609512329095</v>
      </c>
      <c r="U1437" s="3">
        <v>40927.718171296299</v>
      </c>
      <c r="V1437" s="2"/>
      <c r="W1437" s="2"/>
      <c r="X1437" s="2">
        <v>-800</v>
      </c>
      <c r="Y1437" s="2" t="s">
        <v>8</v>
      </c>
      <c r="Z1437" s="2">
        <v>0</v>
      </c>
    </row>
    <row r="1438" spans="1:26" ht="14.25" customHeight="1" x14ac:dyDescent="0.2">
      <c r="A1438" s="3">
        <v>40927.718229166669</v>
      </c>
      <c r="B1438" s="2"/>
      <c r="C1438" s="2"/>
      <c r="D1438" s="2">
        <v>-750</v>
      </c>
      <c r="E1438" s="2">
        <v>13.256213188171399</v>
      </c>
      <c r="F1438" s="2">
        <v>1.0826110839843801</v>
      </c>
      <c r="G1438" s="5">
        <f t="shared" si="32"/>
        <v>5.7584124755858904E-2</v>
      </c>
      <c r="H1438" s="6"/>
      <c r="K1438" s="3">
        <v>40927.718229166669</v>
      </c>
      <c r="L1438" s="2"/>
      <c r="M1438" s="2"/>
      <c r="N1438" s="2">
        <v>-750</v>
      </c>
      <c r="O1438" s="2">
        <v>73.736434936523395</v>
      </c>
      <c r="P1438" s="2">
        <v>59.429473876953097</v>
      </c>
      <c r="Q1438" s="5">
        <f t="shared" si="31"/>
        <v>2.6981987457275376</v>
      </c>
      <c r="U1438" s="3">
        <v>40927.718229166669</v>
      </c>
      <c r="V1438" s="2"/>
      <c r="W1438" s="2"/>
      <c r="X1438" s="2">
        <v>-750</v>
      </c>
      <c r="Y1438" s="2" t="s">
        <v>8</v>
      </c>
      <c r="Z1438" s="2">
        <v>0</v>
      </c>
    </row>
    <row r="1439" spans="1:26" ht="14.25" customHeight="1" x14ac:dyDescent="0.2">
      <c r="A1439" s="3">
        <v>40927.718287037038</v>
      </c>
      <c r="B1439" s="2"/>
      <c r="C1439" s="2"/>
      <c r="D1439" s="2">
        <v>-700</v>
      </c>
      <c r="E1439" s="2">
        <v>13.2980661392212</v>
      </c>
      <c r="F1439" s="2">
        <v>1.0561370849609399</v>
      </c>
      <c r="G1439" s="5">
        <f t="shared" si="32"/>
        <v>6.0056796264648216E-2</v>
      </c>
      <c r="H1439" s="6"/>
      <c r="K1439" s="3">
        <v>40927.718287037038</v>
      </c>
      <c r="L1439" s="2"/>
      <c r="M1439" s="2"/>
      <c r="N1439" s="2">
        <v>-700</v>
      </c>
      <c r="O1439" s="2">
        <v>70.921745300292997</v>
      </c>
      <c r="P1439" s="2">
        <v>57.469406127929702</v>
      </c>
      <c r="Q1439" s="5">
        <f t="shared" si="31"/>
        <v>2.6078396224975591</v>
      </c>
      <c r="U1439" s="3">
        <v>40927.718287037038</v>
      </c>
      <c r="V1439" s="2"/>
      <c r="W1439" s="2"/>
      <c r="X1439" s="2">
        <v>-700</v>
      </c>
      <c r="Y1439" s="2" t="s">
        <v>8</v>
      </c>
      <c r="Z1439" s="2">
        <v>0</v>
      </c>
    </row>
    <row r="1440" spans="1:26" ht="14.25" customHeight="1" x14ac:dyDescent="0.2">
      <c r="A1440" s="3">
        <v>40927.718344907407</v>
      </c>
      <c r="B1440" s="2"/>
      <c r="C1440" s="2"/>
      <c r="D1440" s="2">
        <v>-650</v>
      </c>
      <c r="E1440" s="2">
        <v>13.684513092041</v>
      </c>
      <c r="F1440" s="2">
        <v>0.81169128417968806</v>
      </c>
      <c r="G1440" s="5">
        <f t="shared" si="32"/>
        <v>8.2888034057617146E-2</v>
      </c>
      <c r="H1440" s="6"/>
      <c r="K1440" s="3">
        <v>40927.718344907407</v>
      </c>
      <c r="L1440" s="2"/>
      <c r="M1440" s="2"/>
      <c r="N1440" s="2">
        <v>-650</v>
      </c>
      <c r="O1440" s="2">
        <v>68.525787353515597</v>
      </c>
      <c r="P1440" s="2">
        <v>55.800933837890597</v>
      </c>
      <c r="Q1440" s="5">
        <f t="shared" si="31"/>
        <v>2.5309230499267565</v>
      </c>
      <c r="U1440" s="3">
        <v>40927.718344907407</v>
      </c>
      <c r="V1440" s="2"/>
      <c r="W1440" s="2"/>
      <c r="X1440" s="2">
        <v>-650</v>
      </c>
      <c r="Y1440" s="2" t="s">
        <v>8</v>
      </c>
      <c r="Z1440" s="2">
        <v>0</v>
      </c>
    </row>
    <row r="1441" spans="1:26" ht="14.25" customHeight="1" x14ac:dyDescent="0.2">
      <c r="A1441" s="3">
        <v>40927.718402777777</v>
      </c>
      <c r="B1441" s="2"/>
      <c r="C1441" s="2"/>
      <c r="D1441" s="2">
        <v>-600</v>
      </c>
      <c r="E1441" s="2">
        <v>13.5588331222534</v>
      </c>
      <c r="F1441" s="2">
        <v>0.89118957519531306</v>
      </c>
      <c r="G1441" s="5">
        <f t="shared" si="32"/>
        <v>7.5462893676757778E-2</v>
      </c>
      <c r="H1441" s="6"/>
      <c r="K1441" s="3">
        <v>40927.718402777777</v>
      </c>
      <c r="L1441" s="2"/>
      <c r="M1441" s="2"/>
      <c r="N1441" s="2">
        <v>-600</v>
      </c>
      <c r="O1441" s="2">
        <v>66.180564880371094</v>
      </c>
      <c r="P1441" s="2">
        <v>54.1677856445313</v>
      </c>
      <c r="Q1441" s="5">
        <f t="shared" si="31"/>
        <v>2.4556349182128931</v>
      </c>
      <c r="U1441" s="3">
        <v>40927.718402777777</v>
      </c>
      <c r="V1441" s="2"/>
      <c r="W1441" s="2"/>
      <c r="X1441" s="2">
        <v>-600</v>
      </c>
      <c r="Y1441" s="2" t="s">
        <v>8</v>
      </c>
      <c r="Z1441" s="2">
        <v>0</v>
      </c>
    </row>
    <row r="1442" spans="1:26" ht="14.25" customHeight="1" x14ac:dyDescent="0.2">
      <c r="A1442" s="3">
        <v>40927.718460648146</v>
      </c>
      <c r="B1442" s="2"/>
      <c r="C1442" s="2"/>
      <c r="D1442" s="2">
        <v>-550</v>
      </c>
      <c r="E1442" s="2">
        <v>13.053581237793001</v>
      </c>
      <c r="F1442" s="2">
        <v>1.2107849121093801</v>
      </c>
      <c r="G1442" s="5">
        <f t="shared" si="32"/>
        <v>4.5612689208983911E-2</v>
      </c>
      <c r="H1442" s="6"/>
      <c r="K1442" s="3">
        <v>40927.718460648146</v>
      </c>
      <c r="L1442" s="2"/>
      <c r="M1442" s="2"/>
      <c r="N1442" s="2">
        <v>-550</v>
      </c>
      <c r="O1442" s="2">
        <v>64.151306152343693</v>
      </c>
      <c r="P1442" s="2">
        <v>52.754669189453097</v>
      </c>
      <c r="Q1442" s="5">
        <f t="shared" si="31"/>
        <v>2.3904902496337876</v>
      </c>
      <c r="U1442" s="3">
        <v>40927.718460648146</v>
      </c>
      <c r="V1442" s="2"/>
      <c r="W1442" s="2"/>
      <c r="X1442" s="2">
        <v>-550</v>
      </c>
      <c r="Y1442" s="2" t="s">
        <v>8</v>
      </c>
      <c r="Z1442" s="2">
        <v>0</v>
      </c>
    </row>
    <row r="1443" spans="1:26" ht="14.25" customHeight="1" x14ac:dyDescent="0.2">
      <c r="A1443" s="3">
        <v>40927.718518518515</v>
      </c>
      <c r="B1443" s="2"/>
      <c r="C1443" s="2"/>
      <c r="D1443" s="2">
        <v>-500</v>
      </c>
      <c r="E1443" s="2">
        <v>12.8029460906982</v>
      </c>
      <c r="F1443" s="2">
        <v>1.36932373046875</v>
      </c>
      <c r="G1443" s="5">
        <f t="shared" si="32"/>
        <v>3.0805163574218752E-2</v>
      </c>
      <c r="H1443" s="6"/>
      <c r="K1443" s="3">
        <v>40927.718518518515</v>
      </c>
      <c r="L1443" s="2"/>
      <c r="M1443" s="2"/>
      <c r="N1443" s="2">
        <v>-500</v>
      </c>
      <c r="O1443" s="2">
        <v>62.2549438476563</v>
      </c>
      <c r="P1443" s="2">
        <v>51.434097290039098</v>
      </c>
      <c r="Q1443" s="5">
        <f t="shared" si="31"/>
        <v>2.3296118850708023</v>
      </c>
      <c r="U1443" s="3">
        <v>40927.718518518515</v>
      </c>
      <c r="V1443" s="2"/>
      <c r="W1443" s="2"/>
      <c r="X1443" s="2">
        <v>-500</v>
      </c>
      <c r="Y1443" s="2" t="s">
        <v>8</v>
      </c>
      <c r="Z1443" s="2">
        <v>0</v>
      </c>
    </row>
    <row r="1444" spans="1:26" ht="14.25" customHeight="1" x14ac:dyDescent="0.2">
      <c r="A1444" s="3">
        <v>40927.718576388892</v>
      </c>
      <c r="B1444" s="2"/>
      <c r="C1444" s="2"/>
      <c r="D1444" s="2">
        <v>-450</v>
      </c>
      <c r="E1444" s="2">
        <v>13.312539100646999</v>
      </c>
      <c r="F1444" s="2">
        <v>1.0469818115234399</v>
      </c>
      <c r="G1444" s="5">
        <f t="shared" si="32"/>
        <v>6.0911898803710715E-2</v>
      </c>
      <c r="H1444" s="6"/>
      <c r="K1444" s="3">
        <v>40927.718576388892</v>
      </c>
      <c r="L1444" s="2"/>
      <c r="M1444" s="2"/>
      <c r="N1444" s="2">
        <v>-450</v>
      </c>
      <c r="O1444" s="2">
        <v>60.385421752929702</v>
      </c>
      <c r="P1444" s="2">
        <v>50.132217407226598</v>
      </c>
      <c r="Q1444" s="5">
        <f t="shared" si="31"/>
        <v>2.2695952224731464</v>
      </c>
      <c r="U1444" s="3">
        <v>40927.718576388892</v>
      </c>
      <c r="V1444" s="2"/>
      <c r="W1444" s="2"/>
      <c r="X1444" s="2">
        <v>-450</v>
      </c>
      <c r="Y1444" s="2" t="s">
        <v>8</v>
      </c>
      <c r="Z1444" s="2">
        <v>0</v>
      </c>
    </row>
    <row r="1445" spans="1:26" ht="14.25" customHeight="1" x14ac:dyDescent="0.2">
      <c r="A1445" s="3">
        <v>40927.718634259261</v>
      </c>
      <c r="B1445" s="2"/>
      <c r="C1445" s="2"/>
      <c r="D1445" s="2">
        <v>-400</v>
      </c>
      <c r="E1445" s="2">
        <v>13.374534606933601</v>
      </c>
      <c r="F1445" s="2">
        <v>1.0077667236328101</v>
      </c>
      <c r="G1445" s="5">
        <f t="shared" si="32"/>
        <v>6.4574588012695555E-2</v>
      </c>
      <c r="H1445" s="6"/>
      <c r="K1445" s="3">
        <v>40927.718634259261</v>
      </c>
      <c r="L1445" s="2"/>
      <c r="M1445" s="2"/>
      <c r="N1445" s="2">
        <v>-400</v>
      </c>
      <c r="O1445" s="2">
        <v>58.9126167297363</v>
      </c>
      <c r="P1445" s="2">
        <v>49.106597900390597</v>
      </c>
      <c r="Q1445" s="5">
        <f t="shared" si="31"/>
        <v>2.2223141632080066</v>
      </c>
      <c r="U1445" s="3">
        <v>40927.718634259261</v>
      </c>
      <c r="V1445" s="2"/>
      <c r="W1445" s="2"/>
      <c r="X1445" s="2">
        <v>-400</v>
      </c>
      <c r="Y1445" s="2" t="s">
        <v>8</v>
      </c>
      <c r="Z1445" s="2">
        <v>0</v>
      </c>
    </row>
    <row r="1446" spans="1:26" ht="14.25" customHeight="1" x14ac:dyDescent="0.2">
      <c r="A1446" s="3">
        <v>40927.718692129631</v>
      </c>
      <c r="B1446" s="2"/>
      <c r="C1446" s="2"/>
      <c r="D1446" s="2">
        <v>-350</v>
      </c>
      <c r="E1446" s="2">
        <v>12.9383955001831</v>
      </c>
      <c r="F1446" s="2">
        <v>1.2836456298828101</v>
      </c>
      <c r="G1446" s="5">
        <f t="shared" si="32"/>
        <v>3.8807498168945548E-2</v>
      </c>
      <c r="H1446" s="6"/>
      <c r="K1446" s="3">
        <v>40927.718692129631</v>
      </c>
      <c r="L1446" s="2"/>
      <c r="M1446" s="2"/>
      <c r="N1446" s="2">
        <v>-350</v>
      </c>
      <c r="O1446" s="2">
        <v>57.029289245605497</v>
      </c>
      <c r="P1446" s="2">
        <v>47.7951049804687</v>
      </c>
      <c r="Q1446" s="5">
        <f t="shared" si="31"/>
        <v>2.161854339599607</v>
      </c>
      <c r="U1446" s="3">
        <v>40927.718692129631</v>
      </c>
      <c r="V1446" s="2"/>
      <c r="W1446" s="2"/>
      <c r="X1446" s="2">
        <v>-350</v>
      </c>
      <c r="Y1446" s="2" t="s">
        <v>8</v>
      </c>
      <c r="Z1446" s="2">
        <v>0</v>
      </c>
    </row>
    <row r="1447" spans="1:26" ht="14.25" customHeight="1" x14ac:dyDescent="0.2">
      <c r="A1447" s="3">
        <v>40927.71875</v>
      </c>
      <c r="B1447" s="2"/>
      <c r="C1447" s="2"/>
      <c r="D1447" s="2">
        <v>-300</v>
      </c>
      <c r="E1447" s="2">
        <v>12.274295806884799</v>
      </c>
      <c r="F1447" s="2">
        <v>1.7037200927734399</v>
      </c>
      <c r="G1447" s="5">
        <f t="shared" si="32"/>
        <v>-4.2745666503926638E-4</v>
      </c>
      <c r="H1447" s="6"/>
      <c r="K1447" s="3">
        <v>40927.71875</v>
      </c>
      <c r="L1447" s="2"/>
      <c r="M1447" s="2"/>
      <c r="N1447" s="2">
        <v>-300</v>
      </c>
      <c r="O1447" s="2">
        <v>55.000801086425803</v>
      </c>
      <c r="P1447" s="2">
        <v>46.382522583007798</v>
      </c>
      <c r="Q1447" s="5">
        <f t="shared" si="31"/>
        <v>2.0967342910766593</v>
      </c>
      <c r="U1447" s="3">
        <v>40927.71875</v>
      </c>
      <c r="V1447" s="2"/>
      <c r="W1447" s="2"/>
      <c r="X1447" s="2">
        <v>-300</v>
      </c>
      <c r="Y1447" s="2" t="s">
        <v>8</v>
      </c>
      <c r="Z1447" s="2">
        <v>0</v>
      </c>
    </row>
    <row r="1448" spans="1:26" ht="14.25" customHeight="1" x14ac:dyDescent="0.2">
      <c r="A1448" s="3">
        <v>40927.718807870369</v>
      </c>
      <c r="B1448" s="2"/>
      <c r="C1448" s="2"/>
      <c r="D1448" s="2">
        <v>-250</v>
      </c>
      <c r="E1448" s="2">
        <v>12.7876281738281</v>
      </c>
      <c r="F1448" s="2">
        <v>1.3790130615234399</v>
      </c>
      <c r="G1448" s="5">
        <f t="shared" si="32"/>
        <v>2.9900180053710729E-2</v>
      </c>
      <c r="H1448" s="6"/>
      <c r="K1448" s="3">
        <v>40927.718807870369</v>
      </c>
      <c r="L1448" s="2"/>
      <c r="M1448" s="2"/>
      <c r="N1448" s="2">
        <v>-250</v>
      </c>
      <c r="O1448" s="2">
        <v>53.9058647155762</v>
      </c>
      <c r="P1448" s="2">
        <v>45.620040893554702</v>
      </c>
      <c r="Q1448" s="5">
        <f t="shared" si="31"/>
        <v>2.0615838851928716</v>
      </c>
      <c r="U1448" s="3">
        <v>40927.718807870369</v>
      </c>
      <c r="V1448" s="2"/>
      <c r="W1448" s="2"/>
      <c r="X1448" s="2">
        <v>-250</v>
      </c>
      <c r="Y1448" s="2" t="s">
        <v>8</v>
      </c>
      <c r="Z1448" s="2">
        <v>0</v>
      </c>
    </row>
    <row r="1449" spans="1:26" ht="14.25" customHeight="1" x14ac:dyDescent="0.2">
      <c r="A1449" s="3">
        <v>40927.718865740739</v>
      </c>
      <c r="B1449" s="2"/>
      <c r="C1449" s="2"/>
      <c r="D1449" s="2">
        <v>-200</v>
      </c>
      <c r="E1449" s="2">
        <v>13.097846984863301</v>
      </c>
      <c r="F1449" s="2">
        <v>1.1827850341796899</v>
      </c>
      <c r="G1449" s="5">
        <f t="shared" si="32"/>
        <v>4.8227877807616976E-2</v>
      </c>
      <c r="H1449" s="6"/>
      <c r="K1449" s="3">
        <v>40927.718865740739</v>
      </c>
      <c r="L1449" s="2"/>
      <c r="M1449" s="2"/>
      <c r="N1449" s="2">
        <v>-200</v>
      </c>
      <c r="O1449" s="2">
        <v>52.593124389648402</v>
      </c>
      <c r="P1449" s="2">
        <v>44.705886840820298</v>
      </c>
      <c r="Q1449" s="5">
        <f t="shared" si="31"/>
        <v>2.0194413833618157</v>
      </c>
      <c r="U1449" s="3">
        <v>40927.718865740739</v>
      </c>
      <c r="V1449" s="2"/>
      <c r="W1449" s="2"/>
      <c r="X1449" s="2">
        <v>-200</v>
      </c>
      <c r="Y1449" s="2" t="s">
        <v>8</v>
      </c>
      <c r="Z1449" s="2">
        <v>0</v>
      </c>
    </row>
    <row r="1450" spans="1:26" ht="14.25" customHeight="1" x14ac:dyDescent="0.2">
      <c r="A1450" s="3">
        <v>40927.718923611108</v>
      </c>
      <c r="B1450" s="2"/>
      <c r="C1450" s="2"/>
      <c r="D1450" s="2">
        <v>-150</v>
      </c>
      <c r="E1450" s="2">
        <v>12.712365150451699</v>
      </c>
      <c r="F1450" s="2">
        <v>1.4266204833984399</v>
      </c>
      <c r="G1450" s="5">
        <f t="shared" si="32"/>
        <v>2.5453646850585709E-2</v>
      </c>
      <c r="H1450" s="6"/>
      <c r="K1450" s="3">
        <v>40927.718923611108</v>
      </c>
      <c r="L1450" s="2"/>
      <c r="M1450" s="2"/>
      <c r="N1450" s="2">
        <v>-150</v>
      </c>
      <c r="O1450" s="2">
        <v>52.2305908203125</v>
      </c>
      <c r="P1450" s="2">
        <v>44.4534301757812</v>
      </c>
      <c r="Q1450" s="5">
        <f t="shared" si="31"/>
        <v>2.0078031311035134</v>
      </c>
      <c r="U1450" s="3">
        <v>40927.718923611108</v>
      </c>
      <c r="V1450" s="2"/>
      <c r="W1450" s="2"/>
      <c r="X1450" s="2">
        <v>-150</v>
      </c>
      <c r="Y1450" s="2" t="s">
        <v>8</v>
      </c>
      <c r="Z1450" s="2">
        <v>0</v>
      </c>
    </row>
    <row r="1451" spans="1:26" ht="14.25" customHeight="1" x14ac:dyDescent="0.2">
      <c r="A1451" s="3">
        <v>40927.718981481485</v>
      </c>
      <c r="B1451" s="2"/>
      <c r="C1451" s="2"/>
      <c r="D1451" s="2">
        <v>-100</v>
      </c>
      <c r="E1451" s="2">
        <v>12.826948165893601</v>
      </c>
      <c r="F1451" s="2">
        <v>1.3541412353515601</v>
      </c>
      <c r="G1451" s="5">
        <f t="shared" si="32"/>
        <v>3.2223208618164301E-2</v>
      </c>
      <c r="H1451" s="6"/>
      <c r="K1451" s="3">
        <v>40927.718981481485</v>
      </c>
      <c r="L1451" s="2"/>
      <c r="M1451" s="2"/>
      <c r="N1451" s="2">
        <v>-100</v>
      </c>
      <c r="O1451" s="2">
        <v>50.979644775390597</v>
      </c>
      <c r="P1451" s="2">
        <v>43.582305908203097</v>
      </c>
      <c r="Q1451" s="5">
        <f t="shared" si="31"/>
        <v>1.9676443023681629</v>
      </c>
      <c r="U1451" s="3">
        <v>40927.718981481485</v>
      </c>
      <c r="V1451" s="2"/>
      <c r="W1451" s="2"/>
      <c r="X1451" s="2">
        <v>-100</v>
      </c>
      <c r="Y1451" s="2" t="s">
        <v>8</v>
      </c>
      <c r="Z1451" s="2">
        <v>0</v>
      </c>
    </row>
    <row r="1452" spans="1:26" ht="14.25" customHeight="1" x14ac:dyDescent="0.2">
      <c r="A1452" s="3">
        <v>40927.719039351854</v>
      </c>
      <c r="B1452" s="2"/>
      <c r="C1452" s="2"/>
      <c r="D1452" s="2">
        <v>-50</v>
      </c>
      <c r="E1452" s="2">
        <v>12.794985771179199</v>
      </c>
      <c r="F1452" s="2">
        <v>1.3743591308593801</v>
      </c>
      <c r="G1452" s="5">
        <f t="shared" si="32"/>
        <v>3.0334857177733904E-2</v>
      </c>
      <c r="H1452" s="6"/>
      <c r="K1452" s="3">
        <v>40927.719039351854</v>
      </c>
      <c r="L1452" s="2"/>
      <c r="M1452" s="2"/>
      <c r="N1452" s="2">
        <v>-50</v>
      </c>
      <c r="O1452" s="2">
        <v>49.915493011474602</v>
      </c>
      <c r="P1452" s="2">
        <v>42.841262817382798</v>
      </c>
      <c r="Q1452" s="5">
        <f t="shared" si="31"/>
        <v>1.9334822158813469</v>
      </c>
      <c r="U1452" s="3">
        <v>40927.719039351854</v>
      </c>
      <c r="V1452" s="2"/>
      <c r="W1452" s="2"/>
      <c r="X1452" s="2">
        <v>-50</v>
      </c>
      <c r="Y1452" s="2" t="s">
        <v>8</v>
      </c>
      <c r="Z1452" s="2">
        <v>0</v>
      </c>
    </row>
    <row r="1453" spans="1:26" ht="14.25" customHeight="1" x14ac:dyDescent="0.2">
      <c r="A1453" s="3">
        <v>40927.719097222223</v>
      </c>
      <c r="B1453" s="2"/>
      <c r="C1453" s="2"/>
      <c r="D1453" s="2">
        <v>0</v>
      </c>
      <c r="E1453" s="2">
        <v>12.9737348556519</v>
      </c>
      <c r="F1453" s="2">
        <v>1.26129150390625</v>
      </c>
      <c r="G1453" s="5">
        <f t="shared" si="32"/>
        <v>4.0895373535156265E-2</v>
      </c>
      <c r="H1453" s="6"/>
      <c r="K1453" s="3">
        <v>40927.719097222223</v>
      </c>
      <c r="L1453" s="2"/>
      <c r="M1453" s="2"/>
      <c r="N1453" s="2">
        <v>0</v>
      </c>
      <c r="O1453" s="2">
        <v>49.958003997802699</v>
      </c>
      <c r="P1453" s="2">
        <v>42.870864868164098</v>
      </c>
      <c r="Q1453" s="5">
        <f t="shared" ref="Q1453:Q1516" si="33">P1453*0.0461-0.0415</f>
        <v>1.9348468704223649</v>
      </c>
      <c r="U1453" s="3">
        <v>40927.719097222223</v>
      </c>
      <c r="V1453" s="2"/>
      <c r="W1453" s="2"/>
      <c r="X1453" s="2">
        <v>0</v>
      </c>
      <c r="Y1453" s="2" t="s">
        <v>8</v>
      </c>
      <c r="Z1453" s="2">
        <v>0</v>
      </c>
    </row>
    <row r="1454" spans="1:26" ht="14.25" customHeight="1" x14ac:dyDescent="0.2">
      <c r="A1454" s="2"/>
      <c r="B1454" s="2"/>
      <c r="C1454" s="2"/>
      <c r="D1454" s="2"/>
      <c r="E1454" s="2"/>
      <c r="F1454" s="2"/>
      <c r="K1454" s="2"/>
      <c r="L1454" s="2"/>
      <c r="M1454" s="2"/>
      <c r="N1454" s="2"/>
      <c r="O1454" s="2"/>
      <c r="P1454" s="2"/>
      <c r="Q1454" s="5"/>
      <c r="U1454" s="2"/>
      <c r="V1454" s="2"/>
      <c r="W1454" s="2"/>
      <c r="X1454" s="2"/>
      <c r="Y1454" s="2"/>
      <c r="Z1454" s="2"/>
    </row>
    <row r="1455" spans="1:26" ht="14.25" customHeight="1" x14ac:dyDescent="0.2">
      <c r="A1455" s="3">
        <v>40927.719340277778</v>
      </c>
      <c r="B1455" s="2">
        <v>200</v>
      </c>
      <c r="C1455" s="2">
        <v>200</v>
      </c>
      <c r="D1455" s="2">
        <v>-3200</v>
      </c>
      <c r="E1455" s="2">
        <v>175.67324829101599</v>
      </c>
      <c r="F1455" s="2">
        <v>-101.65382385253901</v>
      </c>
      <c r="G1455" s="5">
        <f t="shared" ref="G1455:G1469" si="34">G1456</f>
        <v>10.00287995605472</v>
      </c>
      <c r="H1455" s="5">
        <f>MAX(F1455:F1519)</f>
        <v>1.3507843017578101</v>
      </c>
      <c r="K1455" s="7">
        <v>40927.719340277778</v>
      </c>
      <c r="L1455" s="8">
        <v>200</v>
      </c>
      <c r="M1455" s="8">
        <v>200</v>
      </c>
      <c r="N1455" s="8">
        <v>-3200</v>
      </c>
      <c r="O1455" s="8">
        <v>248.95677185058599</v>
      </c>
      <c r="P1455" s="8">
        <v>181.447830200195</v>
      </c>
      <c r="Q1455" s="5">
        <f t="shared" si="33"/>
        <v>8.3232449722289914</v>
      </c>
      <c r="R1455" s="5">
        <f>MAX(P1455:P1519)</f>
        <v>181.447830200195</v>
      </c>
      <c r="U1455" s="3">
        <v>40927.719340277778</v>
      </c>
      <c r="V1455" s="2">
        <v>200</v>
      </c>
      <c r="W1455" s="2">
        <v>200</v>
      </c>
      <c r="X1455" s="2">
        <v>-3200</v>
      </c>
      <c r="Y1455" s="2" t="s">
        <v>8</v>
      </c>
      <c r="Z1455" s="2">
        <v>0</v>
      </c>
    </row>
    <row r="1456" spans="1:26" ht="14.25" customHeight="1" x14ac:dyDescent="0.2">
      <c r="A1456" s="3">
        <v>40927.719398148147</v>
      </c>
      <c r="B1456" s="2"/>
      <c r="C1456" s="2"/>
      <c r="D1456" s="2">
        <v>-3150</v>
      </c>
      <c r="E1456" s="2">
        <v>178.11134338378901</v>
      </c>
      <c r="F1456" s="2">
        <v>-103.19602966308599</v>
      </c>
      <c r="G1456" s="5">
        <f t="shared" si="34"/>
        <v>10.00287995605472</v>
      </c>
      <c r="H1456" s="5">
        <f>MIN(F1455:F1519)</f>
        <v>-111.24526977539099</v>
      </c>
      <c r="K1456" s="7">
        <v>40927.719398148147</v>
      </c>
      <c r="L1456" s="8" t="s">
        <v>43</v>
      </c>
      <c r="M1456" s="8"/>
      <c r="N1456" s="8">
        <v>-3150</v>
      </c>
      <c r="O1456" s="8">
        <v>247.95780944824199</v>
      </c>
      <c r="P1456" s="8">
        <v>180.75218200683599</v>
      </c>
      <c r="Q1456" s="5">
        <f t="shared" si="33"/>
        <v>8.2911755905151399</v>
      </c>
      <c r="R1456" s="5">
        <f>MIN(P1455:P1519)</f>
        <v>50.148391723632798</v>
      </c>
      <c r="U1456" s="3">
        <v>40927.719398148147</v>
      </c>
      <c r="V1456" s="2"/>
      <c r="W1456" s="2"/>
      <c r="X1456" s="2">
        <v>-3150</v>
      </c>
      <c r="Y1456" s="2" t="s">
        <v>8</v>
      </c>
      <c r="Z1456" s="2">
        <v>0</v>
      </c>
    </row>
    <row r="1457" spans="1:26" ht="14.25" customHeight="1" x14ac:dyDescent="0.2">
      <c r="A1457" s="3">
        <v>40927.719456018516</v>
      </c>
      <c r="B1457" s="2"/>
      <c r="C1457" s="2"/>
      <c r="D1457" s="2">
        <v>-3100</v>
      </c>
      <c r="E1457" s="2">
        <v>179.073486328125</v>
      </c>
      <c r="F1457" s="2">
        <v>-103.80462646484401</v>
      </c>
      <c r="G1457" s="5">
        <f t="shared" si="34"/>
        <v>10.00287995605472</v>
      </c>
      <c r="K1457" s="7">
        <v>40927.719456018516</v>
      </c>
      <c r="L1457" s="8"/>
      <c r="M1457" s="8"/>
      <c r="N1457" s="8">
        <v>-3100</v>
      </c>
      <c r="O1457" s="8">
        <v>246.86703491210901</v>
      </c>
      <c r="P1457" s="8">
        <v>179.992599487305</v>
      </c>
      <c r="Q1457" s="5">
        <f t="shared" si="33"/>
        <v>8.2561588363647616</v>
      </c>
      <c r="U1457" s="3">
        <v>40927.719456018516</v>
      </c>
      <c r="V1457" s="2"/>
      <c r="W1457" s="2"/>
      <c r="X1457" s="2">
        <v>-3100</v>
      </c>
      <c r="Y1457" s="2" t="s">
        <v>8</v>
      </c>
      <c r="Z1457" s="2">
        <v>0</v>
      </c>
    </row>
    <row r="1458" spans="1:26" ht="14.25" customHeight="1" x14ac:dyDescent="0.2">
      <c r="A1458" s="3">
        <v>40927.719513888886</v>
      </c>
      <c r="B1458" s="2"/>
      <c r="C1458" s="2"/>
      <c r="D1458" s="2">
        <v>-3050</v>
      </c>
      <c r="E1458" s="2">
        <v>179.96963500976599</v>
      </c>
      <c r="F1458" s="2">
        <v>-104.37149047851599</v>
      </c>
      <c r="G1458" s="5">
        <f t="shared" si="34"/>
        <v>10.00287995605472</v>
      </c>
      <c r="K1458" s="7">
        <v>40927.719513888886</v>
      </c>
      <c r="L1458" s="8"/>
      <c r="M1458" s="8"/>
      <c r="N1458" s="8">
        <v>-3050</v>
      </c>
      <c r="O1458" s="8">
        <v>246.06517028808599</v>
      </c>
      <c r="P1458" s="8">
        <v>179.43420410156199</v>
      </c>
      <c r="Q1458" s="5">
        <f t="shared" si="33"/>
        <v>8.2304168090820085</v>
      </c>
      <c r="U1458" s="3">
        <v>40927.719513888886</v>
      </c>
      <c r="V1458" s="2"/>
      <c r="W1458" s="2"/>
      <c r="X1458" s="2">
        <v>-3050</v>
      </c>
      <c r="Y1458" s="2" t="s">
        <v>8</v>
      </c>
      <c r="Z1458" s="2">
        <v>0</v>
      </c>
    </row>
    <row r="1459" spans="1:26" ht="14.25" customHeight="1" x14ac:dyDescent="0.2">
      <c r="A1459" s="3">
        <v>40927.719571759262</v>
      </c>
      <c r="B1459" s="2"/>
      <c r="C1459" s="2"/>
      <c r="D1459" s="2">
        <v>-3000</v>
      </c>
      <c r="E1459" s="2">
        <v>181.06661987304699</v>
      </c>
      <c r="F1459" s="2">
        <v>-105.065383911133</v>
      </c>
      <c r="G1459" s="5">
        <f t="shared" si="34"/>
        <v>10.00287995605472</v>
      </c>
      <c r="K1459" s="7">
        <v>40927.719571759262</v>
      </c>
      <c r="L1459" s="8"/>
      <c r="M1459" s="8"/>
      <c r="N1459" s="8">
        <v>-3000</v>
      </c>
      <c r="O1459" s="8">
        <v>245.72346496582</v>
      </c>
      <c r="P1459" s="8">
        <v>179.19624328613301</v>
      </c>
      <c r="Q1459" s="5">
        <f t="shared" si="33"/>
        <v>8.2194468154907323</v>
      </c>
      <c r="U1459" s="3">
        <v>40927.719571759262</v>
      </c>
      <c r="V1459" s="2"/>
      <c r="W1459" s="2"/>
      <c r="X1459" s="2">
        <v>-3000</v>
      </c>
      <c r="Y1459" s="2" t="s">
        <v>8</v>
      </c>
      <c r="Z1459" s="2">
        <v>0</v>
      </c>
    </row>
    <row r="1460" spans="1:26" ht="14.25" customHeight="1" x14ac:dyDescent="0.2">
      <c r="A1460" s="3">
        <v>40927.719629629632</v>
      </c>
      <c r="B1460" s="2"/>
      <c r="C1460" s="2"/>
      <c r="D1460" s="2">
        <v>-2950</v>
      </c>
      <c r="E1460" s="2">
        <v>182.44065856933599</v>
      </c>
      <c r="F1460" s="2">
        <v>-105.934524536133</v>
      </c>
      <c r="G1460" s="5">
        <f t="shared" si="34"/>
        <v>10.00287995605472</v>
      </c>
      <c r="K1460" s="7">
        <v>40927.719629629632</v>
      </c>
      <c r="L1460" s="8"/>
      <c r="M1460" s="8"/>
      <c r="N1460" s="8">
        <v>-2950</v>
      </c>
      <c r="O1460" s="8">
        <v>245.83410644531301</v>
      </c>
      <c r="P1460" s="8">
        <v>179.27330017089801</v>
      </c>
      <c r="Q1460" s="5">
        <f t="shared" si="33"/>
        <v>8.2229991378784</v>
      </c>
      <c r="U1460" s="3">
        <v>40927.719629629632</v>
      </c>
      <c r="V1460" s="2"/>
      <c r="W1460" s="2"/>
      <c r="X1460" s="2">
        <v>-2950</v>
      </c>
      <c r="Y1460" s="2" t="s">
        <v>8</v>
      </c>
      <c r="Z1460" s="2">
        <v>0</v>
      </c>
    </row>
    <row r="1461" spans="1:26" ht="14.25" customHeight="1" x14ac:dyDescent="0.2">
      <c r="A1461" s="3">
        <v>40927.719687500001</v>
      </c>
      <c r="B1461" s="2"/>
      <c r="C1461" s="2"/>
      <c r="D1461" s="2">
        <v>-2900</v>
      </c>
      <c r="E1461" s="2">
        <v>183.77053833007801</v>
      </c>
      <c r="F1461" s="2">
        <v>-106.775741577148</v>
      </c>
      <c r="G1461" s="5">
        <f t="shared" si="34"/>
        <v>10.00287995605472</v>
      </c>
      <c r="K1461" s="7">
        <v>40927.719687500001</v>
      </c>
      <c r="L1461" s="8"/>
      <c r="M1461" s="8"/>
      <c r="N1461" s="8">
        <v>-2900</v>
      </c>
      <c r="O1461" s="8">
        <v>245.75709533691401</v>
      </c>
      <c r="P1461" s="8">
        <v>179.21966552734401</v>
      </c>
      <c r="Q1461" s="5">
        <f t="shared" si="33"/>
        <v>8.2205265808105601</v>
      </c>
      <c r="U1461" s="3">
        <v>40927.719687500001</v>
      </c>
      <c r="V1461" s="2"/>
      <c r="W1461" s="2"/>
      <c r="X1461" s="2">
        <v>-2900</v>
      </c>
      <c r="Y1461" s="2" t="s">
        <v>8</v>
      </c>
      <c r="Z1461" s="2">
        <v>0</v>
      </c>
    </row>
    <row r="1462" spans="1:26" ht="14.25" customHeight="1" x14ac:dyDescent="0.2">
      <c r="A1462" s="3">
        <v>40927.71974537037</v>
      </c>
      <c r="B1462" s="2"/>
      <c r="C1462" s="2"/>
      <c r="D1462" s="2">
        <v>-2850</v>
      </c>
      <c r="E1462" s="2">
        <v>184.20957946777301</v>
      </c>
      <c r="F1462" s="2">
        <v>-107.05345153808599</v>
      </c>
      <c r="G1462" s="5">
        <f t="shared" si="34"/>
        <v>10.00287995605472</v>
      </c>
      <c r="K1462" s="7">
        <v>40927.71974537037</v>
      </c>
      <c r="L1462" s="8"/>
      <c r="M1462" s="8"/>
      <c r="N1462" s="8">
        <v>-2850</v>
      </c>
      <c r="O1462" s="8">
        <v>245.64096069335901</v>
      </c>
      <c r="P1462" s="8">
        <v>179.13879394531301</v>
      </c>
      <c r="Q1462" s="5">
        <f t="shared" si="33"/>
        <v>8.2167984008789308</v>
      </c>
      <c r="U1462" s="3">
        <v>40927.71974537037</v>
      </c>
      <c r="V1462" s="2"/>
      <c r="W1462" s="2"/>
      <c r="X1462" s="2">
        <v>-2850</v>
      </c>
      <c r="Y1462" s="2" t="s">
        <v>8</v>
      </c>
      <c r="Z1462" s="2">
        <v>0</v>
      </c>
    </row>
    <row r="1463" spans="1:26" ht="14.25" customHeight="1" x14ac:dyDescent="0.2">
      <c r="A1463" s="3">
        <v>40927.71980324074</v>
      </c>
      <c r="B1463" s="2"/>
      <c r="C1463" s="2"/>
      <c r="D1463" s="2">
        <v>-2800</v>
      </c>
      <c r="E1463" s="2">
        <v>184.17568969726599</v>
      </c>
      <c r="F1463" s="2">
        <v>-107.032012939453</v>
      </c>
      <c r="G1463" s="5">
        <f t="shared" si="34"/>
        <v>10.00287995605472</v>
      </c>
      <c r="K1463" s="7">
        <v>40927.71980324074</v>
      </c>
      <c r="L1463" s="8"/>
      <c r="M1463" s="8"/>
      <c r="N1463" s="8">
        <v>-2800</v>
      </c>
      <c r="O1463" s="8">
        <v>245.490310668945</v>
      </c>
      <c r="P1463" s="8">
        <v>179.03388977050801</v>
      </c>
      <c r="Q1463" s="5">
        <f t="shared" si="33"/>
        <v>8.2119623184204205</v>
      </c>
      <c r="U1463" s="3">
        <v>40927.71980324074</v>
      </c>
      <c r="V1463" s="2"/>
      <c r="W1463" s="2"/>
      <c r="X1463" s="2">
        <v>-2800</v>
      </c>
      <c r="Y1463" s="2" t="s">
        <v>8</v>
      </c>
      <c r="Z1463" s="2">
        <v>0</v>
      </c>
    </row>
    <row r="1464" spans="1:26" ht="14.25" customHeight="1" x14ac:dyDescent="0.2">
      <c r="A1464" s="3">
        <v>40927.719861111109</v>
      </c>
      <c r="B1464" s="2"/>
      <c r="C1464" s="2"/>
      <c r="D1464" s="2">
        <v>-2750</v>
      </c>
      <c r="E1464" s="2">
        <v>184.74087524414099</v>
      </c>
      <c r="F1464" s="2">
        <v>-107.389526367187</v>
      </c>
      <c r="G1464" s="5">
        <f t="shared" si="34"/>
        <v>10.00287995605472</v>
      </c>
      <c r="K1464" s="7">
        <v>40927.719861111109</v>
      </c>
      <c r="L1464" s="8"/>
      <c r="M1464" s="8"/>
      <c r="N1464" s="8">
        <v>-2750</v>
      </c>
      <c r="O1464" s="8">
        <v>245.02819824218699</v>
      </c>
      <c r="P1464" s="8">
        <v>178.71208190918</v>
      </c>
      <c r="Q1464" s="5">
        <f t="shared" si="33"/>
        <v>8.1971269760132</v>
      </c>
      <c r="U1464" s="3">
        <v>40927.719861111109</v>
      </c>
      <c r="V1464" s="2"/>
      <c r="W1464" s="2"/>
      <c r="X1464" s="2">
        <v>-2750</v>
      </c>
      <c r="Y1464" s="2" t="s">
        <v>8</v>
      </c>
      <c r="Z1464" s="2">
        <v>0</v>
      </c>
    </row>
    <row r="1465" spans="1:26" ht="14.25" customHeight="1" x14ac:dyDescent="0.2">
      <c r="A1465" s="3">
        <v>40927.719918981478</v>
      </c>
      <c r="B1465" s="2"/>
      <c r="C1465" s="2"/>
      <c r="D1465" s="2">
        <v>-2700</v>
      </c>
      <c r="E1465" s="2">
        <v>185.43043518066401</v>
      </c>
      <c r="F1465" s="2">
        <v>-107.82569885253901</v>
      </c>
      <c r="G1465" s="5">
        <f t="shared" si="34"/>
        <v>10.00287995605472</v>
      </c>
      <c r="K1465" s="7">
        <v>40927.719918981478</v>
      </c>
      <c r="L1465" s="8"/>
      <c r="M1465" s="8"/>
      <c r="N1465" s="8">
        <v>-2700</v>
      </c>
      <c r="O1465" s="8">
        <v>244.82572937011699</v>
      </c>
      <c r="P1465" s="8">
        <v>178.57109069824199</v>
      </c>
      <c r="Q1465" s="5">
        <f t="shared" si="33"/>
        <v>8.1906272811889576</v>
      </c>
      <c r="U1465" s="3">
        <v>40927.719918981478</v>
      </c>
      <c r="V1465" s="2"/>
      <c r="W1465" s="2"/>
      <c r="X1465" s="2">
        <v>-2700</v>
      </c>
      <c r="Y1465" s="2" t="s">
        <v>8</v>
      </c>
      <c r="Z1465" s="2">
        <v>0</v>
      </c>
    </row>
    <row r="1466" spans="1:26" ht="14.25" customHeight="1" x14ac:dyDescent="0.2">
      <c r="A1466" s="3">
        <v>40927.719976851855</v>
      </c>
      <c r="B1466" s="2"/>
      <c r="C1466" s="2"/>
      <c r="D1466" s="2">
        <v>-2650</v>
      </c>
      <c r="E1466" s="2">
        <v>185.53416442871099</v>
      </c>
      <c r="F1466" s="2">
        <v>-107.891311645508</v>
      </c>
      <c r="G1466" s="5">
        <f t="shared" si="34"/>
        <v>10.00287995605472</v>
      </c>
      <c r="K1466" s="7">
        <v>40927.719976851855</v>
      </c>
      <c r="L1466" s="8"/>
      <c r="M1466" s="8"/>
      <c r="N1466" s="8">
        <v>-2650</v>
      </c>
      <c r="O1466" s="8">
        <v>244.62249755859401</v>
      </c>
      <c r="P1466" s="8">
        <v>178.42956542968699</v>
      </c>
      <c r="Q1466" s="5">
        <f t="shared" si="33"/>
        <v>8.184102966308572</v>
      </c>
      <c r="U1466" s="3">
        <v>40927.719976851855</v>
      </c>
      <c r="V1466" s="2"/>
      <c r="W1466" s="2"/>
      <c r="X1466" s="2">
        <v>-2650</v>
      </c>
      <c r="Y1466" s="2" t="s">
        <v>8</v>
      </c>
      <c r="Z1466" s="2">
        <v>0</v>
      </c>
    </row>
    <row r="1467" spans="1:26" ht="14.25" customHeight="1" x14ac:dyDescent="0.2">
      <c r="A1467" s="3">
        <v>40927.720034722224</v>
      </c>
      <c r="B1467" s="2"/>
      <c r="C1467" s="2"/>
      <c r="D1467" s="2">
        <v>-2600</v>
      </c>
      <c r="E1467" s="2">
        <v>185.47747802734401</v>
      </c>
      <c r="F1467" s="2">
        <v>-107.85545349121099</v>
      </c>
      <c r="G1467" s="5">
        <f t="shared" si="34"/>
        <v>10.00287995605472</v>
      </c>
      <c r="K1467" s="7">
        <v>40927.720034722224</v>
      </c>
      <c r="L1467" s="8"/>
      <c r="M1467" s="8"/>
      <c r="N1467" s="8">
        <v>-2600</v>
      </c>
      <c r="O1467" s="8">
        <v>244.62896728515599</v>
      </c>
      <c r="P1467" s="8">
        <v>178.43406677246099</v>
      </c>
      <c r="Q1467" s="5">
        <f t="shared" si="33"/>
        <v>8.1843104782104525</v>
      </c>
      <c r="U1467" s="3">
        <v>40927.720034722224</v>
      </c>
      <c r="V1467" s="2"/>
      <c r="W1467" s="2"/>
      <c r="X1467" s="2">
        <v>-2600</v>
      </c>
      <c r="Y1467" s="2" t="s">
        <v>8</v>
      </c>
      <c r="Z1467" s="2">
        <v>0</v>
      </c>
    </row>
    <row r="1468" spans="1:26" ht="14.25" customHeight="1" x14ac:dyDescent="0.2">
      <c r="A1468" s="3">
        <v>40927.720092592594</v>
      </c>
      <c r="B1468" s="2"/>
      <c r="C1468" s="2"/>
      <c r="D1468" s="2">
        <v>-2550</v>
      </c>
      <c r="E1468" s="2">
        <v>186.02372741699199</v>
      </c>
      <c r="F1468" s="2">
        <v>-108.20098876953099</v>
      </c>
      <c r="G1468" s="5">
        <f t="shared" si="34"/>
        <v>10.00287995605472</v>
      </c>
      <c r="K1468" s="7">
        <v>40927.720092592594</v>
      </c>
      <c r="L1468" s="8"/>
      <c r="M1468" s="8"/>
      <c r="N1468" s="8">
        <v>-2550</v>
      </c>
      <c r="O1468" s="8">
        <v>244.81149291992199</v>
      </c>
      <c r="P1468" s="8">
        <v>178.56117248535199</v>
      </c>
      <c r="Q1468" s="5">
        <f t="shared" si="33"/>
        <v>8.1901700515747287</v>
      </c>
      <c r="U1468" s="3">
        <v>40927.720092592594</v>
      </c>
      <c r="V1468" s="2"/>
      <c r="W1468" s="2"/>
      <c r="X1468" s="2">
        <v>-2550</v>
      </c>
      <c r="Y1468" s="2" t="s">
        <v>8</v>
      </c>
      <c r="Z1468" s="2">
        <v>0</v>
      </c>
    </row>
    <row r="1469" spans="1:26" ht="14.25" customHeight="1" x14ac:dyDescent="0.2">
      <c r="A1469" s="3">
        <v>40927.720150462963</v>
      </c>
      <c r="B1469" s="2"/>
      <c r="C1469" s="2"/>
      <c r="D1469" s="2">
        <v>-2500</v>
      </c>
      <c r="E1469" s="2">
        <v>187.90385437011699</v>
      </c>
      <c r="F1469" s="2">
        <v>-109.390258789062</v>
      </c>
      <c r="G1469" s="5">
        <f t="shared" si="34"/>
        <v>10.00287995605472</v>
      </c>
      <c r="K1469" s="7">
        <v>40927.720150462963</v>
      </c>
      <c r="L1469" s="8"/>
      <c r="M1469" s="8"/>
      <c r="N1469" s="8">
        <v>-2500</v>
      </c>
      <c r="O1469" s="8">
        <v>245.16372680664099</v>
      </c>
      <c r="P1469" s="8">
        <v>178.80645751953099</v>
      </c>
      <c r="Q1469" s="5">
        <f t="shared" si="33"/>
        <v>8.2014776916503802</v>
      </c>
      <c r="U1469" s="3">
        <v>40927.720150462963</v>
      </c>
      <c r="V1469" s="2"/>
      <c r="W1469" s="2"/>
      <c r="X1469" s="2">
        <v>-2500</v>
      </c>
      <c r="Y1469" s="2" t="s">
        <v>8</v>
      </c>
      <c r="Z1469" s="2">
        <v>0</v>
      </c>
    </row>
    <row r="1470" spans="1:26" ht="14.25" customHeight="1" x14ac:dyDescent="0.2">
      <c r="A1470" s="3">
        <v>40927.720208333332</v>
      </c>
      <c r="B1470" s="2"/>
      <c r="C1470" s="2"/>
      <c r="D1470" s="2">
        <v>-2450</v>
      </c>
      <c r="E1470" s="2">
        <v>189.89048767089801</v>
      </c>
      <c r="F1470" s="2">
        <v>-110.646896362305</v>
      </c>
      <c r="G1470" s="5">
        <f>G1471</f>
        <v>10.00287995605472</v>
      </c>
      <c r="K1470" s="7">
        <v>40927.720208333332</v>
      </c>
      <c r="L1470" s="8"/>
      <c r="M1470" s="8"/>
      <c r="N1470" s="8">
        <v>-2450</v>
      </c>
      <c r="O1470" s="8">
        <v>245.25059509277301</v>
      </c>
      <c r="P1470" s="8">
        <v>178.86695861816401</v>
      </c>
      <c r="Q1470" s="5">
        <f t="shared" si="33"/>
        <v>8.2042667922973624</v>
      </c>
      <c r="U1470" s="3">
        <v>40927.720208333332</v>
      </c>
      <c r="V1470" s="2"/>
      <c r="W1470" s="2"/>
      <c r="X1470" s="2">
        <v>-2450</v>
      </c>
      <c r="Y1470" s="2" t="s">
        <v>8</v>
      </c>
      <c r="Z1470" s="2">
        <v>0</v>
      </c>
    </row>
    <row r="1471" spans="1:26" ht="14.25" customHeight="1" x14ac:dyDescent="0.2">
      <c r="A1471" s="3">
        <v>40927.720266203702</v>
      </c>
      <c r="B1471" s="2"/>
      <c r="C1471" s="2"/>
      <c r="D1471" s="2">
        <v>-2400</v>
      </c>
      <c r="E1471" s="2">
        <v>190.83647155761699</v>
      </c>
      <c r="F1471" s="2">
        <v>-111.24526977539099</v>
      </c>
      <c r="G1471" s="5">
        <f t="shared" ref="G1471:G1519" si="35">-F1471*0.0888+0.1243</f>
        <v>10.00287995605472</v>
      </c>
      <c r="K1471" s="7">
        <v>40927.720266203702</v>
      </c>
      <c r="L1471" s="8"/>
      <c r="M1471" s="8"/>
      <c r="N1471" s="8">
        <v>-2400</v>
      </c>
      <c r="O1471" s="8">
        <v>244.70236206054699</v>
      </c>
      <c r="P1471" s="8">
        <v>178.48518371582</v>
      </c>
      <c r="Q1471" s="5">
        <f t="shared" si="33"/>
        <v>8.1866669692993028</v>
      </c>
      <c r="U1471" s="3">
        <v>40927.720266203702</v>
      </c>
      <c r="V1471" s="2"/>
      <c r="W1471" s="2"/>
      <c r="X1471" s="2">
        <v>-2400</v>
      </c>
      <c r="Y1471" s="2" t="s">
        <v>8</v>
      </c>
      <c r="Z1471" s="2">
        <v>0</v>
      </c>
    </row>
    <row r="1472" spans="1:26" ht="14.25" customHeight="1" x14ac:dyDescent="0.2">
      <c r="A1472" s="3">
        <v>40927.720324074071</v>
      </c>
      <c r="B1472" s="2"/>
      <c r="C1472" s="2"/>
      <c r="D1472" s="2">
        <v>-2350</v>
      </c>
      <c r="E1472" s="2">
        <v>189.12423706054699</v>
      </c>
      <c r="F1472" s="2">
        <v>-110.16220092773401</v>
      </c>
      <c r="G1472" s="5">
        <f t="shared" si="35"/>
        <v>9.9067034423827796</v>
      </c>
      <c r="K1472" s="7">
        <v>40927.720324074071</v>
      </c>
      <c r="L1472" s="8"/>
      <c r="M1472" s="8"/>
      <c r="N1472" s="8">
        <v>-2350</v>
      </c>
      <c r="O1472" s="8">
        <v>243.583984375</v>
      </c>
      <c r="P1472" s="8">
        <v>177.70637512207</v>
      </c>
      <c r="Q1472" s="5">
        <f t="shared" si="33"/>
        <v>8.1507638931274276</v>
      </c>
      <c r="U1472" s="3">
        <v>40927.720324074071</v>
      </c>
      <c r="V1472" s="2"/>
      <c r="W1472" s="2"/>
      <c r="X1472" s="2">
        <v>-2350</v>
      </c>
      <c r="Y1472" s="2" t="s">
        <v>8</v>
      </c>
      <c r="Z1472" s="2">
        <v>0</v>
      </c>
    </row>
    <row r="1473" spans="1:26" ht="14.25" customHeight="1" x14ac:dyDescent="0.2">
      <c r="A1473" s="3">
        <v>40927.720381944448</v>
      </c>
      <c r="B1473" s="2"/>
      <c r="C1473" s="2"/>
      <c r="D1473" s="2">
        <v>-2300</v>
      </c>
      <c r="E1473" s="2">
        <v>184.91058349609401</v>
      </c>
      <c r="F1473" s="2">
        <v>-107.496871948242</v>
      </c>
      <c r="G1473" s="5">
        <f t="shared" si="35"/>
        <v>9.6700222290038909</v>
      </c>
      <c r="K1473" s="7">
        <v>40927.720381944448</v>
      </c>
      <c r="L1473" s="8"/>
      <c r="M1473" s="8"/>
      <c r="N1473" s="8">
        <v>-2300</v>
      </c>
      <c r="O1473" s="8">
        <v>241.32904052734401</v>
      </c>
      <c r="P1473" s="8">
        <v>176.13609313964801</v>
      </c>
      <c r="Q1473" s="5">
        <f t="shared" si="33"/>
        <v>8.0783738937377745</v>
      </c>
      <c r="U1473" s="3">
        <v>40927.720381944448</v>
      </c>
      <c r="V1473" s="2"/>
      <c r="W1473" s="2"/>
      <c r="X1473" s="2">
        <v>-2300</v>
      </c>
      <c r="Y1473" s="2" t="s">
        <v>8</v>
      </c>
      <c r="Z1473" s="2">
        <v>0</v>
      </c>
    </row>
    <row r="1474" spans="1:26" ht="14.25" customHeight="1" x14ac:dyDescent="0.2">
      <c r="A1474" s="3">
        <v>40927.720439814817</v>
      </c>
      <c r="B1474" s="2"/>
      <c r="C1474" s="2"/>
      <c r="D1474" s="2">
        <v>-2250</v>
      </c>
      <c r="E1474" s="2">
        <v>177.00990295410199</v>
      </c>
      <c r="F1474" s="2">
        <v>-102.499313354492</v>
      </c>
      <c r="G1474" s="5">
        <f t="shared" si="35"/>
        <v>9.2262390258788898</v>
      </c>
      <c r="K1474" s="7">
        <v>40927.720439814817</v>
      </c>
      <c r="L1474" s="8"/>
      <c r="M1474" s="8"/>
      <c r="N1474" s="8">
        <v>-2250</v>
      </c>
      <c r="O1474" s="8">
        <v>238.01760864257801</v>
      </c>
      <c r="P1474" s="8">
        <v>173.83010864257801</v>
      </c>
      <c r="Q1474" s="5">
        <f t="shared" si="33"/>
        <v>7.9720680084228475</v>
      </c>
      <c r="U1474" s="3">
        <v>40927.720439814817</v>
      </c>
      <c r="V1474" s="2"/>
      <c r="W1474" s="2"/>
      <c r="X1474" s="2">
        <v>-2250</v>
      </c>
      <c r="Y1474" s="2" t="s">
        <v>8</v>
      </c>
      <c r="Z1474" s="2">
        <v>0</v>
      </c>
    </row>
    <row r="1475" spans="1:26" ht="14.25" customHeight="1" x14ac:dyDescent="0.2">
      <c r="A1475" s="3">
        <v>40927.720497685186</v>
      </c>
      <c r="B1475" s="2"/>
      <c r="C1475" s="2"/>
      <c r="D1475" s="2">
        <v>-2200</v>
      </c>
      <c r="E1475" s="2">
        <v>164.384765625</v>
      </c>
      <c r="F1475" s="2">
        <v>-94.513320922851605</v>
      </c>
      <c r="G1475" s="5">
        <f t="shared" si="35"/>
        <v>8.5170828979492228</v>
      </c>
      <c r="K1475" s="7">
        <v>40927.720497685186</v>
      </c>
      <c r="L1475" s="8"/>
      <c r="M1475" s="8"/>
      <c r="N1475" s="8">
        <v>-2200</v>
      </c>
      <c r="O1475" s="8">
        <v>234.04640197753901</v>
      </c>
      <c r="P1475" s="8">
        <v>171.06468200683599</v>
      </c>
      <c r="Q1475" s="5">
        <f t="shared" si="33"/>
        <v>7.84458184051514</v>
      </c>
      <c r="U1475" s="3">
        <v>40927.720497685186</v>
      </c>
      <c r="V1475" s="2"/>
      <c r="W1475" s="2"/>
      <c r="X1475" s="2">
        <v>-2200</v>
      </c>
      <c r="Y1475" s="2" t="s">
        <v>8</v>
      </c>
      <c r="Z1475" s="2">
        <v>0</v>
      </c>
    </row>
    <row r="1476" spans="1:26" ht="14.25" customHeight="1" x14ac:dyDescent="0.2">
      <c r="A1476" s="3">
        <v>40927.720555555556</v>
      </c>
      <c r="B1476" s="2"/>
      <c r="C1476" s="2"/>
      <c r="D1476" s="2">
        <v>-2150</v>
      </c>
      <c r="E1476" s="2">
        <v>148.41114807128901</v>
      </c>
      <c r="F1476" s="2">
        <v>-84.409255981445298</v>
      </c>
      <c r="G1476" s="5">
        <f t="shared" si="35"/>
        <v>7.6198419311523429</v>
      </c>
      <c r="K1476" s="7">
        <v>40927.720555555556</v>
      </c>
      <c r="L1476" s="8"/>
      <c r="M1476" s="8"/>
      <c r="N1476" s="8">
        <v>-2150</v>
      </c>
      <c r="O1476" s="8">
        <v>229.79309082031301</v>
      </c>
      <c r="P1476" s="8">
        <v>168.10279846191401</v>
      </c>
      <c r="Q1476" s="5">
        <f t="shared" si="33"/>
        <v>7.7080390090942359</v>
      </c>
      <c r="U1476" s="3">
        <v>40927.720555555556</v>
      </c>
      <c r="V1476" s="2"/>
      <c r="W1476" s="2"/>
      <c r="X1476" s="2">
        <v>-2150</v>
      </c>
      <c r="Y1476" s="2" t="s">
        <v>8</v>
      </c>
      <c r="Z1476" s="2">
        <v>0</v>
      </c>
    </row>
    <row r="1477" spans="1:26" ht="14.25" customHeight="1" x14ac:dyDescent="0.2">
      <c r="A1477" s="3">
        <v>40927.720613425925</v>
      </c>
      <c r="B1477" s="2"/>
      <c r="C1477" s="2"/>
      <c r="D1477" s="2">
        <v>-2100</v>
      </c>
      <c r="E1477" s="2">
        <v>131.00355529785199</v>
      </c>
      <c r="F1477" s="2">
        <v>-73.398132324218807</v>
      </c>
      <c r="G1477" s="5">
        <f t="shared" si="35"/>
        <v>6.6420541503906305</v>
      </c>
      <c r="K1477" s="7">
        <v>40927.720613425925</v>
      </c>
      <c r="L1477" s="8"/>
      <c r="M1477" s="8"/>
      <c r="N1477" s="8">
        <v>-2100</v>
      </c>
      <c r="O1477" s="8">
        <v>224.72662353515599</v>
      </c>
      <c r="P1477" s="8">
        <v>164.57466125488301</v>
      </c>
      <c r="Q1477" s="5">
        <f t="shared" si="33"/>
        <v>7.5453918838501073</v>
      </c>
      <c r="U1477" s="3">
        <v>40927.720613425925</v>
      </c>
      <c r="V1477" s="2"/>
      <c r="W1477" s="2"/>
      <c r="X1477" s="2">
        <v>-2100</v>
      </c>
      <c r="Y1477" s="2" t="s">
        <v>8</v>
      </c>
      <c r="Z1477" s="2">
        <v>0</v>
      </c>
    </row>
    <row r="1478" spans="1:26" ht="14.25" customHeight="1" x14ac:dyDescent="0.2">
      <c r="A1478" s="3">
        <v>40927.720671296294</v>
      </c>
      <c r="B1478" s="2"/>
      <c r="C1478" s="2"/>
      <c r="D1478" s="2">
        <v>-2050</v>
      </c>
      <c r="E1478" s="2">
        <v>117.523025512695</v>
      </c>
      <c r="F1478" s="2">
        <v>-64.871063232421903</v>
      </c>
      <c r="G1478" s="5">
        <f t="shared" si="35"/>
        <v>5.8848504150390655</v>
      </c>
      <c r="K1478" s="7">
        <v>40927.720671296294</v>
      </c>
      <c r="L1478" s="8"/>
      <c r="M1478" s="8"/>
      <c r="N1478" s="8">
        <v>-2050</v>
      </c>
      <c r="O1478" s="8">
        <v>220.10136413574199</v>
      </c>
      <c r="P1478" s="8">
        <v>161.353759765625</v>
      </c>
      <c r="Q1478" s="5">
        <f t="shared" si="33"/>
        <v>7.3969083251953132</v>
      </c>
      <c r="U1478" s="3">
        <v>40927.720671296294</v>
      </c>
      <c r="V1478" s="2"/>
      <c r="W1478" s="2"/>
      <c r="X1478" s="2">
        <v>-2050</v>
      </c>
      <c r="Y1478" s="2" t="s">
        <v>8</v>
      </c>
      <c r="Z1478" s="2">
        <v>0</v>
      </c>
    </row>
    <row r="1479" spans="1:26" ht="14.25" customHeight="1" x14ac:dyDescent="0.2">
      <c r="A1479" s="3">
        <v>40927.720729166664</v>
      </c>
      <c r="B1479" s="2"/>
      <c r="C1479" s="2"/>
      <c r="D1479" s="2">
        <v>-2000</v>
      </c>
      <c r="E1479" s="2">
        <v>98.975265502929702</v>
      </c>
      <c r="F1479" s="2">
        <v>-53.1387329101562</v>
      </c>
      <c r="G1479" s="5">
        <f t="shared" si="35"/>
        <v>4.8430194824218704</v>
      </c>
      <c r="K1479" s="7">
        <v>40927.720729166664</v>
      </c>
      <c r="L1479" s="8"/>
      <c r="M1479" s="8"/>
      <c r="N1479" s="8">
        <v>-2000</v>
      </c>
      <c r="O1479" s="8">
        <v>214.18461608886699</v>
      </c>
      <c r="P1479" s="8">
        <v>157.23350524902301</v>
      </c>
      <c r="Q1479" s="5">
        <f t="shared" si="33"/>
        <v>7.2069645919799612</v>
      </c>
      <c r="U1479" s="3">
        <v>40927.720729166664</v>
      </c>
      <c r="V1479" s="2"/>
      <c r="W1479" s="2"/>
      <c r="X1479" s="2">
        <v>-2000</v>
      </c>
      <c r="Y1479" s="2" t="s">
        <v>8</v>
      </c>
      <c r="Z1479" s="2">
        <v>0</v>
      </c>
    </row>
    <row r="1480" spans="1:26" ht="14.25" customHeight="1" x14ac:dyDescent="0.2">
      <c r="A1480" s="3">
        <v>40927.72078703704</v>
      </c>
      <c r="B1480" s="2"/>
      <c r="C1480" s="2"/>
      <c r="D1480" s="2">
        <v>-1950</v>
      </c>
      <c r="E1480" s="2">
        <v>81.781646728515597</v>
      </c>
      <c r="F1480" s="2">
        <v>-42.262954711914098</v>
      </c>
      <c r="G1480" s="5">
        <f t="shared" si="35"/>
        <v>3.8772503784179717</v>
      </c>
      <c r="K1480" s="7">
        <v>40927.72078703704</v>
      </c>
      <c r="L1480" s="8"/>
      <c r="M1480" s="8"/>
      <c r="N1480" s="8">
        <v>-1950</v>
      </c>
      <c r="O1480" s="8">
        <v>208.15786743164099</v>
      </c>
      <c r="P1480" s="8">
        <v>153.03665161132801</v>
      </c>
      <c r="Q1480" s="5">
        <f t="shared" si="33"/>
        <v>7.0134896392822217</v>
      </c>
      <c r="U1480" s="3">
        <v>40927.72078703704</v>
      </c>
      <c r="V1480" s="2"/>
      <c r="W1480" s="2"/>
      <c r="X1480" s="2">
        <v>-1950</v>
      </c>
      <c r="Y1480" s="2" t="s">
        <v>8</v>
      </c>
      <c r="Z1480" s="2">
        <v>0</v>
      </c>
    </row>
    <row r="1481" spans="1:26" ht="14.25" customHeight="1" x14ac:dyDescent="0.2">
      <c r="A1481" s="3">
        <v>40927.72084490741</v>
      </c>
      <c r="B1481" s="2"/>
      <c r="C1481" s="2"/>
      <c r="D1481" s="2">
        <v>-1900</v>
      </c>
      <c r="E1481" s="2">
        <v>67.761009216308594</v>
      </c>
      <c r="F1481" s="2">
        <v>-33.394241333007798</v>
      </c>
      <c r="G1481" s="5">
        <f t="shared" si="35"/>
        <v>3.0897086303710926</v>
      </c>
      <c r="K1481" s="7">
        <v>40927.72084490741</v>
      </c>
      <c r="L1481" s="8"/>
      <c r="M1481" s="8"/>
      <c r="N1481" s="8">
        <v>-1900</v>
      </c>
      <c r="O1481" s="8">
        <v>202.05496215820301</v>
      </c>
      <c r="P1481" s="8">
        <v>148.78677368164099</v>
      </c>
      <c r="Q1481" s="5">
        <f t="shared" si="33"/>
        <v>6.8175702667236502</v>
      </c>
      <c r="U1481" s="3">
        <v>40927.72084490741</v>
      </c>
      <c r="V1481" s="2"/>
      <c r="W1481" s="2"/>
      <c r="X1481" s="2">
        <v>-1900</v>
      </c>
      <c r="Y1481" s="2" t="s">
        <v>8</v>
      </c>
      <c r="Z1481" s="2">
        <v>0</v>
      </c>
    </row>
    <row r="1482" spans="1:26" ht="14.25" customHeight="1" x14ac:dyDescent="0.2">
      <c r="A1482" s="3">
        <v>40927.720902777779</v>
      </c>
      <c r="B1482" s="2"/>
      <c r="C1482" s="2"/>
      <c r="D1482" s="2">
        <v>-1850</v>
      </c>
      <c r="E1482" s="2">
        <v>58.632591247558601</v>
      </c>
      <c r="F1482" s="2">
        <v>-27.6200866699219</v>
      </c>
      <c r="G1482" s="5">
        <f t="shared" si="35"/>
        <v>2.5769636962890647</v>
      </c>
      <c r="K1482" s="7">
        <v>40927.720902777779</v>
      </c>
      <c r="L1482" s="8"/>
      <c r="M1482" s="8"/>
      <c r="N1482" s="8">
        <v>-1850</v>
      </c>
      <c r="O1482" s="8">
        <v>196.87106323242199</v>
      </c>
      <c r="P1482" s="8">
        <v>145.17684936523401</v>
      </c>
      <c r="Q1482" s="5">
        <f t="shared" si="33"/>
        <v>6.6511527557372876</v>
      </c>
      <c r="U1482" s="3">
        <v>40927.720902777779</v>
      </c>
      <c r="V1482" s="2"/>
      <c r="W1482" s="2"/>
      <c r="X1482" s="2">
        <v>-1850</v>
      </c>
      <c r="Y1482" s="2" t="s">
        <v>8</v>
      </c>
      <c r="Z1482" s="2">
        <v>0</v>
      </c>
    </row>
    <row r="1483" spans="1:26" ht="14.25" customHeight="1" x14ac:dyDescent="0.2">
      <c r="A1483" s="3">
        <v>40927.720960648148</v>
      </c>
      <c r="B1483" s="2"/>
      <c r="C1483" s="2"/>
      <c r="D1483" s="2">
        <v>-1800</v>
      </c>
      <c r="E1483" s="2">
        <v>46.358924865722699</v>
      </c>
      <c r="F1483" s="2">
        <v>-19.8564147949219</v>
      </c>
      <c r="G1483" s="5">
        <f t="shared" si="35"/>
        <v>1.8875496337890649</v>
      </c>
      <c r="K1483" s="7">
        <v>40927.720960648148</v>
      </c>
      <c r="L1483" s="8"/>
      <c r="M1483" s="8"/>
      <c r="N1483" s="8">
        <v>-1800</v>
      </c>
      <c r="O1483" s="8">
        <v>190.67854309082</v>
      </c>
      <c r="P1483" s="8">
        <v>140.86456298828099</v>
      </c>
      <c r="Q1483" s="5">
        <f t="shared" si="33"/>
        <v>6.4523563537597539</v>
      </c>
      <c r="U1483" s="3">
        <v>40927.720960648148</v>
      </c>
      <c r="V1483" s="2"/>
      <c r="W1483" s="2"/>
      <c r="X1483" s="2">
        <v>-1800</v>
      </c>
      <c r="Y1483" s="2" t="s">
        <v>8</v>
      </c>
      <c r="Z1483" s="2">
        <v>0</v>
      </c>
    </row>
    <row r="1484" spans="1:26" ht="14.25" customHeight="1" x14ac:dyDescent="0.2">
      <c r="A1484" s="3">
        <v>40927.721018518518</v>
      </c>
      <c r="B1484" s="2"/>
      <c r="C1484" s="2"/>
      <c r="D1484" s="2">
        <v>-1750</v>
      </c>
      <c r="E1484" s="2">
        <v>36.4602661132812</v>
      </c>
      <c r="F1484" s="2">
        <v>-13.5950469970703</v>
      </c>
      <c r="G1484" s="5">
        <f t="shared" si="35"/>
        <v>1.3315401733398429</v>
      </c>
      <c r="K1484" s="7">
        <v>40927.721018518518</v>
      </c>
      <c r="L1484" s="8"/>
      <c r="M1484" s="8"/>
      <c r="N1484" s="8">
        <v>-1750</v>
      </c>
      <c r="O1484" s="8">
        <v>184.47671508789099</v>
      </c>
      <c r="P1484" s="8">
        <v>136.54579162597699</v>
      </c>
      <c r="Q1484" s="5">
        <f t="shared" si="33"/>
        <v>6.2532609939575394</v>
      </c>
      <c r="U1484" s="3">
        <v>40927.721018518518</v>
      </c>
      <c r="V1484" s="2"/>
      <c r="W1484" s="2"/>
      <c r="X1484" s="2">
        <v>-1750</v>
      </c>
      <c r="Y1484" s="2" t="s">
        <v>8</v>
      </c>
      <c r="Z1484" s="2">
        <v>0</v>
      </c>
    </row>
    <row r="1485" spans="1:26" ht="14.25" customHeight="1" x14ac:dyDescent="0.2">
      <c r="A1485" s="3">
        <v>40927.721076388887</v>
      </c>
      <c r="B1485" s="2"/>
      <c r="C1485" s="2"/>
      <c r="D1485" s="2">
        <v>-1700</v>
      </c>
      <c r="E1485" s="2">
        <v>28.0893039703369</v>
      </c>
      <c r="F1485" s="2">
        <v>-8.3000183105468697</v>
      </c>
      <c r="G1485" s="5">
        <f t="shared" si="35"/>
        <v>0.86134162597656205</v>
      </c>
      <c r="K1485" s="7">
        <v>40927.721076388887</v>
      </c>
      <c r="L1485" s="8"/>
      <c r="M1485" s="8"/>
      <c r="N1485" s="8">
        <v>-1700</v>
      </c>
      <c r="O1485" s="8">
        <v>177.65512084960901</v>
      </c>
      <c r="P1485" s="8">
        <v>131.79542541503901</v>
      </c>
      <c r="Q1485" s="5">
        <f t="shared" si="33"/>
        <v>6.0342691116332983</v>
      </c>
      <c r="U1485" s="3">
        <v>40927.721076388887</v>
      </c>
      <c r="V1485" s="2"/>
      <c r="W1485" s="2"/>
      <c r="X1485" s="2">
        <v>-1700</v>
      </c>
      <c r="Y1485" s="2" t="s">
        <v>8</v>
      </c>
      <c r="Z1485" s="2">
        <v>0</v>
      </c>
    </row>
    <row r="1486" spans="1:26" ht="14.25" customHeight="1" x14ac:dyDescent="0.2">
      <c r="A1486" s="3">
        <v>40927.721134259256</v>
      </c>
      <c r="B1486" s="2"/>
      <c r="C1486" s="2"/>
      <c r="D1486" s="2">
        <v>-1650</v>
      </c>
      <c r="E1486" s="2">
        <v>22.727415084838899</v>
      </c>
      <c r="F1486" s="2">
        <v>-4.9083709716796902</v>
      </c>
      <c r="G1486" s="5">
        <f t="shared" si="35"/>
        <v>0.56016334228515652</v>
      </c>
      <c r="K1486" s="7">
        <v>40927.721134259256</v>
      </c>
      <c r="L1486" s="8"/>
      <c r="M1486" s="8"/>
      <c r="N1486" s="8">
        <v>-1650</v>
      </c>
      <c r="O1486" s="8">
        <v>171.4921875</v>
      </c>
      <c r="P1486" s="8">
        <v>127.50373840332</v>
      </c>
      <c r="Q1486" s="5">
        <f t="shared" si="33"/>
        <v>5.8364223403930522</v>
      </c>
      <c r="U1486" s="3">
        <v>40927.721134259256</v>
      </c>
      <c r="V1486" s="2"/>
      <c r="W1486" s="2"/>
      <c r="X1486" s="2">
        <v>-1650</v>
      </c>
      <c r="Y1486" s="2" t="s">
        <v>8</v>
      </c>
      <c r="Z1486" s="2">
        <v>0</v>
      </c>
    </row>
    <row r="1487" spans="1:26" ht="14.25" customHeight="1" x14ac:dyDescent="0.2">
      <c r="A1487" s="3">
        <v>40927.721192129633</v>
      </c>
      <c r="B1487" s="2"/>
      <c r="C1487" s="2"/>
      <c r="D1487" s="2">
        <v>-1600</v>
      </c>
      <c r="E1487" s="2">
        <v>20.135423660278299</v>
      </c>
      <c r="F1487" s="2">
        <v>-3.2688140869140598</v>
      </c>
      <c r="G1487" s="5">
        <f t="shared" si="35"/>
        <v>0.4145706909179685</v>
      </c>
      <c r="K1487" s="7">
        <v>40927.721192129633</v>
      </c>
      <c r="L1487" s="8"/>
      <c r="M1487" s="8"/>
      <c r="N1487" s="8">
        <v>-1600</v>
      </c>
      <c r="O1487" s="8">
        <v>166.57986450195301</v>
      </c>
      <c r="P1487" s="8">
        <v>124.08294677734401</v>
      </c>
      <c r="Q1487" s="5">
        <f t="shared" si="33"/>
        <v>5.6787238464355587</v>
      </c>
      <c r="U1487" s="3">
        <v>40927.721192129633</v>
      </c>
      <c r="V1487" s="2"/>
      <c r="W1487" s="2"/>
      <c r="X1487" s="2">
        <v>-1600</v>
      </c>
      <c r="Y1487" s="2" t="s">
        <v>8</v>
      </c>
      <c r="Z1487" s="2">
        <v>0</v>
      </c>
    </row>
    <row r="1488" spans="1:26" ht="14.25" customHeight="1" x14ac:dyDescent="0.2">
      <c r="A1488" s="3">
        <v>40927.721250000002</v>
      </c>
      <c r="B1488" s="2"/>
      <c r="C1488" s="2"/>
      <c r="D1488" s="2">
        <v>-1550</v>
      </c>
      <c r="E1488" s="2">
        <v>17.543794631958001</v>
      </c>
      <c r="F1488" s="2">
        <v>-1.6294860839843801</v>
      </c>
      <c r="G1488" s="5">
        <f t="shared" si="35"/>
        <v>0.26899836425781298</v>
      </c>
      <c r="K1488" s="7">
        <v>40927.721250000002</v>
      </c>
      <c r="L1488" s="8"/>
      <c r="M1488" s="8"/>
      <c r="N1488" s="8">
        <v>-1550</v>
      </c>
      <c r="O1488" s="8">
        <v>160.92835998535199</v>
      </c>
      <c r="P1488" s="8">
        <v>120.14739990234401</v>
      </c>
      <c r="Q1488" s="5">
        <f t="shared" si="33"/>
        <v>5.4972951354980593</v>
      </c>
      <c r="U1488" s="3">
        <v>40927.721250000002</v>
      </c>
      <c r="V1488" s="2"/>
      <c r="W1488" s="2"/>
      <c r="X1488" s="2">
        <v>-1550</v>
      </c>
      <c r="Y1488" s="2" t="s">
        <v>8</v>
      </c>
      <c r="Z1488" s="2">
        <v>0</v>
      </c>
    </row>
    <row r="1489" spans="1:26" ht="14.25" customHeight="1" x14ac:dyDescent="0.2">
      <c r="A1489" s="3">
        <v>40927.721307870372</v>
      </c>
      <c r="B1489" s="2"/>
      <c r="C1489" s="2"/>
      <c r="D1489" s="2">
        <v>-1500</v>
      </c>
      <c r="E1489" s="2">
        <v>16.0713405609131</v>
      </c>
      <c r="F1489" s="2">
        <v>-0.698089599609375</v>
      </c>
      <c r="G1489" s="5">
        <f t="shared" si="35"/>
        <v>0.1862903564453125</v>
      </c>
      <c r="K1489" s="7">
        <v>40927.721307870372</v>
      </c>
      <c r="L1489" s="8"/>
      <c r="M1489" s="8"/>
      <c r="N1489" s="8">
        <v>-1500</v>
      </c>
      <c r="O1489" s="8">
        <v>155.22918701171901</v>
      </c>
      <c r="P1489" s="8">
        <v>116.178665161133</v>
      </c>
      <c r="Q1489" s="5">
        <f t="shared" si="33"/>
        <v>5.3143364639282309</v>
      </c>
      <c r="U1489" s="3">
        <v>40927.721307870372</v>
      </c>
      <c r="V1489" s="2"/>
      <c r="W1489" s="2"/>
      <c r="X1489" s="2">
        <v>-1500</v>
      </c>
      <c r="Y1489" s="2" t="s">
        <v>8</v>
      </c>
      <c r="Z1489" s="2">
        <v>0</v>
      </c>
    </row>
    <row r="1490" spans="1:26" ht="14.25" customHeight="1" x14ac:dyDescent="0.2">
      <c r="A1490" s="3">
        <v>40927.721365740741</v>
      </c>
      <c r="B1490" s="2"/>
      <c r="C1490" s="2"/>
      <c r="D1490" s="2">
        <v>-1450</v>
      </c>
      <c r="E1490" s="2">
        <v>15.6799478530884</v>
      </c>
      <c r="F1490" s="2">
        <v>-0.450515747070313</v>
      </c>
      <c r="G1490" s="5">
        <f t="shared" si="35"/>
        <v>0.16430579833984379</v>
      </c>
      <c r="K1490" s="7">
        <v>40927.721365740741</v>
      </c>
      <c r="L1490" s="8"/>
      <c r="M1490" s="8"/>
      <c r="N1490" s="8">
        <v>-1450</v>
      </c>
      <c r="O1490" s="8">
        <v>149.55325317382801</v>
      </c>
      <c r="P1490" s="8">
        <v>112.226104736328</v>
      </c>
      <c r="Q1490" s="5">
        <f t="shared" si="33"/>
        <v>5.1321234283447206</v>
      </c>
      <c r="U1490" s="3">
        <v>40927.721365740741</v>
      </c>
      <c r="V1490" s="2"/>
      <c r="W1490" s="2"/>
      <c r="X1490" s="2">
        <v>-1450</v>
      </c>
      <c r="Y1490" s="2" t="s">
        <v>8</v>
      </c>
      <c r="Z1490" s="2">
        <v>0</v>
      </c>
    </row>
    <row r="1491" spans="1:26" ht="14.25" customHeight="1" x14ac:dyDescent="0.2">
      <c r="A1491" s="3">
        <v>40927.72142361111</v>
      </c>
      <c r="B1491" s="2"/>
      <c r="C1491" s="2"/>
      <c r="D1491" s="2">
        <v>-1400</v>
      </c>
      <c r="E1491" s="2">
        <v>15.394696235656699</v>
      </c>
      <c r="F1491" s="2">
        <v>-0.27008056640625</v>
      </c>
      <c r="G1491" s="5">
        <f t="shared" si="35"/>
        <v>0.148283154296875</v>
      </c>
      <c r="K1491" s="7">
        <v>40927.72142361111</v>
      </c>
      <c r="L1491" s="8"/>
      <c r="M1491" s="8"/>
      <c r="N1491" s="8">
        <v>-1400</v>
      </c>
      <c r="O1491" s="8">
        <v>143.29193115234401</v>
      </c>
      <c r="P1491" s="8">
        <v>107.86590576171901</v>
      </c>
      <c r="Q1491" s="5">
        <f t="shared" si="33"/>
        <v>4.931118255615246</v>
      </c>
      <c r="U1491" s="3">
        <v>40927.72142361111</v>
      </c>
      <c r="V1491" s="2"/>
      <c r="W1491" s="2"/>
      <c r="X1491" s="2">
        <v>-1400</v>
      </c>
      <c r="Y1491" s="2" t="s">
        <v>8</v>
      </c>
      <c r="Z1491" s="2">
        <v>0</v>
      </c>
    </row>
    <row r="1492" spans="1:26" ht="14.25" customHeight="1" x14ac:dyDescent="0.2">
      <c r="A1492" s="3">
        <v>40927.72148148148</v>
      </c>
      <c r="B1492" s="2"/>
      <c r="C1492" s="2"/>
      <c r="D1492" s="2">
        <v>-1350</v>
      </c>
      <c r="E1492" s="2">
        <v>14.7469997406006</v>
      </c>
      <c r="F1492" s="2">
        <v>0.139617919921875</v>
      </c>
      <c r="G1492" s="5">
        <f t="shared" si="35"/>
        <v>0.11190192871093749</v>
      </c>
      <c r="K1492" s="7">
        <v>40927.72148148148</v>
      </c>
      <c r="L1492" s="8"/>
      <c r="M1492" s="8"/>
      <c r="N1492" s="8">
        <v>-1350</v>
      </c>
      <c r="O1492" s="8">
        <v>138.12709045410199</v>
      </c>
      <c r="P1492" s="8">
        <v>104.269256591797</v>
      </c>
      <c r="Q1492" s="5">
        <f t="shared" si="33"/>
        <v>4.7653127288818418</v>
      </c>
      <c r="U1492" s="3">
        <v>40927.72148148148</v>
      </c>
      <c r="V1492" s="2"/>
      <c r="W1492" s="2"/>
      <c r="X1492" s="2">
        <v>-1350</v>
      </c>
      <c r="Y1492" s="2" t="s">
        <v>8</v>
      </c>
      <c r="Z1492" s="2">
        <v>0</v>
      </c>
    </row>
    <row r="1493" spans="1:26" ht="14.25" customHeight="1" x14ac:dyDescent="0.2">
      <c r="A1493" s="3">
        <v>40927.721539351849</v>
      </c>
      <c r="B1493" s="2"/>
      <c r="C1493" s="2"/>
      <c r="D1493" s="2">
        <v>-1300</v>
      </c>
      <c r="E1493" s="2">
        <v>14.246090888976999</v>
      </c>
      <c r="F1493" s="2">
        <v>0.456466674804687</v>
      </c>
      <c r="G1493" s="5">
        <f t="shared" si="35"/>
        <v>8.3765759277343782E-2</v>
      </c>
      <c r="K1493" s="7">
        <v>40927.721539351849</v>
      </c>
      <c r="L1493" s="8"/>
      <c r="M1493" s="8"/>
      <c r="N1493" s="8">
        <v>-1300</v>
      </c>
      <c r="O1493" s="8">
        <v>130.26083374023401</v>
      </c>
      <c r="P1493" s="8">
        <v>98.791427612304702</v>
      </c>
      <c r="Q1493" s="5">
        <f t="shared" si="33"/>
        <v>4.5127848129272472</v>
      </c>
      <c r="U1493" s="3">
        <v>40927.721539351849</v>
      </c>
      <c r="V1493" s="2"/>
      <c r="W1493" s="2"/>
      <c r="X1493" s="2">
        <v>-1300</v>
      </c>
      <c r="Y1493" s="2" t="s">
        <v>8</v>
      </c>
      <c r="Z1493" s="2">
        <v>0</v>
      </c>
    </row>
    <row r="1494" spans="1:26" ht="14.25" customHeight="1" x14ac:dyDescent="0.2">
      <c r="A1494" s="3">
        <v>40927.721597222226</v>
      </c>
      <c r="B1494" s="2"/>
      <c r="C1494" s="2"/>
      <c r="D1494" s="2">
        <v>-1250</v>
      </c>
      <c r="E1494" s="2">
        <v>13.9480543136597</v>
      </c>
      <c r="F1494" s="2">
        <v>0.644989013671875</v>
      </c>
      <c r="G1494" s="5">
        <f t="shared" si="35"/>
        <v>6.7024975585937493E-2</v>
      </c>
      <c r="K1494" s="7">
        <v>40927.721597222226</v>
      </c>
      <c r="L1494" s="8"/>
      <c r="M1494" s="8"/>
      <c r="N1494" s="8">
        <v>-1250</v>
      </c>
      <c r="O1494" s="8">
        <v>124.71176910400401</v>
      </c>
      <c r="P1494" s="8">
        <v>94.927215576171903</v>
      </c>
      <c r="Q1494" s="5">
        <f t="shared" si="33"/>
        <v>4.3346446380615244</v>
      </c>
      <c r="U1494" s="3">
        <v>40927.721597222226</v>
      </c>
      <c r="V1494" s="2"/>
      <c r="W1494" s="2"/>
      <c r="X1494" s="2">
        <v>-1250</v>
      </c>
      <c r="Y1494" s="2" t="s">
        <v>8</v>
      </c>
      <c r="Z1494" s="2">
        <v>0</v>
      </c>
    </row>
    <row r="1495" spans="1:26" ht="14.25" customHeight="1" x14ac:dyDescent="0.2">
      <c r="A1495" s="3">
        <v>40927.721655092595</v>
      </c>
      <c r="B1495" s="2"/>
      <c r="C1495" s="2"/>
      <c r="D1495" s="2">
        <v>-1200</v>
      </c>
      <c r="E1495" s="2">
        <v>14.219555854797401</v>
      </c>
      <c r="F1495" s="2">
        <v>0.473251342773438</v>
      </c>
      <c r="G1495" s="5">
        <f t="shared" si="35"/>
        <v>8.2275280761718694E-2</v>
      </c>
      <c r="K1495" s="7">
        <v>40927.721655092595</v>
      </c>
      <c r="L1495" s="8"/>
      <c r="M1495" s="8"/>
      <c r="N1495" s="8">
        <v>-1200</v>
      </c>
      <c r="O1495" s="8">
        <v>119.090492248535</v>
      </c>
      <c r="P1495" s="8">
        <v>91.012725830078097</v>
      </c>
      <c r="Q1495" s="5">
        <f t="shared" si="33"/>
        <v>4.1541866607666007</v>
      </c>
      <c r="U1495" s="3">
        <v>40927.721655092595</v>
      </c>
      <c r="V1495" s="2"/>
      <c r="W1495" s="2"/>
      <c r="X1495" s="2">
        <v>-1200</v>
      </c>
      <c r="Y1495" s="2" t="s">
        <v>8</v>
      </c>
      <c r="Z1495" s="2">
        <v>0</v>
      </c>
    </row>
    <row r="1496" spans="1:26" ht="14.25" customHeight="1" x14ac:dyDescent="0.2">
      <c r="A1496" s="3">
        <v>40927.721712962964</v>
      </c>
      <c r="B1496" s="2"/>
      <c r="C1496" s="2"/>
      <c r="D1496" s="2">
        <v>-1150</v>
      </c>
      <c r="E1496" s="2">
        <v>14.4201364517212</v>
      </c>
      <c r="F1496" s="2">
        <v>0.34637451171875</v>
      </c>
      <c r="G1496" s="5">
        <f t="shared" si="35"/>
        <v>9.354194335937499E-2</v>
      </c>
      <c r="K1496" s="7">
        <v>40927.721712962964</v>
      </c>
      <c r="L1496" s="8"/>
      <c r="M1496" s="8"/>
      <c r="N1496" s="8">
        <v>-1150</v>
      </c>
      <c r="O1496" s="8">
        <v>114.044082641602</v>
      </c>
      <c r="P1496" s="8">
        <v>87.498550415039105</v>
      </c>
      <c r="Q1496" s="5">
        <f t="shared" si="33"/>
        <v>3.9921831741333031</v>
      </c>
      <c r="U1496" s="3">
        <v>40927.721712962964</v>
      </c>
      <c r="V1496" s="2"/>
      <c r="W1496" s="2"/>
      <c r="X1496" s="2">
        <v>-1150</v>
      </c>
      <c r="Y1496" s="2" t="s">
        <v>8</v>
      </c>
      <c r="Z1496" s="2">
        <v>0</v>
      </c>
    </row>
    <row r="1497" spans="1:26" ht="14.25" customHeight="1" x14ac:dyDescent="0.2">
      <c r="A1497" s="3">
        <v>40927.721770833334</v>
      </c>
      <c r="B1497" s="2"/>
      <c r="C1497" s="2"/>
      <c r="D1497" s="2">
        <v>-1100</v>
      </c>
      <c r="E1497" s="2">
        <v>14.138141632080099</v>
      </c>
      <c r="F1497" s="2">
        <v>0.524749755859375</v>
      </c>
      <c r="G1497" s="5">
        <f t="shared" si="35"/>
        <v>7.7702221679687489E-2</v>
      </c>
      <c r="K1497" s="7">
        <v>40927.721770833334</v>
      </c>
      <c r="L1497" s="8"/>
      <c r="M1497" s="8"/>
      <c r="N1497" s="8">
        <v>-1100</v>
      </c>
      <c r="O1497" s="8">
        <v>108.751602172852</v>
      </c>
      <c r="P1497" s="8">
        <v>83.813018798828097</v>
      </c>
      <c r="Q1497" s="5">
        <f t="shared" si="33"/>
        <v>3.8222801666259754</v>
      </c>
      <c r="U1497" s="3">
        <v>40927.721770833334</v>
      </c>
      <c r="V1497" s="2"/>
      <c r="W1497" s="2"/>
      <c r="X1497" s="2">
        <v>-1100</v>
      </c>
      <c r="Y1497" s="2" t="s">
        <v>8</v>
      </c>
      <c r="Z1497" s="2">
        <v>0</v>
      </c>
    </row>
    <row r="1498" spans="1:26" ht="14.25" customHeight="1" x14ac:dyDescent="0.2">
      <c r="A1498" s="3">
        <v>40927.721828703703</v>
      </c>
      <c r="B1498" s="2"/>
      <c r="C1498" s="2"/>
      <c r="D1498" s="2">
        <v>-1050</v>
      </c>
      <c r="E1498" s="2">
        <v>13.7980098724365</v>
      </c>
      <c r="F1498" s="2">
        <v>0.739898681640625</v>
      </c>
      <c r="G1498" s="5">
        <f t="shared" si="35"/>
        <v>5.859699707031249E-2</v>
      </c>
      <c r="K1498" s="7">
        <v>40927.721828703703</v>
      </c>
      <c r="L1498" s="8"/>
      <c r="M1498" s="8"/>
      <c r="N1498" s="8">
        <v>-1050</v>
      </c>
      <c r="O1498" s="8">
        <v>104.28464508056599</v>
      </c>
      <c r="P1498" s="8">
        <v>80.702362060546903</v>
      </c>
      <c r="Q1498" s="5">
        <f t="shared" si="33"/>
        <v>3.6788788909912125</v>
      </c>
      <c r="U1498" s="3">
        <v>40927.721828703703</v>
      </c>
      <c r="V1498" s="2"/>
      <c r="W1498" s="2"/>
      <c r="X1498" s="2">
        <v>-1050</v>
      </c>
      <c r="Y1498" s="2" t="s">
        <v>8</v>
      </c>
      <c r="Z1498" s="2">
        <v>0</v>
      </c>
    </row>
    <row r="1499" spans="1:26" ht="14.25" customHeight="1" x14ac:dyDescent="0.2">
      <c r="A1499" s="3">
        <v>40927.721886574072</v>
      </c>
      <c r="B1499" s="2"/>
      <c r="C1499" s="2"/>
      <c r="D1499" s="2">
        <v>-1000</v>
      </c>
      <c r="E1499" s="2">
        <v>13.4750061035156</v>
      </c>
      <c r="F1499" s="2">
        <v>0.9442138671875</v>
      </c>
      <c r="G1499" s="5">
        <f t="shared" si="35"/>
        <v>4.0453808593749987E-2</v>
      </c>
      <c r="K1499" s="7">
        <v>40927.721886574072</v>
      </c>
      <c r="L1499" s="8"/>
      <c r="M1499" s="8"/>
      <c r="N1499" s="8">
        <v>-1000</v>
      </c>
      <c r="O1499" s="8">
        <v>99.762145996093693</v>
      </c>
      <c r="P1499" s="8">
        <v>77.553024291992202</v>
      </c>
      <c r="Q1499" s="5">
        <f t="shared" si="33"/>
        <v>3.5336944198608404</v>
      </c>
      <c r="U1499" s="3">
        <v>40927.721886574072</v>
      </c>
      <c r="V1499" s="2"/>
      <c r="W1499" s="2"/>
      <c r="X1499" s="2">
        <v>-1000</v>
      </c>
      <c r="Y1499" s="2" t="s">
        <v>8</v>
      </c>
      <c r="Z1499" s="2">
        <v>0</v>
      </c>
    </row>
    <row r="1500" spans="1:26" ht="14.25" customHeight="1" x14ac:dyDescent="0.2">
      <c r="A1500" s="3">
        <v>40927.721944444442</v>
      </c>
      <c r="B1500" s="2"/>
      <c r="C1500" s="2"/>
      <c r="D1500" s="2">
        <v>-950</v>
      </c>
      <c r="E1500" s="2">
        <v>13.944917678833001</v>
      </c>
      <c r="F1500" s="2">
        <v>0.64697265625</v>
      </c>
      <c r="G1500" s="5">
        <f t="shared" si="35"/>
        <v>6.6848828124999982E-2</v>
      </c>
      <c r="K1500" s="7">
        <v>40927.721944444442</v>
      </c>
      <c r="L1500" s="8"/>
      <c r="M1500" s="8"/>
      <c r="N1500" s="8">
        <v>-950</v>
      </c>
      <c r="O1500" s="8">
        <v>96.170570373535199</v>
      </c>
      <c r="P1500" s="8">
        <v>75.051956176757798</v>
      </c>
      <c r="Q1500" s="5">
        <f t="shared" si="33"/>
        <v>3.4183951797485346</v>
      </c>
      <c r="U1500" s="3">
        <v>40927.721944444442</v>
      </c>
      <c r="V1500" s="2"/>
      <c r="W1500" s="2"/>
      <c r="X1500" s="2">
        <v>-950</v>
      </c>
      <c r="Y1500" s="2" t="s">
        <v>8</v>
      </c>
      <c r="Z1500" s="2">
        <v>0</v>
      </c>
    </row>
    <row r="1501" spans="1:26" ht="14.25" customHeight="1" x14ac:dyDescent="0.2">
      <c r="A1501" s="3">
        <v>40927.722002314818</v>
      </c>
      <c r="B1501" s="2"/>
      <c r="C1501" s="2"/>
      <c r="D1501" s="2">
        <v>-900</v>
      </c>
      <c r="E1501" s="2">
        <v>13.5095014572144</v>
      </c>
      <c r="F1501" s="2">
        <v>0.922393798828125</v>
      </c>
      <c r="G1501" s="5">
        <f t="shared" si="35"/>
        <v>4.2391430664062493E-2</v>
      </c>
      <c r="K1501" s="7">
        <v>40927.722002314818</v>
      </c>
      <c r="L1501" s="8"/>
      <c r="M1501" s="8"/>
      <c r="N1501" s="8">
        <v>-900</v>
      </c>
      <c r="O1501" s="8">
        <v>92.492446899414105</v>
      </c>
      <c r="P1501" s="8">
        <v>72.490615844726605</v>
      </c>
      <c r="Q1501" s="5">
        <f t="shared" si="33"/>
        <v>3.3003173904418968</v>
      </c>
      <c r="U1501" s="3">
        <v>40927.722002314818</v>
      </c>
      <c r="V1501" s="2"/>
      <c r="W1501" s="2"/>
      <c r="X1501" s="2">
        <v>-900</v>
      </c>
      <c r="Y1501" s="2" t="s">
        <v>8</v>
      </c>
      <c r="Z1501" s="2">
        <v>0</v>
      </c>
    </row>
    <row r="1502" spans="1:26" ht="14.25" customHeight="1" x14ac:dyDescent="0.2">
      <c r="A1502" s="3">
        <v>40927.722060185188</v>
      </c>
      <c r="B1502" s="2"/>
      <c r="C1502" s="2"/>
      <c r="D1502" s="2">
        <v>-850</v>
      </c>
      <c r="E1502" s="2">
        <v>13.3874406814575</v>
      </c>
      <c r="F1502" s="2">
        <v>0.999603271484375</v>
      </c>
      <c r="G1502" s="5">
        <f t="shared" si="35"/>
        <v>3.5535229492187487E-2</v>
      </c>
      <c r="K1502" s="7">
        <v>40927.722060185188</v>
      </c>
      <c r="L1502" s="8"/>
      <c r="M1502" s="8"/>
      <c r="N1502" s="8">
        <v>-850</v>
      </c>
      <c r="O1502" s="8">
        <v>88.994651794433594</v>
      </c>
      <c r="P1502" s="8">
        <v>70.054855346679702</v>
      </c>
      <c r="Q1502" s="5">
        <f t="shared" si="33"/>
        <v>3.1880288314819345</v>
      </c>
      <c r="U1502" s="3">
        <v>40927.722060185188</v>
      </c>
      <c r="V1502" s="2"/>
      <c r="W1502" s="2"/>
      <c r="X1502" s="2">
        <v>-850</v>
      </c>
      <c r="Y1502" s="2" t="s">
        <v>8</v>
      </c>
      <c r="Z1502" s="2">
        <v>0</v>
      </c>
    </row>
    <row r="1503" spans="1:26" ht="14.25" customHeight="1" x14ac:dyDescent="0.2">
      <c r="A1503" s="3">
        <v>40927.722118055557</v>
      </c>
      <c r="B1503" s="2"/>
      <c r="C1503" s="2"/>
      <c r="D1503" s="2">
        <v>-800</v>
      </c>
      <c r="E1503" s="2">
        <v>13.362714767456101</v>
      </c>
      <c r="F1503" s="2">
        <v>1.0152435302734399</v>
      </c>
      <c r="G1503" s="5">
        <f t="shared" si="35"/>
        <v>3.4146374511718522E-2</v>
      </c>
      <c r="K1503" s="7">
        <v>40927.722118055557</v>
      </c>
      <c r="L1503" s="8"/>
      <c r="M1503" s="8"/>
      <c r="N1503" s="8">
        <v>-800</v>
      </c>
      <c r="O1503" s="8">
        <v>85.711814880371094</v>
      </c>
      <c r="P1503" s="8">
        <v>67.768783569335895</v>
      </c>
      <c r="Q1503" s="5">
        <f t="shared" si="33"/>
        <v>3.0826409225463847</v>
      </c>
      <c r="U1503" s="3">
        <v>40927.722118055557</v>
      </c>
      <c r="V1503" s="2"/>
      <c r="W1503" s="2"/>
      <c r="X1503" s="2">
        <v>-800</v>
      </c>
      <c r="Y1503" s="2" t="s">
        <v>8</v>
      </c>
      <c r="Z1503" s="2">
        <v>0</v>
      </c>
    </row>
    <row r="1504" spans="1:26" ht="14.25" customHeight="1" x14ac:dyDescent="0.2">
      <c r="A1504" s="3">
        <v>40927.722175925926</v>
      </c>
      <c r="B1504" s="2"/>
      <c r="C1504" s="2"/>
      <c r="D1504" s="2">
        <v>-750</v>
      </c>
      <c r="E1504" s="2">
        <v>13.4996118545532</v>
      </c>
      <c r="F1504" s="2">
        <v>0.92864990234375</v>
      </c>
      <c r="G1504" s="5">
        <f t="shared" si="35"/>
        <v>4.1835888671874988E-2</v>
      </c>
      <c r="K1504" s="7">
        <v>40927.722175925926</v>
      </c>
      <c r="L1504" s="8"/>
      <c r="M1504" s="8"/>
      <c r="N1504" s="8">
        <v>-750</v>
      </c>
      <c r="O1504" s="8">
        <v>83.223724365234403</v>
      </c>
      <c r="P1504" s="8">
        <v>66.036148071289105</v>
      </c>
      <c r="Q1504" s="5">
        <f t="shared" si="33"/>
        <v>3.0027664260864277</v>
      </c>
      <c r="U1504" s="3">
        <v>40927.722175925926</v>
      </c>
      <c r="V1504" s="2"/>
      <c r="W1504" s="2"/>
      <c r="X1504" s="2">
        <v>-750</v>
      </c>
      <c r="Y1504" s="2" t="s">
        <v>8</v>
      </c>
      <c r="Z1504" s="2">
        <v>0</v>
      </c>
    </row>
    <row r="1505" spans="1:26" ht="14.25" customHeight="1" x14ac:dyDescent="0.2">
      <c r="A1505" s="3">
        <v>40927.722233796296</v>
      </c>
      <c r="B1505" s="2"/>
      <c r="C1505" s="2"/>
      <c r="D1505" s="2">
        <v>-700</v>
      </c>
      <c r="E1505" s="2">
        <v>13.4051713943481</v>
      </c>
      <c r="F1505" s="2">
        <v>0.98838806152343694</v>
      </c>
      <c r="G1505" s="5">
        <f t="shared" si="35"/>
        <v>3.6531140136718793E-2</v>
      </c>
      <c r="K1505" s="7">
        <v>40927.722233796296</v>
      </c>
      <c r="L1505" s="8"/>
      <c r="M1505" s="8"/>
      <c r="N1505" s="8">
        <v>-700</v>
      </c>
      <c r="O1505" s="8">
        <v>80.258171081542997</v>
      </c>
      <c r="P1505" s="8">
        <v>63.971023559570298</v>
      </c>
      <c r="Q1505" s="5">
        <f t="shared" si="33"/>
        <v>2.9075641860961907</v>
      </c>
      <c r="U1505" s="3">
        <v>40927.722233796296</v>
      </c>
      <c r="V1505" s="2"/>
      <c r="W1505" s="2"/>
      <c r="X1505" s="2">
        <v>-700</v>
      </c>
      <c r="Y1505" s="2" t="s">
        <v>8</v>
      </c>
      <c r="Z1505" s="2">
        <v>0</v>
      </c>
    </row>
    <row r="1506" spans="1:26" ht="14.25" customHeight="1" x14ac:dyDescent="0.2">
      <c r="A1506" s="3">
        <v>40927.722291666665</v>
      </c>
      <c r="B1506" s="2"/>
      <c r="C1506" s="2"/>
      <c r="D1506" s="2">
        <v>-650</v>
      </c>
      <c r="E1506" s="2">
        <v>13.3769474029541</v>
      </c>
      <c r="F1506" s="2">
        <v>1.0062408447265601</v>
      </c>
      <c r="G1506" s="5">
        <f t="shared" si="35"/>
        <v>3.4945812988281463E-2</v>
      </c>
      <c r="K1506" s="7">
        <v>40927.722291666665</v>
      </c>
      <c r="L1506" s="8"/>
      <c r="M1506" s="8"/>
      <c r="N1506" s="8">
        <v>-650</v>
      </c>
      <c r="O1506" s="8">
        <v>77.959396362304702</v>
      </c>
      <c r="P1506" s="8">
        <v>62.370223999023402</v>
      </c>
      <c r="Q1506" s="5">
        <f t="shared" si="33"/>
        <v>2.833767326354979</v>
      </c>
      <c r="U1506" s="3">
        <v>40927.722291666665</v>
      </c>
      <c r="V1506" s="2"/>
      <c r="W1506" s="2"/>
      <c r="X1506" s="2">
        <v>-650</v>
      </c>
      <c r="Y1506" s="2" t="s">
        <v>8</v>
      </c>
      <c r="Z1506" s="2">
        <v>0</v>
      </c>
    </row>
    <row r="1507" spans="1:26" ht="14.25" customHeight="1" x14ac:dyDescent="0.2">
      <c r="A1507" s="3">
        <v>40927.722349537034</v>
      </c>
      <c r="B1507" s="2"/>
      <c r="C1507" s="2"/>
      <c r="D1507" s="2">
        <v>-600</v>
      </c>
      <c r="E1507" s="2">
        <v>12.9531106948853</v>
      </c>
      <c r="F1507" s="2">
        <v>1.2743377685546899</v>
      </c>
      <c r="G1507" s="5">
        <f t="shared" si="35"/>
        <v>1.1138806152343528E-2</v>
      </c>
      <c r="K1507" s="7">
        <v>40927.722349537034</v>
      </c>
      <c r="L1507" s="8"/>
      <c r="M1507" s="8"/>
      <c r="N1507" s="8">
        <v>-600</v>
      </c>
      <c r="O1507" s="8">
        <v>76.031150817871094</v>
      </c>
      <c r="P1507" s="8">
        <v>61.027450561523402</v>
      </c>
      <c r="Q1507" s="5">
        <f t="shared" si="33"/>
        <v>2.7718654708862287</v>
      </c>
      <c r="U1507" s="3">
        <v>40927.722349537034</v>
      </c>
      <c r="V1507" s="2"/>
      <c r="W1507" s="2"/>
      <c r="X1507" s="2">
        <v>-600</v>
      </c>
      <c r="Y1507" s="2" t="s">
        <v>8</v>
      </c>
      <c r="Z1507" s="2">
        <v>0</v>
      </c>
    </row>
    <row r="1508" spans="1:26" ht="14.25" customHeight="1" x14ac:dyDescent="0.2">
      <c r="A1508" s="3">
        <v>40927.722407407404</v>
      </c>
      <c r="B1508" s="2"/>
      <c r="C1508" s="2"/>
      <c r="D1508" s="2">
        <v>-550</v>
      </c>
      <c r="E1508" s="2">
        <v>13.5113115310669</v>
      </c>
      <c r="F1508" s="2">
        <v>0.92124938964843806</v>
      </c>
      <c r="G1508" s="5">
        <f t="shared" si="35"/>
        <v>4.2493054199218686E-2</v>
      </c>
      <c r="K1508" s="7">
        <v>40927.722407407404</v>
      </c>
      <c r="L1508" s="8"/>
      <c r="M1508" s="8"/>
      <c r="N1508" s="8">
        <v>-550</v>
      </c>
      <c r="O1508" s="8">
        <v>74.292121887207003</v>
      </c>
      <c r="P1508" s="8">
        <v>59.816436767578097</v>
      </c>
      <c r="Q1508" s="5">
        <f t="shared" si="33"/>
        <v>2.7160377349853504</v>
      </c>
      <c r="U1508" s="3">
        <v>40927.722407407404</v>
      </c>
      <c r="V1508" s="2"/>
      <c r="W1508" s="2"/>
      <c r="X1508" s="2">
        <v>-550</v>
      </c>
      <c r="Y1508" s="2" t="s">
        <v>8</v>
      </c>
      <c r="Z1508" s="2">
        <v>0</v>
      </c>
    </row>
    <row r="1509" spans="1:26" ht="14.25" customHeight="1" x14ac:dyDescent="0.2">
      <c r="A1509" s="3">
        <v>40927.72246527778</v>
      </c>
      <c r="B1509" s="2"/>
      <c r="C1509" s="2"/>
      <c r="D1509" s="2">
        <v>-500</v>
      </c>
      <c r="E1509" s="2">
        <v>13.4991292953491</v>
      </c>
      <c r="F1509" s="2">
        <v>0.928955078125</v>
      </c>
      <c r="G1509" s="5">
        <f t="shared" si="35"/>
        <v>4.180878906249999E-2</v>
      </c>
      <c r="K1509" s="7">
        <v>40927.72246527778</v>
      </c>
      <c r="L1509" s="8"/>
      <c r="M1509" s="8"/>
      <c r="N1509" s="8">
        <v>-500</v>
      </c>
      <c r="O1509" s="8">
        <v>72.341743469238295</v>
      </c>
      <c r="P1509" s="8">
        <v>58.458251953125</v>
      </c>
      <c r="Q1509" s="5">
        <f t="shared" si="33"/>
        <v>2.6534254150390626</v>
      </c>
      <c r="U1509" s="3">
        <v>40927.72246527778</v>
      </c>
      <c r="V1509" s="2"/>
      <c r="W1509" s="2"/>
      <c r="X1509" s="2">
        <v>-500</v>
      </c>
      <c r="Y1509" s="2" t="s">
        <v>8</v>
      </c>
      <c r="Z1509" s="2">
        <v>0</v>
      </c>
    </row>
    <row r="1510" spans="1:26" ht="14.25" customHeight="1" x14ac:dyDescent="0.2">
      <c r="A1510" s="3">
        <v>40927.72252314815</v>
      </c>
      <c r="B1510" s="2"/>
      <c r="C1510" s="2"/>
      <c r="D1510" s="2">
        <v>-450</v>
      </c>
      <c r="E1510" s="2">
        <v>13.3837013244629</v>
      </c>
      <c r="F1510" s="2">
        <v>1.0019683837890601</v>
      </c>
      <c r="G1510" s="5">
        <f t="shared" si="35"/>
        <v>3.5325207519531457E-2</v>
      </c>
      <c r="K1510" s="7">
        <v>40927.72252314815</v>
      </c>
      <c r="L1510" s="8"/>
      <c r="M1510" s="8"/>
      <c r="N1510" s="8">
        <v>-450</v>
      </c>
      <c r="O1510" s="8">
        <v>69.767753601074205</v>
      </c>
      <c r="P1510" s="8">
        <v>56.665802001953097</v>
      </c>
      <c r="Q1510" s="5">
        <f t="shared" si="33"/>
        <v>2.5707934722900379</v>
      </c>
      <c r="U1510" s="3">
        <v>40927.72252314815</v>
      </c>
      <c r="V1510" s="2"/>
      <c r="W1510" s="2"/>
      <c r="X1510" s="2">
        <v>-450</v>
      </c>
      <c r="Y1510" s="2" t="s">
        <v>8</v>
      </c>
      <c r="Z1510" s="2">
        <v>0</v>
      </c>
    </row>
    <row r="1511" spans="1:26" ht="14.25" customHeight="1" x14ac:dyDescent="0.2">
      <c r="A1511" s="3">
        <v>40927.722581018519</v>
      </c>
      <c r="B1511" s="2"/>
      <c r="C1511" s="2"/>
      <c r="D1511" s="2">
        <v>-400</v>
      </c>
      <c r="E1511" s="2">
        <v>12.959623336791999</v>
      </c>
      <c r="F1511" s="2">
        <v>1.2702178955078101</v>
      </c>
      <c r="G1511" s="5">
        <f t="shared" si="35"/>
        <v>1.1504650878906453E-2</v>
      </c>
      <c r="K1511" s="7">
        <v>40927.722581018519</v>
      </c>
      <c r="L1511" s="8"/>
      <c r="M1511" s="8"/>
      <c r="N1511" s="8">
        <v>-400</v>
      </c>
      <c r="O1511" s="8">
        <v>67.433158874511705</v>
      </c>
      <c r="P1511" s="8">
        <v>55.040054321289098</v>
      </c>
      <c r="Q1511" s="5">
        <f t="shared" si="33"/>
        <v>2.4958465042114275</v>
      </c>
      <c r="U1511" s="3">
        <v>40927.722581018519</v>
      </c>
      <c r="V1511" s="2"/>
      <c r="W1511" s="2"/>
      <c r="X1511" s="2">
        <v>-400</v>
      </c>
      <c r="Y1511" s="2" t="s">
        <v>8</v>
      </c>
      <c r="Z1511" s="2">
        <v>0</v>
      </c>
    </row>
    <row r="1512" spans="1:26" ht="14.25" customHeight="1" x14ac:dyDescent="0.2">
      <c r="A1512" s="3">
        <v>40927.722638888888</v>
      </c>
      <c r="B1512" s="2"/>
      <c r="C1512" s="2"/>
      <c r="D1512" s="2">
        <v>-350</v>
      </c>
      <c r="E1512" s="2">
        <v>12.9244041442871</v>
      </c>
      <c r="F1512" s="2">
        <v>1.2924957275390601</v>
      </c>
      <c r="G1512" s="5">
        <f t="shared" si="35"/>
        <v>9.5263793945314507E-3</v>
      </c>
      <c r="K1512" s="7">
        <v>40927.722638888888</v>
      </c>
      <c r="L1512" s="8"/>
      <c r="M1512" s="8"/>
      <c r="N1512" s="8">
        <v>-350</v>
      </c>
      <c r="O1512" s="8">
        <v>66.675003051757798</v>
      </c>
      <c r="P1512" s="8">
        <v>54.512100219726598</v>
      </c>
      <c r="Q1512" s="5">
        <f t="shared" si="33"/>
        <v>2.4715078201293963</v>
      </c>
      <c r="U1512" s="3">
        <v>40927.722638888888</v>
      </c>
      <c r="V1512" s="2"/>
      <c r="W1512" s="2"/>
      <c r="X1512" s="2">
        <v>-350</v>
      </c>
      <c r="Y1512" s="2" t="s">
        <v>8</v>
      </c>
      <c r="Z1512" s="2">
        <v>0</v>
      </c>
    </row>
    <row r="1513" spans="1:26" ht="14.25" customHeight="1" x14ac:dyDescent="0.2">
      <c r="A1513" s="3">
        <v>40927.722696759258</v>
      </c>
      <c r="B1513" s="2"/>
      <c r="C1513" s="2"/>
      <c r="D1513" s="2">
        <v>-300</v>
      </c>
      <c r="E1513" s="2">
        <v>13.092298507690399</v>
      </c>
      <c r="F1513" s="2">
        <v>1.1862945556640601</v>
      </c>
      <c r="G1513" s="5">
        <f t="shared" si="35"/>
        <v>1.8957043457031461E-2</v>
      </c>
      <c r="K1513" s="7">
        <v>40927.722696759258</v>
      </c>
      <c r="L1513" s="8"/>
      <c r="M1513" s="8"/>
      <c r="N1513" s="8">
        <v>-300</v>
      </c>
      <c r="O1513" s="8">
        <v>64.914382934570298</v>
      </c>
      <c r="P1513" s="8">
        <v>53.286056518554702</v>
      </c>
      <c r="Q1513" s="5">
        <f t="shared" si="33"/>
        <v>2.4149872055053718</v>
      </c>
      <c r="U1513" s="3">
        <v>40927.722696759258</v>
      </c>
      <c r="V1513" s="2"/>
      <c r="W1513" s="2"/>
      <c r="X1513" s="2">
        <v>-300</v>
      </c>
      <c r="Y1513" s="2" t="s">
        <v>8</v>
      </c>
      <c r="Z1513" s="2">
        <v>0</v>
      </c>
    </row>
    <row r="1514" spans="1:26" ht="14.25" customHeight="1" x14ac:dyDescent="0.2">
      <c r="A1514" s="3">
        <v>40927.722754629627</v>
      </c>
      <c r="B1514" s="2"/>
      <c r="C1514" s="2"/>
      <c r="D1514" s="2">
        <v>-250</v>
      </c>
      <c r="E1514" s="2">
        <v>13.0567178726196</v>
      </c>
      <c r="F1514" s="2">
        <v>1.20880126953125</v>
      </c>
      <c r="G1514" s="5">
        <f t="shared" si="35"/>
        <v>1.6958447265624996E-2</v>
      </c>
      <c r="K1514" s="7">
        <v>40927.722754629627</v>
      </c>
      <c r="L1514" s="8"/>
      <c r="M1514" s="8"/>
      <c r="N1514" s="8">
        <v>-250</v>
      </c>
      <c r="O1514" s="8">
        <v>64.785873413085895</v>
      </c>
      <c r="P1514" s="8">
        <v>53.196563720703097</v>
      </c>
      <c r="Q1514" s="5">
        <f t="shared" si="33"/>
        <v>2.4108615875244128</v>
      </c>
      <c r="U1514" s="3">
        <v>40927.722754629627</v>
      </c>
      <c r="V1514" s="2"/>
      <c r="W1514" s="2"/>
      <c r="X1514" s="2">
        <v>-250</v>
      </c>
      <c r="Y1514" s="2" t="s">
        <v>8</v>
      </c>
      <c r="Z1514" s="2">
        <v>0</v>
      </c>
    </row>
    <row r="1515" spans="1:26" ht="14.25" customHeight="1" x14ac:dyDescent="0.2">
      <c r="A1515" s="3">
        <v>40927.722812499997</v>
      </c>
      <c r="B1515" s="2"/>
      <c r="C1515" s="2"/>
      <c r="D1515" s="2">
        <v>-200</v>
      </c>
      <c r="E1515" s="2">
        <v>13.282385826110801</v>
      </c>
      <c r="F1515" s="2">
        <v>1.0660552978515601</v>
      </c>
      <c r="G1515" s="5">
        <f t="shared" si="35"/>
        <v>2.9634289550781456E-2</v>
      </c>
      <c r="K1515" s="7">
        <v>40927.722812499997</v>
      </c>
      <c r="L1515" s="8"/>
      <c r="M1515" s="8"/>
      <c r="N1515" s="8">
        <v>-200</v>
      </c>
      <c r="O1515" s="8">
        <v>63.709342956542997</v>
      </c>
      <c r="P1515" s="8">
        <v>52.4468994140625</v>
      </c>
      <c r="Q1515" s="5">
        <f t="shared" si="33"/>
        <v>2.3763020629882812</v>
      </c>
      <c r="U1515" s="3">
        <v>40927.722812499997</v>
      </c>
      <c r="V1515" s="2"/>
      <c r="W1515" s="2"/>
      <c r="X1515" s="2">
        <v>-200</v>
      </c>
      <c r="Y1515" s="2" t="s">
        <v>8</v>
      </c>
      <c r="Z1515" s="2">
        <v>0</v>
      </c>
    </row>
    <row r="1516" spans="1:26" ht="14.25" customHeight="1" x14ac:dyDescent="0.2">
      <c r="A1516" s="3">
        <v>40927.722870370373</v>
      </c>
      <c r="B1516" s="2"/>
      <c r="C1516" s="2"/>
      <c r="D1516" s="2">
        <v>-150</v>
      </c>
      <c r="E1516" s="2">
        <v>13.034283638000501</v>
      </c>
      <c r="F1516" s="2">
        <v>1.2229919433593801</v>
      </c>
      <c r="G1516" s="5">
        <f t="shared" si="35"/>
        <v>1.569831542968704E-2</v>
      </c>
      <c r="K1516" s="7">
        <v>40927.722870370373</v>
      </c>
      <c r="L1516" s="8"/>
      <c r="M1516" s="8"/>
      <c r="N1516" s="8">
        <v>-150</v>
      </c>
      <c r="O1516" s="8">
        <v>62.8111763000488</v>
      </c>
      <c r="P1516" s="8">
        <v>51.821441650390597</v>
      </c>
      <c r="Q1516" s="5">
        <f t="shared" si="33"/>
        <v>2.3474684600830065</v>
      </c>
      <c r="U1516" s="3">
        <v>40927.722870370373</v>
      </c>
      <c r="V1516" s="2"/>
      <c r="W1516" s="2"/>
      <c r="X1516" s="2">
        <v>-150</v>
      </c>
      <c r="Y1516" s="2" t="s">
        <v>8</v>
      </c>
      <c r="Z1516" s="2">
        <v>0</v>
      </c>
    </row>
    <row r="1517" spans="1:26" ht="14.25" customHeight="1" x14ac:dyDescent="0.2">
      <c r="A1517" s="3">
        <v>40927.722928240742</v>
      </c>
      <c r="B1517" s="2"/>
      <c r="C1517" s="2"/>
      <c r="D1517" s="2">
        <v>-100</v>
      </c>
      <c r="E1517" s="2">
        <v>12.9523868560791</v>
      </c>
      <c r="F1517" s="2">
        <v>1.2747955322265601</v>
      </c>
      <c r="G1517" s="5">
        <f t="shared" si="35"/>
        <v>1.1098156738281462E-2</v>
      </c>
      <c r="K1517" s="7">
        <v>40927.722928240742</v>
      </c>
      <c r="L1517" s="8"/>
      <c r="M1517" s="8"/>
      <c r="N1517" s="8">
        <v>-100</v>
      </c>
      <c r="O1517" s="8">
        <v>61.060745239257798</v>
      </c>
      <c r="P1517" s="8">
        <v>50.602493286132798</v>
      </c>
      <c r="Q1517" s="5">
        <f>P1517*0.0461-0.0415</f>
        <v>2.2912749404907222</v>
      </c>
      <c r="U1517" s="3">
        <v>40927.722928240742</v>
      </c>
      <c r="V1517" s="2"/>
      <c r="W1517" s="2"/>
      <c r="X1517" s="2">
        <v>-100</v>
      </c>
      <c r="Y1517" s="2" t="s">
        <v>8</v>
      </c>
      <c r="Z1517" s="2">
        <v>0</v>
      </c>
    </row>
    <row r="1518" spans="1:26" ht="14.25" customHeight="1" x14ac:dyDescent="0.2">
      <c r="A1518" s="3">
        <v>40927.722986111112</v>
      </c>
      <c r="B1518" s="2"/>
      <c r="C1518" s="2"/>
      <c r="D1518" s="2">
        <v>-50</v>
      </c>
      <c r="E1518" s="2">
        <v>13.049842834472701</v>
      </c>
      <c r="F1518" s="2">
        <v>1.2131500244140601</v>
      </c>
      <c r="G1518" s="5">
        <f t="shared" si="35"/>
        <v>1.6572277832031454E-2</v>
      </c>
      <c r="K1518" s="7">
        <v>40927.722986111112</v>
      </c>
      <c r="L1518" s="8"/>
      <c r="M1518" s="8"/>
      <c r="N1518" s="8">
        <v>-50</v>
      </c>
      <c r="O1518" s="8">
        <v>61.191886901855497</v>
      </c>
      <c r="P1518" s="8">
        <v>50.693817138671903</v>
      </c>
      <c r="Q1518" s="5">
        <f>P1518*0.0461-0.0415</f>
        <v>2.2954849700927746</v>
      </c>
      <c r="U1518" s="3">
        <v>40927.722986111112</v>
      </c>
      <c r="V1518" s="2"/>
      <c r="W1518" s="2"/>
      <c r="X1518" s="2">
        <v>-50</v>
      </c>
      <c r="Y1518" s="2" t="s">
        <v>8</v>
      </c>
      <c r="Z1518" s="2">
        <v>0</v>
      </c>
    </row>
    <row r="1519" spans="1:26" ht="14.25" customHeight="1" x14ac:dyDescent="0.2">
      <c r="A1519" s="3">
        <v>40927.723043981481</v>
      </c>
      <c r="B1519" s="2"/>
      <c r="C1519" s="2"/>
      <c r="D1519" s="2">
        <v>0</v>
      </c>
      <c r="E1519" s="2">
        <v>12.8322553634644</v>
      </c>
      <c r="F1519" s="2">
        <v>1.3507843017578101</v>
      </c>
      <c r="G1519" s="5">
        <f t="shared" si="35"/>
        <v>4.3503540039064592E-3</v>
      </c>
      <c r="K1519" s="7">
        <v>40927.723043981481</v>
      </c>
      <c r="L1519" s="8"/>
      <c r="M1519" s="8"/>
      <c r="N1519" s="8">
        <v>0</v>
      </c>
      <c r="O1519" s="8">
        <v>60.408649444580099</v>
      </c>
      <c r="P1519" s="8">
        <v>50.148391723632798</v>
      </c>
      <c r="Q1519" s="5">
        <f>P1519*0.0461-0.0415</f>
        <v>2.270340858459472</v>
      </c>
      <c r="U1519" s="3">
        <v>40927.723043981481</v>
      </c>
      <c r="V1519" s="2"/>
      <c r="W1519" s="2"/>
      <c r="X1519" s="2">
        <v>0</v>
      </c>
      <c r="Y1519" s="2" t="s">
        <v>8</v>
      </c>
      <c r="Z1519" s="2">
        <v>0</v>
      </c>
    </row>
    <row r="1520" spans="1:26" ht="14.25" customHeight="1" x14ac:dyDescent="0.2">
      <c r="A1520" s="2"/>
      <c r="B1520" s="2"/>
      <c r="C1520" s="2"/>
      <c r="D1520" s="2"/>
      <c r="E1520" s="2"/>
      <c r="F1520" s="2"/>
      <c r="K1520" s="2"/>
      <c r="L1520" s="2"/>
      <c r="M1520" s="2"/>
      <c r="N1520" s="2"/>
      <c r="O1520" s="2"/>
      <c r="P1520" s="2"/>
      <c r="Q1520" s="5"/>
      <c r="U1520" s="2"/>
      <c r="V1520" s="2"/>
      <c r="W1520" s="2"/>
      <c r="X1520" s="2"/>
      <c r="Y1520" s="2"/>
      <c r="Z1520" s="2"/>
    </row>
    <row r="1521" spans="1:26" ht="14.25" customHeight="1" x14ac:dyDescent="0.2">
      <c r="A1521" s="3">
        <v>40927.723287037035</v>
      </c>
      <c r="B1521" s="2">
        <v>400</v>
      </c>
      <c r="C1521" s="2">
        <v>200</v>
      </c>
      <c r="D1521" s="2">
        <v>-3200</v>
      </c>
      <c r="E1521" s="2">
        <v>169.63375854492199</v>
      </c>
      <c r="F1521" s="2">
        <v>-97.833557128906307</v>
      </c>
      <c r="G1521" s="5">
        <f t="shared" ref="G1521:G1536" si="36">G1522</f>
        <v>9.994483370971718</v>
      </c>
      <c r="H1521" s="5">
        <f>MAX(F1521:F1585)</f>
        <v>1.37420654296875</v>
      </c>
      <c r="K1521" s="3">
        <v>40927.723287037035</v>
      </c>
      <c r="L1521" s="2">
        <v>400</v>
      </c>
      <c r="M1521" s="2">
        <v>200</v>
      </c>
      <c r="N1521" s="2">
        <v>-3200</v>
      </c>
      <c r="O1521" s="2">
        <v>244.89956665039099</v>
      </c>
      <c r="P1521" s="2">
        <v>178.62251281738301</v>
      </c>
      <c r="Q1521" s="5">
        <f>P1521*0.0463-0.0417</f>
        <v>8.2285223434448334</v>
      </c>
      <c r="R1521" s="5">
        <f>MAX(P1521:P1585)</f>
        <v>179.40589904785199</v>
      </c>
      <c r="U1521" s="3">
        <v>40927.723287037035</v>
      </c>
      <c r="V1521" s="2">
        <v>400</v>
      </c>
      <c r="W1521" s="2">
        <v>200</v>
      </c>
      <c r="X1521" s="2">
        <v>-3200</v>
      </c>
      <c r="Y1521" s="2" t="s">
        <v>8</v>
      </c>
      <c r="Z1521" s="2">
        <v>0</v>
      </c>
    </row>
    <row r="1522" spans="1:26" ht="14.25" customHeight="1" x14ac:dyDescent="0.2">
      <c r="A1522" s="3">
        <v>40927.723344907405</v>
      </c>
      <c r="B1522" s="2"/>
      <c r="C1522" s="2"/>
      <c r="D1522" s="2">
        <v>-3150</v>
      </c>
      <c r="E1522" s="2">
        <v>169.11680603027301</v>
      </c>
      <c r="F1522" s="2">
        <v>-97.506561279296903</v>
      </c>
      <c r="G1522" s="5">
        <f t="shared" si="36"/>
        <v>9.994483370971718</v>
      </c>
      <c r="H1522" s="5">
        <f>MIN(F1521:F1585)</f>
        <v>-110.394668579102</v>
      </c>
      <c r="K1522" s="3">
        <v>40927.723344907405</v>
      </c>
      <c r="L1522" s="2"/>
      <c r="M1522" s="2"/>
      <c r="N1522" s="2">
        <v>-3150</v>
      </c>
      <c r="O1522" s="2">
        <v>242.99717712402301</v>
      </c>
      <c r="P1522" s="2">
        <v>177.29774475097699</v>
      </c>
      <c r="Q1522" s="5">
        <f t="shared" ref="Q1522:Q1585" si="37">P1522*0.0463-0.0417</f>
        <v>8.1671855819702337</v>
      </c>
      <c r="R1522" s="5">
        <f>MIN(P1521:P1585)</f>
        <v>55.891799926757798</v>
      </c>
      <c r="U1522" s="3">
        <v>40927.723344907405</v>
      </c>
      <c r="V1522" s="2"/>
      <c r="W1522" s="2"/>
      <c r="X1522" s="2">
        <v>-3150</v>
      </c>
      <c r="Y1522" s="2" t="s">
        <v>8</v>
      </c>
      <c r="Z1522" s="2">
        <v>0</v>
      </c>
    </row>
    <row r="1523" spans="1:26" ht="14.25" customHeight="1" x14ac:dyDescent="0.2">
      <c r="A1523" s="3">
        <v>40927.723402777781</v>
      </c>
      <c r="B1523" s="2"/>
      <c r="C1523" s="2"/>
      <c r="D1523" s="2">
        <v>-3100</v>
      </c>
      <c r="E1523" s="2">
        <v>165.36366271972699</v>
      </c>
      <c r="F1523" s="2">
        <v>-95.132522583007798</v>
      </c>
      <c r="G1523" s="5">
        <f t="shared" si="36"/>
        <v>9.994483370971718</v>
      </c>
      <c r="H1523" s="6"/>
      <c r="K1523" s="3">
        <v>40927.723402777781</v>
      </c>
      <c r="L1523" s="2"/>
      <c r="M1523" s="2"/>
      <c r="N1523" s="2">
        <v>-3100</v>
      </c>
      <c r="O1523" s="2">
        <v>240.20199584960901</v>
      </c>
      <c r="P1523" s="2">
        <v>175.35125732421901</v>
      </c>
      <c r="Q1523" s="5">
        <f t="shared" si="37"/>
        <v>8.0770632141113392</v>
      </c>
      <c r="U1523" s="3">
        <v>40927.723402777781</v>
      </c>
      <c r="V1523" s="2"/>
      <c r="W1523" s="2"/>
      <c r="X1523" s="2">
        <v>-3100</v>
      </c>
      <c r="Y1523" s="2" t="s">
        <v>8</v>
      </c>
      <c r="Z1523" s="2">
        <v>0</v>
      </c>
    </row>
    <row r="1524" spans="1:26" ht="14.25" customHeight="1" x14ac:dyDescent="0.2">
      <c r="A1524" s="3">
        <v>40927.723460648151</v>
      </c>
      <c r="B1524" s="2"/>
      <c r="C1524" s="2"/>
      <c r="D1524" s="2">
        <v>-3050</v>
      </c>
      <c r="E1524" s="2">
        <v>160.59640502929699</v>
      </c>
      <c r="F1524" s="2">
        <v>-92.117004394531307</v>
      </c>
      <c r="G1524" s="5">
        <f t="shared" si="36"/>
        <v>9.994483370971718</v>
      </c>
      <c r="H1524" s="6"/>
      <c r="K1524" s="3">
        <v>40927.723460648151</v>
      </c>
      <c r="L1524" s="2"/>
      <c r="M1524" s="2"/>
      <c r="N1524" s="2">
        <v>-3050</v>
      </c>
      <c r="O1524" s="2">
        <v>237.960525512695</v>
      </c>
      <c r="P1524" s="2">
        <v>173.79035949707</v>
      </c>
      <c r="Q1524" s="5">
        <f t="shared" si="37"/>
        <v>8.00479364471434</v>
      </c>
      <c r="U1524" s="3">
        <v>40927.723460648151</v>
      </c>
      <c r="V1524" s="2"/>
      <c r="W1524" s="2"/>
      <c r="X1524" s="2">
        <v>-3050</v>
      </c>
      <c r="Y1524" s="2" t="s">
        <v>8</v>
      </c>
      <c r="Z1524" s="2">
        <v>0</v>
      </c>
    </row>
    <row r="1525" spans="1:26" ht="14.25" customHeight="1" x14ac:dyDescent="0.2">
      <c r="A1525" s="3">
        <v>40927.72351851852</v>
      </c>
      <c r="B1525" s="2"/>
      <c r="C1525" s="2"/>
      <c r="D1525" s="2">
        <v>-3000</v>
      </c>
      <c r="E1525" s="2">
        <v>152.14427185058599</v>
      </c>
      <c r="F1525" s="2">
        <v>-86.7706298828125</v>
      </c>
      <c r="G1525" s="5">
        <f t="shared" si="36"/>
        <v>9.994483370971718</v>
      </c>
      <c r="H1525" s="6"/>
      <c r="K1525" s="3">
        <v>40927.72351851852</v>
      </c>
      <c r="L1525" s="2"/>
      <c r="M1525" s="2"/>
      <c r="N1525" s="2">
        <v>-3000</v>
      </c>
      <c r="O1525" s="2">
        <v>236.61874389648401</v>
      </c>
      <c r="P1525" s="2">
        <v>172.85598754882801</v>
      </c>
      <c r="Q1525" s="5">
        <f t="shared" si="37"/>
        <v>7.961532223510738</v>
      </c>
      <c r="U1525" s="3">
        <v>40927.72351851852</v>
      </c>
      <c r="V1525" s="2"/>
      <c r="W1525" s="2"/>
      <c r="X1525" s="2">
        <v>-3000</v>
      </c>
      <c r="Y1525" s="2" t="s">
        <v>8</v>
      </c>
      <c r="Z1525" s="2">
        <v>0</v>
      </c>
    </row>
    <row r="1526" spans="1:26" ht="14.25" customHeight="1" x14ac:dyDescent="0.2">
      <c r="A1526" s="3">
        <v>40927.723576388889</v>
      </c>
      <c r="B1526" s="2"/>
      <c r="C1526" s="2"/>
      <c r="D1526" s="2">
        <v>-2950</v>
      </c>
      <c r="E1526" s="2">
        <v>152.58511352539099</v>
      </c>
      <c r="F1526" s="2">
        <v>-87.049484252929702</v>
      </c>
      <c r="G1526" s="5">
        <f t="shared" si="36"/>
        <v>9.994483370971718</v>
      </c>
      <c r="H1526" s="6"/>
      <c r="K1526" s="3">
        <v>40927.723576388889</v>
      </c>
      <c r="L1526" s="2"/>
      <c r="M1526" s="2"/>
      <c r="N1526" s="2">
        <v>-2950</v>
      </c>
      <c r="O1526" s="2">
        <v>236.10337829589801</v>
      </c>
      <c r="P1526" s="2">
        <v>172.49710083007801</v>
      </c>
      <c r="Q1526" s="5">
        <f t="shared" si="37"/>
        <v>7.9449157684326126</v>
      </c>
      <c r="U1526" s="3">
        <v>40927.723576388889</v>
      </c>
      <c r="V1526" s="2"/>
      <c r="W1526" s="2"/>
      <c r="X1526" s="2">
        <v>-2950</v>
      </c>
      <c r="Y1526" s="2" t="s">
        <v>8</v>
      </c>
      <c r="Z1526" s="2">
        <v>0</v>
      </c>
    </row>
    <row r="1527" spans="1:26" ht="14.25" customHeight="1" x14ac:dyDescent="0.2">
      <c r="A1527" s="3">
        <v>40927.723634259259</v>
      </c>
      <c r="B1527" s="2"/>
      <c r="C1527" s="2"/>
      <c r="D1527" s="2">
        <v>-2900</v>
      </c>
      <c r="E1527" s="2">
        <v>151.12809753418</v>
      </c>
      <c r="F1527" s="2">
        <v>-86.127853393554702</v>
      </c>
      <c r="G1527" s="5">
        <f t="shared" si="36"/>
        <v>9.994483370971718</v>
      </c>
      <c r="H1527" s="6"/>
      <c r="K1527" s="3">
        <v>40927.723634259259</v>
      </c>
      <c r="L1527" s="2"/>
      <c r="M1527" s="2"/>
      <c r="N1527" s="2">
        <v>-2900</v>
      </c>
      <c r="O1527" s="2">
        <v>235.11022949218699</v>
      </c>
      <c r="P1527" s="2">
        <v>171.80549621582</v>
      </c>
      <c r="Q1527" s="5">
        <f t="shared" si="37"/>
        <v>7.9128944747924663</v>
      </c>
      <c r="U1527" s="3">
        <v>40927.723634259259</v>
      </c>
      <c r="V1527" s="2"/>
      <c r="W1527" s="2"/>
      <c r="X1527" s="2">
        <v>-2900</v>
      </c>
      <c r="Y1527" s="2" t="s">
        <v>8</v>
      </c>
      <c r="Z1527" s="2">
        <v>0</v>
      </c>
    </row>
    <row r="1528" spans="1:26" ht="14.25" customHeight="1" x14ac:dyDescent="0.2">
      <c r="A1528" s="3">
        <v>40927.723692129628</v>
      </c>
      <c r="B1528" s="2"/>
      <c r="C1528" s="2"/>
      <c r="D1528" s="2">
        <v>-2850</v>
      </c>
      <c r="E1528" s="2">
        <v>150.34700012207</v>
      </c>
      <c r="F1528" s="2">
        <v>-85.633773803710895</v>
      </c>
      <c r="G1528" s="5">
        <f t="shared" si="36"/>
        <v>9.994483370971718</v>
      </c>
      <c r="H1528" s="6"/>
      <c r="K1528" s="3">
        <v>40927.723692129628</v>
      </c>
      <c r="L1528" s="2"/>
      <c r="M1528" s="2"/>
      <c r="N1528" s="2">
        <v>-2850</v>
      </c>
      <c r="O1528" s="2">
        <v>234.96900939941401</v>
      </c>
      <c r="P1528" s="2">
        <v>171.70715332031301</v>
      </c>
      <c r="Q1528" s="5">
        <f t="shared" si="37"/>
        <v>7.9083411987304926</v>
      </c>
      <c r="U1528" s="3">
        <v>40927.723692129628</v>
      </c>
      <c r="V1528" s="2"/>
      <c r="W1528" s="2"/>
      <c r="X1528" s="2">
        <v>-2850</v>
      </c>
      <c r="Y1528" s="2" t="s">
        <v>8</v>
      </c>
      <c r="Z1528" s="2">
        <v>0</v>
      </c>
    </row>
    <row r="1529" spans="1:26" ht="14.25" customHeight="1" x14ac:dyDescent="0.2">
      <c r="A1529" s="3">
        <v>40927.723749999997</v>
      </c>
      <c r="B1529" s="2"/>
      <c r="C1529" s="2"/>
      <c r="D1529" s="2">
        <v>-2800</v>
      </c>
      <c r="E1529" s="2">
        <v>151.95346069335901</v>
      </c>
      <c r="F1529" s="2">
        <v>-86.649932861328097</v>
      </c>
      <c r="G1529" s="5">
        <f t="shared" si="36"/>
        <v>9.994483370971718</v>
      </c>
      <c r="H1529" s="6"/>
      <c r="K1529" s="3">
        <v>40927.723749999997</v>
      </c>
      <c r="L1529" s="2"/>
      <c r="M1529" s="2"/>
      <c r="N1529" s="2">
        <v>-2800</v>
      </c>
      <c r="O1529" s="2">
        <v>235.48010253906199</v>
      </c>
      <c r="P1529" s="2">
        <v>172.063064575195</v>
      </c>
      <c r="Q1529" s="5">
        <f t="shared" si="37"/>
        <v>7.9248198898315287</v>
      </c>
      <c r="U1529" s="3">
        <v>40927.723749999997</v>
      </c>
      <c r="V1529" s="2"/>
      <c r="W1529" s="2"/>
      <c r="X1529" s="2">
        <v>-2800</v>
      </c>
      <c r="Y1529" s="2" t="s">
        <v>8</v>
      </c>
      <c r="Z1529" s="2">
        <v>0</v>
      </c>
    </row>
    <row r="1530" spans="1:26" ht="14.25" customHeight="1" x14ac:dyDescent="0.2">
      <c r="A1530" s="3">
        <v>40927.723807870374</v>
      </c>
      <c r="B1530" s="2"/>
      <c r="C1530" s="2"/>
      <c r="D1530" s="2">
        <v>-2750</v>
      </c>
      <c r="E1530" s="2">
        <v>152.87277221679699</v>
      </c>
      <c r="F1530" s="2">
        <v>-87.2314453125</v>
      </c>
      <c r="G1530" s="5">
        <f t="shared" si="36"/>
        <v>9.994483370971718</v>
      </c>
      <c r="H1530" s="6"/>
      <c r="K1530" s="3">
        <v>40927.723807870374</v>
      </c>
      <c r="L1530" s="2"/>
      <c r="M1530" s="2"/>
      <c r="N1530" s="2">
        <v>-2750</v>
      </c>
      <c r="O1530" s="2">
        <v>236.13504028320301</v>
      </c>
      <c r="P1530" s="2">
        <v>172.51914978027301</v>
      </c>
      <c r="Q1530" s="5">
        <f t="shared" si="37"/>
        <v>7.9459366348266407</v>
      </c>
      <c r="U1530" s="3">
        <v>40927.723807870374</v>
      </c>
      <c r="V1530" s="2"/>
      <c r="W1530" s="2"/>
      <c r="X1530" s="2">
        <v>-2750</v>
      </c>
      <c r="Y1530" s="2" t="s">
        <v>8</v>
      </c>
      <c r="Z1530" s="2">
        <v>0</v>
      </c>
    </row>
    <row r="1531" spans="1:26" ht="14.25" customHeight="1" x14ac:dyDescent="0.2">
      <c r="A1531" s="3">
        <v>40927.723865740743</v>
      </c>
      <c r="B1531" s="2"/>
      <c r="C1531" s="2"/>
      <c r="D1531" s="2">
        <v>-2700</v>
      </c>
      <c r="E1531" s="2">
        <v>153.96456909179699</v>
      </c>
      <c r="F1531" s="2">
        <v>-87.922058105468693</v>
      </c>
      <c r="G1531" s="5">
        <f t="shared" si="36"/>
        <v>9.994483370971718</v>
      </c>
      <c r="H1531" s="6"/>
      <c r="K1531" s="3">
        <v>40927.723865740743</v>
      </c>
      <c r="L1531" s="2"/>
      <c r="M1531" s="2"/>
      <c r="N1531" s="2">
        <v>-2700</v>
      </c>
      <c r="O1531" s="2">
        <v>236.56758117675801</v>
      </c>
      <c r="P1531" s="2">
        <v>172.82035827636699</v>
      </c>
      <c r="Q1531" s="5">
        <f t="shared" si="37"/>
        <v>7.959882588195792</v>
      </c>
      <c r="U1531" s="3">
        <v>40927.723865740743</v>
      </c>
      <c r="V1531" s="2"/>
      <c r="W1531" s="2"/>
      <c r="X1531" s="2">
        <v>-2700</v>
      </c>
      <c r="Y1531" s="2" t="s">
        <v>8</v>
      </c>
      <c r="Z1531" s="2">
        <v>0</v>
      </c>
    </row>
    <row r="1532" spans="1:26" ht="14.25" customHeight="1" x14ac:dyDescent="0.2">
      <c r="A1532" s="3">
        <v>40927.723923611113</v>
      </c>
      <c r="B1532" s="2"/>
      <c r="C1532" s="2"/>
      <c r="D1532" s="2">
        <v>-2650</v>
      </c>
      <c r="E1532" s="2">
        <v>157.049392700195</v>
      </c>
      <c r="F1532" s="2">
        <v>-89.873352050781193</v>
      </c>
      <c r="G1532" s="5">
        <f t="shared" si="36"/>
        <v>9.994483370971718</v>
      </c>
      <c r="H1532" s="6"/>
      <c r="K1532" s="3">
        <v>40927.723923611113</v>
      </c>
      <c r="L1532" s="2"/>
      <c r="M1532" s="2"/>
      <c r="N1532" s="2">
        <v>-2650</v>
      </c>
      <c r="O1532" s="2">
        <v>237.51451110839801</v>
      </c>
      <c r="P1532" s="2">
        <v>173.47976684570301</v>
      </c>
      <c r="Q1532" s="5">
        <f t="shared" si="37"/>
        <v>7.9904132049560497</v>
      </c>
      <c r="U1532" s="3">
        <v>40927.723923611113</v>
      </c>
      <c r="V1532" s="2"/>
      <c r="W1532" s="2"/>
      <c r="X1532" s="2">
        <v>-2650</v>
      </c>
      <c r="Y1532" s="2" t="s">
        <v>8</v>
      </c>
      <c r="Z1532" s="2">
        <v>0</v>
      </c>
    </row>
    <row r="1533" spans="1:26" ht="14.25" customHeight="1" x14ac:dyDescent="0.2">
      <c r="A1533" s="3">
        <v>40927.723981481482</v>
      </c>
      <c r="B1533" s="2"/>
      <c r="C1533" s="2"/>
      <c r="D1533" s="2">
        <v>-2600</v>
      </c>
      <c r="E1533" s="2">
        <v>164.96853637695301</v>
      </c>
      <c r="F1533" s="2">
        <v>-94.882583618164105</v>
      </c>
      <c r="G1533" s="5">
        <f t="shared" si="36"/>
        <v>9.994483370971718</v>
      </c>
      <c r="H1533" s="6"/>
      <c r="K1533" s="3">
        <v>40927.723981481482</v>
      </c>
      <c r="L1533" s="2"/>
      <c r="M1533" s="2"/>
      <c r="N1533" s="2">
        <v>-2600</v>
      </c>
      <c r="O1533" s="2">
        <v>239.72738647460901</v>
      </c>
      <c r="P1533" s="2">
        <v>175.020751953125</v>
      </c>
      <c r="Q1533" s="5">
        <f t="shared" si="37"/>
        <v>8.0617608154296878</v>
      </c>
      <c r="U1533" s="3">
        <v>40927.723981481482</v>
      </c>
      <c r="V1533" s="2"/>
      <c r="W1533" s="2"/>
      <c r="X1533" s="2">
        <v>-2600</v>
      </c>
      <c r="Y1533" s="2" t="s">
        <v>8</v>
      </c>
      <c r="Z1533" s="2">
        <v>0</v>
      </c>
    </row>
    <row r="1534" spans="1:26" ht="14.25" customHeight="1" x14ac:dyDescent="0.2">
      <c r="A1534" s="3">
        <v>40927.724039351851</v>
      </c>
      <c r="B1534" s="2"/>
      <c r="C1534" s="2"/>
      <c r="D1534" s="2">
        <v>-2550</v>
      </c>
      <c r="E1534" s="2">
        <v>174.04302978515599</v>
      </c>
      <c r="F1534" s="2">
        <v>-100.622634887695</v>
      </c>
      <c r="G1534" s="5">
        <f t="shared" si="36"/>
        <v>9.994483370971718</v>
      </c>
      <c r="H1534" s="6"/>
      <c r="K1534" s="3">
        <v>40927.724039351851</v>
      </c>
      <c r="L1534" s="2"/>
      <c r="M1534" s="2"/>
      <c r="N1534" s="2">
        <v>-2550</v>
      </c>
      <c r="O1534" s="2">
        <v>242.41925048828099</v>
      </c>
      <c r="P1534" s="2">
        <v>176.89529418945301</v>
      </c>
      <c r="Q1534" s="5">
        <f t="shared" si="37"/>
        <v>8.148552120971674</v>
      </c>
      <c r="U1534" s="3">
        <v>40927.724039351851</v>
      </c>
      <c r="V1534" s="2"/>
      <c r="W1534" s="2"/>
      <c r="X1534" s="2">
        <v>-2550</v>
      </c>
      <c r="Y1534" s="2" t="s">
        <v>8</v>
      </c>
      <c r="Z1534" s="2">
        <v>0</v>
      </c>
    </row>
    <row r="1535" spans="1:26" ht="14.25" customHeight="1" x14ac:dyDescent="0.2">
      <c r="A1535" s="3">
        <v>40927.724097222221</v>
      </c>
      <c r="B1535" s="2"/>
      <c r="C1535" s="2"/>
      <c r="D1535" s="2">
        <v>-2500</v>
      </c>
      <c r="E1535" s="2">
        <v>184.93844604492199</v>
      </c>
      <c r="F1535" s="2">
        <v>-107.51449584960901</v>
      </c>
      <c r="G1535" s="5">
        <f t="shared" si="36"/>
        <v>9.994483370971718</v>
      </c>
      <c r="H1535" s="6"/>
      <c r="K1535" s="3">
        <v>40927.724097222221</v>
      </c>
      <c r="L1535" s="2"/>
      <c r="M1535" s="2"/>
      <c r="N1535" s="2">
        <v>-2500</v>
      </c>
      <c r="O1535" s="2">
        <v>245.09503173828099</v>
      </c>
      <c r="P1535" s="2">
        <v>178.75862121582</v>
      </c>
      <c r="Q1535" s="5">
        <f t="shared" si="37"/>
        <v>8.2348241622924654</v>
      </c>
      <c r="U1535" s="3">
        <v>40927.724097222221</v>
      </c>
      <c r="V1535" s="2"/>
      <c r="W1535" s="2"/>
      <c r="X1535" s="2">
        <v>-2500</v>
      </c>
      <c r="Y1535" s="2" t="s">
        <v>8</v>
      </c>
      <c r="Z1535" s="2">
        <v>0</v>
      </c>
    </row>
    <row r="1536" spans="1:26" ht="14.25" customHeight="1" x14ac:dyDescent="0.2">
      <c r="A1536" s="3">
        <v>40927.72415509259</v>
      </c>
      <c r="B1536" s="2"/>
      <c r="C1536" s="2"/>
      <c r="D1536" s="2">
        <v>-2450</v>
      </c>
      <c r="E1536" s="2">
        <v>186.49050903320301</v>
      </c>
      <c r="F1536" s="2">
        <v>-108.49624633789099</v>
      </c>
      <c r="G1536" s="5">
        <f t="shared" si="36"/>
        <v>9.994483370971718</v>
      </c>
      <c r="H1536" s="6"/>
      <c r="K1536" s="3">
        <v>40927.72415509259</v>
      </c>
      <c r="L1536" s="2"/>
      <c r="M1536" s="2"/>
      <c r="N1536" s="2">
        <v>-2450</v>
      </c>
      <c r="O1536" s="2">
        <v>246.02452087402301</v>
      </c>
      <c r="P1536" s="2">
        <v>179.40589904785199</v>
      </c>
      <c r="Q1536" s="5">
        <f t="shared" si="37"/>
        <v>8.2647931259155474</v>
      </c>
      <c r="U1536" s="3">
        <v>40927.72415509259</v>
      </c>
      <c r="V1536" s="2"/>
      <c r="W1536" s="2"/>
      <c r="X1536" s="2">
        <v>-2450</v>
      </c>
      <c r="Y1536" s="2" t="s">
        <v>8</v>
      </c>
      <c r="Z1536" s="2">
        <v>0</v>
      </c>
    </row>
    <row r="1537" spans="1:26" ht="14.25" customHeight="1" x14ac:dyDescent="0.2">
      <c r="A1537" s="3">
        <v>40927.724212962959</v>
      </c>
      <c r="B1537" s="2"/>
      <c r="C1537" s="2"/>
      <c r="D1537" s="2">
        <v>-2400</v>
      </c>
      <c r="E1537" s="2">
        <v>185.09934997558599</v>
      </c>
      <c r="F1537" s="2">
        <v>-107.61627197265599</v>
      </c>
      <c r="G1537" s="5">
        <f>G1538</f>
        <v>9.994483370971718</v>
      </c>
      <c r="H1537" s="6"/>
      <c r="K1537" s="3">
        <v>40927.724212962959</v>
      </c>
      <c r="L1537" s="2"/>
      <c r="M1537" s="2"/>
      <c r="N1537" s="2">
        <v>-2400</v>
      </c>
      <c r="O1537" s="2">
        <v>245.20973205566401</v>
      </c>
      <c r="P1537" s="2">
        <v>178.83850097656199</v>
      </c>
      <c r="Q1537" s="5">
        <f t="shared" si="37"/>
        <v>8.2385225952148193</v>
      </c>
      <c r="U1537" s="3">
        <v>40927.724212962959</v>
      </c>
      <c r="V1537" s="2"/>
      <c r="W1537" s="2"/>
      <c r="X1537" s="2">
        <v>-2400</v>
      </c>
      <c r="Y1537" s="2" t="s">
        <v>8</v>
      </c>
      <c r="Z1537" s="2">
        <v>0</v>
      </c>
    </row>
    <row r="1538" spans="1:26" ht="14.25" customHeight="1" x14ac:dyDescent="0.2">
      <c r="A1538" s="3">
        <v>40927.724270833336</v>
      </c>
      <c r="B1538" s="2"/>
      <c r="C1538" s="2"/>
      <c r="D1538" s="2">
        <v>-2350</v>
      </c>
      <c r="E1538" s="2">
        <v>189.49174499511699</v>
      </c>
      <c r="F1538" s="2">
        <v>-110.394668579102</v>
      </c>
      <c r="G1538" s="5">
        <f t="shared" ref="G1538:G1585" si="38">-F1538*0.0894+0.1252</f>
        <v>9.994483370971718</v>
      </c>
      <c r="H1538" s="6"/>
      <c r="K1538" s="3">
        <v>40927.724270833336</v>
      </c>
      <c r="L1538" s="2"/>
      <c r="M1538" s="2"/>
      <c r="N1538" s="2">
        <v>-2350</v>
      </c>
      <c r="O1538" s="2">
        <v>245.78546142578099</v>
      </c>
      <c r="P1538" s="2">
        <v>179.23942565918</v>
      </c>
      <c r="Q1538" s="5">
        <f t="shared" si="37"/>
        <v>8.2570854080200338</v>
      </c>
      <c r="U1538" s="3">
        <v>40927.724270833336</v>
      </c>
      <c r="V1538" s="2"/>
      <c r="W1538" s="2"/>
      <c r="X1538" s="2">
        <v>-2350</v>
      </c>
      <c r="Y1538" s="2" t="s">
        <v>8</v>
      </c>
      <c r="Z1538" s="2">
        <v>0</v>
      </c>
    </row>
    <row r="1539" spans="1:26" ht="14.25" customHeight="1" x14ac:dyDescent="0.2">
      <c r="A1539" s="3">
        <v>40927.724328703705</v>
      </c>
      <c r="B1539" s="2"/>
      <c r="C1539" s="2"/>
      <c r="D1539" s="2">
        <v>-2300</v>
      </c>
      <c r="E1539" s="2">
        <v>186.60955810546901</v>
      </c>
      <c r="F1539" s="2">
        <v>-108.57154846191401</v>
      </c>
      <c r="G1539" s="5">
        <f t="shared" si="38"/>
        <v>9.8314964324951113</v>
      </c>
      <c r="H1539" s="6"/>
      <c r="K1539" s="3">
        <v>40927.724328703705</v>
      </c>
      <c r="L1539" s="2"/>
      <c r="M1539" s="2"/>
      <c r="N1539" s="2">
        <v>-2300</v>
      </c>
      <c r="O1539" s="2">
        <v>243.98497009277301</v>
      </c>
      <c r="P1539" s="2">
        <v>177.98561096191401</v>
      </c>
      <c r="Q1539" s="5">
        <f t="shared" si="37"/>
        <v>8.1990337875366173</v>
      </c>
      <c r="U1539" s="3">
        <v>40927.724328703705</v>
      </c>
      <c r="V1539" s="2"/>
      <c r="W1539" s="2"/>
      <c r="X1539" s="2">
        <v>-2300</v>
      </c>
      <c r="Y1539" s="2" t="s">
        <v>8</v>
      </c>
      <c r="Z1539" s="2">
        <v>0</v>
      </c>
    </row>
    <row r="1540" spans="1:26" ht="14.25" customHeight="1" x14ac:dyDescent="0.2">
      <c r="A1540" s="3">
        <v>40927.724386574075</v>
      </c>
      <c r="B1540" s="2"/>
      <c r="C1540" s="2"/>
      <c r="D1540" s="2">
        <v>-2250</v>
      </c>
      <c r="E1540" s="2">
        <v>183.34356689453099</v>
      </c>
      <c r="F1540" s="2">
        <v>-106.505661010742</v>
      </c>
      <c r="G1540" s="5">
        <f t="shared" si="38"/>
        <v>9.6468060943603344</v>
      </c>
      <c r="H1540" s="6"/>
      <c r="K1540" s="3">
        <v>40927.724386574075</v>
      </c>
      <c r="L1540" s="2"/>
      <c r="M1540" s="2"/>
      <c r="N1540" s="2">
        <v>-2250</v>
      </c>
      <c r="O1540" s="2">
        <v>241.65420532226599</v>
      </c>
      <c r="P1540" s="2">
        <v>176.36253356933599</v>
      </c>
      <c r="Q1540" s="5">
        <f t="shared" si="37"/>
        <v>8.1238853042602557</v>
      </c>
      <c r="U1540" s="3">
        <v>40927.724386574075</v>
      </c>
      <c r="V1540" s="2"/>
      <c r="W1540" s="2"/>
      <c r="X1540" s="2">
        <v>-2250</v>
      </c>
      <c r="Y1540" s="2" t="s">
        <v>8</v>
      </c>
      <c r="Z1540" s="2">
        <v>0</v>
      </c>
    </row>
    <row r="1541" spans="1:26" ht="14.25" customHeight="1" x14ac:dyDescent="0.2">
      <c r="A1541" s="3">
        <v>40927.724444444444</v>
      </c>
      <c r="B1541" s="2"/>
      <c r="C1541" s="2"/>
      <c r="D1541" s="2">
        <v>-2200</v>
      </c>
      <c r="E1541" s="2">
        <v>176.909423828125</v>
      </c>
      <c r="F1541" s="2">
        <v>-102.435760498047</v>
      </c>
      <c r="G1541" s="5">
        <f t="shared" si="38"/>
        <v>9.2829569885254006</v>
      </c>
      <c r="H1541" s="6"/>
      <c r="K1541" s="3">
        <v>40927.724444444444</v>
      </c>
      <c r="L1541" s="2"/>
      <c r="M1541" s="2"/>
      <c r="N1541" s="2">
        <v>-2200</v>
      </c>
      <c r="O1541" s="2">
        <v>238.266189575195</v>
      </c>
      <c r="P1541" s="2">
        <v>174.00321960449199</v>
      </c>
      <c r="Q1541" s="5">
        <f t="shared" si="37"/>
        <v>8.0146490676879782</v>
      </c>
      <c r="U1541" s="3">
        <v>40927.724444444444</v>
      </c>
      <c r="V1541" s="2"/>
      <c r="W1541" s="2"/>
      <c r="X1541" s="2">
        <v>-2200</v>
      </c>
      <c r="Y1541" s="2" t="s">
        <v>8</v>
      </c>
      <c r="Z1541" s="2">
        <v>0</v>
      </c>
    </row>
    <row r="1542" spans="1:26" ht="14.25" customHeight="1" x14ac:dyDescent="0.2">
      <c r="A1542" s="3">
        <v>40927.724502314813</v>
      </c>
      <c r="B1542" s="2"/>
      <c r="C1542" s="2"/>
      <c r="D1542" s="2">
        <v>-2150</v>
      </c>
      <c r="E1542" s="2">
        <v>167.71853637695301</v>
      </c>
      <c r="F1542" s="2">
        <v>-96.622085571289105</v>
      </c>
      <c r="G1542" s="5">
        <f t="shared" si="38"/>
        <v>8.7632144500732441</v>
      </c>
      <c r="H1542" s="6"/>
      <c r="K1542" s="3">
        <v>40927.724502314813</v>
      </c>
      <c r="L1542" s="2"/>
      <c r="M1542" s="2"/>
      <c r="N1542" s="2">
        <v>-2150</v>
      </c>
      <c r="O1542" s="2">
        <v>233.71772766113301</v>
      </c>
      <c r="P1542" s="2">
        <v>170.83580017089801</v>
      </c>
      <c r="Q1542" s="5">
        <f t="shared" si="37"/>
        <v>7.8679975479125783</v>
      </c>
      <c r="U1542" s="3">
        <v>40927.724502314813</v>
      </c>
      <c r="V1542" s="2"/>
      <c r="W1542" s="2"/>
      <c r="X1542" s="2">
        <v>-2150</v>
      </c>
      <c r="Y1542" s="2" t="s">
        <v>8</v>
      </c>
      <c r="Z1542" s="2">
        <v>0</v>
      </c>
    </row>
    <row r="1543" spans="1:26" ht="14.25" customHeight="1" x14ac:dyDescent="0.2">
      <c r="A1543" s="3">
        <v>40927.724560185183</v>
      </c>
      <c r="B1543" s="2"/>
      <c r="C1543" s="2"/>
      <c r="D1543" s="2">
        <v>-2100</v>
      </c>
      <c r="E1543" s="2">
        <v>153.49537658691401</v>
      </c>
      <c r="F1543" s="2">
        <v>-87.625274658203097</v>
      </c>
      <c r="G1543" s="5">
        <f t="shared" si="38"/>
        <v>7.9588995544433567</v>
      </c>
      <c r="H1543" s="6"/>
      <c r="K1543" s="3">
        <v>40927.724560185183</v>
      </c>
      <c r="L1543" s="2"/>
      <c r="M1543" s="2"/>
      <c r="N1543" s="2">
        <v>-2100</v>
      </c>
      <c r="O1543" s="2">
        <v>228.39544677734401</v>
      </c>
      <c r="P1543" s="2">
        <v>167.12951660156199</v>
      </c>
      <c r="Q1543" s="5">
        <f t="shared" si="37"/>
        <v>7.6963966186523205</v>
      </c>
      <c r="U1543" s="3">
        <v>40927.724560185183</v>
      </c>
      <c r="V1543" s="2"/>
      <c r="W1543" s="2"/>
      <c r="X1543" s="2">
        <v>-2100</v>
      </c>
      <c r="Y1543" s="2" t="s">
        <v>8</v>
      </c>
      <c r="Z1543" s="2">
        <v>0</v>
      </c>
    </row>
    <row r="1544" spans="1:26" ht="14.25" customHeight="1" x14ac:dyDescent="0.2">
      <c r="A1544" s="3">
        <v>40927.724618055552</v>
      </c>
      <c r="B1544" s="2"/>
      <c r="C1544" s="2"/>
      <c r="D1544" s="2">
        <v>-2050</v>
      </c>
      <c r="E1544" s="2">
        <v>136.82341003418</v>
      </c>
      <c r="F1544" s="2">
        <v>-77.0794677734375</v>
      </c>
      <c r="G1544" s="5">
        <f t="shared" si="38"/>
        <v>7.0161044189453126</v>
      </c>
      <c r="H1544" s="6"/>
      <c r="K1544" s="3">
        <v>40927.724618055552</v>
      </c>
      <c r="L1544" s="2"/>
      <c r="M1544" s="2"/>
      <c r="N1544" s="2">
        <v>-2050</v>
      </c>
      <c r="O1544" s="2">
        <v>222.54968261718699</v>
      </c>
      <c r="P1544" s="2">
        <v>163.05870056152301</v>
      </c>
      <c r="Q1544" s="5">
        <f t="shared" si="37"/>
        <v>7.5079178359985157</v>
      </c>
      <c r="U1544" s="3">
        <v>40927.724618055552</v>
      </c>
      <c r="V1544" s="2"/>
      <c r="W1544" s="2"/>
      <c r="X1544" s="2">
        <v>-2050</v>
      </c>
      <c r="Y1544" s="2" t="s">
        <v>8</v>
      </c>
      <c r="Z1544" s="2">
        <v>0</v>
      </c>
    </row>
    <row r="1545" spans="1:26" ht="14.25" customHeight="1" x14ac:dyDescent="0.2">
      <c r="A1545" s="3">
        <v>40927.724675925929</v>
      </c>
      <c r="B1545" s="2"/>
      <c r="C1545" s="2"/>
      <c r="D1545" s="2">
        <v>-2000</v>
      </c>
      <c r="E1545" s="2">
        <v>118.62362670898401</v>
      </c>
      <c r="F1545" s="2">
        <v>-65.567245483398395</v>
      </c>
      <c r="G1545" s="5">
        <f t="shared" si="38"/>
        <v>5.9869117462158163</v>
      </c>
      <c r="H1545" s="6"/>
      <c r="K1545" s="3">
        <v>40927.724675925929</v>
      </c>
      <c r="L1545" s="2"/>
      <c r="M1545" s="2"/>
      <c r="N1545" s="2">
        <v>-2000</v>
      </c>
      <c r="O1545" s="2">
        <v>216.41557312011699</v>
      </c>
      <c r="P1545" s="2">
        <v>158.78707885742199</v>
      </c>
      <c r="Q1545" s="5">
        <f t="shared" si="37"/>
        <v>7.3101417510986382</v>
      </c>
      <c r="U1545" s="3">
        <v>40927.724675925929</v>
      </c>
      <c r="V1545" s="2"/>
      <c r="W1545" s="2"/>
      <c r="X1545" s="2">
        <v>-2000</v>
      </c>
      <c r="Y1545" s="2" t="s">
        <v>8</v>
      </c>
      <c r="Z1545" s="2">
        <v>0</v>
      </c>
    </row>
    <row r="1546" spans="1:26" ht="14.25" customHeight="1" x14ac:dyDescent="0.2">
      <c r="A1546" s="3">
        <v>40927.724733796298</v>
      </c>
      <c r="B1546" s="2"/>
      <c r="C1546" s="2"/>
      <c r="D1546" s="2">
        <v>-1950</v>
      </c>
      <c r="E1546" s="2">
        <v>100.036674499512</v>
      </c>
      <c r="F1546" s="2">
        <v>-53.8101196289063</v>
      </c>
      <c r="G1546" s="5">
        <f t="shared" si="38"/>
        <v>4.9358246948242233</v>
      </c>
      <c r="H1546" s="6"/>
      <c r="K1546" s="3">
        <v>40927.724733796298</v>
      </c>
      <c r="L1546" s="2"/>
      <c r="M1546" s="2"/>
      <c r="N1546" s="2">
        <v>-1950</v>
      </c>
      <c r="O1546" s="2">
        <v>210.07373046875</v>
      </c>
      <c r="P1546" s="2">
        <v>154.37080383300801</v>
      </c>
      <c r="Q1546" s="5">
        <f t="shared" si="37"/>
        <v>7.1056682174682715</v>
      </c>
      <c r="U1546" s="3">
        <v>40927.724733796298</v>
      </c>
      <c r="V1546" s="2"/>
      <c r="W1546" s="2"/>
      <c r="X1546" s="2">
        <v>-1950</v>
      </c>
      <c r="Y1546" s="2" t="s">
        <v>8</v>
      </c>
      <c r="Z1546" s="2">
        <v>0</v>
      </c>
    </row>
    <row r="1547" spans="1:26" ht="14.25" customHeight="1" x14ac:dyDescent="0.2">
      <c r="A1547" s="3">
        <v>40927.724791666667</v>
      </c>
      <c r="B1547" s="2"/>
      <c r="C1547" s="2"/>
      <c r="D1547" s="2">
        <v>-1900</v>
      </c>
      <c r="E1547" s="2">
        <v>82.448516845703097</v>
      </c>
      <c r="F1547" s="2">
        <v>-42.684783935546903</v>
      </c>
      <c r="G1547" s="5">
        <f t="shared" si="38"/>
        <v>3.9412196838378928</v>
      </c>
      <c r="H1547" s="6"/>
      <c r="K1547" s="3">
        <v>40927.724791666667</v>
      </c>
      <c r="L1547" s="2"/>
      <c r="M1547" s="2"/>
      <c r="N1547" s="2">
        <v>-1900</v>
      </c>
      <c r="O1547" s="2">
        <v>203.53828430175801</v>
      </c>
      <c r="P1547" s="2">
        <v>149.81971740722699</v>
      </c>
      <c r="Q1547" s="5">
        <f t="shared" si="37"/>
        <v>6.8949529159546099</v>
      </c>
      <c r="U1547" s="3">
        <v>40927.724791666667</v>
      </c>
      <c r="V1547" s="2"/>
      <c r="W1547" s="2"/>
      <c r="X1547" s="2">
        <v>-1900</v>
      </c>
      <c r="Y1547" s="2" t="s">
        <v>8</v>
      </c>
      <c r="Z1547" s="2">
        <v>0</v>
      </c>
    </row>
    <row r="1548" spans="1:26" ht="14.25" customHeight="1" x14ac:dyDescent="0.2">
      <c r="A1548" s="3">
        <v>40927.724849537037</v>
      </c>
      <c r="B1548" s="2"/>
      <c r="C1548" s="2"/>
      <c r="D1548" s="2">
        <v>-1850</v>
      </c>
      <c r="E1548" s="2">
        <v>66.235847473144503</v>
      </c>
      <c r="F1548" s="2">
        <v>-32.4295043945313</v>
      </c>
      <c r="G1548" s="5">
        <f t="shared" si="38"/>
        <v>3.0243976928710978</v>
      </c>
      <c r="H1548" s="6"/>
      <c r="K1548" s="3">
        <v>40927.724849537037</v>
      </c>
      <c r="L1548" s="2"/>
      <c r="M1548" s="2"/>
      <c r="N1548" s="2">
        <v>-1850</v>
      </c>
      <c r="O1548" s="2">
        <v>197.46136474609401</v>
      </c>
      <c r="P1548" s="2">
        <v>145.58792114257801</v>
      </c>
      <c r="Q1548" s="5">
        <f t="shared" si="37"/>
        <v>6.6990207489013622</v>
      </c>
      <c r="U1548" s="3">
        <v>40927.724849537037</v>
      </c>
      <c r="V1548" s="2"/>
      <c r="W1548" s="2"/>
      <c r="X1548" s="2">
        <v>-1850</v>
      </c>
      <c r="Y1548" s="2" t="s">
        <v>8</v>
      </c>
      <c r="Z1548" s="2">
        <v>0</v>
      </c>
    </row>
    <row r="1549" spans="1:26" ht="14.25" customHeight="1" x14ac:dyDescent="0.2">
      <c r="A1549" s="3">
        <v>40927.724907407406</v>
      </c>
      <c r="B1549" s="2"/>
      <c r="C1549" s="2"/>
      <c r="D1549" s="2">
        <v>-1800</v>
      </c>
      <c r="E1549" s="2">
        <v>51.611537933349602</v>
      </c>
      <c r="F1549" s="2">
        <v>-23.178939819335898</v>
      </c>
      <c r="G1549" s="5">
        <f t="shared" si="38"/>
        <v>2.1973972198486291</v>
      </c>
      <c r="H1549" s="6"/>
      <c r="K1549" s="3">
        <v>40927.724907407406</v>
      </c>
      <c r="L1549" s="2"/>
      <c r="M1549" s="2"/>
      <c r="N1549" s="2">
        <v>-1800</v>
      </c>
      <c r="O1549" s="2">
        <v>191.27442932128901</v>
      </c>
      <c r="P1549" s="2">
        <v>141.27952575683599</v>
      </c>
      <c r="Q1549" s="5">
        <f t="shared" si="37"/>
        <v>6.4995420425415071</v>
      </c>
      <c r="U1549" s="3">
        <v>40927.724907407406</v>
      </c>
      <c r="V1549" s="2"/>
      <c r="W1549" s="2"/>
      <c r="X1549" s="2">
        <v>-1800</v>
      </c>
      <c r="Y1549" s="2" t="s">
        <v>8</v>
      </c>
      <c r="Z1549" s="2">
        <v>0</v>
      </c>
    </row>
    <row r="1550" spans="1:26" ht="14.25" customHeight="1" x14ac:dyDescent="0.2">
      <c r="A1550" s="3">
        <v>40927.724965277775</v>
      </c>
      <c r="B1550" s="2"/>
      <c r="C1550" s="2"/>
      <c r="D1550" s="2">
        <v>-1750</v>
      </c>
      <c r="E1550" s="2">
        <v>39.049003601074197</v>
      </c>
      <c r="F1550" s="2">
        <v>-15.2325439453125</v>
      </c>
      <c r="G1550" s="5">
        <f t="shared" si="38"/>
        <v>1.4869894287109373</v>
      </c>
      <c r="H1550" s="6"/>
      <c r="K1550" s="3">
        <v>40927.724965277775</v>
      </c>
      <c r="L1550" s="2"/>
      <c r="M1550" s="2"/>
      <c r="N1550" s="2">
        <v>-1750</v>
      </c>
      <c r="O1550" s="2">
        <v>185.04598999023401</v>
      </c>
      <c r="P1550" s="2">
        <v>136.94221496582</v>
      </c>
      <c r="Q1550" s="5">
        <f t="shared" si="37"/>
        <v>6.2987245529174665</v>
      </c>
      <c r="U1550" s="3">
        <v>40927.724965277775</v>
      </c>
      <c r="V1550" s="2"/>
      <c r="W1550" s="2"/>
      <c r="X1550" s="2">
        <v>-1750</v>
      </c>
      <c r="Y1550" s="2" t="s">
        <v>8</v>
      </c>
      <c r="Z1550" s="2">
        <v>0</v>
      </c>
    </row>
    <row r="1551" spans="1:26" ht="14.25" customHeight="1" x14ac:dyDescent="0.2">
      <c r="A1551" s="3">
        <v>40927.725023148145</v>
      </c>
      <c r="B1551" s="2"/>
      <c r="C1551" s="2"/>
      <c r="D1551" s="2">
        <v>-1700</v>
      </c>
      <c r="E1551" s="2">
        <v>30.1296081542969</v>
      </c>
      <c r="F1551" s="2">
        <v>-9.5906066894531303</v>
      </c>
      <c r="G1551" s="5">
        <f t="shared" si="38"/>
        <v>0.98260023803710972</v>
      </c>
      <c r="H1551" s="6"/>
      <c r="K1551" s="3">
        <v>40927.725023148145</v>
      </c>
      <c r="L1551" s="2"/>
      <c r="M1551" s="2"/>
      <c r="N1551" s="2">
        <v>-1700</v>
      </c>
      <c r="O1551" s="2">
        <v>179.57086181640599</v>
      </c>
      <c r="P1551" s="2">
        <v>133.12950134277301</v>
      </c>
      <c r="Q1551" s="5">
        <f t="shared" si="37"/>
        <v>6.1221959121703913</v>
      </c>
      <c r="U1551" s="3">
        <v>40927.725023148145</v>
      </c>
      <c r="V1551" s="2"/>
      <c r="W1551" s="2"/>
      <c r="X1551" s="2">
        <v>-1700</v>
      </c>
      <c r="Y1551" s="2" t="s">
        <v>8</v>
      </c>
      <c r="Z1551" s="2">
        <v>0</v>
      </c>
    </row>
    <row r="1552" spans="1:26" ht="14.25" customHeight="1" x14ac:dyDescent="0.2">
      <c r="A1552" s="3">
        <v>40927.725081018521</v>
      </c>
      <c r="B1552" s="2"/>
      <c r="C1552" s="2"/>
      <c r="D1552" s="2">
        <v>-1650</v>
      </c>
      <c r="E1552" s="2">
        <v>23.9117221832275</v>
      </c>
      <c r="F1552" s="2">
        <v>-5.6575012207031303</v>
      </c>
      <c r="G1552" s="5">
        <f t="shared" si="38"/>
        <v>0.63098060913085974</v>
      </c>
      <c r="H1552" s="6"/>
      <c r="K1552" s="3">
        <v>40927.725081018521</v>
      </c>
      <c r="L1552" s="2"/>
      <c r="M1552" s="2"/>
      <c r="N1552" s="2">
        <v>-1650</v>
      </c>
      <c r="O1552" s="2">
        <v>173.86172485351599</v>
      </c>
      <c r="P1552" s="2">
        <v>129.15382385253901</v>
      </c>
      <c r="Q1552" s="5">
        <f t="shared" si="37"/>
        <v>5.9381220443725562</v>
      </c>
      <c r="U1552" s="3">
        <v>40927.725081018521</v>
      </c>
      <c r="V1552" s="2"/>
      <c r="W1552" s="2"/>
      <c r="X1552" s="2">
        <v>-1650</v>
      </c>
      <c r="Y1552" s="2" t="s">
        <v>8</v>
      </c>
      <c r="Z1552" s="2">
        <v>0</v>
      </c>
    </row>
    <row r="1553" spans="1:26" ht="14.25" customHeight="1" x14ac:dyDescent="0.2">
      <c r="A1553" s="3">
        <v>40927.725138888891</v>
      </c>
      <c r="B1553" s="2"/>
      <c r="C1553" s="2"/>
      <c r="D1553" s="2">
        <v>-1600</v>
      </c>
      <c r="E1553" s="2">
        <v>19.796257019043001</v>
      </c>
      <c r="F1553" s="2">
        <v>-3.0542755126953098</v>
      </c>
      <c r="G1553" s="5">
        <f t="shared" si="38"/>
        <v>0.39825223083496064</v>
      </c>
      <c r="H1553" s="6"/>
      <c r="K1553" s="3">
        <v>40927.725138888891</v>
      </c>
      <c r="L1553" s="2"/>
      <c r="M1553" s="2"/>
      <c r="N1553" s="2">
        <v>-1600</v>
      </c>
      <c r="O1553" s="2">
        <v>167.80703735351599</v>
      </c>
      <c r="P1553" s="2">
        <v>124.93751525878901</v>
      </c>
      <c r="Q1553" s="5">
        <f t="shared" si="37"/>
        <v>5.7429069564819315</v>
      </c>
      <c r="U1553" s="3">
        <v>40927.725138888891</v>
      </c>
      <c r="V1553" s="2"/>
      <c r="W1553" s="2"/>
      <c r="X1553" s="2">
        <v>-1600</v>
      </c>
      <c r="Y1553" s="2" t="s">
        <v>8</v>
      </c>
      <c r="Z1553" s="2">
        <v>0</v>
      </c>
    </row>
    <row r="1554" spans="1:26" ht="14.25" customHeight="1" x14ac:dyDescent="0.2">
      <c r="A1554" s="3">
        <v>40927.72519675926</v>
      </c>
      <c r="B1554" s="2"/>
      <c r="C1554" s="2"/>
      <c r="D1554" s="2">
        <v>-1550</v>
      </c>
      <c r="E1554" s="2">
        <v>17.461896896362301</v>
      </c>
      <c r="F1554" s="2">
        <v>-1.5776824951171899</v>
      </c>
      <c r="G1554" s="5">
        <f t="shared" si="38"/>
        <v>0.26624481506347675</v>
      </c>
      <c r="H1554" s="6"/>
      <c r="K1554" s="3">
        <v>40927.72519675926</v>
      </c>
      <c r="L1554" s="2"/>
      <c r="M1554" s="2"/>
      <c r="N1554" s="2">
        <v>-1550</v>
      </c>
      <c r="O1554" s="2">
        <v>162.04083251953099</v>
      </c>
      <c r="P1554" s="2">
        <v>120.922088623047</v>
      </c>
      <c r="Q1554" s="5">
        <f t="shared" si="37"/>
        <v>5.5569927032470767</v>
      </c>
      <c r="U1554" s="3">
        <v>40927.72519675926</v>
      </c>
      <c r="V1554" s="2"/>
      <c r="W1554" s="2"/>
      <c r="X1554" s="2">
        <v>-1550</v>
      </c>
      <c r="Y1554" s="2" t="s">
        <v>8</v>
      </c>
      <c r="Z1554" s="2">
        <v>0</v>
      </c>
    </row>
    <row r="1555" spans="1:26" ht="14.25" customHeight="1" x14ac:dyDescent="0.2">
      <c r="A1555" s="3">
        <v>40927.725254629629</v>
      </c>
      <c r="B1555" s="2"/>
      <c r="C1555" s="2"/>
      <c r="D1555" s="2">
        <v>-1500</v>
      </c>
      <c r="E1555" s="2">
        <v>16.458028793335</v>
      </c>
      <c r="F1555" s="2">
        <v>-0.94268798828125</v>
      </c>
      <c r="G1555" s="5">
        <f t="shared" si="38"/>
        <v>0.20947630615234375</v>
      </c>
      <c r="H1555" s="6"/>
      <c r="K1555" s="3">
        <v>40927.725254629629</v>
      </c>
      <c r="L1555" s="2"/>
      <c r="M1555" s="2"/>
      <c r="N1555" s="2">
        <v>-1500</v>
      </c>
      <c r="O1555" s="2">
        <v>156.70036315918</v>
      </c>
      <c r="P1555" s="2">
        <v>117.20314025878901</v>
      </c>
      <c r="Q1555" s="5">
        <f t="shared" si="37"/>
        <v>5.3848053939819316</v>
      </c>
      <c r="U1555" s="3">
        <v>40927.725254629629</v>
      </c>
      <c r="V1555" s="2"/>
      <c r="W1555" s="2"/>
      <c r="X1555" s="2">
        <v>-1500</v>
      </c>
      <c r="Y1555" s="2" t="s">
        <v>8</v>
      </c>
      <c r="Z1555" s="2">
        <v>0</v>
      </c>
    </row>
    <row r="1556" spans="1:26" ht="14.25" customHeight="1" x14ac:dyDescent="0.2">
      <c r="A1556" s="3">
        <v>40927.725312499999</v>
      </c>
      <c r="B1556" s="2"/>
      <c r="C1556" s="2"/>
      <c r="D1556" s="2">
        <v>-1450</v>
      </c>
      <c r="E1556" s="2">
        <v>15.410376548767101</v>
      </c>
      <c r="F1556" s="2">
        <v>-0.279998779296875</v>
      </c>
      <c r="G1556" s="5">
        <f t="shared" si="38"/>
        <v>0.15023189086914063</v>
      </c>
      <c r="H1556" s="6"/>
      <c r="K1556" s="3">
        <v>40927.725312499999</v>
      </c>
      <c r="L1556" s="2"/>
      <c r="M1556" s="2"/>
      <c r="N1556" s="2">
        <v>-1450</v>
      </c>
      <c r="O1556" s="2">
        <v>150.519454956055</v>
      </c>
      <c r="P1556" s="2">
        <v>112.89894104003901</v>
      </c>
      <c r="Q1556" s="5">
        <f t="shared" si="37"/>
        <v>5.1855209701538065</v>
      </c>
      <c r="U1556" s="3">
        <v>40927.725312499999</v>
      </c>
      <c r="V1556" s="2"/>
      <c r="W1556" s="2"/>
      <c r="X1556" s="2">
        <v>-1450</v>
      </c>
      <c r="Y1556" s="2" t="s">
        <v>8</v>
      </c>
      <c r="Z1556" s="2">
        <v>0</v>
      </c>
    </row>
    <row r="1557" spans="1:26" ht="14.25" customHeight="1" x14ac:dyDescent="0.2">
      <c r="A1557" s="3">
        <v>40927.725370370368</v>
      </c>
      <c r="B1557" s="2"/>
      <c r="C1557" s="2"/>
      <c r="D1557" s="2">
        <v>-1400</v>
      </c>
      <c r="E1557" s="2">
        <v>14.654730796814</v>
      </c>
      <c r="F1557" s="2">
        <v>0.197982788085938</v>
      </c>
      <c r="G1557" s="5">
        <f t="shared" si="38"/>
        <v>0.10750033874511715</v>
      </c>
      <c r="H1557" s="6"/>
      <c r="K1557" s="3">
        <v>40927.725370370368</v>
      </c>
      <c r="L1557" s="2"/>
      <c r="M1557" s="2"/>
      <c r="N1557" s="2">
        <v>-1400</v>
      </c>
      <c r="O1557" s="2">
        <v>144.48712158203099</v>
      </c>
      <c r="P1557" s="2">
        <v>108.698196411133</v>
      </c>
      <c r="Q1557" s="5">
        <f t="shared" si="37"/>
        <v>4.9910264938354585</v>
      </c>
      <c r="U1557" s="3">
        <v>40927.725370370368</v>
      </c>
      <c r="V1557" s="2"/>
      <c r="W1557" s="2"/>
      <c r="X1557" s="2">
        <v>-1400</v>
      </c>
      <c r="Y1557" s="2" t="s">
        <v>8</v>
      </c>
      <c r="Z1557" s="2">
        <v>0</v>
      </c>
    </row>
    <row r="1558" spans="1:26" ht="14.25" customHeight="1" x14ac:dyDescent="0.2">
      <c r="A1558" s="3">
        <v>40927.725428240738</v>
      </c>
      <c r="B1558" s="2"/>
      <c r="C1558" s="2"/>
      <c r="D1558" s="2">
        <v>-1350</v>
      </c>
      <c r="E1558" s="2">
        <v>14.504324913024901</v>
      </c>
      <c r="F1558" s="2">
        <v>0.293121337890625</v>
      </c>
      <c r="G1558" s="5">
        <f t="shared" si="38"/>
        <v>9.8994952392578134E-2</v>
      </c>
      <c r="H1558" s="6"/>
      <c r="K1558" s="3">
        <v>40927.725428240738</v>
      </c>
      <c r="L1558" s="2"/>
      <c r="M1558" s="2"/>
      <c r="N1558" s="2">
        <v>-1350</v>
      </c>
      <c r="O1558" s="2">
        <v>139.136795043945</v>
      </c>
      <c r="P1558" s="2">
        <v>104.972381591797</v>
      </c>
      <c r="Q1558" s="5">
        <f t="shared" si="37"/>
        <v>4.8185212677002021</v>
      </c>
      <c r="U1558" s="3">
        <v>40927.725428240738</v>
      </c>
      <c r="V1558" s="2"/>
      <c r="W1558" s="2"/>
      <c r="X1558" s="2">
        <v>-1350</v>
      </c>
      <c r="Y1558" s="2" t="s">
        <v>8</v>
      </c>
      <c r="Z1558" s="2">
        <v>0</v>
      </c>
    </row>
    <row r="1559" spans="1:26" ht="14.25" customHeight="1" x14ac:dyDescent="0.2">
      <c r="A1559" s="3">
        <v>40927.725486111114</v>
      </c>
      <c r="B1559" s="2"/>
      <c r="C1559" s="2"/>
      <c r="D1559" s="2">
        <v>-1300</v>
      </c>
      <c r="E1559" s="2">
        <v>14.8316707611084</v>
      </c>
      <c r="F1559" s="2">
        <v>8.60595703125E-2</v>
      </c>
      <c r="G1559" s="5">
        <f t="shared" si="38"/>
        <v>0.1175062744140625</v>
      </c>
      <c r="H1559" s="6"/>
      <c r="K1559" s="3">
        <v>40927.725486111114</v>
      </c>
      <c r="L1559" s="2"/>
      <c r="M1559" s="2"/>
      <c r="N1559" s="2">
        <v>-1300</v>
      </c>
      <c r="O1559" s="2">
        <v>134.70565795898401</v>
      </c>
      <c r="P1559" s="2">
        <v>101.886672973633</v>
      </c>
      <c r="Q1559" s="5">
        <f t="shared" si="37"/>
        <v>4.6756529586792084</v>
      </c>
      <c r="U1559" s="3">
        <v>40927.725486111114</v>
      </c>
      <c r="V1559" s="2"/>
      <c r="W1559" s="2"/>
      <c r="X1559" s="2">
        <v>-1300</v>
      </c>
      <c r="Y1559" s="2" t="s">
        <v>8</v>
      </c>
      <c r="Z1559" s="2">
        <v>0</v>
      </c>
    </row>
    <row r="1560" spans="1:26" ht="14.25" customHeight="1" x14ac:dyDescent="0.2">
      <c r="A1560" s="3">
        <v>40927.725543981483</v>
      </c>
      <c r="B1560" s="2"/>
      <c r="C1560" s="2"/>
      <c r="D1560" s="2">
        <v>-1250</v>
      </c>
      <c r="E1560" s="2">
        <v>14.503842353820801</v>
      </c>
      <c r="F1560" s="2">
        <v>0.293426513671875</v>
      </c>
      <c r="G1560" s="5">
        <f t="shared" si="38"/>
        <v>9.8967669677734377E-2</v>
      </c>
      <c r="H1560" s="6"/>
      <c r="K1560" s="3">
        <v>40927.725543981483</v>
      </c>
      <c r="L1560" s="2"/>
      <c r="M1560" s="2"/>
      <c r="N1560" s="2">
        <v>-1250</v>
      </c>
      <c r="O1560" s="2">
        <v>128.96868896484401</v>
      </c>
      <c r="P1560" s="2">
        <v>97.891616821289105</v>
      </c>
      <c r="Q1560" s="5">
        <f t="shared" si="37"/>
        <v>4.4906818588256856</v>
      </c>
      <c r="U1560" s="3">
        <v>40927.725543981483</v>
      </c>
      <c r="V1560" s="2"/>
      <c r="W1560" s="2"/>
      <c r="X1560" s="2">
        <v>-1250</v>
      </c>
      <c r="Y1560" s="2" t="s">
        <v>8</v>
      </c>
      <c r="Z1560" s="2">
        <v>0</v>
      </c>
    </row>
    <row r="1561" spans="1:26" ht="14.25" customHeight="1" x14ac:dyDescent="0.2">
      <c r="A1561" s="3">
        <v>40927.725601851853</v>
      </c>
      <c r="B1561" s="2"/>
      <c r="C1561" s="2"/>
      <c r="D1561" s="2">
        <v>-1200</v>
      </c>
      <c r="E1561" s="2">
        <v>14.1537008285522</v>
      </c>
      <c r="F1561" s="2">
        <v>0.51490783691406306</v>
      </c>
      <c r="G1561" s="5">
        <f t="shared" si="38"/>
        <v>7.9167239379882764E-2</v>
      </c>
      <c r="H1561" s="6"/>
      <c r="K1561" s="3">
        <v>40927.725601851853</v>
      </c>
      <c r="L1561" s="2"/>
      <c r="M1561" s="2"/>
      <c r="N1561" s="2">
        <v>-1200</v>
      </c>
      <c r="O1561" s="2">
        <v>123.47966003418</v>
      </c>
      <c r="P1561" s="2">
        <v>94.0692138671875</v>
      </c>
      <c r="Q1561" s="5">
        <f t="shared" si="37"/>
        <v>4.3137046020507821</v>
      </c>
      <c r="U1561" s="3">
        <v>40927.725601851853</v>
      </c>
      <c r="V1561" s="2"/>
      <c r="W1561" s="2"/>
      <c r="X1561" s="2">
        <v>-1200</v>
      </c>
      <c r="Y1561" s="2" t="s">
        <v>8</v>
      </c>
      <c r="Z1561" s="2">
        <v>0</v>
      </c>
    </row>
    <row r="1562" spans="1:26" ht="14.25" customHeight="1" x14ac:dyDescent="0.2">
      <c r="A1562" s="3">
        <v>40927.725659722222</v>
      </c>
      <c r="B1562" s="2"/>
      <c r="C1562" s="2"/>
      <c r="D1562" s="2">
        <v>-1150</v>
      </c>
      <c r="E1562" s="2">
        <v>13.7516946792603</v>
      </c>
      <c r="F1562" s="2">
        <v>0.769195556640625</v>
      </c>
      <c r="G1562" s="5">
        <f t="shared" si="38"/>
        <v>5.6433917236328138E-2</v>
      </c>
      <c r="H1562" s="6"/>
      <c r="K1562" s="3">
        <v>40927.725659722222</v>
      </c>
      <c r="L1562" s="2"/>
      <c r="M1562" s="2"/>
      <c r="N1562" s="2">
        <v>-1150</v>
      </c>
      <c r="O1562" s="2">
        <v>118.751411437988</v>
      </c>
      <c r="P1562" s="2">
        <v>90.776596069335895</v>
      </c>
      <c r="Q1562" s="5">
        <f t="shared" si="37"/>
        <v>4.1612563980102522</v>
      </c>
      <c r="U1562" s="3">
        <v>40927.725659722222</v>
      </c>
      <c r="V1562" s="2"/>
      <c r="W1562" s="2"/>
      <c r="X1562" s="2">
        <v>-1150</v>
      </c>
      <c r="Y1562" s="2" t="s">
        <v>8</v>
      </c>
      <c r="Z1562" s="2">
        <v>0</v>
      </c>
    </row>
    <row r="1563" spans="1:26" ht="14.25" customHeight="1" x14ac:dyDescent="0.2">
      <c r="A1563" s="3">
        <v>40927.725717592592</v>
      </c>
      <c r="B1563" s="2"/>
      <c r="C1563" s="2"/>
      <c r="D1563" s="2">
        <v>-1100</v>
      </c>
      <c r="E1563" s="2">
        <v>13.668108940124499</v>
      </c>
      <c r="F1563" s="2">
        <v>0.82206726074218806</v>
      </c>
      <c r="G1563" s="5">
        <f t="shared" si="38"/>
        <v>5.1707186889648399E-2</v>
      </c>
      <c r="H1563" s="6"/>
      <c r="K1563" s="3">
        <v>40927.725717592592</v>
      </c>
      <c r="L1563" s="2"/>
      <c r="M1563" s="2"/>
      <c r="N1563" s="2">
        <v>-1100</v>
      </c>
      <c r="O1563" s="2">
        <v>114.042114257813</v>
      </c>
      <c r="P1563" s="2">
        <v>87.497177124023395</v>
      </c>
      <c r="Q1563" s="5">
        <f t="shared" si="37"/>
        <v>4.0094193008422838</v>
      </c>
      <c r="U1563" s="3">
        <v>40927.725717592592</v>
      </c>
      <c r="V1563" s="2"/>
      <c r="W1563" s="2"/>
      <c r="X1563" s="2">
        <v>-1100</v>
      </c>
      <c r="Y1563" s="2" t="s">
        <v>8</v>
      </c>
      <c r="Z1563" s="2">
        <v>0</v>
      </c>
    </row>
    <row r="1564" spans="1:26" ht="14.25" customHeight="1" x14ac:dyDescent="0.2">
      <c r="A1564" s="3">
        <v>40927.725775462961</v>
      </c>
      <c r="B1564" s="2"/>
      <c r="C1564" s="2"/>
      <c r="D1564" s="2">
        <v>-1050</v>
      </c>
      <c r="E1564" s="2">
        <v>14.3788862228394</v>
      </c>
      <c r="F1564" s="2">
        <v>0.372467041015625</v>
      </c>
      <c r="G1564" s="5">
        <f t="shared" si="38"/>
        <v>9.1901446533203132E-2</v>
      </c>
      <c r="H1564" s="6"/>
      <c r="K1564" s="3">
        <v>40927.725775462961</v>
      </c>
      <c r="L1564" s="2"/>
      <c r="M1564" s="2"/>
      <c r="N1564" s="2">
        <v>-1050</v>
      </c>
      <c r="O1564" s="2">
        <v>109.49112701416</v>
      </c>
      <c r="P1564" s="2">
        <v>84.3280029296875</v>
      </c>
      <c r="Q1564" s="5">
        <f t="shared" si="37"/>
        <v>3.8626865356445315</v>
      </c>
      <c r="U1564" s="3">
        <v>40927.725775462961</v>
      </c>
      <c r="V1564" s="2"/>
      <c r="W1564" s="2"/>
      <c r="X1564" s="2">
        <v>-1050</v>
      </c>
      <c r="Y1564" s="2" t="s">
        <v>8</v>
      </c>
      <c r="Z1564" s="2">
        <v>0</v>
      </c>
    </row>
    <row r="1565" spans="1:26" ht="14.25" customHeight="1" x14ac:dyDescent="0.2">
      <c r="A1565" s="3">
        <v>40927.72583333333</v>
      </c>
      <c r="B1565" s="2"/>
      <c r="C1565" s="2"/>
      <c r="D1565" s="2">
        <v>-1000</v>
      </c>
      <c r="E1565" s="2">
        <v>14.518798828125</v>
      </c>
      <c r="F1565" s="2">
        <v>0.283966064453125</v>
      </c>
      <c r="G1565" s="5">
        <f t="shared" si="38"/>
        <v>9.9813433837890625E-2</v>
      </c>
      <c r="H1565" s="6"/>
      <c r="K1565" s="3">
        <v>40927.72583333333</v>
      </c>
      <c r="L1565" s="2"/>
      <c r="M1565" s="2"/>
      <c r="N1565" s="2">
        <v>-1000</v>
      </c>
      <c r="O1565" s="2">
        <v>105.429763793945</v>
      </c>
      <c r="P1565" s="2">
        <v>81.499786376953097</v>
      </c>
      <c r="Q1565" s="5">
        <f t="shared" si="37"/>
        <v>3.7317401092529283</v>
      </c>
      <c r="U1565" s="3">
        <v>40927.72583333333</v>
      </c>
      <c r="V1565" s="2"/>
      <c r="W1565" s="2"/>
      <c r="X1565" s="2">
        <v>-1000</v>
      </c>
      <c r="Y1565" s="2" t="s">
        <v>8</v>
      </c>
      <c r="Z1565" s="2">
        <v>0</v>
      </c>
    </row>
    <row r="1566" spans="1:26" ht="14.25" customHeight="1" x14ac:dyDescent="0.2">
      <c r="A1566" s="3">
        <v>40927.725891203707</v>
      </c>
      <c r="B1566" s="2"/>
      <c r="C1566" s="2"/>
      <c r="D1566" s="2">
        <v>-950</v>
      </c>
      <c r="E1566" s="2">
        <v>13.8464965820312</v>
      </c>
      <c r="F1566" s="2">
        <v>0.709228515625</v>
      </c>
      <c r="G1566" s="5">
        <f t="shared" si="38"/>
        <v>6.1794970703125007E-2</v>
      </c>
      <c r="H1566" s="6"/>
      <c r="K1566" s="3">
        <v>40927.725891203707</v>
      </c>
      <c r="L1566" s="2"/>
      <c r="M1566" s="2"/>
      <c r="N1566" s="2">
        <v>-950</v>
      </c>
      <c r="O1566" s="2">
        <v>101.63747406005901</v>
      </c>
      <c r="P1566" s="2">
        <v>78.858947753906307</v>
      </c>
      <c r="Q1566" s="5">
        <f t="shared" si="37"/>
        <v>3.609469281005862</v>
      </c>
      <c r="U1566" s="3">
        <v>40927.725891203707</v>
      </c>
      <c r="V1566" s="2"/>
      <c r="W1566" s="2"/>
      <c r="X1566" s="2">
        <v>-950</v>
      </c>
      <c r="Y1566" s="2" t="s">
        <v>8</v>
      </c>
      <c r="Z1566" s="2">
        <v>0</v>
      </c>
    </row>
    <row r="1567" spans="1:26" ht="14.25" customHeight="1" x14ac:dyDescent="0.2">
      <c r="A1567" s="3">
        <v>40927.725949074076</v>
      </c>
      <c r="B1567" s="2"/>
      <c r="C1567" s="2"/>
      <c r="D1567" s="2">
        <v>-900</v>
      </c>
      <c r="E1567" s="2">
        <v>13.591880798339799</v>
      </c>
      <c r="F1567" s="2">
        <v>0.87028503417968806</v>
      </c>
      <c r="G1567" s="5">
        <f t="shared" si="38"/>
        <v>4.73965179443359E-2</v>
      </c>
      <c r="H1567" s="6"/>
      <c r="K1567" s="3">
        <v>40927.725949074076</v>
      </c>
      <c r="L1567" s="2"/>
      <c r="M1567" s="2"/>
      <c r="N1567" s="2">
        <v>-900</v>
      </c>
      <c r="O1567" s="2">
        <v>98.720344543457003</v>
      </c>
      <c r="P1567" s="2">
        <v>76.827545166015597</v>
      </c>
      <c r="Q1567" s="5">
        <f t="shared" si="37"/>
        <v>3.5154153411865221</v>
      </c>
      <c r="U1567" s="3">
        <v>40927.725949074076</v>
      </c>
      <c r="V1567" s="2"/>
      <c r="W1567" s="2"/>
      <c r="X1567" s="2">
        <v>-900</v>
      </c>
      <c r="Y1567" s="2" t="s">
        <v>8</v>
      </c>
      <c r="Z1567" s="2">
        <v>0</v>
      </c>
    </row>
    <row r="1568" spans="1:26" ht="14.25" customHeight="1" x14ac:dyDescent="0.2">
      <c r="A1568" s="3">
        <v>40927.726006944446</v>
      </c>
      <c r="B1568" s="2"/>
      <c r="C1568" s="2"/>
      <c r="D1568" s="2">
        <v>-850</v>
      </c>
      <c r="E1568" s="2">
        <v>13.9480543136597</v>
      </c>
      <c r="F1568" s="2">
        <v>0.644989013671875</v>
      </c>
      <c r="G1568" s="5">
        <f t="shared" si="38"/>
        <v>6.7537982177734379E-2</v>
      </c>
      <c r="H1568" s="6"/>
      <c r="K1568" s="3">
        <v>40927.726006944446</v>
      </c>
      <c r="L1568" s="2"/>
      <c r="M1568" s="2"/>
      <c r="N1568" s="2">
        <v>-850</v>
      </c>
      <c r="O1568" s="2">
        <v>95.851531982421903</v>
      </c>
      <c r="P1568" s="2">
        <v>74.829788208007798</v>
      </c>
      <c r="Q1568" s="5">
        <f t="shared" si="37"/>
        <v>3.4229191940307611</v>
      </c>
      <c r="U1568" s="3">
        <v>40927.726006944446</v>
      </c>
      <c r="V1568" s="2"/>
      <c r="W1568" s="2"/>
      <c r="X1568" s="2">
        <v>-850</v>
      </c>
      <c r="Y1568" s="2" t="s">
        <v>8</v>
      </c>
      <c r="Z1568" s="2">
        <v>0</v>
      </c>
    </row>
    <row r="1569" spans="1:26" ht="14.25" customHeight="1" x14ac:dyDescent="0.2">
      <c r="A1569" s="3">
        <v>40927.726064814815</v>
      </c>
      <c r="B1569" s="2"/>
      <c r="C1569" s="2"/>
      <c r="D1569" s="2">
        <v>-800</v>
      </c>
      <c r="E1569" s="2">
        <v>13.7093591690063</v>
      </c>
      <c r="F1569" s="2">
        <v>0.79597473144531306</v>
      </c>
      <c r="G1569" s="5">
        <f t="shared" si="38"/>
        <v>5.4039859008789021E-2</v>
      </c>
      <c r="H1569" s="6"/>
      <c r="K1569" s="3">
        <v>40927.726064814815</v>
      </c>
      <c r="L1569" s="2"/>
      <c r="M1569" s="2"/>
      <c r="N1569" s="2">
        <v>-800</v>
      </c>
      <c r="O1569" s="2">
        <v>92.856071472167997</v>
      </c>
      <c r="P1569" s="2">
        <v>72.743835449218807</v>
      </c>
      <c r="Q1569" s="5">
        <f t="shared" si="37"/>
        <v>3.3263395812988308</v>
      </c>
      <c r="U1569" s="3">
        <v>40927.726064814815</v>
      </c>
      <c r="V1569" s="2"/>
      <c r="W1569" s="2"/>
      <c r="X1569" s="2">
        <v>-800</v>
      </c>
      <c r="Y1569" s="2" t="s">
        <v>8</v>
      </c>
      <c r="Z1569" s="2">
        <v>0</v>
      </c>
    </row>
    <row r="1570" spans="1:26" ht="14.25" customHeight="1" x14ac:dyDescent="0.2">
      <c r="A1570" s="3">
        <v>40927.726122685184</v>
      </c>
      <c r="B1570" s="2"/>
      <c r="C1570" s="2"/>
      <c r="D1570" s="2">
        <v>-750</v>
      </c>
      <c r="E1570" s="2">
        <v>13.9320125579834</v>
      </c>
      <c r="F1570" s="2">
        <v>0.65513610839843806</v>
      </c>
      <c r="G1570" s="5">
        <f t="shared" si="38"/>
        <v>6.663083190917965E-2</v>
      </c>
      <c r="H1570" s="6"/>
      <c r="K1570" s="3">
        <v>40927.726122685184</v>
      </c>
      <c r="L1570" s="2"/>
      <c r="M1570" s="2"/>
      <c r="N1570" s="2">
        <v>-750</v>
      </c>
      <c r="O1570" s="2">
        <v>90.732925415039105</v>
      </c>
      <c r="P1570" s="2">
        <v>71.265335083007798</v>
      </c>
      <c r="Q1570" s="5">
        <f t="shared" si="37"/>
        <v>3.2578850143432612</v>
      </c>
      <c r="U1570" s="3">
        <v>40927.726122685184</v>
      </c>
      <c r="V1570" s="2"/>
      <c r="W1570" s="2"/>
      <c r="X1570" s="2">
        <v>-750</v>
      </c>
      <c r="Y1570" s="2" t="s">
        <v>8</v>
      </c>
      <c r="Z1570" s="2">
        <v>0</v>
      </c>
    </row>
    <row r="1571" spans="1:26" ht="14.25" customHeight="1" x14ac:dyDescent="0.2">
      <c r="A1571" s="3">
        <v>40927.726180555554</v>
      </c>
      <c r="B1571" s="2"/>
      <c r="C1571" s="2"/>
      <c r="D1571" s="2">
        <v>-700</v>
      </c>
      <c r="E1571" s="2">
        <v>13.676551818847701</v>
      </c>
      <c r="F1571" s="2">
        <v>0.81672668457031194</v>
      </c>
      <c r="G1571" s="5">
        <f t="shared" si="38"/>
        <v>5.218463439941412E-2</v>
      </c>
      <c r="H1571" s="6"/>
      <c r="K1571" s="3">
        <v>40927.726180555554</v>
      </c>
      <c r="L1571" s="2"/>
      <c r="M1571" s="2"/>
      <c r="N1571" s="2">
        <v>-700</v>
      </c>
      <c r="O1571" s="2">
        <v>88.227630615234403</v>
      </c>
      <c r="P1571" s="2">
        <v>69.520721435546903</v>
      </c>
      <c r="Q1571" s="5">
        <f t="shared" si="37"/>
        <v>3.1771094024658217</v>
      </c>
      <c r="U1571" s="3">
        <v>40927.726180555554</v>
      </c>
      <c r="V1571" s="2"/>
      <c r="W1571" s="2"/>
      <c r="X1571" s="2">
        <v>-700</v>
      </c>
      <c r="Y1571" s="2" t="s">
        <v>8</v>
      </c>
      <c r="Z1571" s="2">
        <v>0</v>
      </c>
    </row>
    <row r="1572" spans="1:26" ht="14.25" customHeight="1" x14ac:dyDescent="0.2">
      <c r="A1572" s="3">
        <v>40927.726238425923</v>
      </c>
      <c r="B1572" s="2"/>
      <c r="C1572" s="2"/>
      <c r="D1572" s="2">
        <v>-650</v>
      </c>
      <c r="E1572" s="2">
        <v>13.7109270095825</v>
      </c>
      <c r="F1572" s="2">
        <v>0.79498291015625</v>
      </c>
      <c r="G1572" s="5">
        <f t="shared" si="38"/>
        <v>5.4128527832031259E-2</v>
      </c>
      <c r="H1572" s="6"/>
      <c r="K1572" s="3">
        <v>40927.726238425923</v>
      </c>
      <c r="L1572" s="2"/>
      <c r="M1572" s="2"/>
      <c r="N1572" s="2">
        <v>-650</v>
      </c>
      <c r="O1572" s="2">
        <v>86.085304260253906</v>
      </c>
      <c r="P1572" s="2">
        <v>68.028869628906307</v>
      </c>
      <c r="Q1572" s="5">
        <f t="shared" si="37"/>
        <v>3.1080366638183619</v>
      </c>
      <c r="U1572" s="3">
        <v>40927.726238425923</v>
      </c>
      <c r="V1572" s="2"/>
      <c r="W1572" s="2"/>
      <c r="X1572" s="2">
        <v>-650</v>
      </c>
      <c r="Y1572" s="2" t="s">
        <v>8</v>
      </c>
      <c r="Z1572" s="2">
        <v>0</v>
      </c>
    </row>
    <row r="1573" spans="1:26" ht="14.25" customHeight="1" x14ac:dyDescent="0.2">
      <c r="A1573" s="3">
        <v>40927.7262962963</v>
      </c>
      <c r="B1573" s="2"/>
      <c r="C1573" s="2"/>
      <c r="D1573" s="2">
        <v>-600</v>
      </c>
      <c r="E1573" s="2">
        <v>13.695126533508301</v>
      </c>
      <c r="F1573" s="2">
        <v>0.80497741699218806</v>
      </c>
      <c r="G1573" s="5">
        <f t="shared" si="38"/>
        <v>5.3235018920898394E-2</v>
      </c>
      <c r="H1573" s="6"/>
      <c r="K1573" s="3">
        <v>40927.7262962963</v>
      </c>
      <c r="L1573" s="2"/>
      <c r="M1573" s="2"/>
      <c r="N1573" s="2">
        <v>-600</v>
      </c>
      <c r="O1573" s="2">
        <v>84.390090942382798</v>
      </c>
      <c r="P1573" s="2">
        <v>66.848373413085895</v>
      </c>
      <c r="Q1573" s="5">
        <f t="shared" si="37"/>
        <v>3.0533796890258769</v>
      </c>
      <c r="U1573" s="3">
        <v>40927.7262962963</v>
      </c>
      <c r="V1573" s="2"/>
      <c r="W1573" s="2"/>
      <c r="X1573" s="2">
        <v>-600</v>
      </c>
      <c r="Y1573" s="2" t="s">
        <v>8</v>
      </c>
      <c r="Z1573" s="2">
        <v>0</v>
      </c>
    </row>
    <row r="1574" spans="1:26" ht="14.25" customHeight="1" x14ac:dyDescent="0.2">
      <c r="A1574" s="3">
        <v>40927.726354166669</v>
      </c>
      <c r="B1574" s="2"/>
      <c r="C1574" s="2"/>
      <c r="D1574" s="2">
        <v>-550</v>
      </c>
      <c r="E1574" s="2">
        <v>13.400225639343301</v>
      </c>
      <c r="F1574" s="2">
        <v>0.99151611328125</v>
      </c>
      <c r="G1574" s="5">
        <f t="shared" si="38"/>
        <v>3.6558459472656263E-2</v>
      </c>
      <c r="H1574" s="6"/>
      <c r="K1574" s="3">
        <v>40927.726354166669</v>
      </c>
      <c r="L1574" s="2"/>
      <c r="M1574" s="2"/>
      <c r="N1574" s="2">
        <v>-550</v>
      </c>
      <c r="O1574" s="2">
        <v>81.66064453125</v>
      </c>
      <c r="P1574" s="2">
        <v>64.947662353515597</v>
      </c>
      <c r="Q1574" s="5">
        <f t="shared" si="37"/>
        <v>2.965376766967772</v>
      </c>
      <c r="U1574" s="3">
        <v>40927.726354166669</v>
      </c>
      <c r="V1574" s="2"/>
      <c r="W1574" s="2"/>
      <c r="X1574" s="2">
        <v>-550</v>
      </c>
      <c r="Y1574" s="2" t="s">
        <v>8</v>
      </c>
      <c r="Z1574" s="2">
        <v>0</v>
      </c>
    </row>
    <row r="1575" spans="1:26" ht="14.25" customHeight="1" x14ac:dyDescent="0.2">
      <c r="A1575" s="3">
        <v>40927.726412037038</v>
      </c>
      <c r="B1575" s="2"/>
      <c r="C1575" s="2"/>
      <c r="D1575" s="2">
        <v>-500</v>
      </c>
      <c r="E1575" s="2">
        <v>13.086871147155801</v>
      </c>
      <c r="F1575" s="2">
        <v>1.1897277832031199</v>
      </c>
      <c r="G1575" s="5">
        <f t="shared" si="38"/>
        <v>1.8838336181641102E-2</v>
      </c>
      <c r="H1575" s="6"/>
      <c r="K1575" s="3">
        <v>40927.726412037038</v>
      </c>
      <c r="L1575" s="2"/>
      <c r="M1575" s="2"/>
      <c r="N1575" s="2">
        <v>-500</v>
      </c>
      <c r="O1575" s="2">
        <v>80.222343444824205</v>
      </c>
      <c r="P1575" s="2">
        <v>63.946075439453097</v>
      </c>
      <c r="Q1575" s="5">
        <f t="shared" si="37"/>
        <v>2.9190032928466785</v>
      </c>
      <c r="U1575" s="3">
        <v>40927.726412037038</v>
      </c>
      <c r="V1575" s="2"/>
      <c r="W1575" s="2"/>
      <c r="X1575" s="2">
        <v>-500</v>
      </c>
      <c r="Y1575" s="2" t="s">
        <v>8</v>
      </c>
      <c r="Z1575" s="2">
        <v>0</v>
      </c>
    </row>
    <row r="1576" spans="1:26" ht="14.25" customHeight="1" x14ac:dyDescent="0.2">
      <c r="A1576" s="3">
        <v>40927.726469907408</v>
      </c>
      <c r="B1576" s="2"/>
      <c r="C1576" s="2"/>
      <c r="D1576" s="2">
        <v>-450</v>
      </c>
      <c r="E1576" s="2">
        <v>13.3861141204834</v>
      </c>
      <c r="F1576" s="2">
        <v>1.0004425048828101</v>
      </c>
      <c r="G1576" s="5">
        <f t="shared" si="38"/>
        <v>3.5760440063476798E-2</v>
      </c>
      <c r="H1576" s="6"/>
      <c r="K1576" s="3">
        <v>40927.726469907408</v>
      </c>
      <c r="L1576" s="2"/>
      <c r="M1576" s="2"/>
      <c r="N1576" s="2">
        <v>-450</v>
      </c>
      <c r="O1576" s="2">
        <v>78.927139282226605</v>
      </c>
      <c r="P1576" s="2">
        <v>63.0441284179688</v>
      </c>
      <c r="Q1576" s="5">
        <f t="shared" si="37"/>
        <v>2.8772431457519554</v>
      </c>
      <c r="U1576" s="3">
        <v>40927.726469907408</v>
      </c>
      <c r="V1576" s="2"/>
      <c r="W1576" s="2"/>
      <c r="X1576" s="2">
        <v>-450</v>
      </c>
      <c r="Y1576" s="2" t="s">
        <v>8</v>
      </c>
      <c r="Z1576" s="2">
        <v>0</v>
      </c>
    </row>
    <row r="1577" spans="1:26" ht="14.25" customHeight="1" x14ac:dyDescent="0.2">
      <c r="A1577" s="3">
        <v>40927.726527777777</v>
      </c>
      <c r="B1577" s="2"/>
      <c r="C1577" s="2"/>
      <c r="D1577" s="2">
        <v>-400</v>
      </c>
      <c r="E1577" s="2">
        <v>13.928153038024901</v>
      </c>
      <c r="F1577" s="2">
        <v>0.65757751464843806</v>
      </c>
      <c r="G1577" s="5">
        <f t="shared" si="38"/>
        <v>6.6412570190429648E-2</v>
      </c>
      <c r="H1577" s="6"/>
      <c r="K1577" s="3">
        <v>40927.726527777777</v>
      </c>
      <c r="L1577" s="2"/>
      <c r="M1577" s="2"/>
      <c r="N1577" s="2">
        <v>-400</v>
      </c>
      <c r="O1577" s="2">
        <v>77.459152221679702</v>
      </c>
      <c r="P1577" s="2">
        <v>62.021865844726598</v>
      </c>
      <c r="Q1577" s="5">
        <f t="shared" si="37"/>
        <v>2.8299123886108415</v>
      </c>
      <c r="U1577" s="3">
        <v>40927.726527777777</v>
      </c>
      <c r="V1577" s="2"/>
      <c r="W1577" s="2"/>
      <c r="X1577" s="2">
        <v>-400</v>
      </c>
      <c r="Y1577" s="2" t="s">
        <v>8</v>
      </c>
      <c r="Z1577" s="2">
        <v>0</v>
      </c>
    </row>
    <row r="1578" spans="1:26" ht="14.25" customHeight="1" x14ac:dyDescent="0.2">
      <c r="A1578" s="3">
        <v>40927.726585648146</v>
      </c>
      <c r="B1578" s="2"/>
      <c r="C1578" s="2"/>
      <c r="D1578" s="2">
        <v>-350</v>
      </c>
      <c r="E1578" s="2">
        <v>13.463910102844199</v>
      </c>
      <c r="F1578" s="2">
        <v>0.95123291015625</v>
      </c>
      <c r="G1578" s="5">
        <f t="shared" si="38"/>
        <v>4.0159777832031257E-2</v>
      </c>
      <c r="H1578" s="6"/>
      <c r="K1578" s="3">
        <v>40927.726585648146</v>
      </c>
      <c r="L1578" s="2"/>
      <c r="M1578" s="2"/>
      <c r="N1578" s="2">
        <v>-350</v>
      </c>
      <c r="O1578" s="2">
        <v>75.797904968261705</v>
      </c>
      <c r="P1578" s="2">
        <v>60.865020751953097</v>
      </c>
      <c r="Q1578" s="5">
        <f t="shared" si="37"/>
        <v>2.7763504608154284</v>
      </c>
      <c r="U1578" s="3">
        <v>40927.726585648146</v>
      </c>
      <c r="V1578" s="2"/>
      <c r="W1578" s="2"/>
      <c r="X1578" s="2">
        <v>-350</v>
      </c>
      <c r="Y1578" s="2" t="s">
        <v>8</v>
      </c>
      <c r="Z1578" s="2">
        <v>0</v>
      </c>
    </row>
    <row r="1579" spans="1:26" ht="14.25" customHeight="1" x14ac:dyDescent="0.2">
      <c r="A1579" s="3">
        <v>40927.726643518516</v>
      </c>
      <c r="B1579" s="2"/>
      <c r="C1579" s="2"/>
      <c r="D1579" s="2">
        <v>-300</v>
      </c>
      <c r="E1579" s="2">
        <v>13.275028228759799</v>
      </c>
      <c r="F1579" s="2">
        <v>1.0707092285156199</v>
      </c>
      <c r="G1579" s="5">
        <f t="shared" si="38"/>
        <v>2.9478594970703598E-2</v>
      </c>
      <c r="H1579" s="6"/>
      <c r="K1579" s="3">
        <v>40927.726643518516</v>
      </c>
      <c r="L1579" s="2"/>
      <c r="M1579" s="2"/>
      <c r="N1579" s="2">
        <v>-300</v>
      </c>
      <c r="O1579" s="2">
        <v>74.335723876953097</v>
      </c>
      <c r="P1579" s="2">
        <v>59.8468017578125</v>
      </c>
      <c r="Q1579" s="5">
        <f t="shared" si="37"/>
        <v>2.7292069213867189</v>
      </c>
      <c r="U1579" s="3">
        <v>40927.726643518516</v>
      </c>
      <c r="V1579" s="2"/>
      <c r="W1579" s="2"/>
      <c r="X1579" s="2">
        <v>-300</v>
      </c>
      <c r="Y1579" s="2" t="s">
        <v>8</v>
      </c>
      <c r="Z1579" s="2">
        <v>0</v>
      </c>
    </row>
    <row r="1580" spans="1:26" ht="14.25" customHeight="1" x14ac:dyDescent="0.2">
      <c r="A1580" s="3">
        <v>40927.726701388892</v>
      </c>
      <c r="B1580" s="2"/>
      <c r="C1580" s="2"/>
      <c r="D1580" s="2">
        <v>-250</v>
      </c>
      <c r="E1580" s="2">
        <v>12.7952270507813</v>
      </c>
      <c r="F1580" s="2">
        <v>1.37420654296875</v>
      </c>
      <c r="G1580" s="5">
        <f t="shared" si="38"/>
        <v>2.3459350585937622E-3</v>
      </c>
      <c r="H1580" s="6"/>
      <c r="K1580" s="3">
        <v>40927.726701388892</v>
      </c>
      <c r="L1580" s="2"/>
      <c r="M1580" s="2"/>
      <c r="N1580" s="2">
        <v>-250</v>
      </c>
      <c r="O1580" s="2">
        <v>73.462860107421903</v>
      </c>
      <c r="P1580" s="2">
        <v>59.238967895507798</v>
      </c>
      <c r="Q1580" s="5">
        <f t="shared" si="37"/>
        <v>2.7010642135620109</v>
      </c>
      <c r="U1580" s="3">
        <v>40927.726701388892</v>
      </c>
      <c r="V1580" s="2"/>
      <c r="W1580" s="2"/>
      <c r="X1580" s="2">
        <v>-250</v>
      </c>
      <c r="Y1580" s="2" t="s">
        <v>8</v>
      </c>
      <c r="Z1580" s="2">
        <v>0</v>
      </c>
    </row>
    <row r="1581" spans="1:26" ht="14.25" customHeight="1" x14ac:dyDescent="0.2">
      <c r="A1581" s="3">
        <v>40927.726759259262</v>
      </c>
      <c r="B1581" s="2"/>
      <c r="C1581" s="2"/>
      <c r="D1581" s="2">
        <v>-200</v>
      </c>
      <c r="E1581" s="2">
        <v>13.030424118041999</v>
      </c>
      <c r="F1581" s="2">
        <v>1.2254333496093801</v>
      </c>
      <c r="G1581" s="5">
        <f t="shared" si="38"/>
        <v>1.5646258544921438E-2</v>
      </c>
      <c r="H1581" s="6"/>
      <c r="K1581" s="3">
        <v>40927.726759259262</v>
      </c>
      <c r="L1581" s="2"/>
      <c r="M1581" s="2"/>
      <c r="N1581" s="2">
        <v>-200</v>
      </c>
      <c r="O1581" s="2">
        <v>72.637771606445298</v>
      </c>
      <c r="P1581" s="2">
        <v>58.664398193359403</v>
      </c>
      <c r="Q1581" s="5">
        <f t="shared" si="37"/>
        <v>2.6744616363525404</v>
      </c>
      <c r="U1581" s="3">
        <v>40927.726759259262</v>
      </c>
      <c r="V1581" s="2"/>
      <c r="W1581" s="2"/>
      <c r="X1581" s="2">
        <v>-200</v>
      </c>
      <c r="Y1581" s="2" t="s">
        <v>8</v>
      </c>
      <c r="Z1581" s="2">
        <v>0</v>
      </c>
    </row>
    <row r="1582" spans="1:26" ht="14.25" customHeight="1" x14ac:dyDescent="0.2">
      <c r="A1582" s="3">
        <v>40927.726817129631</v>
      </c>
      <c r="B1582" s="2"/>
      <c r="C1582" s="2"/>
      <c r="D1582" s="2">
        <v>-150</v>
      </c>
      <c r="E1582" s="2">
        <v>13.4551048278809</v>
      </c>
      <c r="F1582" s="2">
        <v>0.95680236816406194</v>
      </c>
      <c r="G1582" s="5">
        <f t="shared" si="38"/>
        <v>3.966186828613287E-2</v>
      </c>
      <c r="H1582" s="6"/>
      <c r="K1582" s="3">
        <v>40927.726817129631</v>
      </c>
      <c r="L1582" s="2"/>
      <c r="M1582" s="2"/>
      <c r="N1582" s="2">
        <v>-150</v>
      </c>
      <c r="O1582" s="2">
        <v>71.797340393066406</v>
      </c>
      <c r="P1582" s="2">
        <v>58.079147338867202</v>
      </c>
      <c r="Q1582" s="5">
        <f t="shared" si="37"/>
        <v>2.6473645217895516</v>
      </c>
      <c r="U1582" s="3">
        <v>40927.726817129631</v>
      </c>
      <c r="V1582" s="2"/>
      <c r="W1582" s="2"/>
      <c r="X1582" s="2">
        <v>-150</v>
      </c>
      <c r="Y1582" s="2" t="s">
        <v>8</v>
      </c>
      <c r="Z1582" s="2">
        <v>0</v>
      </c>
    </row>
    <row r="1583" spans="1:26" ht="14.25" customHeight="1" x14ac:dyDescent="0.2">
      <c r="A1583" s="3">
        <v>40927.726875</v>
      </c>
      <c r="B1583" s="2"/>
      <c r="C1583" s="2"/>
      <c r="D1583" s="2">
        <v>-100</v>
      </c>
      <c r="E1583" s="2">
        <v>13.520718574523899</v>
      </c>
      <c r="F1583" s="2">
        <v>0.91529846191406194</v>
      </c>
      <c r="G1583" s="5">
        <f t="shared" si="38"/>
        <v>4.3372317504882879E-2</v>
      </c>
      <c r="H1583" s="6"/>
      <c r="K1583" s="3">
        <v>40927.726875</v>
      </c>
      <c r="L1583" s="2"/>
      <c r="M1583" s="2"/>
      <c r="N1583" s="2">
        <v>-100</v>
      </c>
      <c r="O1583" s="2">
        <v>70.762886047363295</v>
      </c>
      <c r="P1583" s="2">
        <v>57.358779907226598</v>
      </c>
      <c r="Q1583" s="5">
        <f t="shared" si="37"/>
        <v>2.6140115097045915</v>
      </c>
      <c r="U1583" s="3">
        <v>40927.726875</v>
      </c>
      <c r="V1583" s="2"/>
      <c r="W1583" s="2"/>
      <c r="X1583" s="2">
        <v>-100</v>
      </c>
      <c r="Y1583" s="2" t="s">
        <v>8</v>
      </c>
      <c r="Z1583" s="2">
        <v>0</v>
      </c>
    </row>
    <row r="1584" spans="1:26" ht="14.25" customHeight="1" x14ac:dyDescent="0.2">
      <c r="A1584" s="3">
        <v>40927.72693287037</v>
      </c>
      <c r="B1584" s="2"/>
      <c r="C1584" s="2"/>
      <c r="D1584" s="2">
        <v>-50</v>
      </c>
      <c r="E1584" s="2">
        <v>12.827309608459499</v>
      </c>
      <c r="F1584" s="2">
        <v>1.3539123535156199</v>
      </c>
      <c r="G1584" s="5">
        <f t="shared" si="38"/>
        <v>4.1602355957035958E-3</v>
      </c>
      <c r="H1584" s="6"/>
      <c r="K1584" s="3">
        <v>40927.72693287037</v>
      </c>
      <c r="L1584" s="2"/>
      <c r="M1584" s="2"/>
      <c r="N1584" s="2">
        <v>-50</v>
      </c>
      <c r="O1584" s="2">
        <v>69.800514221191406</v>
      </c>
      <c r="P1584" s="2">
        <v>56.688613891601598</v>
      </c>
      <c r="Q1584" s="5">
        <f t="shared" si="37"/>
        <v>2.5829828231811538</v>
      </c>
      <c r="U1584" s="3">
        <v>40927.72693287037</v>
      </c>
      <c r="V1584" s="2"/>
      <c r="W1584" s="2"/>
      <c r="X1584" s="2">
        <v>-50</v>
      </c>
      <c r="Y1584" s="2" t="s">
        <v>8</v>
      </c>
      <c r="Z1584" s="2">
        <v>0</v>
      </c>
    </row>
    <row r="1585" spans="1:26" ht="14.25" customHeight="1" x14ac:dyDescent="0.2">
      <c r="A1585" s="3">
        <v>40927.726990740739</v>
      </c>
      <c r="B1585" s="2"/>
      <c r="C1585" s="2"/>
      <c r="D1585" s="2">
        <v>0</v>
      </c>
      <c r="E1585" s="2">
        <v>13.07408618927</v>
      </c>
      <c r="F1585" s="2">
        <v>1.19781494140625</v>
      </c>
      <c r="G1585" s="5">
        <f t="shared" si="38"/>
        <v>1.8115344238281261E-2</v>
      </c>
      <c r="H1585" s="6"/>
      <c r="K1585" s="3">
        <v>40927.726990740739</v>
      </c>
      <c r="L1585" s="2"/>
      <c r="M1585" s="2"/>
      <c r="N1585" s="2">
        <v>0</v>
      </c>
      <c r="O1585" s="2">
        <v>68.656272888183594</v>
      </c>
      <c r="P1585" s="2">
        <v>55.891799926757798</v>
      </c>
      <c r="Q1585" s="5">
        <f t="shared" si="37"/>
        <v>2.5460903366088861</v>
      </c>
      <c r="U1585" s="3">
        <v>40927.726990740739</v>
      </c>
      <c r="V1585" s="2"/>
      <c r="W1585" s="2"/>
      <c r="X1585" s="2">
        <v>0</v>
      </c>
      <c r="Y1585" s="2" t="s">
        <v>8</v>
      </c>
      <c r="Z1585" s="2">
        <v>0</v>
      </c>
    </row>
    <row r="1586" spans="1:26" ht="14.25" customHeight="1" x14ac:dyDescent="0.2">
      <c r="A1586" s="2"/>
      <c r="B1586" s="2"/>
      <c r="C1586" s="2"/>
      <c r="D1586" s="2"/>
      <c r="E1586" s="2"/>
      <c r="F1586" s="2"/>
      <c r="G1586" s="5"/>
      <c r="H1586" s="6"/>
      <c r="K1586" s="2"/>
      <c r="L1586" s="2"/>
      <c r="M1586" s="2"/>
      <c r="N1586" s="2"/>
      <c r="O1586" s="2"/>
      <c r="P1586" s="2"/>
      <c r="Q1586" s="5"/>
      <c r="U1586" s="2"/>
      <c r="V1586" s="2"/>
      <c r="W1586" s="2"/>
      <c r="X1586" s="2"/>
      <c r="Y1586" s="2"/>
      <c r="Z1586" s="2"/>
    </row>
    <row r="1587" spans="1:26" ht="14.25" customHeight="1" x14ac:dyDescent="0.2">
      <c r="A1587" s="3">
        <v>40927.72724537037</v>
      </c>
      <c r="B1587" s="2">
        <v>0</v>
      </c>
      <c r="C1587" s="2">
        <v>400</v>
      </c>
      <c r="D1587" s="2">
        <v>-3200</v>
      </c>
      <c r="E1587" s="2">
        <v>179.224365234375</v>
      </c>
      <c r="F1587" s="2">
        <v>-103.90007019043</v>
      </c>
      <c r="G1587" s="5">
        <f>G1588</f>
        <v>9.9792019775390628</v>
      </c>
      <c r="H1587" s="5">
        <f>MAX(F1587:F1651)</f>
        <v>1.3112640380859399</v>
      </c>
      <c r="K1587" s="3">
        <v>40927.72724537037</v>
      </c>
      <c r="L1587" s="2">
        <v>0</v>
      </c>
      <c r="M1587" s="2">
        <v>400</v>
      </c>
      <c r="N1587" s="2">
        <v>-3200</v>
      </c>
      <c r="O1587" s="2">
        <v>250.731857299805</v>
      </c>
      <c r="P1587" s="2">
        <v>182.68394470214801</v>
      </c>
      <c r="Q1587" s="5">
        <f t="shared" ref="Q1587:Q1651" si="39">P1587*0.0457-0.0411</f>
        <v>8.3075562728881636</v>
      </c>
      <c r="R1587" s="5">
        <f>MAX(P1587:P1651)</f>
        <v>182.68394470214801</v>
      </c>
      <c r="U1587" s="3">
        <v>40927.72724537037</v>
      </c>
      <c r="V1587" s="2">
        <v>0</v>
      </c>
      <c r="W1587" s="2">
        <v>400</v>
      </c>
      <c r="X1587" s="2">
        <v>-3200</v>
      </c>
      <c r="Y1587" s="2" t="s">
        <v>8</v>
      </c>
      <c r="Z1587" s="2">
        <v>0</v>
      </c>
    </row>
    <row r="1588" spans="1:26" ht="14.25" customHeight="1" x14ac:dyDescent="0.2">
      <c r="A1588" s="3">
        <v>40927.727303240739</v>
      </c>
      <c r="B1588" s="2"/>
      <c r="C1588" s="2"/>
      <c r="D1588" s="2">
        <v>-3150</v>
      </c>
      <c r="E1588" s="2">
        <v>181.76654052734401</v>
      </c>
      <c r="F1588" s="2">
        <v>-105.50811767578099</v>
      </c>
      <c r="G1588" s="5">
        <f>G1589</f>
        <v>9.9792019775390628</v>
      </c>
      <c r="H1588" s="5">
        <f>MIN(F1587:F1651)</f>
        <v>-109.47883605957</v>
      </c>
      <c r="K1588" s="3">
        <v>40927.727303240739</v>
      </c>
      <c r="L1588" s="2"/>
      <c r="M1588" s="2"/>
      <c r="N1588" s="2">
        <v>-3150</v>
      </c>
      <c r="O1588" s="2">
        <v>250.25132751464801</v>
      </c>
      <c r="P1588" s="2">
        <v>182.34931945800801</v>
      </c>
      <c r="Q1588" s="5">
        <f t="shared" si="39"/>
        <v>8.2922638992309654</v>
      </c>
      <c r="R1588" s="5">
        <f>MIN(P1587:P1651)</f>
        <v>58.936767578125</v>
      </c>
      <c r="U1588" s="3">
        <v>40927.727303240739</v>
      </c>
      <c r="V1588" s="2"/>
      <c r="W1588" s="2"/>
      <c r="X1588" s="2">
        <v>-3150</v>
      </c>
      <c r="Y1588" s="2" t="s">
        <v>8</v>
      </c>
      <c r="Z1588" s="2">
        <v>0</v>
      </c>
    </row>
    <row r="1589" spans="1:26" ht="14.25" customHeight="1" x14ac:dyDescent="0.2">
      <c r="A1589" s="3">
        <v>40927.727361111109</v>
      </c>
      <c r="B1589" s="2"/>
      <c r="C1589" s="2"/>
      <c r="D1589" s="2">
        <v>-3100</v>
      </c>
      <c r="E1589" s="2">
        <v>183.33753967285199</v>
      </c>
      <c r="F1589" s="2">
        <v>-106.501846313477</v>
      </c>
      <c r="G1589" s="5">
        <f>G1590</f>
        <v>9.9792019775390628</v>
      </c>
      <c r="H1589" s="6"/>
      <c r="K1589" s="3">
        <v>40927.727361111109</v>
      </c>
      <c r="L1589" s="2"/>
      <c r="M1589" s="2"/>
      <c r="N1589" s="2">
        <v>-3100</v>
      </c>
      <c r="O1589" s="2">
        <v>248.83164978027301</v>
      </c>
      <c r="P1589" s="2">
        <v>181.36070251464801</v>
      </c>
      <c r="Q1589" s="5">
        <f t="shared" si="39"/>
        <v>8.2470841049194128</v>
      </c>
      <c r="U1589" s="3">
        <v>40927.727361111109</v>
      </c>
      <c r="V1589" s="2"/>
      <c r="W1589" s="2"/>
      <c r="X1589" s="2">
        <v>-3100</v>
      </c>
      <c r="Y1589" s="2" t="s">
        <v>8</v>
      </c>
      <c r="Z1589" s="2">
        <v>0</v>
      </c>
    </row>
    <row r="1590" spans="1:26" ht="14.25" customHeight="1" x14ac:dyDescent="0.2">
      <c r="A1590" s="3">
        <v>40927.727418981478</v>
      </c>
      <c r="B1590" s="2"/>
      <c r="C1590" s="2"/>
      <c r="D1590" s="2">
        <v>-3050</v>
      </c>
      <c r="E1590" s="2">
        <v>184.29496765136699</v>
      </c>
      <c r="F1590" s="2">
        <v>-107.107467651367</v>
      </c>
      <c r="G1590" s="5">
        <f>G1591</f>
        <v>9.9792019775390628</v>
      </c>
      <c r="H1590" s="6"/>
      <c r="K1590" s="3">
        <v>40927.727418981478</v>
      </c>
      <c r="L1590" s="2"/>
      <c r="M1590" s="2"/>
      <c r="N1590" s="2">
        <v>-3050</v>
      </c>
      <c r="O1590" s="2">
        <v>247.33047485351599</v>
      </c>
      <c r="P1590" s="2">
        <v>180.31532287597699</v>
      </c>
      <c r="Q1590" s="5">
        <f t="shared" si="39"/>
        <v>8.1993102554321471</v>
      </c>
      <c r="U1590" s="3">
        <v>40927.727418981478</v>
      </c>
      <c r="V1590" s="2"/>
      <c r="W1590" s="2"/>
      <c r="X1590" s="2">
        <v>-3050</v>
      </c>
      <c r="Y1590" s="2" t="s">
        <v>8</v>
      </c>
      <c r="Z1590" s="2">
        <v>0</v>
      </c>
    </row>
    <row r="1591" spans="1:26" ht="14.25" customHeight="1" x14ac:dyDescent="0.2">
      <c r="A1591" s="3">
        <v>40927.727476851855</v>
      </c>
      <c r="B1591" s="2"/>
      <c r="C1591" s="2"/>
      <c r="D1591" s="2">
        <v>-3000</v>
      </c>
      <c r="E1591" s="2">
        <v>186.43020629882801</v>
      </c>
      <c r="F1591" s="2">
        <v>-108.45809936523401</v>
      </c>
      <c r="G1591" s="5">
        <f>G1592</f>
        <v>9.9792019775390628</v>
      </c>
      <c r="H1591" s="6"/>
      <c r="K1591" s="3">
        <v>40927.727476851855</v>
      </c>
      <c r="L1591" s="2"/>
      <c r="M1591" s="2"/>
      <c r="N1591" s="2">
        <v>-3000</v>
      </c>
      <c r="O1591" s="2">
        <v>247.603927612305</v>
      </c>
      <c r="P1591" s="2">
        <v>180.50575256347699</v>
      </c>
      <c r="Q1591" s="5">
        <f t="shared" si="39"/>
        <v>8.2080128921508972</v>
      </c>
      <c r="U1591" s="3">
        <v>40927.727476851855</v>
      </c>
      <c r="V1591" s="2"/>
      <c r="W1591" s="2"/>
      <c r="X1591" s="2">
        <v>-3000</v>
      </c>
      <c r="Y1591" s="2" t="s">
        <v>8</v>
      </c>
      <c r="Z1591" s="2">
        <v>0</v>
      </c>
    </row>
    <row r="1592" spans="1:26" ht="14.25" customHeight="1" x14ac:dyDescent="0.2">
      <c r="A1592" s="3">
        <v>40927.727534722224</v>
      </c>
      <c r="B1592" s="2"/>
      <c r="C1592" s="2"/>
      <c r="D1592" s="2">
        <v>-2950</v>
      </c>
      <c r="E1592" s="2">
        <v>187.62307739257801</v>
      </c>
      <c r="F1592" s="2">
        <v>-109.212646484375</v>
      </c>
      <c r="G1592" s="5">
        <f t="shared" ref="G1592:G1651" si="40">-F1592*0.0903+0.1173</f>
        <v>9.9792019775390628</v>
      </c>
      <c r="H1592" s="6"/>
      <c r="K1592" s="3">
        <v>40927.727534722224</v>
      </c>
      <c r="L1592" s="2"/>
      <c r="M1592" s="2"/>
      <c r="N1592" s="2">
        <v>-2950</v>
      </c>
      <c r="O1592" s="2">
        <v>247.62486267089801</v>
      </c>
      <c r="P1592" s="2">
        <v>180.52032470703099</v>
      </c>
      <c r="Q1592" s="5">
        <f t="shared" si="39"/>
        <v>8.2086788391113163</v>
      </c>
      <c r="U1592" s="3">
        <v>40927.727534722224</v>
      </c>
      <c r="V1592" s="2"/>
      <c r="W1592" s="2"/>
      <c r="X1592" s="2">
        <v>-2950</v>
      </c>
      <c r="Y1592" s="2" t="s">
        <v>8</v>
      </c>
      <c r="Z1592" s="2">
        <v>0</v>
      </c>
    </row>
    <row r="1593" spans="1:26" ht="14.25" customHeight="1" x14ac:dyDescent="0.2">
      <c r="A1593" s="3">
        <v>40927.727592592593</v>
      </c>
      <c r="B1593" s="2"/>
      <c r="C1593" s="2"/>
      <c r="D1593" s="2">
        <v>-2900</v>
      </c>
      <c r="E1593" s="2">
        <v>187.86309814453099</v>
      </c>
      <c r="F1593" s="2">
        <v>-109.364471435547</v>
      </c>
      <c r="G1593" s="5">
        <f t="shared" si="40"/>
        <v>9.9929117706298953</v>
      </c>
      <c r="H1593" s="6"/>
      <c r="K1593" s="3">
        <v>40927.727592592593</v>
      </c>
      <c r="L1593" s="2"/>
      <c r="M1593" s="2"/>
      <c r="N1593" s="2">
        <v>-2900</v>
      </c>
      <c r="O1593" s="2">
        <v>246.71881103515599</v>
      </c>
      <c r="P1593" s="2">
        <v>179.88937377929699</v>
      </c>
      <c r="Q1593" s="5">
        <f t="shared" si="39"/>
        <v>8.1798443817138722</v>
      </c>
      <c r="U1593" s="3">
        <v>40927.727592592593</v>
      </c>
      <c r="V1593" s="2"/>
      <c r="W1593" s="2"/>
      <c r="X1593" s="2">
        <v>-2900</v>
      </c>
      <c r="Y1593" s="2" t="s">
        <v>8</v>
      </c>
      <c r="Z1593" s="2">
        <v>0</v>
      </c>
    </row>
    <row r="1594" spans="1:26" ht="14.25" customHeight="1" x14ac:dyDescent="0.2">
      <c r="A1594" s="3">
        <v>40927.727650462963</v>
      </c>
      <c r="B1594" s="2"/>
      <c r="C1594" s="2"/>
      <c r="D1594" s="2">
        <v>-2850</v>
      </c>
      <c r="E1594" s="2">
        <v>188.04389953613301</v>
      </c>
      <c r="F1594" s="2">
        <v>-109.47883605957</v>
      </c>
      <c r="G1594" s="5">
        <f t="shared" si="40"/>
        <v>10.003238896179171</v>
      </c>
      <c r="H1594" s="6"/>
      <c r="K1594" s="3">
        <v>40927.727650462963</v>
      </c>
      <c r="L1594" s="2"/>
      <c r="M1594" s="2"/>
      <c r="N1594" s="2">
        <v>-2850</v>
      </c>
      <c r="O1594" s="2">
        <v>245.44802856445301</v>
      </c>
      <c r="P1594" s="2">
        <v>179.00444030761699</v>
      </c>
      <c r="Q1594" s="5">
        <f t="shared" si="39"/>
        <v>8.1394029220580961</v>
      </c>
      <c r="U1594" s="3">
        <v>40927.727650462963</v>
      </c>
      <c r="V1594" s="2"/>
      <c r="W1594" s="2"/>
      <c r="X1594" s="2">
        <v>-2850</v>
      </c>
      <c r="Y1594" s="2" t="s">
        <v>8</v>
      </c>
      <c r="Z1594" s="2">
        <v>0</v>
      </c>
    </row>
    <row r="1595" spans="1:26" ht="14.25" customHeight="1" x14ac:dyDescent="0.2">
      <c r="A1595" s="3">
        <v>40927.727708333332</v>
      </c>
      <c r="B1595" s="2"/>
      <c r="C1595" s="2"/>
      <c r="D1595" s="2">
        <v>-2800</v>
      </c>
      <c r="E1595" s="2">
        <v>186.54176330566401</v>
      </c>
      <c r="F1595" s="2">
        <v>-108.528671264648</v>
      </c>
      <c r="G1595" s="5">
        <f t="shared" si="40"/>
        <v>9.917439015197715</v>
      </c>
      <c r="H1595" s="6"/>
      <c r="K1595" s="3">
        <v>40927.727708333332</v>
      </c>
      <c r="L1595" s="2"/>
      <c r="M1595" s="2"/>
      <c r="N1595" s="2">
        <v>-2800</v>
      </c>
      <c r="O1595" s="2">
        <v>243.92636108398401</v>
      </c>
      <c r="P1595" s="2">
        <v>177.94479370117199</v>
      </c>
      <c r="Q1595" s="5">
        <f t="shared" si="39"/>
        <v>8.0909770721435592</v>
      </c>
      <c r="U1595" s="3">
        <v>40927.727708333332</v>
      </c>
      <c r="V1595" s="2"/>
      <c r="W1595" s="2"/>
      <c r="X1595" s="2">
        <v>-2800</v>
      </c>
      <c r="Y1595" s="2" t="s">
        <v>8</v>
      </c>
      <c r="Z1595" s="2">
        <v>0</v>
      </c>
    </row>
    <row r="1596" spans="1:26" ht="14.25" customHeight="1" x14ac:dyDescent="0.2">
      <c r="A1596" s="3">
        <v>40927.727766203701</v>
      </c>
      <c r="B1596" s="2"/>
      <c r="C1596" s="2"/>
      <c r="D1596" s="2">
        <v>-2750</v>
      </c>
      <c r="E1596" s="2">
        <v>183.49180603027301</v>
      </c>
      <c r="F1596" s="2">
        <v>-106.59942626953099</v>
      </c>
      <c r="G1596" s="5">
        <f t="shared" si="40"/>
        <v>9.7432281921386501</v>
      </c>
      <c r="H1596" s="6"/>
      <c r="K1596" s="3">
        <v>40927.727766203701</v>
      </c>
      <c r="L1596" s="2"/>
      <c r="M1596" s="2"/>
      <c r="N1596" s="2">
        <v>-2750</v>
      </c>
      <c r="O1596" s="2">
        <v>242.64199829101599</v>
      </c>
      <c r="P1596" s="2">
        <v>177.05039978027301</v>
      </c>
      <c r="Q1596" s="5">
        <f t="shared" si="39"/>
        <v>8.0501032699584769</v>
      </c>
      <c r="U1596" s="3">
        <v>40927.727766203701</v>
      </c>
      <c r="V1596" s="2"/>
      <c r="W1596" s="2"/>
      <c r="X1596" s="2">
        <v>-2750</v>
      </c>
      <c r="Y1596" s="2" t="s">
        <v>8</v>
      </c>
      <c r="Z1596" s="2">
        <v>0</v>
      </c>
    </row>
    <row r="1597" spans="1:26" ht="14.25" customHeight="1" x14ac:dyDescent="0.2">
      <c r="A1597" s="3">
        <v>40927.727824074071</v>
      </c>
      <c r="B1597" s="2"/>
      <c r="C1597" s="2"/>
      <c r="D1597" s="2">
        <v>-2700</v>
      </c>
      <c r="E1597" s="2">
        <v>181.14321899414099</v>
      </c>
      <c r="F1597" s="2">
        <v>-105.11383056640599</v>
      </c>
      <c r="G1597" s="5">
        <f t="shared" si="40"/>
        <v>9.6090789001464625</v>
      </c>
      <c r="H1597" s="6"/>
      <c r="K1597" s="3">
        <v>40927.727824074071</v>
      </c>
      <c r="L1597" s="2"/>
      <c r="M1597" s="2"/>
      <c r="N1597" s="2">
        <v>-2700</v>
      </c>
      <c r="O1597" s="2">
        <v>241.41963195800801</v>
      </c>
      <c r="P1597" s="2">
        <v>176.19918823242199</v>
      </c>
      <c r="Q1597" s="5">
        <f t="shared" si="39"/>
        <v>8.0112029022216849</v>
      </c>
      <c r="U1597" s="3">
        <v>40927.727824074071</v>
      </c>
      <c r="V1597" s="2"/>
      <c r="W1597" s="2"/>
      <c r="X1597" s="2">
        <v>-2700</v>
      </c>
      <c r="Y1597" s="2" t="s">
        <v>8</v>
      </c>
      <c r="Z1597" s="2">
        <v>0</v>
      </c>
    </row>
    <row r="1598" spans="1:26" ht="14.25" customHeight="1" x14ac:dyDescent="0.2">
      <c r="A1598" s="3">
        <v>40927.727881944447</v>
      </c>
      <c r="B1598" s="2"/>
      <c r="C1598" s="2"/>
      <c r="D1598" s="2">
        <v>-2650</v>
      </c>
      <c r="E1598" s="2">
        <v>180.87062072753901</v>
      </c>
      <c r="F1598" s="2">
        <v>-104.94140625</v>
      </c>
      <c r="G1598" s="5">
        <f t="shared" si="40"/>
        <v>9.593508984375001</v>
      </c>
      <c r="H1598" s="6"/>
      <c r="K1598" s="3">
        <v>40927.727881944447</v>
      </c>
      <c r="L1598" s="2"/>
      <c r="M1598" s="2"/>
      <c r="N1598" s="2">
        <v>-2650</v>
      </c>
      <c r="O1598" s="2">
        <v>240.76951599121099</v>
      </c>
      <c r="P1598" s="2">
        <v>175.74645996093801</v>
      </c>
      <c r="Q1598" s="5">
        <f t="shared" si="39"/>
        <v>7.9905132202148668</v>
      </c>
      <c r="U1598" s="3">
        <v>40927.727881944447</v>
      </c>
      <c r="V1598" s="2"/>
      <c r="W1598" s="2"/>
      <c r="X1598" s="2">
        <v>-2650</v>
      </c>
      <c r="Y1598" s="2" t="s">
        <v>8</v>
      </c>
      <c r="Z1598" s="2">
        <v>0</v>
      </c>
    </row>
    <row r="1599" spans="1:26" ht="14.25" customHeight="1" x14ac:dyDescent="0.2">
      <c r="A1599" s="3">
        <v>40927.727939814817</v>
      </c>
      <c r="B1599" s="2"/>
      <c r="C1599" s="2"/>
      <c r="D1599" s="2">
        <v>-2600</v>
      </c>
      <c r="E1599" s="2">
        <v>179.24993896484401</v>
      </c>
      <c r="F1599" s="2">
        <v>-103.91624450683599</v>
      </c>
      <c r="G1599" s="5">
        <f t="shared" si="40"/>
        <v>9.5009368789672912</v>
      </c>
      <c r="H1599" s="6"/>
      <c r="K1599" s="3">
        <v>40927.727939814817</v>
      </c>
      <c r="L1599" s="2"/>
      <c r="M1599" s="2"/>
      <c r="N1599" s="2">
        <v>-2600</v>
      </c>
      <c r="O1599" s="2">
        <v>239.93423461914099</v>
      </c>
      <c r="P1599" s="2">
        <v>175.164794921875</v>
      </c>
      <c r="Q1599" s="5">
        <f t="shared" si="39"/>
        <v>7.9639311279296869</v>
      </c>
      <c r="U1599" s="3">
        <v>40927.727939814817</v>
      </c>
      <c r="V1599" s="2"/>
      <c r="W1599" s="2"/>
      <c r="X1599" s="2">
        <v>-2600</v>
      </c>
      <c r="Y1599" s="2" t="s">
        <v>8</v>
      </c>
      <c r="Z1599" s="2">
        <v>0</v>
      </c>
    </row>
    <row r="1600" spans="1:26" ht="14.25" customHeight="1" x14ac:dyDescent="0.2">
      <c r="A1600" s="3">
        <v>40927.727997685186</v>
      </c>
      <c r="B1600" s="2"/>
      <c r="C1600" s="2"/>
      <c r="D1600" s="2">
        <v>-2550</v>
      </c>
      <c r="E1600" s="2">
        <v>176.53817749023401</v>
      </c>
      <c r="F1600" s="2">
        <v>-102.200927734375</v>
      </c>
      <c r="G1600" s="5">
        <f t="shared" si="40"/>
        <v>9.3460437744140634</v>
      </c>
      <c r="H1600" s="6"/>
      <c r="K1600" s="3">
        <v>40927.727997685186</v>
      </c>
      <c r="L1600" s="2"/>
      <c r="M1600" s="2"/>
      <c r="N1600" s="2">
        <v>-2550</v>
      </c>
      <c r="O1600" s="2">
        <v>238.605712890625</v>
      </c>
      <c r="P1600" s="2">
        <v>174.23965454101599</v>
      </c>
      <c r="Q1600" s="5">
        <f t="shared" si="39"/>
        <v>7.92165221252443</v>
      </c>
      <c r="U1600" s="3">
        <v>40927.727997685186</v>
      </c>
      <c r="V1600" s="2"/>
      <c r="W1600" s="2"/>
      <c r="X1600" s="2">
        <v>-2550</v>
      </c>
      <c r="Y1600" s="2" t="s">
        <v>8</v>
      </c>
      <c r="Z1600" s="2">
        <v>0</v>
      </c>
    </row>
    <row r="1601" spans="1:26" ht="14.25" customHeight="1" x14ac:dyDescent="0.2">
      <c r="A1601" s="3">
        <v>40927.728055555555</v>
      </c>
      <c r="B1601" s="2"/>
      <c r="C1601" s="2"/>
      <c r="D1601" s="2">
        <v>-2500</v>
      </c>
      <c r="E1601" s="2">
        <v>174.924728393555</v>
      </c>
      <c r="F1601" s="2">
        <v>-101.18034362793</v>
      </c>
      <c r="G1601" s="5">
        <f t="shared" si="40"/>
        <v>9.2538850296020794</v>
      </c>
      <c r="H1601" s="6"/>
      <c r="K1601" s="3">
        <v>40927.728055555555</v>
      </c>
      <c r="L1601" s="2"/>
      <c r="M1601" s="2"/>
      <c r="N1601" s="2">
        <v>-2500</v>
      </c>
      <c r="O1601" s="2">
        <v>237.46772766113301</v>
      </c>
      <c r="P1601" s="2">
        <v>173.447189331055</v>
      </c>
      <c r="Q1601" s="5">
        <f t="shared" si="39"/>
        <v>7.8854365524292129</v>
      </c>
      <c r="U1601" s="3">
        <v>40927.728055555555</v>
      </c>
      <c r="V1601" s="2"/>
      <c r="W1601" s="2"/>
      <c r="X1601" s="2">
        <v>-2500</v>
      </c>
      <c r="Y1601" s="2" t="s">
        <v>8</v>
      </c>
      <c r="Z1601" s="2">
        <v>0</v>
      </c>
    </row>
    <row r="1602" spans="1:26" ht="14.25" customHeight="1" x14ac:dyDescent="0.2">
      <c r="A1602" s="3">
        <v>40927.728113425925</v>
      </c>
      <c r="B1602" s="2"/>
      <c r="C1602" s="2"/>
      <c r="D1602" s="2">
        <v>-2450</v>
      </c>
      <c r="E1602" s="2">
        <v>174.70930480957</v>
      </c>
      <c r="F1602" s="2">
        <v>-101.044082641602</v>
      </c>
      <c r="G1602" s="5">
        <f t="shared" si="40"/>
        <v>9.241580662536661</v>
      </c>
      <c r="H1602" s="6"/>
      <c r="K1602" s="3">
        <v>40927.728113425925</v>
      </c>
      <c r="L1602" s="2"/>
      <c r="M1602" s="2"/>
      <c r="N1602" s="2">
        <v>-2450</v>
      </c>
      <c r="O1602" s="2">
        <v>237.074951171875</v>
      </c>
      <c r="P1602" s="2">
        <v>173.17367553710901</v>
      </c>
      <c r="Q1602" s="5">
        <f t="shared" si="39"/>
        <v>7.8729369720458813</v>
      </c>
      <c r="U1602" s="3">
        <v>40927.728113425925</v>
      </c>
      <c r="V1602" s="2"/>
      <c r="W1602" s="2"/>
      <c r="X1602" s="2">
        <v>-2450</v>
      </c>
      <c r="Y1602" s="2" t="s">
        <v>8</v>
      </c>
      <c r="Z1602" s="2">
        <v>0</v>
      </c>
    </row>
    <row r="1603" spans="1:26" ht="14.25" customHeight="1" x14ac:dyDescent="0.2">
      <c r="A1603" s="3">
        <v>40927.728171296294</v>
      </c>
      <c r="B1603" s="2"/>
      <c r="C1603" s="2"/>
      <c r="D1603" s="2">
        <v>-2400</v>
      </c>
      <c r="E1603" s="2">
        <v>177.66229248046901</v>
      </c>
      <c r="F1603" s="2">
        <v>-102.911987304688</v>
      </c>
      <c r="G1603" s="5">
        <f t="shared" si="40"/>
        <v>9.4102524536133263</v>
      </c>
      <c r="H1603" s="6"/>
      <c r="K1603" s="3">
        <v>40927.728171296294</v>
      </c>
      <c r="L1603" s="2"/>
      <c r="M1603" s="2"/>
      <c r="N1603" s="2">
        <v>-2400</v>
      </c>
      <c r="O1603" s="2">
        <v>237.74961853027301</v>
      </c>
      <c r="P1603" s="2">
        <v>173.64349365234401</v>
      </c>
      <c r="Q1603" s="5">
        <f t="shared" si="39"/>
        <v>7.8944076599121207</v>
      </c>
      <c r="U1603" s="3">
        <v>40927.728171296294</v>
      </c>
      <c r="V1603" s="2"/>
      <c r="W1603" s="2"/>
      <c r="X1603" s="2">
        <v>-2400</v>
      </c>
      <c r="Y1603" s="2" t="s">
        <v>8</v>
      </c>
      <c r="Z1603" s="2">
        <v>0</v>
      </c>
    </row>
    <row r="1604" spans="1:26" ht="14.25" customHeight="1" x14ac:dyDescent="0.2">
      <c r="A1604" s="3">
        <v>40927.728229166663</v>
      </c>
      <c r="B1604" s="2"/>
      <c r="C1604" s="2"/>
      <c r="D1604" s="2">
        <v>-2350</v>
      </c>
      <c r="E1604" s="2">
        <v>178.44592285156199</v>
      </c>
      <c r="F1604" s="2">
        <v>-103.407669067383</v>
      </c>
      <c r="G1604" s="5">
        <f t="shared" si="40"/>
        <v>9.4550125167846861</v>
      </c>
      <c r="H1604" s="6"/>
      <c r="K1604" s="3">
        <v>40927.728229166663</v>
      </c>
      <c r="L1604" s="2"/>
      <c r="M1604" s="2"/>
      <c r="N1604" s="2">
        <v>-2350</v>
      </c>
      <c r="O1604" s="2">
        <v>238.53636169433599</v>
      </c>
      <c r="P1604" s="2">
        <v>174.19136047363301</v>
      </c>
      <c r="Q1604" s="5">
        <f t="shared" si="39"/>
        <v>7.9194451736450278</v>
      </c>
      <c r="U1604" s="3">
        <v>40927.728229166663</v>
      </c>
      <c r="V1604" s="2"/>
      <c r="W1604" s="2"/>
      <c r="X1604" s="2">
        <v>-2350</v>
      </c>
      <c r="Y1604" s="2" t="s">
        <v>8</v>
      </c>
      <c r="Z1604" s="2">
        <v>0</v>
      </c>
    </row>
    <row r="1605" spans="1:26" ht="14.25" customHeight="1" x14ac:dyDescent="0.2">
      <c r="A1605" s="3">
        <v>40927.72828703704</v>
      </c>
      <c r="B1605" s="2"/>
      <c r="C1605" s="2"/>
      <c r="D1605" s="2">
        <v>-2300</v>
      </c>
      <c r="E1605" s="2">
        <v>175.5244140625</v>
      </c>
      <c r="F1605" s="2">
        <v>-101.559677124023</v>
      </c>
      <c r="G1605" s="5">
        <f t="shared" si="40"/>
        <v>9.2881388442992776</v>
      </c>
      <c r="H1605" s="6"/>
      <c r="K1605" s="3">
        <v>40927.72828703704</v>
      </c>
      <c r="L1605" s="2"/>
      <c r="M1605" s="2"/>
      <c r="N1605" s="2">
        <v>-2300</v>
      </c>
      <c r="O1605" s="2">
        <v>237.68147277832</v>
      </c>
      <c r="P1605" s="2">
        <v>173.59603881835901</v>
      </c>
      <c r="Q1605" s="5">
        <f t="shared" si="39"/>
        <v>7.8922389739990058</v>
      </c>
      <c r="U1605" s="3">
        <v>40927.72828703704</v>
      </c>
      <c r="V1605" s="2"/>
      <c r="W1605" s="2"/>
      <c r="X1605" s="2">
        <v>-2300</v>
      </c>
      <c r="Y1605" s="2" t="s">
        <v>8</v>
      </c>
      <c r="Z1605" s="2">
        <v>0</v>
      </c>
    </row>
    <row r="1606" spans="1:26" ht="14.25" customHeight="1" x14ac:dyDescent="0.2">
      <c r="A1606" s="3">
        <v>40927.728344907409</v>
      </c>
      <c r="B1606" s="2"/>
      <c r="C1606" s="2"/>
      <c r="D1606" s="2">
        <v>-2250</v>
      </c>
      <c r="E1606" s="2">
        <v>169.530517578125</v>
      </c>
      <c r="F1606" s="2">
        <v>-97.768249511718693</v>
      </c>
      <c r="G1606" s="5">
        <f t="shared" si="40"/>
        <v>8.9457729309081984</v>
      </c>
      <c r="H1606" s="6"/>
      <c r="K1606" s="3">
        <v>40927.728344907409</v>
      </c>
      <c r="L1606" s="2"/>
      <c r="M1606" s="2"/>
      <c r="N1606" s="2">
        <v>-2250</v>
      </c>
      <c r="O1606" s="2">
        <v>235.37306213378901</v>
      </c>
      <c r="P1606" s="2">
        <v>171.988525390625</v>
      </c>
      <c r="Q1606" s="5">
        <f t="shared" si="39"/>
        <v>7.8187756103515618</v>
      </c>
      <c r="U1606" s="3">
        <v>40927.728344907409</v>
      </c>
      <c r="V1606" s="2"/>
      <c r="W1606" s="2"/>
      <c r="X1606" s="2">
        <v>-2250</v>
      </c>
      <c r="Y1606" s="2" t="s">
        <v>8</v>
      </c>
      <c r="Z1606" s="2">
        <v>0</v>
      </c>
    </row>
    <row r="1607" spans="1:26" ht="14.25" customHeight="1" x14ac:dyDescent="0.2">
      <c r="A1607" s="3">
        <v>40927.728402777779</v>
      </c>
      <c r="B1607" s="2"/>
      <c r="C1607" s="2"/>
      <c r="D1607" s="2">
        <v>-2200</v>
      </c>
      <c r="E1607" s="2">
        <v>160.87031555175801</v>
      </c>
      <c r="F1607" s="2">
        <v>-92.290267944335895</v>
      </c>
      <c r="G1607" s="5">
        <f t="shared" si="40"/>
        <v>8.4511111953735316</v>
      </c>
      <c r="H1607" s="6"/>
      <c r="K1607" s="3">
        <v>40927.728402777779</v>
      </c>
      <c r="L1607" s="2"/>
      <c r="M1607" s="2"/>
      <c r="N1607" s="2">
        <v>-2200</v>
      </c>
      <c r="O1607" s="2">
        <v>232.069412231445</v>
      </c>
      <c r="P1607" s="2">
        <v>169.68795776367199</v>
      </c>
      <c r="Q1607" s="5">
        <f t="shared" si="39"/>
        <v>7.7136396697998091</v>
      </c>
      <c r="U1607" s="3">
        <v>40927.728402777779</v>
      </c>
      <c r="V1607" s="2"/>
      <c r="W1607" s="2"/>
      <c r="X1607" s="2">
        <v>-2200</v>
      </c>
      <c r="Y1607" s="2" t="s">
        <v>8</v>
      </c>
      <c r="Z1607" s="2">
        <v>0</v>
      </c>
    </row>
    <row r="1608" spans="1:26" ht="14.25" customHeight="1" x14ac:dyDescent="0.2">
      <c r="A1608" s="3">
        <v>40927.728460648148</v>
      </c>
      <c r="B1608" s="2"/>
      <c r="C1608" s="2"/>
      <c r="D1608" s="2">
        <v>-2150</v>
      </c>
      <c r="E1608" s="2">
        <v>147.559982299805</v>
      </c>
      <c r="F1608" s="2">
        <v>-83.870849609375</v>
      </c>
      <c r="G1608" s="5">
        <f t="shared" si="40"/>
        <v>7.6908377197265629</v>
      </c>
      <c r="H1608" s="6"/>
      <c r="K1608" s="3">
        <v>40927.728460648148</v>
      </c>
      <c r="L1608" s="2"/>
      <c r="M1608" s="2"/>
      <c r="N1608" s="2">
        <v>-2150</v>
      </c>
      <c r="O1608" s="2">
        <v>227.81555175781301</v>
      </c>
      <c r="P1608" s="2">
        <v>166.72569274902301</v>
      </c>
      <c r="Q1608" s="5">
        <f t="shared" si="39"/>
        <v>7.5782641586303514</v>
      </c>
      <c r="U1608" s="3">
        <v>40927.728460648148</v>
      </c>
      <c r="V1608" s="2"/>
      <c r="W1608" s="2"/>
      <c r="X1608" s="2">
        <v>-2150</v>
      </c>
      <c r="Y1608" s="2" t="s">
        <v>8</v>
      </c>
      <c r="Z1608" s="2">
        <v>0</v>
      </c>
    </row>
    <row r="1609" spans="1:26" ht="14.25" customHeight="1" x14ac:dyDescent="0.2">
      <c r="A1609" s="3">
        <v>40927.728518518517</v>
      </c>
      <c r="B1609" s="2"/>
      <c r="C1609" s="2"/>
      <c r="D1609" s="2">
        <v>-2100</v>
      </c>
      <c r="E1609" s="2">
        <v>131.91877746582</v>
      </c>
      <c r="F1609" s="2">
        <v>-73.97705078125</v>
      </c>
      <c r="G1609" s="5">
        <f t="shared" si="40"/>
        <v>6.7974276855468752</v>
      </c>
      <c r="H1609" s="6"/>
      <c r="K1609" s="3">
        <v>40927.728518518517</v>
      </c>
      <c r="L1609" s="2"/>
      <c r="M1609" s="2"/>
      <c r="N1609" s="2">
        <v>-2100</v>
      </c>
      <c r="O1609" s="2">
        <v>223.04216003418</v>
      </c>
      <c r="P1609" s="2">
        <v>163.40164184570301</v>
      </c>
      <c r="Q1609" s="5">
        <f t="shared" si="39"/>
        <v>7.4263550323486269</v>
      </c>
      <c r="U1609" s="3">
        <v>40927.728518518517</v>
      </c>
      <c r="V1609" s="2"/>
      <c r="W1609" s="2"/>
      <c r="X1609" s="2">
        <v>-2100</v>
      </c>
      <c r="Y1609" s="2" t="s">
        <v>8</v>
      </c>
      <c r="Z1609" s="2">
        <v>0</v>
      </c>
    </row>
    <row r="1610" spans="1:26" ht="14.25" customHeight="1" x14ac:dyDescent="0.2">
      <c r="A1610" s="3">
        <v>40927.728576388887</v>
      </c>
      <c r="B1610" s="2"/>
      <c r="C1610" s="2"/>
      <c r="D1610" s="2">
        <v>-2050</v>
      </c>
      <c r="E1610" s="2">
        <v>114.62419128418</v>
      </c>
      <c r="F1610" s="2">
        <v>-63.0374145507812</v>
      </c>
      <c r="G1610" s="5">
        <f t="shared" si="40"/>
        <v>5.809578533935543</v>
      </c>
      <c r="H1610" s="6"/>
      <c r="K1610" s="3">
        <v>40927.728576388887</v>
      </c>
      <c r="L1610" s="2"/>
      <c r="M1610" s="2"/>
      <c r="N1610" s="2">
        <v>-2050</v>
      </c>
      <c r="O1610" s="2">
        <v>217.83743286132801</v>
      </c>
      <c r="P1610" s="2">
        <v>159.77722167968699</v>
      </c>
      <c r="Q1610" s="5">
        <f t="shared" si="39"/>
        <v>7.2607190307616944</v>
      </c>
      <c r="U1610" s="3">
        <v>40927.728576388887</v>
      </c>
      <c r="V1610" s="2"/>
      <c r="W1610" s="2"/>
      <c r="X1610" s="2">
        <v>-2050</v>
      </c>
      <c r="Y1610" s="2" t="s">
        <v>8</v>
      </c>
      <c r="Z1610" s="2">
        <v>0</v>
      </c>
    </row>
    <row r="1611" spans="1:26" ht="14.25" customHeight="1" x14ac:dyDescent="0.2">
      <c r="A1611" s="3">
        <v>40927.728634259256</v>
      </c>
      <c r="B1611" s="2"/>
      <c r="C1611" s="2"/>
      <c r="D1611" s="2">
        <v>-2000</v>
      </c>
      <c r="E1611" s="2">
        <v>99.493309020996094</v>
      </c>
      <c r="F1611" s="2">
        <v>-53.466415405273402</v>
      </c>
      <c r="G1611" s="5">
        <f t="shared" si="40"/>
        <v>4.945317311096189</v>
      </c>
      <c r="H1611" s="6"/>
      <c r="K1611" s="3">
        <v>40927.728634259256</v>
      </c>
      <c r="L1611" s="2"/>
      <c r="M1611" s="2"/>
      <c r="N1611" s="2">
        <v>-2000</v>
      </c>
      <c r="O1611" s="2">
        <v>213.28118896484401</v>
      </c>
      <c r="P1611" s="2">
        <v>156.60438537597699</v>
      </c>
      <c r="Q1611" s="5">
        <f t="shared" si="39"/>
        <v>7.1157204116821475</v>
      </c>
      <c r="U1611" s="3">
        <v>40927.728634259256</v>
      </c>
      <c r="V1611" s="2"/>
      <c r="W1611" s="2"/>
      <c r="X1611" s="2">
        <v>-2000</v>
      </c>
      <c r="Y1611" s="2" t="s">
        <v>8</v>
      </c>
      <c r="Z1611" s="2">
        <v>0</v>
      </c>
    </row>
    <row r="1612" spans="1:26" ht="14.25" customHeight="1" x14ac:dyDescent="0.2">
      <c r="A1612" s="3">
        <v>40927.728692129633</v>
      </c>
      <c r="B1612" s="2"/>
      <c r="C1612" s="2"/>
      <c r="D1612" s="2">
        <v>-1950</v>
      </c>
      <c r="E1612" s="2">
        <v>84.134338378906307</v>
      </c>
      <c r="F1612" s="2">
        <v>-43.751144409179702</v>
      </c>
      <c r="G1612" s="5">
        <f t="shared" si="40"/>
        <v>4.0680283401489277</v>
      </c>
      <c r="H1612" s="6"/>
      <c r="K1612" s="3">
        <v>40927.728692129633</v>
      </c>
      <c r="L1612" s="2"/>
      <c r="M1612" s="2"/>
      <c r="N1612" s="2">
        <v>-1950</v>
      </c>
      <c r="O1612" s="2">
        <v>208.083908081055</v>
      </c>
      <c r="P1612" s="2">
        <v>152.98515319824199</v>
      </c>
      <c r="Q1612" s="5">
        <f t="shared" si="39"/>
        <v>6.9503215011596584</v>
      </c>
      <c r="U1612" s="3">
        <v>40927.728692129633</v>
      </c>
      <c r="V1612" s="2"/>
      <c r="W1612" s="2"/>
      <c r="X1612" s="2">
        <v>-1950</v>
      </c>
      <c r="Y1612" s="2" t="s">
        <v>8</v>
      </c>
      <c r="Z1612" s="2">
        <v>0</v>
      </c>
    </row>
    <row r="1613" spans="1:26" ht="14.25" customHeight="1" x14ac:dyDescent="0.2">
      <c r="A1613" s="3">
        <v>40927.728750000002</v>
      </c>
      <c r="B1613" s="2"/>
      <c r="C1613" s="2"/>
      <c r="D1613" s="2">
        <v>-1900</v>
      </c>
      <c r="E1613" s="2">
        <v>71.300178527832003</v>
      </c>
      <c r="F1613" s="2">
        <v>-35.6329345703125</v>
      </c>
      <c r="G1613" s="5">
        <f t="shared" si="40"/>
        <v>3.3349539916992192</v>
      </c>
      <c r="H1613" s="6"/>
      <c r="K1613" s="3">
        <v>40927.728750000002</v>
      </c>
      <c r="L1613" s="2"/>
      <c r="M1613" s="2"/>
      <c r="N1613" s="2">
        <v>-1900</v>
      </c>
      <c r="O1613" s="2">
        <v>203.23458862304699</v>
      </c>
      <c r="P1613" s="2">
        <v>149.60823059082</v>
      </c>
      <c r="Q1613" s="5">
        <f t="shared" si="39"/>
        <v>6.7959961380004739</v>
      </c>
      <c r="U1613" s="3">
        <v>40927.728750000002</v>
      </c>
      <c r="V1613" s="2"/>
      <c r="W1613" s="2"/>
      <c r="X1613" s="2">
        <v>-1900</v>
      </c>
      <c r="Y1613" s="2" t="s">
        <v>8</v>
      </c>
      <c r="Z1613" s="2">
        <v>0</v>
      </c>
    </row>
    <row r="1614" spans="1:26" ht="14.25" customHeight="1" x14ac:dyDescent="0.2">
      <c r="A1614" s="3">
        <v>40927.728807870371</v>
      </c>
      <c r="B1614" s="2"/>
      <c r="C1614" s="2"/>
      <c r="D1614" s="2">
        <v>-1850</v>
      </c>
      <c r="E1614" s="2">
        <v>59.722217559814503</v>
      </c>
      <c r="F1614" s="2">
        <v>-28.309326171875</v>
      </c>
      <c r="G1614" s="5">
        <f t="shared" si="40"/>
        <v>2.6736321533203129</v>
      </c>
      <c r="H1614" s="6"/>
      <c r="K1614" s="3">
        <v>40927.728807870371</v>
      </c>
      <c r="L1614" s="2"/>
      <c r="M1614" s="2"/>
      <c r="N1614" s="2">
        <v>-1850</v>
      </c>
      <c r="O1614" s="2">
        <v>197.96632385253901</v>
      </c>
      <c r="P1614" s="2">
        <v>145.93955993652301</v>
      </c>
      <c r="Q1614" s="5">
        <f t="shared" si="39"/>
        <v>6.6283378890991012</v>
      </c>
      <c r="U1614" s="3">
        <v>40927.728807870371</v>
      </c>
      <c r="V1614" s="2"/>
      <c r="W1614" s="2"/>
      <c r="X1614" s="2">
        <v>-1850</v>
      </c>
      <c r="Y1614" s="2" t="s">
        <v>8</v>
      </c>
      <c r="Z1614" s="2">
        <v>0</v>
      </c>
    </row>
    <row r="1615" spans="1:26" ht="14.25" customHeight="1" x14ac:dyDescent="0.2">
      <c r="A1615" s="3">
        <v>40927.728865740741</v>
      </c>
      <c r="B1615" s="2"/>
      <c r="C1615" s="2"/>
      <c r="D1615" s="2">
        <v>-1800</v>
      </c>
      <c r="E1615" s="2">
        <v>50.120510101318402</v>
      </c>
      <c r="F1615" s="2">
        <v>-22.235794067382798</v>
      </c>
      <c r="G1615" s="5">
        <f t="shared" si="40"/>
        <v>2.1251922042846672</v>
      </c>
      <c r="H1615" s="6"/>
      <c r="K1615" s="3">
        <v>40927.728865740741</v>
      </c>
      <c r="L1615" s="2"/>
      <c r="M1615" s="2"/>
      <c r="N1615" s="2">
        <v>-1800</v>
      </c>
      <c r="O1615" s="2">
        <v>192.80169677734401</v>
      </c>
      <c r="P1615" s="2">
        <v>142.34306335449199</v>
      </c>
      <c r="Q1615" s="5">
        <f t="shared" si="39"/>
        <v>6.4639779953002838</v>
      </c>
      <c r="U1615" s="3">
        <v>40927.728865740741</v>
      </c>
      <c r="V1615" s="2"/>
      <c r="W1615" s="2"/>
      <c r="X1615" s="2">
        <v>-1800</v>
      </c>
      <c r="Y1615" s="2" t="s">
        <v>8</v>
      </c>
      <c r="Z1615" s="2">
        <v>0</v>
      </c>
    </row>
    <row r="1616" spans="1:26" ht="14.25" customHeight="1" x14ac:dyDescent="0.2">
      <c r="A1616" s="3">
        <v>40927.72892361111</v>
      </c>
      <c r="B1616" s="2"/>
      <c r="C1616" s="2"/>
      <c r="D1616" s="2">
        <v>-1750</v>
      </c>
      <c r="E1616" s="2">
        <v>41.009941101074197</v>
      </c>
      <c r="F1616" s="2">
        <v>-16.4729309082031</v>
      </c>
      <c r="G1616" s="5">
        <f t="shared" si="40"/>
        <v>1.60480566101074</v>
      </c>
      <c r="H1616" s="6"/>
      <c r="K1616" s="3">
        <v>40927.72892361111</v>
      </c>
      <c r="L1616" s="2"/>
      <c r="M1616" s="2"/>
      <c r="N1616" s="2">
        <v>-1750</v>
      </c>
      <c r="O1616" s="2">
        <v>187.21032714843801</v>
      </c>
      <c r="P1616" s="2">
        <v>138.44940185546901</v>
      </c>
      <c r="Q1616" s="5">
        <f t="shared" si="39"/>
        <v>6.2860376647949332</v>
      </c>
      <c r="U1616" s="3">
        <v>40927.72892361111</v>
      </c>
      <c r="V1616" s="2"/>
      <c r="W1616" s="2"/>
      <c r="X1616" s="2">
        <v>-1750</v>
      </c>
      <c r="Y1616" s="2" t="s">
        <v>8</v>
      </c>
      <c r="Z1616" s="2">
        <v>0</v>
      </c>
    </row>
    <row r="1617" spans="1:26" ht="14.25" customHeight="1" x14ac:dyDescent="0.2">
      <c r="A1617" s="3">
        <v>40927.728981481479</v>
      </c>
      <c r="B1617" s="2"/>
      <c r="C1617" s="2"/>
      <c r="D1617" s="2">
        <v>-1700</v>
      </c>
      <c r="E1617" s="2">
        <v>29.773193359375</v>
      </c>
      <c r="F1617" s="2">
        <v>-9.3651580810546893</v>
      </c>
      <c r="G1617" s="5">
        <f t="shared" si="40"/>
        <v>0.9629737747192384</v>
      </c>
      <c r="H1617" s="6"/>
      <c r="K1617" s="3">
        <v>40927.728981481479</v>
      </c>
      <c r="L1617" s="2"/>
      <c r="M1617" s="2"/>
      <c r="N1617" s="2">
        <v>-1700</v>
      </c>
      <c r="O1617" s="2">
        <v>180.12239074707</v>
      </c>
      <c r="P1617" s="2">
        <v>133.51356506347699</v>
      </c>
      <c r="Q1617" s="5">
        <f t="shared" si="39"/>
        <v>6.0604699234008983</v>
      </c>
      <c r="U1617" s="3">
        <v>40927.728981481479</v>
      </c>
      <c r="V1617" s="2"/>
      <c r="W1617" s="2"/>
      <c r="X1617" s="2">
        <v>-1700</v>
      </c>
      <c r="Y1617" s="2" t="s">
        <v>8</v>
      </c>
      <c r="Z1617" s="2">
        <v>0</v>
      </c>
    </row>
    <row r="1618" spans="1:26" ht="14.25" customHeight="1" x14ac:dyDescent="0.2">
      <c r="A1618" s="3">
        <v>40927.729039351849</v>
      </c>
      <c r="B1618" s="2"/>
      <c r="C1618" s="2"/>
      <c r="D1618" s="2">
        <v>-1650</v>
      </c>
      <c r="E1618" s="2">
        <v>24.8778400421143</v>
      </c>
      <c r="F1618" s="2">
        <v>-6.26861572265625</v>
      </c>
      <c r="G1618" s="5">
        <f t="shared" si="40"/>
        <v>0.68335599975585937</v>
      </c>
      <c r="H1618" s="6"/>
      <c r="K1618" s="3">
        <v>40927.729039351849</v>
      </c>
      <c r="L1618" s="2"/>
      <c r="M1618" s="2"/>
      <c r="N1618" s="2">
        <v>-1650</v>
      </c>
      <c r="O1618" s="2">
        <v>174.63258361816401</v>
      </c>
      <c r="P1618" s="2">
        <v>129.69062805175801</v>
      </c>
      <c r="Q1618" s="5">
        <f t="shared" si="39"/>
        <v>5.8857617019653405</v>
      </c>
      <c r="U1618" s="3">
        <v>40927.729039351849</v>
      </c>
      <c r="V1618" s="2"/>
      <c r="W1618" s="2"/>
      <c r="X1618" s="2">
        <v>-1650</v>
      </c>
      <c r="Y1618" s="2" t="s">
        <v>8</v>
      </c>
      <c r="Z1618" s="2">
        <v>0</v>
      </c>
    </row>
    <row r="1619" spans="1:26" ht="14.25" customHeight="1" x14ac:dyDescent="0.2">
      <c r="A1619" s="3">
        <v>40927.729097222225</v>
      </c>
      <c r="B1619" s="2"/>
      <c r="C1619" s="2"/>
      <c r="D1619" s="2">
        <v>-1600</v>
      </c>
      <c r="E1619" s="2">
        <v>21.565179824829102</v>
      </c>
      <c r="F1619" s="2">
        <v>-4.1732025146484402</v>
      </c>
      <c r="G1619" s="5">
        <f t="shared" si="40"/>
        <v>0.4941401870727542</v>
      </c>
      <c r="H1619" s="6"/>
      <c r="K1619" s="3">
        <v>40927.729097222225</v>
      </c>
      <c r="L1619" s="2"/>
      <c r="M1619" s="2"/>
      <c r="N1619" s="2">
        <v>-1600</v>
      </c>
      <c r="O1619" s="2">
        <v>169.51332092285199</v>
      </c>
      <c r="P1619" s="2">
        <v>126.12571716308599</v>
      </c>
      <c r="Q1619" s="5">
        <f t="shared" si="39"/>
        <v>5.7228452743530296</v>
      </c>
      <c r="U1619" s="3">
        <v>40927.729097222225</v>
      </c>
      <c r="V1619" s="2"/>
      <c r="W1619" s="2"/>
      <c r="X1619" s="2">
        <v>-1600</v>
      </c>
      <c r="Y1619" s="2" t="s">
        <v>8</v>
      </c>
      <c r="Z1619" s="2">
        <v>0</v>
      </c>
    </row>
    <row r="1620" spans="1:26" ht="14.25" customHeight="1" x14ac:dyDescent="0.2">
      <c r="A1620" s="3">
        <v>40927.729155092595</v>
      </c>
      <c r="B1620" s="2"/>
      <c r="C1620" s="2"/>
      <c r="D1620" s="2">
        <v>-1550</v>
      </c>
      <c r="E1620" s="2">
        <v>20.149053573608398</v>
      </c>
      <c r="F1620" s="2">
        <v>-3.2774353027343799</v>
      </c>
      <c r="G1620" s="5">
        <f t="shared" si="40"/>
        <v>0.41325240783691453</v>
      </c>
      <c r="H1620" s="6"/>
      <c r="K1620" s="3">
        <v>40927.729155092595</v>
      </c>
      <c r="L1620" s="2"/>
      <c r="M1620" s="2"/>
      <c r="N1620" s="2">
        <v>-1550</v>
      </c>
      <c r="O1620" s="2">
        <v>164.62971496582</v>
      </c>
      <c r="P1620" s="2">
        <v>122.72491455078099</v>
      </c>
      <c r="Q1620" s="5">
        <f t="shared" si="39"/>
        <v>5.567428594970691</v>
      </c>
      <c r="U1620" s="3">
        <v>40927.729155092595</v>
      </c>
      <c r="V1620" s="2"/>
      <c r="W1620" s="2"/>
      <c r="X1620" s="2">
        <v>-1550</v>
      </c>
      <c r="Y1620" s="2" t="s">
        <v>8</v>
      </c>
      <c r="Z1620" s="2">
        <v>0</v>
      </c>
    </row>
    <row r="1621" spans="1:26" ht="14.25" customHeight="1" x14ac:dyDescent="0.2">
      <c r="A1621" s="3">
        <v>40927.729212962964</v>
      </c>
      <c r="B1621" s="2"/>
      <c r="C1621" s="2"/>
      <c r="D1621" s="2">
        <v>-1500</v>
      </c>
      <c r="E1621" s="2">
        <v>18.416675567626999</v>
      </c>
      <c r="F1621" s="2">
        <v>-2.1816253662109402</v>
      </c>
      <c r="G1621" s="5">
        <f t="shared" si="40"/>
        <v>0.31430077056884792</v>
      </c>
      <c r="H1621" s="6"/>
      <c r="K1621" s="3">
        <v>40927.729212962964</v>
      </c>
      <c r="L1621" s="2"/>
      <c r="M1621" s="2"/>
      <c r="N1621" s="2">
        <v>-1500</v>
      </c>
      <c r="O1621" s="2">
        <v>159.32725524902301</v>
      </c>
      <c r="P1621" s="2">
        <v>119.032440185547</v>
      </c>
      <c r="Q1621" s="5">
        <f t="shared" si="39"/>
        <v>5.3986825164794974</v>
      </c>
      <c r="U1621" s="3">
        <v>40927.729212962964</v>
      </c>
      <c r="V1621" s="2"/>
      <c r="W1621" s="2"/>
      <c r="X1621" s="2">
        <v>-1500</v>
      </c>
      <c r="Y1621" s="2" t="s">
        <v>8</v>
      </c>
      <c r="Z1621" s="2">
        <v>0</v>
      </c>
    </row>
    <row r="1622" spans="1:26" ht="14.25" customHeight="1" x14ac:dyDescent="0.2">
      <c r="A1622" s="3">
        <v>40927.729270833333</v>
      </c>
      <c r="B1622" s="2"/>
      <c r="C1622" s="2"/>
      <c r="D1622" s="2">
        <v>-1450</v>
      </c>
      <c r="E1622" s="2">
        <v>17.072435379028299</v>
      </c>
      <c r="F1622" s="2">
        <v>-1.3313293457031199</v>
      </c>
      <c r="G1622" s="5">
        <f t="shared" si="40"/>
        <v>0.23751903991699175</v>
      </c>
      <c r="H1622" s="6"/>
      <c r="K1622" s="3">
        <v>40927.729270833333</v>
      </c>
      <c r="L1622" s="2"/>
      <c r="M1622" s="2"/>
      <c r="N1622" s="2">
        <v>-1450</v>
      </c>
      <c r="O1622" s="2">
        <v>154.05592346191401</v>
      </c>
      <c r="P1622" s="2">
        <v>115.36163330078099</v>
      </c>
      <c r="Q1622" s="5">
        <f t="shared" si="39"/>
        <v>5.2309266418456914</v>
      </c>
      <c r="U1622" s="3">
        <v>40927.729270833333</v>
      </c>
      <c r="V1622" s="2"/>
      <c r="W1622" s="2"/>
      <c r="X1622" s="2">
        <v>-1450</v>
      </c>
      <c r="Y1622" s="2" t="s">
        <v>8</v>
      </c>
      <c r="Z1622" s="2">
        <v>0</v>
      </c>
    </row>
    <row r="1623" spans="1:26" ht="14.25" customHeight="1" x14ac:dyDescent="0.2">
      <c r="A1623" s="3">
        <v>40927.729328703703</v>
      </c>
      <c r="B1623" s="2"/>
      <c r="C1623" s="2"/>
      <c r="D1623" s="2">
        <v>-1400</v>
      </c>
      <c r="E1623" s="2">
        <v>15.473818778991699</v>
      </c>
      <c r="F1623" s="2">
        <v>-0.32012939453125</v>
      </c>
      <c r="G1623" s="5">
        <f t="shared" si="40"/>
        <v>0.14620768432617187</v>
      </c>
      <c r="H1623" s="6"/>
      <c r="K1623" s="3">
        <v>40927.729328703703</v>
      </c>
      <c r="L1623" s="2"/>
      <c r="M1623" s="2"/>
      <c r="N1623" s="2">
        <v>-1400</v>
      </c>
      <c r="O1623" s="2">
        <v>148.89480590820301</v>
      </c>
      <c r="P1623" s="2">
        <v>111.767578125</v>
      </c>
      <c r="Q1623" s="5">
        <f t="shared" si="39"/>
        <v>5.0666783203124997</v>
      </c>
      <c r="U1623" s="3">
        <v>40927.729328703703</v>
      </c>
      <c r="V1623" s="2"/>
      <c r="W1623" s="2"/>
      <c r="X1623" s="2">
        <v>-1400</v>
      </c>
      <c r="Y1623" s="2" t="s">
        <v>8</v>
      </c>
      <c r="Z1623" s="2">
        <v>0</v>
      </c>
    </row>
    <row r="1624" spans="1:26" ht="14.25" customHeight="1" x14ac:dyDescent="0.2">
      <c r="A1624" s="3">
        <v>40927.729386574072</v>
      </c>
      <c r="B1624" s="2"/>
      <c r="C1624" s="2"/>
      <c r="D1624" s="2">
        <v>-1350</v>
      </c>
      <c r="E1624" s="2">
        <v>15.2225799560547</v>
      </c>
      <c r="F1624" s="2">
        <v>-0.161209106445313</v>
      </c>
      <c r="G1624" s="5">
        <f t="shared" si="40"/>
        <v>0.13185718231201177</v>
      </c>
      <c r="H1624" s="6"/>
      <c r="K1624" s="3">
        <v>40927.729386574072</v>
      </c>
      <c r="L1624" s="2"/>
      <c r="M1624" s="2"/>
      <c r="N1624" s="2">
        <v>-1350</v>
      </c>
      <c r="O1624" s="2">
        <v>143.83337402343801</v>
      </c>
      <c r="P1624" s="2">
        <v>108.242950439453</v>
      </c>
      <c r="Q1624" s="5">
        <f t="shared" si="39"/>
        <v>4.9056028350830019</v>
      </c>
      <c r="U1624" s="3">
        <v>40927.729386574072</v>
      </c>
      <c r="V1624" s="2"/>
      <c r="W1624" s="2"/>
      <c r="X1624" s="2">
        <v>-1350</v>
      </c>
      <c r="Y1624" s="2" t="s">
        <v>8</v>
      </c>
      <c r="Z1624" s="2">
        <v>0</v>
      </c>
    </row>
    <row r="1625" spans="1:26" ht="14.25" customHeight="1" x14ac:dyDescent="0.2">
      <c r="A1625" s="3">
        <v>40927.729444444441</v>
      </c>
      <c r="B1625" s="2"/>
      <c r="C1625" s="2"/>
      <c r="D1625" s="2">
        <v>-1300</v>
      </c>
      <c r="E1625" s="2">
        <v>15.3301677703857</v>
      </c>
      <c r="F1625" s="2">
        <v>-0.229263305664062</v>
      </c>
      <c r="G1625" s="5">
        <f t="shared" si="40"/>
        <v>0.1380024765014648</v>
      </c>
      <c r="H1625" s="6"/>
      <c r="K1625" s="3">
        <v>40927.729444444441</v>
      </c>
      <c r="L1625" s="2"/>
      <c r="M1625" s="2"/>
      <c r="N1625" s="2">
        <v>-1300</v>
      </c>
      <c r="O1625" s="2">
        <v>137.85176086425801</v>
      </c>
      <c r="P1625" s="2">
        <v>104.077529907227</v>
      </c>
      <c r="Q1625" s="5">
        <f t="shared" si="39"/>
        <v>4.7152431167602735</v>
      </c>
      <c r="U1625" s="3">
        <v>40927.729444444441</v>
      </c>
      <c r="V1625" s="2"/>
      <c r="W1625" s="2"/>
      <c r="X1625" s="2">
        <v>-1300</v>
      </c>
      <c r="Y1625" s="2" t="s">
        <v>8</v>
      </c>
      <c r="Z1625" s="2">
        <v>0</v>
      </c>
    </row>
    <row r="1626" spans="1:26" ht="14.25" customHeight="1" x14ac:dyDescent="0.2">
      <c r="A1626" s="3">
        <v>40927.729502314818</v>
      </c>
      <c r="B1626" s="2"/>
      <c r="C1626" s="2"/>
      <c r="D1626" s="2">
        <v>-1250</v>
      </c>
      <c r="E1626" s="2">
        <v>15.3751573562622</v>
      </c>
      <c r="F1626" s="2">
        <v>-0.257720947265625</v>
      </c>
      <c r="G1626" s="5">
        <f t="shared" si="40"/>
        <v>0.14057220153808594</v>
      </c>
      <c r="H1626" s="6"/>
      <c r="K1626" s="3">
        <v>40927.729502314818</v>
      </c>
      <c r="L1626" s="2"/>
      <c r="M1626" s="2"/>
      <c r="N1626" s="2">
        <v>-1250</v>
      </c>
      <c r="O1626" s="2">
        <v>132.43470764160199</v>
      </c>
      <c r="P1626" s="2">
        <v>100.305252075195</v>
      </c>
      <c r="Q1626" s="5">
        <f t="shared" si="39"/>
        <v>4.5428500198364112</v>
      </c>
      <c r="U1626" s="3">
        <v>40927.729502314818</v>
      </c>
      <c r="V1626" s="2"/>
      <c r="W1626" s="2"/>
      <c r="X1626" s="2">
        <v>-1250</v>
      </c>
      <c r="Y1626" s="2" t="s">
        <v>8</v>
      </c>
      <c r="Z1626" s="2">
        <v>0</v>
      </c>
    </row>
    <row r="1627" spans="1:26" ht="14.25" customHeight="1" x14ac:dyDescent="0.2">
      <c r="A1627" s="3">
        <v>40927.729560185187</v>
      </c>
      <c r="B1627" s="2"/>
      <c r="C1627" s="2"/>
      <c r="D1627" s="2">
        <v>-1200</v>
      </c>
      <c r="E1627" s="2">
        <v>14.808392524719199</v>
      </c>
      <c r="F1627" s="2">
        <v>0.100784301757813</v>
      </c>
      <c r="G1627" s="5">
        <f t="shared" si="40"/>
        <v>0.10819917755126948</v>
      </c>
      <c r="H1627" s="6"/>
      <c r="K1627" s="3">
        <v>40927.729560185187</v>
      </c>
      <c r="L1627" s="2"/>
      <c r="M1627" s="2"/>
      <c r="N1627" s="2">
        <v>-1200</v>
      </c>
      <c r="O1627" s="2">
        <v>127.98934173584</v>
      </c>
      <c r="P1627" s="2">
        <v>97.209625244140597</v>
      </c>
      <c r="Q1627" s="5">
        <f t="shared" si="39"/>
        <v>4.4013798736572252</v>
      </c>
      <c r="U1627" s="3">
        <v>40927.729560185187</v>
      </c>
      <c r="V1627" s="2"/>
      <c r="W1627" s="2"/>
      <c r="X1627" s="2">
        <v>-1200</v>
      </c>
      <c r="Y1627" s="2" t="s">
        <v>8</v>
      </c>
      <c r="Z1627" s="2">
        <v>0</v>
      </c>
    </row>
    <row r="1628" spans="1:26" ht="14.25" customHeight="1" x14ac:dyDescent="0.2">
      <c r="A1628" s="3">
        <v>40927.729618055557</v>
      </c>
      <c r="B1628" s="2"/>
      <c r="C1628" s="2"/>
      <c r="D1628" s="2">
        <v>-1150</v>
      </c>
      <c r="E1628" s="2">
        <v>14.402406692504901</v>
      </c>
      <c r="F1628" s="2">
        <v>0.357589721679687</v>
      </c>
      <c r="G1628" s="5">
        <f t="shared" si="40"/>
        <v>8.5009648132324256E-2</v>
      </c>
      <c r="H1628" s="6"/>
      <c r="K1628" s="3">
        <v>40927.729618055557</v>
      </c>
      <c r="L1628" s="2"/>
      <c r="M1628" s="2"/>
      <c r="N1628" s="2">
        <v>-1150</v>
      </c>
      <c r="O1628" s="2">
        <v>122.870071411133</v>
      </c>
      <c r="P1628" s="2">
        <v>93.644714355468693</v>
      </c>
      <c r="Q1628" s="5">
        <f t="shared" si="39"/>
        <v>4.2384634460449186</v>
      </c>
      <c r="U1628" s="3">
        <v>40927.729618055557</v>
      </c>
      <c r="V1628" s="2"/>
      <c r="W1628" s="2"/>
      <c r="X1628" s="2">
        <v>-1150</v>
      </c>
      <c r="Y1628" s="2" t="s">
        <v>8</v>
      </c>
      <c r="Z1628" s="2">
        <v>0</v>
      </c>
    </row>
    <row r="1629" spans="1:26" ht="14.25" customHeight="1" x14ac:dyDescent="0.2">
      <c r="A1629" s="3">
        <v>40927.729675925926</v>
      </c>
      <c r="B1629" s="2"/>
      <c r="C1629" s="2"/>
      <c r="D1629" s="2">
        <v>-1100</v>
      </c>
      <c r="E1629" s="2">
        <v>14.3785247802734</v>
      </c>
      <c r="F1629" s="2">
        <v>0.372695922851562</v>
      </c>
      <c r="G1629" s="5">
        <f t="shared" si="40"/>
        <v>8.3645558166503958E-2</v>
      </c>
      <c r="H1629" s="6"/>
      <c r="K1629" s="3">
        <v>40927.729675925926</v>
      </c>
      <c r="L1629" s="2"/>
      <c r="M1629" s="2"/>
      <c r="N1629" s="2">
        <v>-1100</v>
      </c>
      <c r="O1629" s="2">
        <v>117.692520141602</v>
      </c>
      <c r="P1629" s="2">
        <v>90.039215087890597</v>
      </c>
      <c r="Q1629" s="5">
        <f t="shared" si="39"/>
        <v>4.0736921295165995</v>
      </c>
      <c r="U1629" s="3">
        <v>40927.729675925926</v>
      </c>
      <c r="V1629" s="2"/>
      <c r="W1629" s="2"/>
      <c r="X1629" s="2">
        <v>-1100</v>
      </c>
      <c r="Y1629" s="2" t="s">
        <v>8</v>
      </c>
      <c r="Z1629" s="2">
        <v>0</v>
      </c>
    </row>
    <row r="1630" spans="1:26" ht="14.25" customHeight="1" x14ac:dyDescent="0.2">
      <c r="A1630" s="3">
        <v>40927.729733796295</v>
      </c>
      <c r="B1630" s="2"/>
      <c r="C1630" s="2"/>
      <c r="D1630" s="2">
        <v>-1050</v>
      </c>
      <c r="E1630" s="2">
        <v>14.398546218872101</v>
      </c>
      <c r="F1630" s="2">
        <v>0.360031127929687</v>
      </c>
      <c r="G1630" s="5">
        <f t="shared" si="40"/>
        <v>8.4789189147949265E-2</v>
      </c>
      <c r="H1630" s="6"/>
      <c r="K1630" s="3">
        <v>40927.729733796295</v>
      </c>
      <c r="L1630" s="2"/>
      <c r="M1630" s="2"/>
      <c r="N1630" s="2">
        <v>-1050</v>
      </c>
      <c r="O1630" s="2">
        <v>112.731010437012</v>
      </c>
      <c r="P1630" s="2">
        <v>86.584167480468693</v>
      </c>
      <c r="Q1630" s="5">
        <f t="shared" si="39"/>
        <v>3.915796453857419</v>
      </c>
      <c r="U1630" s="3">
        <v>40927.729733796295</v>
      </c>
      <c r="V1630" s="2"/>
      <c r="W1630" s="2"/>
      <c r="X1630" s="2">
        <v>-1050</v>
      </c>
      <c r="Y1630" s="2" t="s">
        <v>8</v>
      </c>
      <c r="Z1630" s="2">
        <v>0</v>
      </c>
    </row>
    <row r="1631" spans="1:26" ht="14.25" customHeight="1" x14ac:dyDescent="0.2">
      <c r="A1631" s="3">
        <v>40927.729791666665</v>
      </c>
      <c r="B1631" s="2"/>
      <c r="C1631" s="2"/>
      <c r="D1631" s="2">
        <v>-1000</v>
      </c>
      <c r="E1631" s="2">
        <v>14.1865072250366</v>
      </c>
      <c r="F1631" s="2">
        <v>0.494155883789063</v>
      </c>
      <c r="G1631" s="5">
        <f t="shared" si="40"/>
        <v>7.2677723693847618E-2</v>
      </c>
      <c r="H1631" s="6"/>
      <c r="K1631" s="3">
        <v>40927.729791666665</v>
      </c>
      <c r="L1631" s="2"/>
      <c r="M1631" s="2"/>
      <c r="N1631" s="2">
        <v>-1000</v>
      </c>
      <c r="O1631" s="2">
        <v>108.37712860107401</v>
      </c>
      <c r="P1631" s="2">
        <v>83.55224609375</v>
      </c>
      <c r="Q1631" s="5">
        <f t="shared" si="39"/>
        <v>3.7772376464843749</v>
      </c>
      <c r="U1631" s="3">
        <v>40927.729791666665</v>
      </c>
      <c r="V1631" s="2"/>
      <c r="W1631" s="2"/>
      <c r="X1631" s="2">
        <v>-1000</v>
      </c>
      <c r="Y1631" s="2" t="s">
        <v>8</v>
      </c>
      <c r="Z1631" s="2">
        <v>0</v>
      </c>
    </row>
    <row r="1632" spans="1:26" ht="14.25" customHeight="1" x14ac:dyDescent="0.2">
      <c r="A1632" s="3">
        <v>40927.729849537034</v>
      </c>
      <c r="B1632" s="2"/>
      <c r="C1632" s="2"/>
      <c r="D1632" s="2">
        <v>-950</v>
      </c>
      <c r="E1632" s="2">
        <v>14.1459808349609</v>
      </c>
      <c r="F1632" s="2">
        <v>0.51979064941406306</v>
      </c>
      <c r="G1632" s="5">
        <f t="shared" si="40"/>
        <v>7.0362904357910108E-2</v>
      </c>
      <c r="H1632" s="6"/>
      <c r="K1632" s="3">
        <v>40927.729849537034</v>
      </c>
      <c r="L1632" s="2"/>
      <c r="M1632" s="2"/>
      <c r="N1632" s="2">
        <v>-950</v>
      </c>
      <c r="O1632" s="2">
        <v>104.834632873535</v>
      </c>
      <c r="P1632" s="2">
        <v>81.085357666015597</v>
      </c>
      <c r="Q1632" s="5">
        <f t="shared" si="39"/>
        <v>3.6645008453369123</v>
      </c>
      <c r="U1632" s="3">
        <v>40927.729849537034</v>
      </c>
      <c r="V1632" s="2"/>
      <c r="W1632" s="2"/>
      <c r="X1632" s="2">
        <v>-950</v>
      </c>
      <c r="Y1632" s="2" t="s">
        <v>8</v>
      </c>
      <c r="Z1632" s="2">
        <v>0</v>
      </c>
    </row>
    <row r="1633" spans="1:26" ht="14.25" customHeight="1" x14ac:dyDescent="0.2">
      <c r="A1633" s="3">
        <v>40927.729907407411</v>
      </c>
      <c r="B1633" s="2"/>
      <c r="C1633" s="2"/>
      <c r="D1633" s="2">
        <v>-900</v>
      </c>
      <c r="E1633" s="2">
        <v>14.32497215271</v>
      </c>
      <c r="F1633" s="2">
        <v>0.406570434570313</v>
      </c>
      <c r="G1633" s="5">
        <f t="shared" si="40"/>
        <v>8.0586689758300745E-2</v>
      </c>
      <c r="H1633" s="6"/>
      <c r="K1633" s="3">
        <v>40927.729907407411</v>
      </c>
      <c r="L1633" s="2"/>
      <c r="M1633" s="2"/>
      <c r="N1633" s="2">
        <v>-900</v>
      </c>
      <c r="O1633" s="2">
        <v>102.016654968262</v>
      </c>
      <c r="P1633" s="2">
        <v>79.123001098632798</v>
      </c>
      <c r="Q1633" s="5">
        <f t="shared" si="39"/>
        <v>3.5748211502075184</v>
      </c>
      <c r="U1633" s="3">
        <v>40927.729907407411</v>
      </c>
      <c r="V1633" s="2"/>
      <c r="W1633" s="2"/>
      <c r="X1633" s="2">
        <v>-900</v>
      </c>
      <c r="Y1633" s="2" t="s">
        <v>8</v>
      </c>
      <c r="Z1633" s="2">
        <v>0</v>
      </c>
    </row>
    <row r="1634" spans="1:26" ht="14.25" customHeight="1" x14ac:dyDescent="0.2">
      <c r="A1634" s="3">
        <v>40927.72996527778</v>
      </c>
      <c r="B1634" s="2"/>
      <c r="C1634" s="2"/>
      <c r="D1634" s="2">
        <v>-850</v>
      </c>
      <c r="E1634" s="2">
        <v>14.3457174301147</v>
      </c>
      <c r="F1634" s="2">
        <v>0.393447875976562</v>
      </c>
      <c r="G1634" s="5">
        <f t="shared" si="40"/>
        <v>8.1771656799316444E-2</v>
      </c>
      <c r="H1634" s="6"/>
      <c r="K1634" s="3">
        <v>40927.72996527778</v>
      </c>
      <c r="L1634" s="2"/>
      <c r="M1634" s="2"/>
      <c r="N1634" s="2">
        <v>-850</v>
      </c>
      <c r="O1634" s="2">
        <v>98.569046020507798</v>
      </c>
      <c r="P1634" s="2">
        <v>76.722183227539105</v>
      </c>
      <c r="Q1634" s="5">
        <f t="shared" si="39"/>
        <v>3.4651037734985368</v>
      </c>
      <c r="U1634" s="3">
        <v>40927.72996527778</v>
      </c>
      <c r="V1634" s="2"/>
      <c r="W1634" s="2"/>
      <c r="X1634" s="2">
        <v>-850</v>
      </c>
      <c r="Y1634" s="2" t="s">
        <v>8</v>
      </c>
      <c r="Z1634" s="2">
        <v>0</v>
      </c>
    </row>
    <row r="1635" spans="1:26" ht="14.25" customHeight="1" x14ac:dyDescent="0.2">
      <c r="A1635" s="3">
        <v>40927.730023148149</v>
      </c>
      <c r="B1635" s="2"/>
      <c r="C1635" s="2"/>
      <c r="D1635" s="2">
        <v>-800</v>
      </c>
      <c r="E1635" s="2">
        <v>13.4546222686768</v>
      </c>
      <c r="F1635" s="2">
        <v>0.95710754394531306</v>
      </c>
      <c r="G1635" s="5">
        <f t="shared" si="40"/>
        <v>3.0873188781738226E-2</v>
      </c>
      <c r="H1635" s="6"/>
      <c r="K1635" s="3">
        <v>40927.730023148149</v>
      </c>
      <c r="L1635" s="2"/>
      <c r="M1635" s="2"/>
      <c r="N1635" s="2">
        <v>-800</v>
      </c>
      <c r="O1635" s="2">
        <v>96.044250488281307</v>
      </c>
      <c r="P1635" s="2">
        <v>74.9639892578125</v>
      </c>
      <c r="Q1635" s="5">
        <f t="shared" si="39"/>
        <v>3.3847543090820311</v>
      </c>
      <c r="U1635" s="3">
        <v>40927.730023148149</v>
      </c>
      <c r="V1635" s="2"/>
      <c r="W1635" s="2"/>
      <c r="X1635" s="2">
        <v>-800</v>
      </c>
      <c r="Y1635" s="2" t="s">
        <v>8</v>
      </c>
      <c r="Z1635" s="2">
        <v>0</v>
      </c>
    </row>
    <row r="1636" spans="1:26" ht="14.25" customHeight="1" x14ac:dyDescent="0.2">
      <c r="A1636" s="3">
        <v>40927.730081018519</v>
      </c>
      <c r="B1636" s="2"/>
      <c r="C1636" s="2"/>
      <c r="D1636" s="2">
        <v>-750</v>
      </c>
      <c r="E1636" s="2">
        <v>13.436048507690399</v>
      </c>
      <c r="F1636" s="2">
        <v>0.96885681152343694</v>
      </c>
      <c r="G1636" s="5">
        <f t="shared" si="40"/>
        <v>2.9812229919433636E-2</v>
      </c>
      <c r="H1636" s="6"/>
      <c r="K1636" s="3">
        <v>40927.730081018519</v>
      </c>
      <c r="L1636" s="2"/>
      <c r="M1636" s="2"/>
      <c r="N1636" s="2">
        <v>-750</v>
      </c>
      <c r="O1636" s="2">
        <v>93.759719848632798</v>
      </c>
      <c r="P1636" s="2">
        <v>73.373107910156193</v>
      </c>
      <c r="Q1636" s="5">
        <f t="shared" si="39"/>
        <v>3.3120510314941378</v>
      </c>
      <c r="U1636" s="3">
        <v>40927.730081018519</v>
      </c>
      <c r="V1636" s="2"/>
      <c r="W1636" s="2"/>
      <c r="X1636" s="2">
        <v>-750</v>
      </c>
      <c r="Y1636" s="2" t="s">
        <v>8</v>
      </c>
      <c r="Z1636" s="2">
        <v>0</v>
      </c>
    </row>
    <row r="1637" spans="1:26" ht="14.25" customHeight="1" x14ac:dyDescent="0.2">
      <c r="A1637" s="3">
        <v>40927.730138888888</v>
      </c>
      <c r="B1637" s="2"/>
      <c r="C1637" s="2"/>
      <c r="D1637" s="2">
        <v>-700</v>
      </c>
      <c r="E1637" s="2">
        <v>14.5238647460938</v>
      </c>
      <c r="F1637" s="2">
        <v>0.28076171875</v>
      </c>
      <c r="G1637" s="5">
        <f t="shared" si="40"/>
        <v>9.1947216796874995E-2</v>
      </c>
      <c r="H1637" s="6"/>
      <c r="K1637" s="3">
        <v>40927.730138888888</v>
      </c>
      <c r="L1637" s="2"/>
      <c r="M1637" s="2"/>
      <c r="N1637" s="2">
        <v>-700</v>
      </c>
      <c r="O1637" s="2">
        <v>91.721694946289105</v>
      </c>
      <c r="P1637" s="2">
        <v>71.953887939453097</v>
      </c>
      <c r="Q1637" s="5">
        <f t="shared" si="39"/>
        <v>3.2471926788330063</v>
      </c>
      <c r="U1637" s="3">
        <v>40927.730138888888</v>
      </c>
      <c r="V1637" s="2"/>
      <c r="W1637" s="2"/>
      <c r="X1637" s="2">
        <v>-700</v>
      </c>
      <c r="Y1637" s="2" t="s">
        <v>8</v>
      </c>
      <c r="Z1637" s="2">
        <v>0</v>
      </c>
    </row>
    <row r="1638" spans="1:26" ht="14.25" customHeight="1" x14ac:dyDescent="0.2">
      <c r="A1638" s="3">
        <v>40927.730196759258</v>
      </c>
      <c r="B1638" s="2"/>
      <c r="C1638" s="2"/>
      <c r="D1638" s="2">
        <v>-650</v>
      </c>
      <c r="E1638" s="2">
        <v>13.9458827972412</v>
      </c>
      <c r="F1638" s="2">
        <v>0.6463623046875</v>
      </c>
      <c r="G1638" s="5">
        <f t="shared" si="40"/>
        <v>5.8933483886718749E-2</v>
      </c>
      <c r="H1638" s="6"/>
      <c r="K1638" s="3">
        <v>40927.730196759258</v>
      </c>
      <c r="L1638" s="2"/>
      <c r="M1638" s="2"/>
      <c r="N1638" s="2">
        <v>-650</v>
      </c>
      <c r="O1638" s="2">
        <v>89.570823669433594</v>
      </c>
      <c r="P1638" s="2">
        <v>70.456085205078097</v>
      </c>
      <c r="Q1638" s="5">
        <f t="shared" si="39"/>
        <v>3.1787430938720687</v>
      </c>
      <c r="U1638" s="3">
        <v>40927.730196759258</v>
      </c>
      <c r="V1638" s="2"/>
      <c r="W1638" s="2"/>
      <c r="X1638" s="2">
        <v>-650</v>
      </c>
      <c r="Y1638" s="2" t="s">
        <v>8</v>
      </c>
      <c r="Z1638" s="2">
        <v>0</v>
      </c>
    </row>
    <row r="1639" spans="1:26" ht="14.25" customHeight="1" x14ac:dyDescent="0.2">
      <c r="A1639" s="3">
        <v>40927.730254629627</v>
      </c>
      <c r="B1639" s="2"/>
      <c r="C1639" s="2"/>
      <c r="D1639" s="2">
        <v>-600</v>
      </c>
      <c r="E1639" s="2">
        <v>13.836968421936</v>
      </c>
      <c r="F1639" s="2">
        <v>0.71525573730468694</v>
      </c>
      <c r="G1639" s="5">
        <f t="shared" si="40"/>
        <v>5.2712406921386762E-2</v>
      </c>
      <c r="H1639" s="6"/>
      <c r="K1639" s="3">
        <v>40927.730254629627</v>
      </c>
      <c r="L1639" s="2"/>
      <c r="M1639" s="2"/>
      <c r="N1639" s="2">
        <v>-600</v>
      </c>
      <c r="O1639" s="2">
        <v>87.140800476074205</v>
      </c>
      <c r="P1639" s="2">
        <v>68.763885498046903</v>
      </c>
      <c r="Q1639" s="5">
        <f t="shared" si="39"/>
        <v>3.1014095672607431</v>
      </c>
      <c r="U1639" s="3">
        <v>40927.730254629627</v>
      </c>
      <c r="V1639" s="2"/>
      <c r="W1639" s="2"/>
      <c r="X1639" s="2">
        <v>-600</v>
      </c>
      <c r="Y1639" s="2" t="s">
        <v>8</v>
      </c>
      <c r="Z1639" s="2">
        <v>0</v>
      </c>
    </row>
    <row r="1640" spans="1:26" ht="14.25" customHeight="1" x14ac:dyDescent="0.2">
      <c r="A1640" s="3">
        <v>40927.730312500003</v>
      </c>
      <c r="B1640" s="2"/>
      <c r="C1640" s="2"/>
      <c r="D1640" s="2">
        <v>-550</v>
      </c>
      <c r="E1640" s="2">
        <v>13.647966384887701</v>
      </c>
      <c r="F1640" s="2">
        <v>0.834808349609375</v>
      </c>
      <c r="G1640" s="5">
        <f t="shared" si="40"/>
        <v>4.1916806030273437E-2</v>
      </c>
      <c r="H1640" s="6"/>
      <c r="K1640" s="3">
        <v>40927.730312500003</v>
      </c>
      <c r="L1640" s="2"/>
      <c r="M1640" s="2"/>
      <c r="N1640" s="2">
        <v>-550</v>
      </c>
      <c r="O1640" s="2">
        <v>85.887443542480497</v>
      </c>
      <c r="P1640" s="2">
        <v>67.891082763671903</v>
      </c>
      <c r="Q1640" s="5">
        <f t="shared" si="39"/>
        <v>3.0615224822998055</v>
      </c>
      <c r="U1640" s="3">
        <v>40927.730312500003</v>
      </c>
      <c r="V1640" s="2"/>
      <c r="W1640" s="2"/>
      <c r="X1640" s="2">
        <v>-550</v>
      </c>
      <c r="Y1640" s="2" t="s">
        <v>8</v>
      </c>
      <c r="Z1640" s="2">
        <v>0</v>
      </c>
    </row>
    <row r="1641" spans="1:26" ht="14.25" customHeight="1" x14ac:dyDescent="0.2">
      <c r="A1641" s="3">
        <v>40927.730370370373</v>
      </c>
      <c r="B1641" s="2"/>
      <c r="C1641" s="2"/>
      <c r="D1641" s="2">
        <v>-500</v>
      </c>
      <c r="E1641" s="2">
        <v>13.7268476486206</v>
      </c>
      <c r="F1641" s="2">
        <v>0.784912109375</v>
      </c>
      <c r="G1641" s="5">
        <f t="shared" si="40"/>
        <v>4.6422436523437499E-2</v>
      </c>
      <c r="H1641" s="6"/>
      <c r="K1641" s="3">
        <v>40927.730370370373</v>
      </c>
      <c r="L1641" s="2"/>
      <c r="M1641" s="2"/>
      <c r="N1641" s="2">
        <v>-500</v>
      </c>
      <c r="O1641" s="2">
        <v>84.818580627441406</v>
      </c>
      <c r="P1641" s="2">
        <v>67.146759033203097</v>
      </c>
      <c r="Q1641" s="5">
        <f t="shared" si="39"/>
        <v>3.0275068878173812</v>
      </c>
      <c r="U1641" s="3">
        <v>40927.730370370373</v>
      </c>
      <c r="V1641" s="2"/>
      <c r="W1641" s="2"/>
      <c r="X1641" s="2">
        <v>-500</v>
      </c>
      <c r="Y1641" s="2" t="s">
        <v>8</v>
      </c>
      <c r="Z1641" s="2">
        <v>0</v>
      </c>
    </row>
    <row r="1642" spans="1:26" ht="14.25" customHeight="1" x14ac:dyDescent="0.2">
      <c r="A1642" s="3">
        <v>40927.730428240742</v>
      </c>
      <c r="B1642" s="2"/>
      <c r="C1642" s="2"/>
      <c r="D1642" s="2">
        <v>-450</v>
      </c>
      <c r="E1642" s="2">
        <v>13.839983940124499</v>
      </c>
      <c r="F1642" s="2">
        <v>0.713348388671875</v>
      </c>
      <c r="G1642" s="5">
        <f t="shared" si="40"/>
        <v>5.2884640502929681E-2</v>
      </c>
      <c r="H1642" s="6"/>
      <c r="K1642" s="3">
        <v>40927.730428240742</v>
      </c>
      <c r="L1642" s="2"/>
      <c r="M1642" s="2"/>
      <c r="N1642" s="2">
        <v>-450</v>
      </c>
      <c r="O1642" s="2">
        <v>83.341720581054702</v>
      </c>
      <c r="P1642" s="2">
        <v>66.118316650390597</v>
      </c>
      <c r="Q1642" s="5">
        <f t="shared" si="39"/>
        <v>2.9805070709228501</v>
      </c>
      <c r="U1642" s="3">
        <v>40927.730428240742</v>
      </c>
      <c r="V1642" s="2"/>
      <c r="W1642" s="2"/>
      <c r="X1642" s="2">
        <v>-450</v>
      </c>
      <c r="Y1642" s="2" t="s">
        <v>8</v>
      </c>
      <c r="Z1642" s="2">
        <v>0</v>
      </c>
    </row>
    <row r="1643" spans="1:26" ht="14.25" customHeight="1" x14ac:dyDescent="0.2">
      <c r="A1643" s="3">
        <v>40927.730486111112</v>
      </c>
      <c r="B1643" s="2"/>
      <c r="C1643" s="2"/>
      <c r="D1643" s="2">
        <v>-400</v>
      </c>
      <c r="E1643" s="2">
        <v>13.3237562179565</v>
      </c>
      <c r="F1643" s="2">
        <v>1.0398864746093801</v>
      </c>
      <c r="G1643" s="5">
        <f t="shared" si="40"/>
        <v>2.3398251342772972E-2</v>
      </c>
      <c r="H1643" s="6"/>
      <c r="K1643" s="3">
        <v>40927.730486111112</v>
      </c>
      <c r="L1643" s="2"/>
      <c r="M1643" s="2"/>
      <c r="N1643" s="2">
        <v>-400</v>
      </c>
      <c r="O1643" s="2">
        <v>81.938262939453097</v>
      </c>
      <c r="P1643" s="2">
        <v>65.1409912109375</v>
      </c>
      <c r="Q1643" s="5">
        <f t="shared" si="39"/>
        <v>2.9358432983398433</v>
      </c>
      <c r="U1643" s="3">
        <v>40927.730486111112</v>
      </c>
      <c r="V1643" s="2"/>
      <c r="W1643" s="2"/>
      <c r="X1643" s="2">
        <v>-400</v>
      </c>
      <c r="Y1643" s="2" t="s">
        <v>8</v>
      </c>
      <c r="Z1643" s="2">
        <v>0</v>
      </c>
    </row>
    <row r="1644" spans="1:26" ht="14.25" customHeight="1" x14ac:dyDescent="0.2">
      <c r="A1644" s="3">
        <v>40927.730543981481</v>
      </c>
      <c r="B1644" s="2"/>
      <c r="C1644" s="2"/>
      <c r="D1644" s="2">
        <v>-350</v>
      </c>
      <c r="E1644" s="2">
        <v>13.508898735046399</v>
      </c>
      <c r="F1644" s="2">
        <v>0.92277526855468694</v>
      </c>
      <c r="G1644" s="5">
        <f t="shared" si="40"/>
        <v>3.3973393249511763E-2</v>
      </c>
      <c r="H1644" s="6"/>
      <c r="K1644" s="3">
        <v>40927.730543981481</v>
      </c>
      <c r="L1644" s="2"/>
      <c r="M1644" s="2"/>
      <c r="N1644" s="2">
        <v>-350</v>
      </c>
      <c r="O1644" s="2">
        <v>80.624755859375</v>
      </c>
      <c r="P1644" s="2">
        <v>64.226303100585895</v>
      </c>
      <c r="Q1644" s="5">
        <f t="shared" si="39"/>
        <v>2.8940420516967751</v>
      </c>
      <c r="U1644" s="3">
        <v>40927.730543981481</v>
      </c>
      <c r="V1644" s="2"/>
      <c r="W1644" s="2"/>
      <c r="X1644" s="2">
        <v>-350</v>
      </c>
      <c r="Y1644" s="2" t="s">
        <v>8</v>
      </c>
      <c r="Z1644" s="2">
        <v>0</v>
      </c>
    </row>
    <row r="1645" spans="1:26" ht="14.25" customHeight="1" x14ac:dyDescent="0.2">
      <c r="A1645" s="3">
        <v>40927.73060185185</v>
      </c>
      <c r="B1645" s="2"/>
      <c r="C1645" s="2"/>
      <c r="D1645" s="2">
        <v>-300</v>
      </c>
      <c r="E1645" s="2">
        <v>13.4315853118896</v>
      </c>
      <c r="F1645" s="2">
        <v>0.9716796875</v>
      </c>
      <c r="G1645" s="5">
        <f t="shared" si="40"/>
        <v>2.955732421875E-2</v>
      </c>
      <c r="H1645" s="6"/>
      <c r="K1645" s="3">
        <v>40927.73060185185</v>
      </c>
      <c r="L1645" s="2"/>
      <c r="M1645" s="2"/>
      <c r="N1645" s="2">
        <v>-300</v>
      </c>
      <c r="O1645" s="2">
        <v>78.598899841308594</v>
      </c>
      <c r="P1645" s="2">
        <v>62.8155517578125</v>
      </c>
      <c r="Q1645" s="5">
        <f t="shared" si="39"/>
        <v>2.8295707153320309</v>
      </c>
      <c r="U1645" s="3">
        <v>40927.73060185185</v>
      </c>
      <c r="V1645" s="2"/>
      <c r="W1645" s="2"/>
      <c r="X1645" s="2">
        <v>-300</v>
      </c>
      <c r="Y1645" s="2" t="s">
        <v>8</v>
      </c>
      <c r="Z1645" s="2">
        <v>0</v>
      </c>
    </row>
    <row r="1646" spans="1:26" ht="14.25" customHeight="1" x14ac:dyDescent="0.2">
      <c r="A1646" s="3">
        <v>40927.73065972222</v>
      </c>
      <c r="B1646" s="2"/>
      <c r="C1646" s="2"/>
      <c r="D1646" s="2">
        <v>-250</v>
      </c>
      <c r="E1646" s="2">
        <v>13.651343345642101</v>
      </c>
      <c r="F1646" s="2">
        <v>0.832672119140625</v>
      </c>
      <c r="G1646" s="5">
        <f t="shared" si="40"/>
        <v>4.210970764160156E-2</v>
      </c>
      <c r="H1646" s="6"/>
      <c r="K1646" s="3">
        <v>40927.73065972222</v>
      </c>
      <c r="L1646" s="2"/>
      <c r="M1646" s="2"/>
      <c r="N1646" s="2">
        <v>-250</v>
      </c>
      <c r="O1646" s="2">
        <v>77.985366821289105</v>
      </c>
      <c r="P1646" s="2">
        <v>62.3883056640625</v>
      </c>
      <c r="Q1646" s="5">
        <f t="shared" si="39"/>
        <v>2.8100455688476558</v>
      </c>
      <c r="U1646" s="3">
        <v>40927.73065972222</v>
      </c>
      <c r="V1646" s="2"/>
      <c r="W1646" s="2"/>
      <c r="X1646" s="2">
        <v>-250</v>
      </c>
      <c r="Y1646" s="2" t="s">
        <v>8</v>
      </c>
      <c r="Z1646" s="2">
        <v>0</v>
      </c>
    </row>
    <row r="1647" spans="1:26" ht="14.25" customHeight="1" x14ac:dyDescent="0.2">
      <c r="A1647" s="3">
        <v>40927.730717592596</v>
      </c>
      <c r="B1647" s="2"/>
      <c r="C1647" s="2"/>
      <c r="D1647" s="2">
        <v>-200</v>
      </c>
      <c r="E1647" s="2">
        <v>13.439908027648899</v>
      </c>
      <c r="F1647" s="2">
        <v>0.96641540527343694</v>
      </c>
      <c r="G1647" s="5">
        <f t="shared" si="40"/>
        <v>3.0032688903808641E-2</v>
      </c>
      <c r="H1647" s="6"/>
      <c r="K1647" s="3">
        <v>40927.730717592596</v>
      </c>
      <c r="L1647" s="2"/>
      <c r="M1647" s="2"/>
      <c r="N1647" s="2">
        <v>-200</v>
      </c>
      <c r="O1647" s="2">
        <v>76.652793884277301</v>
      </c>
      <c r="P1647" s="2">
        <v>61.460342407226598</v>
      </c>
      <c r="Q1647" s="5">
        <f t="shared" si="39"/>
        <v>2.7676376480102554</v>
      </c>
      <c r="U1647" s="3">
        <v>40927.730717592596</v>
      </c>
      <c r="V1647" s="2"/>
      <c r="W1647" s="2"/>
      <c r="X1647" s="2">
        <v>-200</v>
      </c>
      <c r="Y1647" s="2" t="s">
        <v>8</v>
      </c>
      <c r="Z1647" s="2">
        <v>0</v>
      </c>
    </row>
    <row r="1648" spans="1:26" ht="14.25" customHeight="1" x14ac:dyDescent="0.2">
      <c r="A1648" s="3">
        <v>40927.730775462966</v>
      </c>
      <c r="B1648" s="2"/>
      <c r="C1648" s="2"/>
      <c r="D1648" s="2">
        <v>-150</v>
      </c>
      <c r="E1648" s="2">
        <v>13.148022651672401</v>
      </c>
      <c r="F1648" s="2">
        <v>1.1510467529296899</v>
      </c>
      <c r="G1648" s="5">
        <f t="shared" si="40"/>
        <v>1.3360478210449001E-2</v>
      </c>
      <c r="H1648" s="6"/>
      <c r="K1648" s="3">
        <v>40927.730775462966</v>
      </c>
      <c r="L1648" s="2"/>
      <c r="M1648" s="2"/>
      <c r="N1648" s="2">
        <v>-150</v>
      </c>
      <c r="O1648" s="2">
        <v>76.2686767578125</v>
      </c>
      <c r="P1648" s="2">
        <v>61.192855834960902</v>
      </c>
      <c r="Q1648" s="5">
        <f t="shared" si="39"/>
        <v>2.755413511657713</v>
      </c>
      <c r="U1648" s="3">
        <v>40927.730775462966</v>
      </c>
      <c r="V1648" s="2"/>
      <c r="W1648" s="2"/>
      <c r="X1648" s="2">
        <v>-150</v>
      </c>
      <c r="Y1648" s="2" t="s">
        <v>8</v>
      </c>
      <c r="Z1648" s="2">
        <v>0</v>
      </c>
    </row>
    <row r="1649" spans="1:26" ht="14.25" customHeight="1" x14ac:dyDescent="0.2">
      <c r="A1649" s="3">
        <v>40927.730833333335</v>
      </c>
      <c r="B1649" s="2"/>
      <c r="C1649" s="2"/>
      <c r="D1649" s="2">
        <v>-100</v>
      </c>
      <c r="E1649" s="2">
        <v>12.894733428955099</v>
      </c>
      <c r="F1649" s="2">
        <v>1.3112640380859399</v>
      </c>
      <c r="G1649" s="5">
        <f t="shared" si="40"/>
        <v>-1.1071426391603828E-3</v>
      </c>
      <c r="H1649" s="6"/>
      <c r="K1649" s="3">
        <v>40927.730833333335</v>
      </c>
      <c r="L1649" s="2"/>
      <c r="M1649" s="2"/>
      <c r="N1649" s="2">
        <v>-100</v>
      </c>
      <c r="O1649" s="2">
        <v>75.554786682128906</v>
      </c>
      <c r="P1649" s="2">
        <v>60.695724487304702</v>
      </c>
      <c r="Q1649" s="5">
        <f t="shared" si="39"/>
        <v>2.7326946090698248</v>
      </c>
      <c r="U1649" s="3">
        <v>40927.730833333335</v>
      </c>
      <c r="V1649" s="2"/>
      <c r="W1649" s="2"/>
      <c r="X1649" s="2">
        <v>-100</v>
      </c>
      <c r="Y1649" s="2" t="s">
        <v>8</v>
      </c>
      <c r="Z1649" s="2">
        <v>0</v>
      </c>
    </row>
    <row r="1650" spans="1:26" ht="14.25" customHeight="1" x14ac:dyDescent="0.2">
      <c r="A1650" s="3">
        <v>40927.730891203704</v>
      </c>
      <c r="B1650" s="2"/>
      <c r="C1650" s="2"/>
      <c r="D1650" s="2">
        <v>-50</v>
      </c>
      <c r="E1650" s="2">
        <v>13.680773735046399</v>
      </c>
      <c r="F1650" s="2">
        <v>0.814056396484375</v>
      </c>
      <c r="G1650" s="5">
        <f t="shared" si="40"/>
        <v>4.3790707397460937E-2</v>
      </c>
      <c r="H1650" s="6"/>
      <c r="K1650" s="3">
        <v>40927.730891203704</v>
      </c>
      <c r="L1650" s="2"/>
      <c r="M1650" s="2"/>
      <c r="N1650" s="2">
        <v>-50</v>
      </c>
      <c r="O1650" s="2">
        <v>73.028900146484403</v>
      </c>
      <c r="P1650" s="2">
        <v>58.936767578125</v>
      </c>
      <c r="Q1650" s="5">
        <f t="shared" si="39"/>
        <v>2.6523102783203121</v>
      </c>
      <c r="U1650" s="3">
        <v>40927.730891203704</v>
      </c>
      <c r="V1650" s="2"/>
      <c r="W1650" s="2"/>
      <c r="X1650" s="2">
        <v>-50</v>
      </c>
      <c r="Y1650" s="2" t="s">
        <v>8</v>
      </c>
      <c r="Z1650" s="2">
        <v>0</v>
      </c>
    </row>
    <row r="1651" spans="1:26" ht="14.25" customHeight="1" x14ac:dyDescent="0.2">
      <c r="A1651" s="3">
        <v>40927.730949074074</v>
      </c>
      <c r="B1651" s="2"/>
      <c r="C1651" s="2"/>
      <c r="D1651" s="2">
        <v>0</v>
      </c>
      <c r="E1651" s="2">
        <v>13.638679504394499</v>
      </c>
      <c r="F1651" s="2">
        <v>0.84068298339843806</v>
      </c>
      <c r="G1651" s="5">
        <f t="shared" si="40"/>
        <v>4.1386326599121045E-2</v>
      </c>
      <c r="H1651" s="6"/>
      <c r="K1651" s="3">
        <v>40927.730949074074</v>
      </c>
      <c r="L1651" s="2"/>
      <c r="M1651" s="2"/>
      <c r="N1651" s="2">
        <v>0</v>
      </c>
      <c r="O1651" s="2">
        <v>73.461326599121094</v>
      </c>
      <c r="P1651" s="2">
        <v>59.237899780273402</v>
      </c>
      <c r="Q1651" s="5">
        <f t="shared" si="39"/>
        <v>2.6660720199584942</v>
      </c>
      <c r="U1651" s="3">
        <v>40927.730949074074</v>
      </c>
      <c r="V1651" s="2"/>
      <c r="W1651" s="2"/>
      <c r="X1651" s="2">
        <v>0</v>
      </c>
      <c r="Y1651" s="2" t="s">
        <v>8</v>
      </c>
      <c r="Z1651" s="2">
        <v>0</v>
      </c>
    </row>
    <row r="1652" spans="1:26" ht="14.25" customHeight="1" x14ac:dyDescent="0.2">
      <c r="A1652" s="2"/>
      <c r="B1652" s="2"/>
      <c r="C1652" s="2"/>
      <c r="D1652" s="2"/>
      <c r="E1652" s="2"/>
      <c r="F1652" s="2"/>
      <c r="H1652" s="6"/>
      <c r="K1652" s="2"/>
      <c r="L1652" s="2"/>
      <c r="M1652" s="2"/>
      <c r="N1652" s="2"/>
      <c r="O1652" s="2"/>
      <c r="P1652" s="2"/>
      <c r="Q1652" s="5"/>
      <c r="U1652" s="2"/>
      <c r="V1652" s="2"/>
      <c r="W1652" s="2"/>
      <c r="X1652" s="2"/>
      <c r="Y1652" s="2"/>
      <c r="Z1652" s="2"/>
    </row>
    <row r="1653" spans="1:26" ht="14.25" customHeight="1" x14ac:dyDescent="0.2">
      <c r="A1653" s="3">
        <v>40927.731203703705</v>
      </c>
      <c r="B1653" s="2">
        <v>200</v>
      </c>
      <c r="C1653" s="2">
        <v>400</v>
      </c>
      <c r="D1653" s="2">
        <v>-3200</v>
      </c>
      <c r="E1653" s="2">
        <v>167.69706726074199</v>
      </c>
      <c r="F1653" s="2">
        <v>-96.608505249023395</v>
      </c>
      <c r="G1653" s="5">
        <f t="shared" ref="G1653:G1670" si="41">G1654</f>
        <v>10.005154527282755</v>
      </c>
      <c r="H1653" s="5">
        <f>MAX(F1653:F1717)</f>
        <v>1.0320281982421899</v>
      </c>
      <c r="K1653" s="3">
        <v>40927.731203703705</v>
      </c>
      <c r="L1653" s="2">
        <v>200</v>
      </c>
      <c r="M1653" s="2">
        <v>400</v>
      </c>
      <c r="N1653" s="2">
        <v>-3200</v>
      </c>
      <c r="O1653" s="2">
        <v>246.74948120117199</v>
      </c>
      <c r="P1653" s="2">
        <v>179.91073608398401</v>
      </c>
      <c r="Q1653" s="5">
        <f>P1653*0.0463-0.0417</f>
        <v>8.28816708068846</v>
      </c>
      <c r="R1653" s="5">
        <f>MAX(P1653:P1717)</f>
        <v>179.91073608398401</v>
      </c>
      <c r="U1653" s="3">
        <v>40927.731203703705</v>
      </c>
      <c r="V1653" s="2">
        <v>200</v>
      </c>
      <c r="W1653" s="2">
        <v>400</v>
      </c>
      <c r="X1653" s="2">
        <v>-3200</v>
      </c>
      <c r="Y1653" s="2" t="s">
        <v>8</v>
      </c>
      <c r="Z1653" s="2">
        <v>0</v>
      </c>
    </row>
    <row r="1654" spans="1:26" ht="14.25" customHeight="1" x14ac:dyDescent="0.2">
      <c r="A1654" s="3">
        <v>40927.731261574074</v>
      </c>
      <c r="B1654" s="2"/>
      <c r="C1654" s="2"/>
      <c r="D1654" s="2">
        <v>-3150</v>
      </c>
      <c r="E1654" s="2">
        <v>167.71853637695301</v>
      </c>
      <c r="F1654" s="2">
        <v>-96.622085571289105</v>
      </c>
      <c r="G1654" s="5">
        <f t="shared" si="41"/>
        <v>10.005154527282755</v>
      </c>
      <c r="H1654" s="5">
        <f>MIN(F1653:F1717)</f>
        <v>-108.826065063477</v>
      </c>
      <c r="K1654" s="3">
        <v>40927.731261574074</v>
      </c>
      <c r="L1654" s="2"/>
      <c r="M1654" s="2"/>
      <c r="N1654" s="2">
        <v>-3150</v>
      </c>
      <c r="O1654" s="2">
        <v>245.30712890625</v>
      </c>
      <c r="P1654" s="2">
        <v>178.906326293945</v>
      </c>
      <c r="Q1654" s="5">
        <f t="shared" ref="Q1654:Q1717" si="42">P1654*0.0463-0.0417</f>
        <v>8.241662907409653</v>
      </c>
      <c r="R1654" s="5">
        <f>MIN(P1653:P1717)</f>
        <v>63.733444213867202</v>
      </c>
      <c r="U1654" s="3">
        <v>40927.731261574074</v>
      </c>
      <c r="V1654" s="2"/>
      <c r="W1654" s="2"/>
      <c r="X1654" s="2">
        <v>-3150</v>
      </c>
      <c r="Y1654" s="2" t="s">
        <v>8</v>
      </c>
      <c r="Z1654" s="2">
        <v>0</v>
      </c>
    </row>
    <row r="1655" spans="1:26" ht="14.25" customHeight="1" x14ac:dyDescent="0.2">
      <c r="A1655" s="3">
        <v>40927.731319444443</v>
      </c>
      <c r="B1655" s="2"/>
      <c r="C1655" s="2"/>
      <c r="D1655" s="2">
        <v>-3100</v>
      </c>
      <c r="E1655" s="2">
        <v>167.41386413574199</v>
      </c>
      <c r="F1655" s="2">
        <v>-96.429367065429702</v>
      </c>
      <c r="G1655" s="5">
        <f t="shared" si="41"/>
        <v>10.005154527282755</v>
      </c>
      <c r="H1655" s="6" t="s">
        <v>46</v>
      </c>
      <c r="K1655" s="3">
        <v>40927.731319444443</v>
      </c>
      <c r="L1655" s="2"/>
      <c r="M1655" s="2"/>
      <c r="N1655" s="2">
        <v>-3100</v>
      </c>
      <c r="O1655" s="2">
        <v>244.39022827148401</v>
      </c>
      <c r="P1655" s="2">
        <v>178.267822265625</v>
      </c>
      <c r="Q1655" s="5">
        <f t="shared" si="42"/>
        <v>8.212100170898438</v>
      </c>
      <c r="U1655" s="3">
        <v>40927.731319444443</v>
      </c>
      <c r="V1655" s="2"/>
      <c r="W1655" s="2"/>
      <c r="X1655" s="2">
        <v>-3100</v>
      </c>
      <c r="Y1655" s="2" t="s">
        <v>8</v>
      </c>
      <c r="Z1655" s="2">
        <v>0</v>
      </c>
    </row>
    <row r="1656" spans="1:26" ht="14.25" customHeight="1" x14ac:dyDescent="0.2">
      <c r="A1656" s="3">
        <v>40927.731377314813</v>
      </c>
      <c r="B1656" s="2"/>
      <c r="C1656" s="2"/>
      <c r="D1656" s="2">
        <v>-3050</v>
      </c>
      <c r="E1656" s="2">
        <v>165.728759765625</v>
      </c>
      <c r="F1656" s="2">
        <v>-95.363464355468693</v>
      </c>
      <c r="G1656" s="5">
        <f t="shared" si="41"/>
        <v>10.005154527282755</v>
      </c>
      <c r="H1656" s="6"/>
      <c r="K1656" s="3">
        <v>40927.731377314813</v>
      </c>
      <c r="L1656" s="2"/>
      <c r="M1656" s="2"/>
      <c r="N1656" s="2">
        <v>-3050</v>
      </c>
      <c r="O1656" s="2">
        <v>243.46697998046901</v>
      </c>
      <c r="P1656" s="2">
        <v>177.62489318847699</v>
      </c>
      <c r="Q1656" s="5">
        <f t="shared" si="42"/>
        <v>8.182332554626484</v>
      </c>
      <c r="U1656" s="3">
        <v>40927.731377314813</v>
      </c>
      <c r="V1656" s="2"/>
      <c r="W1656" s="2"/>
      <c r="X1656" s="2">
        <v>-3050</v>
      </c>
      <c r="Y1656" s="2" t="s">
        <v>8</v>
      </c>
      <c r="Z1656" s="2">
        <v>0</v>
      </c>
    </row>
    <row r="1657" spans="1:26" ht="14.25" customHeight="1" x14ac:dyDescent="0.2">
      <c r="A1657" s="3">
        <v>40927.731435185182</v>
      </c>
      <c r="B1657" s="2"/>
      <c r="C1657" s="2"/>
      <c r="D1657" s="2">
        <v>-3000</v>
      </c>
      <c r="E1657" s="2">
        <v>166.46522521972699</v>
      </c>
      <c r="F1657" s="2">
        <v>-95.829315185546903</v>
      </c>
      <c r="G1657" s="5">
        <f t="shared" si="41"/>
        <v>10.005154527282755</v>
      </c>
      <c r="H1657" s="6"/>
      <c r="K1657" s="3">
        <v>40927.731435185182</v>
      </c>
      <c r="L1657" s="2"/>
      <c r="M1657" s="2"/>
      <c r="N1657" s="2">
        <v>-3000</v>
      </c>
      <c r="O1657" s="2">
        <v>243.15823364257801</v>
      </c>
      <c r="P1657" s="2">
        <v>177.40989685058599</v>
      </c>
      <c r="Q1657" s="5">
        <f t="shared" si="42"/>
        <v>8.1723782241821308</v>
      </c>
      <c r="U1657" s="3">
        <v>40927.731435185182</v>
      </c>
      <c r="V1657" s="2"/>
      <c r="W1657" s="2"/>
      <c r="X1657" s="2">
        <v>-3000</v>
      </c>
      <c r="Y1657" s="2" t="s">
        <v>8</v>
      </c>
      <c r="Z1657" s="2">
        <v>0</v>
      </c>
    </row>
    <row r="1658" spans="1:26" ht="14.25" customHeight="1" x14ac:dyDescent="0.2">
      <c r="A1658" s="3">
        <v>40927.731493055559</v>
      </c>
      <c r="B1658" s="2"/>
      <c r="C1658" s="2"/>
      <c r="D1658" s="2">
        <v>-2950</v>
      </c>
      <c r="E1658" s="2">
        <v>167.50262451171901</v>
      </c>
      <c r="F1658" s="2">
        <v>-96.485519409179702</v>
      </c>
      <c r="G1658" s="5">
        <f t="shared" si="41"/>
        <v>10.005154527282755</v>
      </c>
      <c r="H1658" s="6"/>
      <c r="K1658" s="3">
        <v>40927.731493055559</v>
      </c>
      <c r="L1658" s="2"/>
      <c r="M1658" s="2"/>
      <c r="N1658" s="2">
        <v>-2950</v>
      </c>
      <c r="O1658" s="2">
        <v>243.23985290527301</v>
      </c>
      <c r="P1658" s="2">
        <v>177.46673583984401</v>
      </c>
      <c r="Q1658" s="5">
        <f t="shared" si="42"/>
        <v>8.1750098693847768</v>
      </c>
      <c r="U1658" s="3">
        <v>40927.731493055559</v>
      </c>
      <c r="V1658" s="2"/>
      <c r="W1658" s="2"/>
      <c r="X1658" s="2">
        <v>-2950</v>
      </c>
      <c r="Y1658" s="2" t="s">
        <v>8</v>
      </c>
      <c r="Z1658" s="2">
        <v>0</v>
      </c>
    </row>
    <row r="1659" spans="1:26" ht="14.25" customHeight="1" x14ac:dyDescent="0.2">
      <c r="A1659" s="3">
        <v>40927.731550925928</v>
      </c>
      <c r="B1659" s="2"/>
      <c r="C1659" s="2"/>
      <c r="D1659" s="2">
        <v>-2900</v>
      </c>
      <c r="E1659" s="2">
        <v>169.13610839843801</v>
      </c>
      <c r="F1659" s="2">
        <v>-97.518768310546903</v>
      </c>
      <c r="G1659" s="5">
        <f t="shared" si="41"/>
        <v>10.005154527282755</v>
      </c>
      <c r="H1659" s="6"/>
      <c r="K1659" s="3">
        <v>40927.731550925928</v>
      </c>
      <c r="L1659" s="2"/>
      <c r="M1659" s="2"/>
      <c r="N1659" s="2">
        <v>-2900</v>
      </c>
      <c r="O1659" s="2">
        <v>243.37210083007801</v>
      </c>
      <c r="P1659" s="2">
        <v>177.55882263183599</v>
      </c>
      <c r="Q1659" s="5">
        <f t="shared" si="42"/>
        <v>8.1792734878540063</v>
      </c>
      <c r="U1659" s="3">
        <v>40927.731550925928</v>
      </c>
      <c r="V1659" s="2"/>
      <c r="W1659" s="2"/>
      <c r="X1659" s="2">
        <v>-2900</v>
      </c>
      <c r="Y1659" s="2" t="s">
        <v>8</v>
      </c>
      <c r="Z1659" s="2">
        <v>0</v>
      </c>
    </row>
    <row r="1660" spans="1:26" ht="14.25" customHeight="1" x14ac:dyDescent="0.2">
      <c r="A1660" s="3">
        <v>40927.731608796297</v>
      </c>
      <c r="B1660" s="2"/>
      <c r="C1660" s="2"/>
      <c r="D1660" s="2">
        <v>-2850</v>
      </c>
      <c r="E1660" s="2">
        <v>170.19654846191401</v>
      </c>
      <c r="F1660" s="2">
        <v>-98.189544677734403</v>
      </c>
      <c r="G1660" s="5">
        <f t="shared" si="41"/>
        <v>10.005154527282755</v>
      </c>
      <c r="H1660" s="6"/>
      <c r="K1660" s="3">
        <v>40927.731608796297</v>
      </c>
      <c r="L1660" s="2"/>
      <c r="M1660" s="2"/>
      <c r="N1660" s="2">
        <v>-2850</v>
      </c>
      <c r="O1660" s="2">
        <v>243.41844177246099</v>
      </c>
      <c r="P1660" s="2">
        <v>177.59109497070301</v>
      </c>
      <c r="Q1660" s="5">
        <f t="shared" si="42"/>
        <v>8.1807676971435495</v>
      </c>
      <c r="U1660" s="3">
        <v>40927.731608796297</v>
      </c>
      <c r="V1660" s="2"/>
      <c r="W1660" s="2"/>
      <c r="X1660" s="2">
        <v>-2850</v>
      </c>
      <c r="Y1660" s="2" t="s">
        <v>8</v>
      </c>
      <c r="Z1660" s="2">
        <v>0</v>
      </c>
    </row>
    <row r="1661" spans="1:26" ht="14.25" customHeight="1" x14ac:dyDescent="0.2">
      <c r="A1661" s="3">
        <v>40927.731666666667</v>
      </c>
      <c r="B1661" s="2"/>
      <c r="C1661" s="2"/>
      <c r="D1661" s="2">
        <v>-2800</v>
      </c>
      <c r="E1661" s="2">
        <v>172.17123413085901</v>
      </c>
      <c r="F1661" s="2">
        <v>-99.438629150390597</v>
      </c>
      <c r="G1661" s="5">
        <f t="shared" si="41"/>
        <v>10.005154527282755</v>
      </c>
      <c r="H1661" s="6"/>
      <c r="K1661" s="3">
        <v>40927.731666666667</v>
      </c>
      <c r="L1661" s="2"/>
      <c r="M1661" s="2"/>
      <c r="N1661" s="2">
        <v>-2800</v>
      </c>
      <c r="O1661" s="2">
        <v>243.59428405761699</v>
      </c>
      <c r="P1661" s="2">
        <v>177.71354675293</v>
      </c>
      <c r="Q1661" s="5">
        <f t="shared" si="42"/>
        <v>8.1864372146606588</v>
      </c>
      <c r="U1661" s="3">
        <v>40927.731666666667</v>
      </c>
      <c r="V1661" s="2"/>
      <c r="W1661" s="2"/>
      <c r="X1661" s="2">
        <v>-2800</v>
      </c>
      <c r="Y1661" s="2" t="s">
        <v>8</v>
      </c>
      <c r="Z1661" s="2">
        <v>0</v>
      </c>
    </row>
    <row r="1662" spans="1:26" ht="14.25" customHeight="1" x14ac:dyDescent="0.2">
      <c r="A1662" s="3">
        <v>40927.731724537036</v>
      </c>
      <c r="B1662" s="2"/>
      <c r="C1662" s="2"/>
      <c r="D1662" s="2">
        <v>-2750</v>
      </c>
      <c r="E1662" s="2">
        <v>173.31814575195301</v>
      </c>
      <c r="F1662" s="2">
        <v>-100.164108276367</v>
      </c>
      <c r="G1662" s="5">
        <f t="shared" si="41"/>
        <v>10.005154527282755</v>
      </c>
      <c r="H1662" s="6"/>
      <c r="K1662" s="3">
        <v>40927.731724537036</v>
      </c>
      <c r="L1662" s="2"/>
      <c r="M1662" s="2"/>
      <c r="N1662" s="2">
        <v>-2750</v>
      </c>
      <c r="O1662" s="2">
        <v>243.67053222656199</v>
      </c>
      <c r="P1662" s="2">
        <v>177.76664733886699</v>
      </c>
      <c r="Q1662" s="5">
        <f t="shared" si="42"/>
        <v>8.1888957717895412</v>
      </c>
      <c r="U1662" s="3">
        <v>40927.731724537036</v>
      </c>
      <c r="V1662" s="2"/>
      <c r="W1662" s="2"/>
      <c r="X1662" s="2">
        <v>-2750</v>
      </c>
      <c r="Y1662" s="2" t="s">
        <v>8</v>
      </c>
      <c r="Z1662" s="2">
        <v>0</v>
      </c>
    </row>
    <row r="1663" spans="1:26" ht="14.25" customHeight="1" x14ac:dyDescent="0.2">
      <c r="A1663" s="3">
        <v>40927.731782407405</v>
      </c>
      <c r="B1663" s="2"/>
      <c r="C1663" s="2"/>
      <c r="D1663" s="2">
        <v>-2700</v>
      </c>
      <c r="E1663" s="2">
        <v>173.89251708984401</v>
      </c>
      <c r="F1663" s="2">
        <v>-100.527420043945</v>
      </c>
      <c r="G1663" s="5">
        <f t="shared" si="41"/>
        <v>10.005154527282755</v>
      </c>
      <c r="H1663" s="6"/>
      <c r="K1663" s="3">
        <v>40927.731782407405</v>
      </c>
      <c r="L1663" s="2"/>
      <c r="M1663" s="2"/>
      <c r="N1663" s="2">
        <v>-2700</v>
      </c>
      <c r="O1663" s="2">
        <v>243.74087524414099</v>
      </c>
      <c r="P1663" s="2">
        <v>177.81562805175801</v>
      </c>
      <c r="Q1663" s="5">
        <f t="shared" si="42"/>
        <v>8.1911635787963952</v>
      </c>
      <c r="U1663" s="3">
        <v>40927.731782407405</v>
      </c>
      <c r="V1663" s="2"/>
      <c r="W1663" s="2"/>
      <c r="X1663" s="2">
        <v>-2700</v>
      </c>
      <c r="Y1663" s="2" t="s">
        <v>8</v>
      </c>
      <c r="Z1663" s="2">
        <v>0</v>
      </c>
    </row>
    <row r="1664" spans="1:26" ht="14.25" customHeight="1" x14ac:dyDescent="0.2">
      <c r="A1664" s="3">
        <v>40927.731840277775</v>
      </c>
      <c r="B1664" s="2"/>
      <c r="C1664" s="2"/>
      <c r="D1664" s="2">
        <v>-2650</v>
      </c>
      <c r="E1664" s="2">
        <v>173.20790100097699</v>
      </c>
      <c r="F1664" s="2">
        <v>-100.094375610352</v>
      </c>
      <c r="G1664" s="5">
        <f t="shared" si="41"/>
        <v>10.005154527282755</v>
      </c>
      <c r="H1664" s="6"/>
      <c r="K1664" s="3">
        <v>40927.731840277775</v>
      </c>
      <c r="L1664" s="2"/>
      <c r="M1664" s="2"/>
      <c r="N1664" s="2">
        <v>-2650</v>
      </c>
      <c r="O1664" s="2">
        <v>243.795974731445</v>
      </c>
      <c r="P1664" s="2">
        <v>177.85400390625</v>
      </c>
      <c r="Q1664" s="5">
        <f t="shared" si="42"/>
        <v>8.1929403808593744</v>
      </c>
      <c r="U1664" s="3">
        <v>40927.731840277775</v>
      </c>
      <c r="V1664" s="2"/>
      <c r="W1664" s="2"/>
      <c r="X1664" s="2">
        <v>-2650</v>
      </c>
      <c r="Y1664" s="2" t="s">
        <v>8</v>
      </c>
      <c r="Z1664" s="2">
        <v>0</v>
      </c>
    </row>
    <row r="1665" spans="1:26" ht="14.25" customHeight="1" x14ac:dyDescent="0.2">
      <c r="A1665" s="3">
        <v>40927.731898148151</v>
      </c>
      <c r="B1665" s="2"/>
      <c r="C1665" s="2"/>
      <c r="D1665" s="2">
        <v>-2600</v>
      </c>
      <c r="E1665" s="2">
        <v>172.71435546875</v>
      </c>
      <c r="F1665" s="2">
        <v>-99.782180786132798</v>
      </c>
      <c r="G1665" s="5">
        <f t="shared" si="41"/>
        <v>10.005154527282755</v>
      </c>
      <c r="H1665" s="6"/>
      <c r="K1665" s="3">
        <v>40927.731898148151</v>
      </c>
      <c r="L1665" s="2"/>
      <c r="M1665" s="2"/>
      <c r="N1665" s="2">
        <v>-2600</v>
      </c>
      <c r="O1665" s="2">
        <v>243.85459899902301</v>
      </c>
      <c r="P1665" s="2">
        <v>177.89482116699199</v>
      </c>
      <c r="Q1665" s="5">
        <f t="shared" si="42"/>
        <v>8.1948302200317293</v>
      </c>
      <c r="U1665" s="3">
        <v>40927.731898148151</v>
      </c>
      <c r="V1665" s="2"/>
      <c r="W1665" s="2"/>
      <c r="X1665" s="2">
        <v>-2600</v>
      </c>
      <c r="Y1665" s="2" t="s">
        <v>8</v>
      </c>
      <c r="Z1665" s="2">
        <v>0</v>
      </c>
    </row>
    <row r="1666" spans="1:26" ht="14.25" customHeight="1" x14ac:dyDescent="0.2">
      <c r="A1666" s="3">
        <v>40927.731956018521</v>
      </c>
      <c r="B1666" s="2"/>
      <c r="C1666" s="2"/>
      <c r="D1666" s="2">
        <v>-2550</v>
      </c>
      <c r="E1666" s="2">
        <v>172.85293579101599</v>
      </c>
      <c r="F1666" s="2">
        <v>-99.869842529296903</v>
      </c>
      <c r="G1666" s="5">
        <f t="shared" si="41"/>
        <v>10.005154527282755</v>
      </c>
      <c r="H1666" s="6"/>
      <c r="K1666" s="3">
        <v>40927.731956018521</v>
      </c>
      <c r="L1666" s="2"/>
      <c r="M1666" s="2"/>
      <c r="N1666" s="2">
        <v>-2550</v>
      </c>
      <c r="O1666" s="2">
        <v>243.98321533203099</v>
      </c>
      <c r="P1666" s="2">
        <v>177.98439025878901</v>
      </c>
      <c r="Q1666" s="5">
        <f t="shared" si="42"/>
        <v>8.1989772689819311</v>
      </c>
      <c r="U1666" s="3">
        <v>40927.731956018521</v>
      </c>
      <c r="V1666" s="2"/>
      <c r="W1666" s="2"/>
      <c r="X1666" s="2">
        <v>-2550</v>
      </c>
      <c r="Y1666" s="2" t="s">
        <v>8</v>
      </c>
      <c r="Z1666" s="2">
        <v>0</v>
      </c>
    </row>
    <row r="1667" spans="1:26" ht="14.25" customHeight="1" x14ac:dyDescent="0.2">
      <c r="A1667" s="3">
        <v>40927.73201388889</v>
      </c>
      <c r="B1667" s="2"/>
      <c r="C1667" s="2"/>
      <c r="D1667" s="2">
        <v>-2500</v>
      </c>
      <c r="E1667" s="2">
        <v>175.27619934082</v>
      </c>
      <c r="F1667" s="2">
        <v>-101.40266418457</v>
      </c>
      <c r="G1667" s="5">
        <f t="shared" si="41"/>
        <v>10.005154527282755</v>
      </c>
      <c r="H1667" s="6"/>
      <c r="K1667" s="3">
        <v>40927.73201388889</v>
      </c>
      <c r="L1667" s="2"/>
      <c r="M1667" s="2"/>
      <c r="N1667" s="2">
        <v>-2500</v>
      </c>
      <c r="O1667" s="2">
        <v>244.29020690918</v>
      </c>
      <c r="P1667" s="2">
        <v>178.198165893555</v>
      </c>
      <c r="Q1667" s="5">
        <f t="shared" si="42"/>
        <v>8.2088750808715965</v>
      </c>
      <c r="U1667" s="3">
        <v>40927.73201388889</v>
      </c>
      <c r="V1667" s="2"/>
      <c r="W1667" s="2"/>
      <c r="X1667" s="2">
        <v>-2500</v>
      </c>
      <c r="Y1667" s="2" t="s">
        <v>8</v>
      </c>
      <c r="Z1667" s="2">
        <v>0</v>
      </c>
    </row>
    <row r="1668" spans="1:26" ht="14.25" customHeight="1" x14ac:dyDescent="0.2">
      <c r="A1668" s="3">
        <v>40927.732071759259</v>
      </c>
      <c r="B1668" s="2"/>
      <c r="C1668" s="2"/>
      <c r="D1668" s="2">
        <v>-2450</v>
      </c>
      <c r="E1668" s="2">
        <v>177.93344116210901</v>
      </c>
      <c r="F1668" s="2">
        <v>-103.08349609375</v>
      </c>
      <c r="G1668" s="5">
        <f t="shared" si="41"/>
        <v>10.005154527282755</v>
      </c>
      <c r="H1668" s="6"/>
      <c r="K1668" s="3">
        <v>40927.732071759259</v>
      </c>
      <c r="L1668" s="2"/>
      <c r="M1668" s="2"/>
      <c r="N1668" s="2">
        <v>-2450</v>
      </c>
      <c r="O1668" s="2">
        <v>244.59411621093801</v>
      </c>
      <c r="P1668" s="2">
        <v>178.40980529785199</v>
      </c>
      <c r="Q1668" s="5">
        <f t="shared" si="42"/>
        <v>8.2186739852905468</v>
      </c>
      <c r="U1668" s="3">
        <v>40927.732071759259</v>
      </c>
      <c r="V1668" s="2"/>
      <c r="W1668" s="2"/>
      <c r="X1668" s="2">
        <v>-2450</v>
      </c>
      <c r="Y1668" s="2" t="s">
        <v>8</v>
      </c>
      <c r="Z1668" s="2">
        <v>0</v>
      </c>
    </row>
    <row r="1669" spans="1:26" ht="14.25" customHeight="1" x14ac:dyDescent="0.2">
      <c r="A1669" s="3">
        <v>40927.732129629629</v>
      </c>
      <c r="B1669" s="2"/>
      <c r="C1669" s="2"/>
      <c r="D1669" s="2">
        <v>-2400</v>
      </c>
      <c r="E1669" s="2">
        <v>180.75314331054699</v>
      </c>
      <c r="F1669" s="2">
        <v>-104.86709594726599</v>
      </c>
      <c r="G1669" s="5">
        <f t="shared" si="41"/>
        <v>10.005154527282755</v>
      </c>
      <c r="H1669" s="6"/>
      <c r="K1669" s="3">
        <v>40927.732129629629</v>
      </c>
      <c r="L1669" s="2"/>
      <c r="M1669" s="2"/>
      <c r="N1669" s="2">
        <v>-2400</v>
      </c>
      <c r="O1669" s="2">
        <v>244.91775512695301</v>
      </c>
      <c r="P1669" s="2">
        <v>178.635177612305</v>
      </c>
      <c r="Q1669" s="5">
        <f t="shared" si="42"/>
        <v>8.2291087234497216</v>
      </c>
      <c r="U1669" s="3">
        <v>40927.732129629629</v>
      </c>
      <c r="V1669" s="2"/>
      <c r="W1669" s="2"/>
      <c r="X1669" s="2">
        <v>-2400</v>
      </c>
      <c r="Y1669" s="2" t="s">
        <v>8</v>
      </c>
      <c r="Z1669" s="2">
        <v>0</v>
      </c>
    </row>
    <row r="1670" spans="1:26" ht="14.25" customHeight="1" x14ac:dyDescent="0.2">
      <c r="A1670" s="3">
        <v>40927.732187499998</v>
      </c>
      <c r="B1670" s="2"/>
      <c r="C1670" s="2"/>
      <c r="D1670" s="2">
        <v>-2350</v>
      </c>
      <c r="E1670" s="2">
        <v>183.00234985351599</v>
      </c>
      <c r="F1670" s="2">
        <v>-106.289825439453</v>
      </c>
      <c r="G1670" s="5">
        <f t="shared" si="41"/>
        <v>10.005154527282755</v>
      </c>
      <c r="H1670" s="6"/>
      <c r="K1670" s="3">
        <v>40927.732187499998</v>
      </c>
      <c r="L1670" s="2"/>
      <c r="M1670" s="2"/>
      <c r="N1670" s="2">
        <v>-2350</v>
      </c>
      <c r="O1670" s="2">
        <v>245.10510253906199</v>
      </c>
      <c r="P1670" s="2">
        <v>178.76564025878901</v>
      </c>
      <c r="Q1670" s="5">
        <f t="shared" si="42"/>
        <v>8.2351491439819302</v>
      </c>
      <c r="U1670" s="3">
        <v>40927.732187499998</v>
      </c>
      <c r="V1670" s="2"/>
      <c r="W1670" s="2"/>
      <c r="X1670" s="2">
        <v>-2350</v>
      </c>
      <c r="Y1670" s="2" t="s">
        <v>8</v>
      </c>
      <c r="Z1670" s="2">
        <v>0</v>
      </c>
    </row>
    <row r="1671" spans="1:26" ht="14.25" customHeight="1" x14ac:dyDescent="0.2">
      <c r="A1671" s="3">
        <v>40927.732245370367</v>
      </c>
      <c r="B1671" s="2"/>
      <c r="C1671" s="2"/>
      <c r="D1671" s="2">
        <v>-2300</v>
      </c>
      <c r="E1671" s="2">
        <v>185.51908874511699</v>
      </c>
      <c r="F1671" s="2">
        <v>-107.88177490234401</v>
      </c>
      <c r="G1671" s="5">
        <f>G1672</f>
        <v>10.005154527282755</v>
      </c>
      <c r="H1671" s="6"/>
      <c r="K1671" s="3">
        <v>40927.732245370367</v>
      </c>
      <c r="L1671" s="2"/>
      <c r="M1671" s="2"/>
      <c r="N1671" s="2">
        <v>-2300</v>
      </c>
      <c r="O1671" s="2">
        <v>244.83154296875</v>
      </c>
      <c r="P1671" s="2">
        <v>178.57513427734401</v>
      </c>
      <c r="Q1671" s="5">
        <f t="shared" si="42"/>
        <v>8.226328717041028</v>
      </c>
      <c r="U1671" s="3">
        <v>40927.732245370367</v>
      </c>
      <c r="V1671" s="2"/>
      <c r="W1671" s="2"/>
      <c r="X1671" s="2">
        <v>-2300</v>
      </c>
      <c r="Y1671" s="2" t="s">
        <v>8</v>
      </c>
      <c r="Z1671" s="2">
        <v>0</v>
      </c>
    </row>
    <row r="1672" spans="1:26" ht="14.25" customHeight="1" x14ac:dyDescent="0.2">
      <c r="A1672" s="3">
        <v>40927.732303240744</v>
      </c>
      <c r="B1672" s="2"/>
      <c r="C1672" s="2"/>
      <c r="D1672" s="2">
        <v>-2250</v>
      </c>
      <c r="E1672" s="2">
        <v>187.01191711425801</v>
      </c>
      <c r="F1672" s="2">
        <v>-108.826065063477</v>
      </c>
      <c r="G1672" s="5">
        <f t="shared" ref="G1672:G1717" si="43">-F1672*0.0911+0.0911</f>
        <v>10.005154527282755</v>
      </c>
      <c r="H1672" s="6"/>
      <c r="K1672" s="3">
        <v>40927.732303240744</v>
      </c>
      <c r="L1672" s="2"/>
      <c r="M1672" s="2"/>
      <c r="N1672" s="2">
        <v>-2250</v>
      </c>
      <c r="O1672" s="2">
        <v>243.86851501464801</v>
      </c>
      <c r="P1672" s="2">
        <v>177.90451049804699</v>
      </c>
      <c r="Q1672" s="5">
        <f t="shared" si="42"/>
        <v>8.1952788360595754</v>
      </c>
      <c r="U1672" s="3">
        <v>40927.732303240744</v>
      </c>
      <c r="V1672" s="2"/>
      <c r="W1672" s="2"/>
      <c r="X1672" s="2">
        <v>-2250</v>
      </c>
      <c r="Y1672" s="2" t="s">
        <v>8</v>
      </c>
      <c r="Z1672" s="2">
        <v>0</v>
      </c>
    </row>
    <row r="1673" spans="1:26" ht="14.25" customHeight="1" x14ac:dyDescent="0.2">
      <c r="A1673" s="3">
        <v>40927.732361111113</v>
      </c>
      <c r="B1673" s="2"/>
      <c r="C1673" s="2"/>
      <c r="D1673" s="2">
        <v>-2200</v>
      </c>
      <c r="E1673" s="2">
        <v>184.74401855468699</v>
      </c>
      <c r="F1673" s="2">
        <v>-107.39151000976599</v>
      </c>
      <c r="G1673" s="5">
        <f t="shared" si="43"/>
        <v>9.8744665618896832</v>
      </c>
      <c r="H1673" s="6"/>
      <c r="K1673" s="3">
        <v>40927.732361111113</v>
      </c>
      <c r="L1673" s="2"/>
      <c r="M1673" s="2"/>
      <c r="N1673" s="2">
        <v>-2200</v>
      </c>
      <c r="O1673" s="2">
        <v>242.03338623046901</v>
      </c>
      <c r="P1673" s="2">
        <v>176.62658691406199</v>
      </c>
      <c r="Q1673" s="5">
        <f t="shared" si="42"/>
        <v>8.1361109741210704</v>
      </c>
      <c r="U1673" s="3">
        <v>40927.732361111113</v>
      </c>
      <c r="V1673" s="2"/>
      <c r="W1673" s="2"/>
      <c r="X1673" s="2">
        <v>-2200</v>
      </c>
      <c r="Y1673" s="2" t="s">
        <v>8</v>
      </c>
      <c r="Z1673" s="2">
        <v>0</v>
      </c>
    </row>
    <row r="1674" spans="1:26" ht="14.25" customHeight="1" x14ac:dyDescent="0.2">
      <c r="A1674" s="3">
        <v>40927.732418981483</v>
      </c>
      <c r="B1674" s="2"/>
      <c r="C1674" s="2"/>
      <c r="D1674" s="2">
        <v>-2150</v>
      </c>
      <c r="E1674" s="2">
        <v>178.04344177246099</v>
      </c>
      <c r="F1674" s="2">
        <v>-103.153076171875</v>
      </c>
      <c r="G1674" s="5">
        <f t="shared" si="43"/>
        <v>9.4883452392578143</v>
      </c>
      <c r="H1674" s="6"/>
      <c r="K1674" s="3">
        <v>40927.732418981483</v>
      </c>
      <c r="L1674" s="2"/>
      <c r="M1674" s="2"/>
      <c r="N1674" s="2">
        <v>-2150</v>
      </c>
      <c r="O1674" s="2">
        <v>238.72929382324199</v>
      </c>
      <c r="P1674" s="2">
        <v>174.32571411132801</v>
      </c>
      <c r="Q1674" s="5">
        <f t="shared" si="42"/>
        <v>8.0295805633544859</v>
      </c>
      <c r="U1674" s="3">
        <v>40927.732418981483</v>
      </c>
      <c r="V1674" s="2"/>
      <c r="W1674" s="2"/>
      <c r="X1674" s="2">
        <v>-2150</v>
      </c>
      <c r="Y1674" s="2" t="s">
        <v>8</v>
      </c>
      <c r="Z1674" s="2">
        <v>0</v>
      </c>
    </row>
    <row r="1675" spans="1:26" ht="14.25" customHeight="1" x14ac:dyDescent="0.2">
      <c r="A1675" s="3">
        <v>40927.732476851852</v>
      </c>
      <c r="B1675" s="2"/>
      <c r="C1675" s="2"/>
      <c r="D1675" s="2">
        <v>-2100</v>
      </c>
      <c r="E1675" s="2">
        <v>167.42990112304699</v>
      </c>
      <c r="F1675" s="2">
        <v>-96.439514160156193</v>
      </c>
      <c r="G1675" s="5">
        <f t="shared" si="43"/>
        <v>8.8767397399902297</v>
      </c>
      <c r="H1675" s="6"/>
      <c r="K1675" s="3">
        <v>40927.732476851852</v>
      </c>
      <c r="L1675" s="2"/>
      <c r="M1675" s="2"/>
      <c r="N1675" s="2">
        <v>-2100</v>
      </c>
      <c r="O1675" s="2">
        <v>234.16143798828099</v>
      </c>
      <c r="P1675" s="2">
        <v>171.14479064941401</v>
      </c>
      <c r="Q1675" s="5">
        <f t="shared" si="42"/>
        <v>7.8823038070678688</v>
      </c>
      <c r="U1675" s="3">
        <v>40927.732476851852</v>
      </c>
      <c r="V1675" s="2"/>
      <c r="W1675" s="2"/>
      <c r="X1675" s="2">
        <v>-2100</v>
      </c>
      <c r="Y1675" s="2" t="s">
        <v>8</v>
      </c>
      <c r="Z1675" s="2">
        <v>0</v>
      </c>
    </row>
    <row r="1676" spans="1:26" ht="14.25" customHeight="1" x14ac:dyDescent="0.2">
      <c r="A1676" s="3">
        <v>40927.732534722221</v>
      </c>
      <c r="B1676" s="2"/>
      <c r="C1676" s="2"/>
      <c r="D1676" s="2">
        <v>-2050</v>
      </c>
      <c r="E1676" s="2">
        <v>152.70524597168</v>
      </c>
      <c r="F1676" s="2">
        <v>-87.125473022460895</v>
      </c>
      <c r="G1676" s="5">
        <f t="shared" si="43"/>
        <v>8.0282305923461887</v>
      </c>
      <c r="H1676" s="6"/>
      <c r="K1676" s="3">
        <v>40927.732534722221</v>
      </c>
      <c r="L1676" s="2"/>
      <c r="M1676" s="2"/>
      <c r="N1676" s="2">
        <v>-2050</v>
      </c>
      <c r="O1676" s="2">
        <v>229.054443359375</v>
      </c>
      <c r="P1676" s="2">
        <v>167.58842468261699</v>
      </c>
      <c r="Q1676" s="5">
        <f t="shared" si="42"/>
        <v>7.7176440628051672</v>
      </c>
      <c r="U1676" s="3">
        <v>40927.732534722221</v>
      </c>
      <c r="V1676" s="2"/>
      <c r="W1676" s="2"/>
      <c r="X1676" s="2">
        <v>-2050</v>
      </c>
      <c r="Y1676" s="2" t="s">
        <v>8</v>
      </c>
      <c r="Z1676" s="2">
        <v>0</v>
      </c>
    </row>
    <row r="1677" spans="1:26" ht="14.25" customHeight="1" x14ac:dyDescent="0.2">
      <c r="A1677" s="3">
        <v>40927.732592592591</v>
      </c>
      <c r="B1677" s="2"/>
      <c r="C1677" s="2"/>
      <c r="D1677" s="2">
        <v>-2000</v>
      </c>
      <c r="E1677" s="2">
        <v>134.23551940918</v>
      </c>
      <c r="F1677" s="2">
        <v>-75.4425048828125</v>
      </c>
      <c r="G1677" s="5">
        <f t="shared" si="43"/>
        <v>6.9639121948242186</v>
      </c>
      <c r="H1677" s="6"/>
      <c r="K1677" s="3">
        <v>40927.732592592591</v>
      </c>
      <c r="L1677" s="2"/>
      <c r="M1677" s="2"/>
      <c r="N1677" s="2">
        <v>-2000</v>
      </c>
      <c r="O1677" s="2">
        <v>223.29885864257801</v>
      </c>
      <c r="P1677" s="2">
        <v>163.58039855957</v>
      </c>
      <c r="Q1677" s="5">
        <f t="shared" si="42"/>
        <v>7.5320724533080918</v>
      </c>
      <c r="U1677" s="3">
        <v>40927.732592592591</v>
      </c>
      <c r="V1677" s="2"/>
      <c r="W1677" s="2"/>
      <c r="X1677" s="2">
        <v>-2000</v>
      </c>
      <c r="Y1677" s="2" t="s">
        <v>8</v>
      </c>
      <c r="Z1677" s="2">
        <v>0</v>
      </c>
    </row>
    <row r="1678" spans="1:26" ht="14.25" customHeight="1" x14ac:dyDescent="0.2">
      <c r="A1678" s="3">
        <v>40927.73265046296</v>
      </c>
      <c r="B1678" s="2"/>
      <c r="C1678" s="2"/>
      <c r="D1678" s="2">
        <v>-1950</v>
      </c>
      <c r="E1678" s="2">
        <v>113.912567138672</v>
      </c>
      <c r="F1678" s="2">
        <v>-62.5872802734375</v>
      </c>
      <c r="G1678" s="5">
        <f t="shared" si="43"/>
        <v>5.7928012329101559</v>
      </c>
      <c r="H1678" s="6"/>
      <c r="K1678" s="3">
        <v>40927.73265046296</v>
      </c>
      <c r="L1678" s="2"/>
      <c r="M1678" s="2"/>
      <c r="N1678" s="2">
        <v>-1950</v>
      </c>
      <c r="O1678" s="2">
        <v>217.35842895507801</v>
      </c>
      <c r="P1678" s="2">
        <v>159.44366455078099</v>
      </c>
      <c r="Q1678" s="5">
        <f t="shared" si="42"/>
        <v>7.3405416687011602</v>
      </c>
      <c r="U1678" s="3">
        <v>40927.73265046296</v>
      </c>
      <c r="V1678" s="2"/>
      <c r="W1678" s="2"/>
      <c r="X1678" s="2">
        <v>-1950</v>
      </c>
      <c r="Y1678" s="2" t="s">
        <v>8</v>
      </c>
      <c r="Z1678" s="2">
        <v>0</v>
      </c>
    </row>
    <row r="1679" spans="1:26" ht="14.25" customHeight="1" x14ac:dyDescent="0.2">
      <c r="A1679" s="3">
        <v>40927.732708333337</v>
      </c>
      <c r="B1679" s="2"/>
      <c r="C1679" s="2"/>
      <c r="D1679" s="2">
        <v>-1900</v>
      </c>
      <c r="E1679" s="2">
        <v>94.639320373535199</v>
      </c>
      <c r="F1679" s="2">
        <v>-50.396041870117202</v>
      </c>
      <c r="G1679" s="5">
        <f t="shared" si="43"/>
        <v>4.6821794143676767</v>
      </c>
      <c r="H1679" s="6"/>
      <c r="K1679" s="3">
        <v>40927.732708333337</v>
      </c>
      <c r="L1679" s="2"/>
      <c r="M1679" s="2"/>
      <c r="N1679" s="2">
        <v>-1900</v>
      </c>
      <c r="O1679" s="2">
        <v>211.46524047851599</v>
      </c>
      <c r="P1679" s="2">
        <v>155.33981323242199</v>
      </c>
      <c r="Q1679" s="5">
        <f t="shared" si="42"/>
        <v>7.1505333526611388</v>
      </c>
      <c r="U1679" s="3">
        <v>40927.732708333337</v>
      </c>
      <c r="V1679" s="2"/>
      <c r="W1679" s="2"/>
      <c r="X1679" s="2">
        <v>-1900</v>
      </c>
      <c r="Y1679" s="2" t="s">
        <v>8</v>
      </c>
      <c r="Z1679" s="2">
        <v>0</v>
      </c>
    </row>
    <row r="1680" spans="1:26" ht="14.25" customHeight="1" x14ac:dyDescent="0.2">
      <c r="A1680" s="3">
        <v>40927.732766203706</v>
      </c>
      <c r="B1680" s="2"/>
      <c r="C1680" s="2"/>
      <c r="D1680" s="2">
        <v>-1850</v>
      </c>
      <c r="E1680" s="2">
        <v>80.432220458984403</v>
      </c>
      <c r="F1680" s="2">
        <v>-41.409378051757798</v>
      </c>
      <c r="G1680" s="5">
        <f t="shared" si="43"/>
        <v>3.8634943405151354</v>
      </c>
      <c r="H1680" s="6"/>
      <c r="K1680" s="3">
        <v>40927.732766203706</v>
      </c>
      <c r="L1680" s="2"/>
      <c r="M1680" s="2"/>
      <c r="N1680" s="2">
        <v>-1850</v>
      </c>
      <c r="O1680" s="2">
        <v>206.83317565918</v>
      </c>
      <c r="P1680" s="2">
        <v>152.114181518555</v>
      </c>
      <c r="Q1680" s="5">
        <f t="shared" si="42"/>
        <v>7.0011866043090967</v>
      </c>
      <c r="U1680" s="3">
        <v>40927.732766203706</v>
      </c>
      <c r="V1680" s="2"/>
      <c r="W1680" s="2"/>
      <c r="X1680" s="2">
        <v>-1850</v>
      </c>
      <c r="Y1680" s="2" t="s">
        <v>8</v>
      </c>
      <c r="Z1680" s="2">
        <v>0</v>
      </c>
    </row>
    <row r="1681" spans="1:26" ht="14.25" customHeight="1" x14ac:dyDescent="0.2">
      <c r="A1681" s="3">
        <v>40927.732824074075</v>
      </c>
      <c r="B1681" s="2"/>
      <c r="C1681" s="2"/>
      <c r="D1681" s="2">
        <v>-1800</v>
      </c>
      <c r="E1681" s="2">
        <v>67.633033752441406</v>
      </c>
      <c r="F1681" s="2">
        <v>-33.3132934570313</v>
      </c>
      <c r="G1681" s="5">
        <f t="shared" si="43"/>
        <v>3.1259410339355513</v>
      </c>
      <c r="H1681" s="6"/>
      <c r="K1681" s="3">
        <v>40927.732824074075</v>
      </c>
      <c r="L1681" s="2"/>
      <c r="M1681" s="2"/>
      <c r="N1681" s="2">
        <v>-1800</v>
      </c>
      <c r="O1681" s="2">
        <v>202.32405090332</v>
      </c>
      <c r="P1681" s="2">
        <v>148.97415161132801</v>
      </c>
      <c r="Q1681" s="5">
        <f t="shared" si="42"/>
        <v>6.8558032196044874</v>
      </c>
      <c r="U1681" s="3">
        <v>40927.732824074075</v>
      </c>
      <c r="V1681" s="2"/>
      <c r="W1681" s="2"/>
      <c r="X1681" s="2">
        <v>-1800</v>
      </c>
      <c r="Y1681" s="2" t="s">
        <v>8</v>
      </c>
      <c r="Z1681" s="2">
        <v>0</v>
      </c>
    </row>
    <row r="1682" spans="1:26" ht="14.25" customHeight="1" x14ac:dyDescent="0.2">
      <c r="A1682" s="3">
        <v>40927.732881944445</v>
      </c>
      <c r="B1682" s="2"/>
      <c r="C1682" s="2"/>
      <c r="D1682" s="2">
        <v>-1750</v>
      </c>
      <c r="E1682" s="2">
        <v>51.803554534912102</v>
      </c>
      <c r="F1682" s="2">
        <v>-23.300399780273398</v>
      </c>
      <c r="G1682" s="5">
        <f t="shared" si="43"/>
        <v>2.2137664199829064</v>
      </c>
      <c r="H1682" s="6"/>
      <c r="K1682" s="3">
        <v>40927.732881944445</v>
      </c>
      <c r="L1682" s="2"/>
      <c r="M1682" s="2"/>
      <c r="N1682" s="2">
        <v>-1750</v>
      </c>
      <c r="O1682" s="2">
        <v>196.78472900390599</v>
      </c>
      <c r="P1682" s="2">
        <v>145.11672973632801</v>
      </c>
      <c r="Q1682" s="5">
        <f t="shared" si="42"/>
        <v>6.6772045867919871</v>
      </c>
      <c r="U1682" s="3">
        <v>40927.732881944445</v>
      </c>
      <c r="V1682" s="2"/>
      <c r="W1682" s="2"/>
      <c r="X1682" s="2">
        <v>-1750</v>
      </c>
      <c r="Y1682" s="2" t="s">
        <v>8</v>
      </c>
      <c r="Z1682" s="2">
        <v>0</v>
      </c>
    </row>
    <row r="1683" spans="1:26" ht="14.25" customHeight="1" x14ac:dyDescent="0.2">
      <c r="A1683" s="3">
        <v>40927.732939814814</v>
      </c>
      <c r="B1683" s="2"/>
      <c r="C1683" s="2"/>
      <c r="D1683" s="2">
        <v>-1700</v>
      </c>
      <c r="E1683" s="2">
        <v>39.508541107177699</v>
      </c>
      <c r="F1683" s="2">
        <v>-15.5232238769531</v>
      </c>
      <c r="G1683" s="5">
        <f t="shared" si="43"/>
        <v>1.5052656951904273</v>
      </c>
      <c r="H1683" s="6"/>
      <c r="K1683" s="3">
        <v>40927.732939814814</v>
      </c>
      <c r="L1683" s="2"/>
      <c r="M1683" s="2"/>
      <c r="N1683" s="2">
        <v>-1700</v>
      </c>
      <c r="O1683" s="2">
        <v>191.40940856933599</v>
      </c>
      <c r="P1683" s="2">
        <v>141.37351989746099</v>
      </c>
      <c r="Q1683" s="5">
        <f t="shared" si="42"/>
        <v>6.5038939712524444</v>
      </c>
      <c r="U1683" s="3">
        <v>40927.732939814814</v>
      </c>
      <c r="V1683" s="2"/>
      <c r="W1683" s="2"/>
      <c r="X1683" s="2">
        <v>-1700</v>
      </c>
      <c r="Y1683" s="2" t="s">
        <v>8</v>
      </c>
      <c r="Z1683" s="2">
        <v>0</v>
      </c>
    </row>
    <row r="1684" spans="1:26" ht="14.25" customHeight="1" x14ac:dyDescent="0.2">
      <c r="A1684" s="3">
        <v>40927.732997685183</v>
      </c>
      <c r="B1684" s="2"/>
      <c r="C1684" s="2"/>
      <c r="D1684" s="2">
        <v>-1650</v>
      </c>
      <c r="E1684" s="2">
        <v>30.668872833251999</v>
      </c>
      <c r="F1684" s="2">
        <v>-9.9317169189453107</v>
      </c>
      <c r="G1684" s="5">
        <f t="shared" si="43"/>
        <v>0.99587941131591773</v>
      </c>
      <c r="H1684" s="6"/>
      <c r="K1684" s="3">
        <v>40927.732997685183</v>
      </c>
      <c r="L1684" s="2"/>
      <c r="M1684" s="2"/>
      <c r="N1684" s="2">
        <v>-1650</v>
      </c>
      <c r="O1684" s="2">
        <v>186.03497314453099</v>
      </c>
      <c r="P1684" s="2">
        <v>137.63092041015599</v>
      </c>
      <c r="Q1684" s="5">
        <f t="shared" si="42"/>
        <v>6.3306116149902234</v>
      </c>
      <c r="U1684" s="3">
        <v>40927.732997685183</v>
      </c>
      <c r="V1684" s="2"/>
      <c r="W1684" s="2"/>
      <c r="X1684" s="2">
        <v>-1650</v>
      </c>
      <c r="Y1684" s="2" t="s">
        <v>8</v>
      </c>
      <c r="Z1684" s="2">
        <v>0</v>
      </c>
    </row>
    <row r="1685" spans="1:26" ht="14.25" customHeight="1" x14ac:dyDescent="0.2">
      <c r="A1685" s="3">
        <v>40927.733055555553</v>
      </c>
      <c r="B1685" s="2"/>
      <c r="C1685" s="2"/>
      <c r="D1685" s="2">
        <v>-1600</v>
      </c>
      <c r="E1685" s="2">
        <v>25.647596359252901</v>
      </c>
      <c r="F1685" s="2">
        <v>-6.7555236816406197</v>
      </c>
      <c r="G1685" s="5">
        <f t="shared" si="43"/>
        <v>0.70652820739746036</v>
      </c>
      <c r="H1685" s="6"/>
      <c r="K1685" s="3">
        <v>40927.733055555553</v>
      </c>
      <c r="L1685" s="2"/>
      <c r="M1685" s="2"/>
      <c r="N1685" s="2">
        <v>-1600</v>
      </c>
      <c r="O1685" s="2">
        <v>180.44668579101599</v>
      </c>
      <c r="P1685" s="2">
        <v>133.73939514160199</v>
      </c>
      <c r="Q1685" s="5">
        <f t="shared" si="42"/>
        <v>6.1504339950561722</v>
      </c>
      <c r="U1685" s="3">
        <v>40927.733055555553</v>
      </c>
      <c r="V1685" s="2"/>
      <c r="W1685" s="2"/>
      <c r="X1685" s="2">
        <v>-1600</v>
      </c>
      <c r="Y1685" s="2" t="s">
        <v>8</v>
      </c>
      <c r="Z1685" s="2">
        <v>0</v>
      </c>
    </row>
    <row r="1686" spans="1:26" ht="14.25" customHeight="1" x14ac:dyDescent="0.2">
      <c r="A1686" s="3">
        <v>40927.733113425929</v>
      </c>
      <c r="B1686" s="2"/>
      <c r="C1686" s="2"/>
      <c r="D1686" s="2">
        <v>-1550</v>
      </c>
      <c r="E1686" s="2">
        <v>21.635257720947301</v>
      </c>
      <c r="F1686" s="2">
        <v>-4.217529296875</v>
      </c>
      <c r="G1686" s="5">
        <f t="shared" si="43"/>
        <v>0.47531691894531253</v>
      </c>
      <c r="H1686" s="6"/>
      <c r="K1686" s="3">
        <v>40927.733113425929</v>
      </c>
      <c r="L1686" s="2"/>
      <c r="M1686" s="2"/>
      <c r="N1686" s="2">
        <v>-1550</v>
      </c>
      <c r="O1686" s="2">
        <v>174.67805480957</v>
      </c>
      <c r="P1686" s="2">
        <v>129.72229003906199</v>
      </c>
      <c r="Q1686" s="5">
        <f t="shared" si="42"/>
        <v>5.9644420288085707</v>
      </c>
      <c r="U1686" s="3">
        <v>40927.733113425929</v>
      </c>
      <c r="V1686" s="2"/>
      <c r="W1686" s="2"/>
      <c r="X1686" s="2">
        <v>-1550</v>
      </c>
      <c r="Y1686" s="2" t="s">
        <v>8</v>
      </c>
      <c r="Z1686" s="2">
        <v>0</v>
      </c>
    </row>
    <row r="1687" spans="1:26" ht="14.25" customHeight="1" x14ac:dyDescent="0.2">
      <c r="A1687" s="3">
        <v>40927.733171296299</v>
      </c>
      <c r="B1687" s="2"/>
      <c r="C1687" s="2"/>
      <c r="D1687" s="2">
        <v>-1500</v>
      </c>
      <c r="E1687" s="2">
        <v>19.409328460693398</v>
      </c>
      <c r="F1687" s="2">
        <v>-2.8095245361328098</v>
      </c>
      <c r="G1687" s="5">
        <f t="shared" si="43"/>
        <v>0.34704768524169899</v>
      </c>
      <c r="H1687" s="6"/>
      <c r="K1687" s="3">
        <v>40927.733171296299</v>
      </c>
      <c r="L1687" s="2"/>
      <c r="M1687" s="2"/>
      <c r="N1687" s="2">
        <v>-1500</v>
      </c>
      <c r="O1687" s="2">
        <v>168.88784790039099</v>
      </c>
      <c r="P1687" s="2">
        <v>125.690155029297</v>
      </c>
      <c r="Q1687" s="5">
        <f t="shared" si="42"/>
        <v>5.7777541778564521</v>
      </c>
      <c r="U1687" s="3">
        <v>40927.733171296299</v>
      </c>
      <c r="V1687" s="2"/>
      <c r="W1687" s="2"/>
      <c r="X1687" s="2">
        <v>-1500</v>
      </c>
      <c r="Y1687" s="2" t="s">
        <v>8</v>
      </c>
      <c r="Z1687" s="2">
        <v>0</v>
      </c>
    </row>
    <row r="1688" spans="1:26" ht="14.25" customHeight="1" x14ac:dyDescent="0.2">
      <c r="A1688" s="3">
        <v>40927.733229166668</v>
      </c>
      <c r="B1688" s="2"/>
      <c r="C1688" s="2"/>
      <c r="D1688" s="2">
        <v>-1450</v>
      </c>
      <c r="E1688" s="2">
        <v>18.026369094848601</v>
      </c>
      <c r="F1688" s="2">
        <v>-1.9347381591796899</v>
      </c>
      <c r="G1688" s="5">
        <f t="shared" si="43"/>
        <v>0.26735464630126976</v>
      </c>
      <c r="H1688" s="6"/>
      <c r="K1688" s="3">
        <v>40927.733229166668</v>
      </c>
      <c r="L1688" s="2"/>
      <c r="M1688" s="2"/>
      <c r="N1688" s="2">
        <v>-1450</v>
      </c>
      <c r="O1688" s="2">
        <v>162.736740112305</v>
      </c>
      <c r="P1688" s="2">
        <v>121.406707763672</v>
      </c>
      <c r="Q1688" s="5">
        <f t="shared" si="42"/>
        <v>5.5794305694580144</v>
      </c>
      <c r="U1688" s="3">
        <v>40927.733229166668</v>
      </c>
      <c r="V1688" s="2"/>
      <c r="W1688" s="2"/>
      <c r="X1688" s="2">
        <v>-1450</v>
      </c>
      <c r="Y1688" s="2" t="s">
        <v>8</v>
      </c>
      <c r="Z1688" s="2">
        <v>0</v>
      </c>
    </row>
    <row r="1689" spans="1:26" ht="14.25" customHeight="1" x14ac:dyDescent="0.2">
      <c r="A1689" s="3">
        <v>40927.733287037037</v>
      </c>
      <c r="B1689" s="2"/>
      <c r="C1689" s="2"/>
      <c r="D1689" s="2">
        <v>-1400</v>
      </c>
      <c r="E1689" s="2">
        <v>16.891513824462901</v>
      </c>
      <c r="F1689" s="2">
        <v>-1.2168884277343801</v>
      </c>
      <c r="G1689" s="5">
        <f t="shared" si="43"/>
        <v>0.20195853576660203</v>
      </c>
      <c r="H1689" s="6"/>
      <c r="K1689" s="3">
        <v>40927.733287037037</v>
      </c>
      <c r="L1689" s="2"/>
      <c r="M1689" s="2"/>
      <c r="N1689" s="2">
        <v>-1400</v>
      </c>
      <c r="O1689" s="2">
        <v>157.12599182128901</v>
      </c>
      <c r="P1689" s="2">
        <v>117.499542236328</v>
      </c>
      <c r="Q1689" s="5">
        <f t="shared" si="42"/>
        <v>5.3985288055419867</v>
      </c>
      <c r="U1689" s="3">
        <v>40927.733287037037</v>
      </c>
      <c r="V1689" s="2"/>
      <c r="W1689" s="2"/>
      <c r="X1689" s="2">
        <v>-1400</v>
      </c>
      <c r="Y1689" s="2" t="s">
        <v>8</v>
      </c>
      <c r="Z1689" s="2">
        <v>0</v>
      </c>
    </row>
    <row r="1690" spans="1:26" ht="14.25" customHeight="1" x14ac:dyDescent="0.2">
      <c r="A1690" s="3">
        <v>40927.733344907407</v>
      </c>
      <c r="B1690" s="2"/>
      <c r="C1690" s="2"/>
      <c r="D1690" s="2">
        <v>-1350</v>
      </c>
      <c r="E1690" s="2">
        <v>16.059881210327099</v>
      </c>
      <c r="F1690" s="2">
        <v>-0.69084167480468694</v>
      </c>
      <c r="G1690" s="5">
        <f t="shared" si="43"/>
        <v>0.15403567657470699</v>
      </c>
      <c r="H1690" s="6"/>
      <c r="K1690" s="3">
        <v>40927.733344907407</v>
      </c>
      <c r="L1690" s="2"/>
      <c r="M1690" s="2"/>
      <c r="N1690" s="2">
        <v>-1350</v>
      </c>
      <c r="O1690" s="2">
        <v>151.79768371582</v>
      </c>
      <c r="P1690" s="2">
        <v>113.7890625</v>
      </c>
      <c r="Q1690" s="5">
        <f t="shared" si="42"/>
        <v>5.2267335937500006</v>
      </c>
      <c r="U1690" s="3">
        <v>40927.733344907407</v>
      </c>
      <c r="V1690" s="2"/>
      <c r="W1690" s="2"/>
      <c r="X1690" s="2">
        <v>-1350</v>
      </c>
      <c r="Y1690" s="2" t="s">
        <v>8</v>
      </c>
      <c r="Z1690" s="2">
        <v>0</v>
      </c>
    </row>
    <row r="1691" spans="1:26" ht="14.25" customHeight="1" x14ac:dyDescent="0.2">
      <c r="A1691" s="3">
        <v>40927.733402777776</v>
      </c>
      <c r="B1691" s="2"/>
      <c r="C1691" s="2"/>
      <c r="D1691" s="2">
        <v>-1300</v>
      </c>
      <c r="E1691" s="2">
        <v>14.9420328140259</v>
      </c>
      <c r="F1691" s="2">
        <v>1.62506103515625E-2</v>
      </c>
      <c r="G1691" s="5">
        <f t="shared" si="43"/>
        <v>8.9619569396972659E-2</v>
      </c>
      <c r="H1691" s="6"/>
      <c r="K1691" s="3">
        <v>40927.733402777776</v>
      </c>
      <c r="L1691" s="2"/>
      <c r="M1691" s="2"/>
      <c r="N1691" s="2">
        <v>-1300</v>
      </c>
      <c r="O1691" s="2">
        <v>145.70378112793</v>
      </c>
      <c r="P1691" s="2">
        <v>109.545440673828</v>
      </c>
      <c r="Q1691" s="5">
        <f t="shared" si="42"/>
        <v>5.0302539031982372</v>
      </c>
      <c r="U1691" s="3">
        <v>40927.733402777776</v>
      </c>
      <c r="V1691" s="2"/>
      <c r="W1691" s="2"/>
      <c r="X1691" s="2">
        <v>-1300</v>
      </c>
      <c r="Y1691" s="2" t="s">
        <v>8</v>
      </c>
      <c r="Z1691" s="2">
        <v>0</v>
      </c>
    </row>
    <row r="1692" spans="1:26" ht="14.25" customHeight="1" x14ac:dyDescent="0.2">
      <c r="A1692" s="3">
        <v>40927.733460648145</v>
      </c>
      <c r="B1692" s="2"/>
      <c r="C1692" s="2"/>
      <c r="D1692" s="2">
        <v>-1250</v>
      </c>
      <c r="E1692" s="2">
        <v>15.0241708755493</v>
      </c>
      <c r="F1692" s="2">
        <v>-3.570556640625E-2</v>
      </c>
      <c r="G1692" s="5">
        <f t="shared" si="43"/>
        <v>9.4352777099609375E-2</v>
      </c>
      <c r="H1692" s="6"/>
      <c r="K1692" s="3">
        <v>40927.733460648145</v>
      </c>
      <c r="L1692" s="2"/>
      <c r="M1692" s="2"/>
      <c r="N1692" s="2">
        <v>-1250</v>
      </c>
      <c r="O1692" s="2">
        <v>140.13465881347699</v>
      </c>
      <c r="P1692" s="2">
        <v>105.667266845703</v>
      </c>
      <c r="Q1692" s="5">
        <f t="shared" si="42"/>
        <v>4.8506944549560496</v>
      </c>
      <c r="U1692" s="3">
        <v>40927.733460648145</v>
      </c>
      <c r="V1692" s="2"/>
      <c r="W1692" s="2"/>
      <c r="X1692" s="2">
        <v>-1250</v>
      </c>
      <c r="Y1692" s="2" t="s">
        <v>8</v>
      </c>
      <c r="Z1692" s="2">
        <v>0</v>
      </c>
    </row>
    <row r="1693" spans="1:26" ht="14.25" customHeight="1" x14ac:dyDescent="0.2">
      <c r="A1693" s="3">
        <v>40927.733518518522</v>
      </c>
      <c r="B1693" s="2"/>
      <c r="C1693" s="2"/>
      <c r="D1693" s="2">
        <v>-1200</v>
      </c>
      <c r="E1693" s="2">
        <v>15.1286220550537</v>
      </c>
      <c r="F1693" s="2">
        <v>-0.101776123046875</v>
      </c>
      <c r="G1693" s="5">
        <f t="shared" si="43"/>
        <v>0.10037180480957031</v>
      </c>
      <c r="H1693" s="6"/>
      <c r="K1693" s="3">
        <v>40927.733518518522</v>
      </c>
      <c r="L1693" s="2"/>
      <c r="M1693" s="2"/>
      <c r="N1693" s="2">
        <v>-1200</v>
      </c>
      <c r="O1693" s="2">
        <v>134.36393737793</v>
      </c>
      <c r="P1693" s="2">
        <v>101.648712158203</v>
      </c>
      <c r="Q1693" s="5">
        <f t="shared" si="42"/>
        <v>4.6646353729247991</v>
      </c>
      <c r="U1693" s="3">
        <v>40927.733518518522</v>
      </c>
      <c r="V1693" s="2"/>
      <c r="W1693" s="2"/>
      <c r="X1693" s="2">
        <v>-1200</v>
      </c>
      <c r="Y1693" s="2" t="s">
        <v>8</v>
      </c>
      <c r="Z1693" s="2">
        <v>0</v>
      </c>
    </row>
    <row r="1694" spans="1:26" ht="14.25" customHeight="1" x14ac:dyDescent="0.2">
      <c r="A1694" s="3">
        <v>40927.733576388891</v>
      </c>
      <c r="B1694" s="2"/>
      <c r="C1694" s="2"/>
      <c r="D1694" s="2">
        <v>-1150</v>
      </c>
      <c r="E1694" s="2">
        <v>15.191944122314499</v>
      </c>
      <c r="F1694" s="2">
        <v>-0.141830444335938</v>
      </c>
      <c r="G1694" s="5">
        <f t="shared" si="43"/>
        <v>0.10402075347900396</v>
      </c>
      <c r="H1694" s="6"/>
      <c r="K1694" s="3">
        <v>40927.733576388891</v>
      </c>
      <c r="L1694" s="2"/>
      <c r="M1694" s="2"/>
      <c r="N1694" s="2">
        <v>-1150</v>
      </c>
      <c r="O1694" s="2">
        <v>129.24752807617199</v>
      </c>
      <c r="P1694" s="2">
        <v>98.085784912109403</v>
      </c>
      <c r="Q1694" s="5">
        <f t="shared" si="42"/>
        <v>4.4996718414306658</v>
      </c>
      <c r="U1694" s="3">
        <v>40927.733576388891</v>
      </c>
      <c r="V1694" s="2"/>
      <c r="W1694" s="2"/>
      <c r="X1694" s="2">
        <v>-1150</v>
      </c>
      <c r="Y1694" s="2" t="s">
        <v>8</v>
      </c>
      <c r="Z1694" s="2">
        <v>0</v>
      </c>
    </row>
    <row r="1695" spans="1:26" ht="14.25" customHeight="1" x14ac:dyDescent="0.2">
      <c r="A1695" s="3">
        <v>40927.733634259261</v>
      </c>
      <c r="B1695" s="2"/>
      <c r="C1695" s="2"/>
      <c r="D1695" s="2">
        <v>-1100</v>
      </c>
      <c r="E1695" s="2">
        <v>14.792350769043001</v>
      </c>
      <c r="F1695" s="2">
        <v>0.110931396484375</v>
      </c>
      <c r="G1695" s="5">
        <f t="shared" si="43"/>
        <v>8.0994149780273444E-2</v>
      </c>
      <c r="H1695" s="6"/>
      <c r="K1695" s="3">
        <v>40927.733634259261</v>
      </c>
      <c r="L1695" s="2"/>
      <c r="M1695" s="2"/>
      <c r="N1695" s="2">
        <v>-1100</v>
      </c>
      <c r="O1695" s="2">
        <v>124.890899658203</v>
      </c>
      <c r="P1695" s="2">
        <v>95.051956176757798</v>
      </c>
      <c r="Q1695" s="5">
        <f t="shared" si="42"/>
        <v>4.3592055709838862</v>
      </c>
      <c r="U1695" s="3">
        <v>40927.733634259261</v>
      </c>
      <c r="V1695" s="2"/>
      <c r="W1695" s="2"/>
      <c r="X1695" s="2">
        <v>-1100</v>
      </c>
      <c r="Y1695" s="2" t="s">
        <v>8</v>
      </c>
      <c r="Z1695" s="2">
        <v>0</v>
      </c>
    </row>
    <row r="1696" spans="1:26" ht="14.25" customHeight="1" x14ac:dyDescent="0.2">
      <c r="A1696" s="3">
        <v>40927.73369212963</v>
      </c>
      <c r="B1696" s="2"/>
      <c r="C1696" s="2"/>
      <c r="D1696" s="2">
        <v>-1050</v>
      </c>
      <c r="E1696" s="2">
        <v>14.376233100891101</v>
      </c>
      <c r="F1696" s="2">
        <v>0.3741455078125</v>
      </c>
      <c r="G1696" s="5">
        <f t="shared" si="43"/>
        <v>5.7015344238281251E-2</v>
      </c>
      <c r="H1696" s="6"/>
      <c r="K1696" s="3">
        <v>40927.73369212963</v>
      </c>
      <c r="L1696" s="2"/>
      <c r="M1696" s="2"/>
      <c r="N1696" s="2">
        <v>-1050</v>
      </c>
      <c r="O1696" s="2">
        <v>120.12166595459</v>
      </c>
      <c r="P1696" s="2">
        <v>91.730804443359403</v>
      </c>
      <c r="Q1696" s="5">
        <f t="shared" si="42"/>
        <v>4.2054362457275412</v>
      </c>
      <c r="U1696" s="3">
        <v>40927.73369212963</v>
      </c>
      <c r="V1696" s="2"/>
      <c r="W1696" s="2"/>
      <c r="X1696" s="2">
        <v>-1050</v>
      </c>
      <c r="Y1696" s="2" t="s">
        <v>8</v>
      </c>
      <c r="Z1696" s="2">
        <v>0</v>
      </c>
    </row>
    <row r="1697" spans="1:26" ht="14.25" customHeight="1" x14ac:dyDescent="0.2">
      <c r="A1697" s="3">
        <v>40927.733749999999</v>
      </c>
      <c r="B1697" s="2"/>
      <c r="C1697" s="2"/>
      <c r="D1697" s="2">
        <v>-1000</v>
      </c>
      <c r="E1697" s="2">
        <v>14.2630968093872</v>
      </c>
      <c r="F1697" s="2">
        <v>0.445709228515625</v>
      </c>
      <c r="G1697" s="5">
        <f t="shared" si="43"/>
        <v>5.0495889282226564E-2</v>
      </c>
      <c r="H1697" s="6"/>
      <c r="K1697" s="3">
        <v>40927.733749999999</v>
      </c>
      <c r="L1697" s="2"/>
      <c r="M1697" s="2"/>
      <c r="N1697" s="2">
        <v>-1000</v>
      </c>
      <c r="O1697" s="2">
        <v>115.94482421875</v>
      </c>
      <c r="P1697" s="2">
        <v>88.822174072265597</v>
      </c>
      <c r="Q1697" s="5">
        <f t="shared" si="42"/>
        <v>4.0707666595458978</v>
      </c>
      <c r="U1697" s="3">
        <v>40927.733749999999</v>
      </c>
      <c r="V1697" s="2"/>
      <c r="W1697" s="2"/>
      <c r="X1697" s="2">
        <v>-1000</v>
      </c>
      <c r="Y1697" s="2" t="s">
        <v>8</v>
      </c>
      <c r="Z1697" s="2">
        <v>0</v>
      </c>
    </row>
    <row r="1698" spans="1:26" ht="14.25" customHeight="1" x14ac:dyDescent="0.2">
      <c r="A1698" s="3">
        <v>40927.733807870369</v>
      </c>
      <c r="B1698" s="2"/>
      <c r="C1698" s="2"/>
      <c r="D1698" s="2">
        <v>-950</v>
      </c>
      <c r="E1698" s="2">
        <v>14.426408767700201</v>
      </c>
      <c r="F1698" s="2">
        <v>0.3424072265625</v>
      </c>
      <c r="G1698" s="5">
        <f t="shared" si="43"/>
        <v>5.9906701660156249E-2</v>
      </c>
      <c r="H1698" s="6"/>
      <c r="K1698" s="3">
        <v>40927.733807870369</v>
      </c>
      <c r="L1698" s="2"/>
      <c r="M1698" s="2"/>
      <c r="N1698" s="2">
        <v>-950</v>
      </c>
      <c r="O1698" s="2">
        <v>111.97878265380901</v>
      </c>
      <c r="P1698" s="2">
        <v>86.060333251953097</v>
      </c>
      <c r="Q1698" s="5">
        <f t="shared" si="42"/>
        <v>3.9428934295654283</v>
      </c>
      <c r="U1698" s="3">
        <v>40927.733807870369</v>
      </c>
      <c r="V1698" s="2"/>
      <c r="W1698" s="2"/>
      <c r="X1698" s="2">
        <v>-950</v>
      </c>
      <c r="Y1698" s="2" t="s">
        <v>8</v>
      </c>
      <c r="Z1698" s="2">
        <v>0</v>
      </c>
    </row>
    <row r="1699" spans="1:26" ht="14.25" customHeight="1" x14ac:dyDescent="0.2">
      <c r="A1699" s="3">
        <v>40927.733865740738</v>
      </c>
      <c r="B1699" s="2"/>
      <c r="C1699" s="2"/>
      <c r="D1699" s="2">
        <v>-900</v>
      </c>
      <c r="E1699" s="2">
        <v>14.461145401001</v>
      </c>
      <c r="F1699" s="2">
        <v>0.3204345703125</v>
      </c>
      <c r="G1699" s="5">
        <f t="shared" si="43"/>
        <v>6.1908410644531252E-2</v>
      </c>
      <c r="H1699" s="6"/>
      <c r="K1699" s="3">
        <v>40927.733865740738</v>
      </c>
      <c r="L1699" s="2"/>
      <c r="M1699" s="2"/>
      <c r="N1699" s="2">
        <v>-900</v>
      </c>
      <c r="O1699" s="2">
        <v>107.868766784668</v>
      </c>
      <c r="P1699" s="2">
        <v>83.1982421875</v>
      </c>
      <c r="Q1699" s="5">
        <f t="shared" si="42"/>
        <v>3.8103786132812498</v>
      </c>
      <c r="U1699" s="3">
        <v>40927.733865740738</v>
      </c>
      <c r="V1699" s="2"/>
      <c r="W1699" s="2"/>
      <c r="X1699" s="2">
        <v>-900</v>
      </c>
      <c r="Y1699" s="2" t="s">
        <v>8</v>
      </c>
      <c r="Z1699" s="2">
        <v>0</v>
      </c>
    </row>
    <row r="1700" spans="1:26" ht="14.25" customHeight="1" x14ac:dyDescent="0.2">
      <c r="A1700" s="3">
        <v>40927.733923611115</v>
      </c>
      <c r="B1700" s="2"/>
      <c r="C1700" s="2"/>
      <c r="D1700" s="2">
        <v>-850</v>
      </c>
      <c r="E1700" s="2">
        <v>14.5452127456665</v>
      </c>
      <c r="F1700" s="2">
        <v>0.267257690429687</v>
      </c>
      <c r="G1700" s="5">
        <f t="shared" si="43"/>
        <v>6.6752824401855509E-2</v>
      </c>
      <c r="H1700" s="6"/>
      <c r="K1700" s="3">
        <v>40927.733923611115</v>
      </c>
      <c r="L1700" s="2"/>
      <c r="M1700" s="2"/>
      <c r="N1700" s="2">
        <v>-850</v>
      </c>
      <c r="O1700" s="2">
        <v>105.034469604492</v>
      </c>
      <c r="P1700" s="2">
        <v>81.224517822265597</v>
      </c>
      <c r="Q1700" s="5">
        <f t="shared" si="42"/>
        <v>3.7189951751708969</v>
      </c>
      <c r="U1700" s="3">
        <v>40927.733923611115</v>
      </c>
      <c r="V1700" s="2"/>
      <c r="W1700" s="2"/>
      <c r="X1700" s="2">
        <v>-850</v>
      </c>
      <c r="Y1700" s="2" t="s">
        <v>8</v>
      </c>
      <c r="Z1700" s="2">
        <v>0</v>
      </c>
    </row>
    <row r="1701" spans="1:26" ht="14.25" customHeight="1" x14ac:dyDescent="0.2">
      <c r="A1701" s="3">
        <v>40927.733981481484</v>
      </c>
      <c r="B1701" s="2"/>
      <c r="C1701" s="2"/>
      <c r="D1701" s="2">
        <v>-800</v>
      </c>
      <c r="E1701" s="2">
        <v>14.1077470779419</v>
      </c>
      <c r="F1701" s="2">
        <v>0.543975830078125</v>
      </c>
      <c r="G1701" s="5">
        <f t="shared" si="43"/>
        <v>4.1543801879882811E-2</v>
      </c>
      <c r="H1701" s="6"/>
      <c r="K1701" s="3">
        <v>40927.733981481484</v>
      </c>
      <c r="L1701" s="2"/>
      <c r="M1701" s="2"/>
      <c r="N1701" s="2">
        <v>-800</v>
      </c>
      <c r="O1701" s="2">
        <v>102.33251953125</v>
      </c>
      <c r="P1701" s="2">
        <v>79.342956542968807</v>
      </c>
      <c r="Q1701" s="5">
        <f t="shared" si="42"/>
        <v>3.6318788879394557</v>
      </c>
      <c r="U1701" s="3">
        <v>40927.733981481484</v>
      </c>
      <c r="V1701" s="2"/>
      <c r="W1701" s="2"/>
      <c r="X1701" s="2">
        <v>-800</v>
      </c>
      <c r="Y1701" s="2" t="s">
        <v>8</v>
      </c>
      <c r="Z1701" s="2">
        <v>0</v>
      </c>
    </row>
    <row r="1702" spans="1:26" ht="14.25" customHeight="1" x14ac:dyDescent="0.2">
      <c r="A1702" s="3">
        <v>40927.734039351853</v>
      </c>
      <c r="B1702" s="2"/>
      <c r="C1702" s="2"/>
      <c r="D1702" s="2">
        <v>-750</v>
      </c>
      <c r="E1702" s="2">
        <v>14.3308820724487</v>
      </c>
      <c r="F1702" s="2">
        <v>0.40283203125</v>
      </c>
      <c r="G1702" s="5">
        <f t="shared" si="43"/>
        <v>5.4402001953125001E-2</v>
      </c>
      <c r="H1702" s="6"/>
      <c r="K1702" s="3">
        <v>40927.734039351853</v>
      </c>
      <c r="L1702" s="2"/>
      <c r="M1702" s="2"/>
      <c r="N1702" s="2">
        <v>-750</v>
      </c>
      <c r="O1702" s="2">
        <v>99.764335632324205</v>
      </c>
      <c r="P1702" s="2">
        <v>77.554550170898395</v>
      </c>
      <c r="Q1702" s="5">
        <f t="shared" si="42"/>
        <v>3.5490756729125956</v>
      </c>
      <c r="U1702" s="3">
        <v>40927.734039351853</v>
      </c>
      <c r="V1702" s="2"/>
      <c r="W1702" s="2"/>
      <c r="X1702" s="2">
        <v>-750</v>
      </c>
      <c r="Y1702" s="2" t="s">
        <v>8</v>
      </c>
      <c r="Z1702" s="2">
        <v>0</v>
      </c>
    </row>
    <row r="1703" spans="1:26" ht="14.25" customHeight="1" x14ac:dyDescent="0.2">
      <c r="A1703" s="3">
        <v>40927.734097222223</v>
      </c>
      <c r="B1703" s="2"/>
      <c r="C1703" s="2"/>
      <c r="D1703" s="2">
        <v>-700</v>
      </c>
      <c r="E1703" s="2">
        <v>13.952396392822299</v>
      </c>
      <c r="F1703" s="2">
        <v>0.642242431640625</v>
      </c>
      <c r="G1703" s="5">
        <f t="shared" si="43"/>
        <v>3.2591714477539065E-2</v>
      </c>
      <c r="H1703" s="6"/>
      <c r="K1703" s="3">
        <v>40927.734097222223</v>
      </c>
      <c r="L1703" s="2"/>
      <c r="M1703" s="2"/>
      <c r="N1703" s="2">
        <v>-700</v>
      </c>
      <c r="O1703" s="2">
        <v>96.998184204101605</v>
      </c>
      <c r="P1703" s="2">
        <v>75.628280639648395</v>
      </c>
      <c r="Q1703" s="5">
        <f t="shared" si="42"/>
        <v>3.4598893936157209</v>
      </c>
      <c r="U1703" s="3">
        <v>40927.734097222223</v>
      </c>
      <c r="V1703" s="2"/>
      <c r="W1703" s="2"/>
      <c r="X1703" s="2">
        <v>-700</v>
      </c>
      <c r="Y1703" s="2" t="s">
        <v>8</v>
      </c>
      <c r="Z1703" s="2">
        <v>0</v>
      </c>
    </row>
    <row r="1704" spans="1:26" ht="14.25" customHeight="1" x14ac:dyDescent="0.2">
      <c r="A1704" s="3">
        <v>40927.734155092592</v>
      </c>
      <c r="B1704" s="2"/>
      <c r="C1704" s="2"/>
      <c r="D1704" s="2">
        <v>-650</v>
      </c>
      <c r="E1704" s="2">
        <v>13.8689308166504</v>
      </c>
      <c r="F1704" s="2">
        <v>0.695037841796875</v>
      </c>
      <c r="G1704" s="5">
        <f t="shared" si="43"/>
        <v>2.7782052612304681E-2</v>
      </c>
      <c r="H1704" s="6"/>
      <c r="K1704" s="3">
        <v>40927.734155092592</v>
      </c>
      <c r="L1704" s="2"/>
      <c r="M1704" s="2"/>
      <c r="N1704" s="2">
        <v>-650</v>
      </c>
      <c r="O1704" s="2">
        <v>94.850601196289105</v>
      </c>
      <c r="P1704" s="2">
        <v>74.132766723632798</v>
      </c>
      <c r="Q1704" s="5">
        <f t="shared" si="42"/>
        <v>3.3906470993041986</v>
      </c>
      <c r="U1704" s="3">
        <v>40927.734155092592</v>
      </c>
      <c r="V1704" s="2"/>
      <c r="W1704" s="2"/>
      <c r="X1704" s="2">
        <v>-650</v>
      </c>
      <c r="Y1704" s="2" t="s">
        <v>8</v>
      </c>
      <c r="Z1704" s="2">
        <v>0</v>
      </c>
    </row>
    <row r="1705" spans="1:26" ht="14.25" customHeight="1" x14ac:dyDescent="0.2">
      <c r="A1705" s="3">
        <v>40927.734212962961</v>
      </c>
      <c r="B1705" s="2"/>
      <c r="C1705" s="2"/>
      <c r="D1705" s="2">
        <v>-600</v>
      </c>
      <c r="E1705" s="2">
        <v>13.8372097015381</v>
      </c>
      <c r="F1705" s="2">
        <v>0.71510314941406194</v>
      </c>
      <c r="G1705" s="5">
        <f t="shared" si="43"/>
        <v>2.5954103088378963E-2</v>
      </c>
      <c r="H1705" s="6"/>
      <c r="K1705" s="3">
        <v>40927.734212962961</v>
      </c>
      <c r="L1705" s="2"/>
      <c r="M1705" s="2"/>
      <c r="N1705" s="2">
        <v>-600</v>
      </c>
      <c r="O1705" s="2">
        <v>92.953910827636705</v>
      </c>
      <c r="P1705" s="2">
        <v>72.811965942382798</v>
      </c>
      <c r="Q1705" s="5">
        <f t="shared" si="42"/>
        <v>3.3294940231323236</v>
      </c>
      <c r="U1705" s="3">
        <v>40927.734212962961</v>
      </c>
      <c r="V1705" s="2"/>
      <c r="W1705" s="2"/>
      <c r="X1705" s="2">
        <v>-600</v>
      </c>
      <c r="Y1705" s="2" t="s">
        <v>8</v>
      </c>
      <c r="Z1705" s="2">
        <v>0</v>
      </c>
    </row>
    <row r="1706" spans="1:26" ht="14.25" customHeight="1" x14ac:dyDescent="0.2">
      <c r="A1706" s="3">
        <v>40927.734270833331</v>
      </c>
      <c r="B1706" s="2"/>
      <c r="C1706" s="2"/>
      <c r="D1706" s="2">
        <v>-550</v>
      </c>
      <c r="E1706" s="2">
        <v>13.9291172027588</v>
      </c>
      <c r="F1706" s="2">
        <v>0.65696716308593806</v>
      </c>
      <c r="G1706" s="5">
        <f t="shared" si="43"/>
        <v>3.1250291442871045E-2</v>
      </c>
      <c r="H1706" s="6"/>
      <c r="K1706" s="3">
        <v>40927.734270833331</v>
      </c>
      <c r="L1706" s="2"/>
      <c r="M1706" s="2"/>
      <c r="N1706" s="2">
        <v>-550</v>
      </c>
      <c r="O1706" s="2">
        <v>91.870368957519503</v>
      </c>
      <c r="P1706" s="2">
        <v>72.057418823242202</v>
      </c>
      <c r="Q1706" s="5">
        <f t="shared" si="42"/>
        <v>3.2945584915161139</v>
      </c>
      <c r="U1706" s="3">
        <v>40927.734270833331</v>
      </c>
      <c r="V1706" s="2"/>
      <c r="W1706" s="2"/>
      <c r="X1706" s="2">
        <v>-550</v>
      </c>
      <c r="Y1706" s="2" t="s">
        <v>8</v>
      </c>
      <c r="Z1706" s="2">
        <v>0</v>
      </c>
    </row>
    <row r="1707" spans="1:26" ht="14.25" customHeight="1" x14ac:dyDescent="0.2">
      <c r="A1707" s="3">
        <v>40927.7343287037</v>
      </c>
      <c r="B1707" s="2"/>
      <c r="C1707" s="2"/>
      <c r="D1707" s="2">
        <v>-500</v>
      </c>
      <c r="E1707" s="2">
        <v>14.2959041595459</v>
      </c>
      <c r="F1707" s="2">
        <v>0.424957275390625</v>
      </c>
      <c r="G1707" s="5">
        <f t="shared" si="43"/>
        <v>5.238639221191406E-2</v>
      </c>
      <c r="H1707" s="6"/>
      <c r="K1707" s="3">
        <v>40927.7343287037</v>
      </c>
      <c r="L1707" s="2"/>
      <c r="M1707" s="2"/>
      <c r="N1707" s="2">
        <v>-500</v>
      </c>
      <c r="O1707" s="2">
        <v>89.719062805175795</v>
      </c>
      <c r="P1707" s="2">
        <v>70.559310913085895</v>
      </c>
      <c r="Q1707" s="5">
        <f t="shared" si="42"/>
        <v>3.2251960952758769</v>
      </c>
      <c r="U1707" s="3">
        <v>40927.7343287037</v>
      </c>
      <c r="V1707" s="2"/>
      <c r="W1707" s="2"/>
      <c r="X1707" s="2">
        <v>-500</v>
      </c>
      <c r="Y1707" s="2" t="s">
        <v>8</v>
      </c>
      <c r="Z1707" s="2">
        <v>0</v>
      </c>
    </row>
    <row r="1708" spans="1:26" ht="14.25" customHeight="1" x14ac:dyDescent="0.2">
      <c r="A1708" s="3">
        <v>40927.734386574077</v>
      </c>
      <c r="B1708" s="2"/>
      <c r="C1708" s="2"/>
      <c r="D1708" s="2">
        <v>-450</v>
      </c>
      <c r="E1708" s="2">
        <v>13.8329887390137</v>
      </c>
      <c r="F1708" s="2">
        <v>0.7177734375</v>
      </c>
      <c r="G1708" s="5">
        <f t="shared" si="43"/>
        <v>2.571083984375E-2</v>
      </c>
      <c r="H1708" s="6"/>
      <c r="K1708" s="3">
        <v>40927.734386574077</v>
      </c>
      <c r="L1708" s="2"/>
      <c r="M1708" s="2"/>
      <c r="N1708" s="2">
        <v>-450</v>
      </c>
      <c r="O1708" s="2">
        <v>88.718017578125</v>
      </c>
      <c r="P1708" s="2">
        <v>69.862213134765597</v>
      </c>
      <c r="Q1708" s="5">
        <f t="shared" si="42"/>
        <v>3.192920468139647</v>
      </c>
      <c r="U1708" s="3">
        <v>40927.734386574077</v>
      </c>
      <c r="V1708" s="2"/>
      <c r="W1708" s="2"/>
      <c r="X1708" s="2">
        <v>-450</v>
      </c>
      <c r="Y1708" s="2" t="s">
        <v>8</v>
      </c>
      <c r="Z1708" s="2">
        <v>0</v>
      </c>
    </row>
    <row r="1709" spans="1:26" ht="14.25" customHeight="1" x14ac:dyDescent="0.2">
      <c r="A1709" s="3">
        <v>40927.734444444446</v>
      </c>
      <c r="B1709" s="2"/>
      <c r="C1709" s="2"/>
      <c r="D1709" s="2">
        <v>-400</v>
      </c>
      <c r="E1709" s="2">
        <v>13.393471717834499</v>
      </c>
      <c r="F1709" s="2">
        <v>0.99578857421875</v>
      </c>
      <c r="G1709" s="5">
        <f t="shared" si="43"/>
        <v>3.8366088867188008E-4</v>
      </c>
      <c r="H1709" s="6"/>
      <c r="K1709" s="3">
        <v>40927.734444444446</v>
      </c>
      <c r="L1709" s="2"/>
      <c r="M1709" s="2"/>
      <c r="N1709" s="2">
        <v>-400</v>
      </c>
      <c r="O1709" s="2">
        <v>87.824234008789105</v>
      </c>
      <c r="P1709" s="2">
        <v>69.239807128906307</v>
      </c>
      <c r="Q1709" s="5">
        <f t="shared" si="42"/>
        <v>3.1641030700683621</v>
      </c>
      <c r="U1709" s="3">
        <v>40927.734444444446</v>
      </c>
      <c r="V1709" s="2"/>
      <c r="W1709" s="2"/>
      <c r="X1709" s="2">
        <v>-400</v>
      </c>
      <c r="Y1709" s="2" t="s">
        <v>8</v>
      </c>
      <c r="Z1709" s="2">
        <v>0</v>
      </c>
    </row>
    <row r="1710" spans="1:26" ht="14.25" customHeight="1" x14ac:dyDescent="0.2">
      <c r="A1710" s="3">
        <v>40927.734502314815</v>
      </c>
      <c r="B1710" s="2"/>
      <c r="C1710" s="2"/>
      <c r="D1710" s="2">
        <v>-350</v>
      </c>
      <c r="E1710" s="2">
        <v>13.703569412231399</v>
      </c>
      <c r="F1710" s="2">
        <v>0.79963684082031194</v>
      </c>
      <c r="G1710" s="5">
        <f t="shared" si="43"/>
        <v>1.8253083801269582E-2</v>
      </c>
      <c r="H1710" s="6"/>
      <c r="K1710" s="3">
        <v>40927.734502314815</v>
      </c>
      <c r="L1710" s="2"/>
      <c r="M1710" s="2"/>
      <c r="N1710" s="2">
        <v>-350</v>
      </c>
      <c r="O1710" s="2">
        <v>86.381446838378906</v>
      </c>
      <c r="P1710" s="2">
        <v>68.235092163085895</v>
      </c>
      <c r="Q1710" s="5">
        <f t="shared" si="42"/>
        <v>3.117584767150877</v>
      </c>
      <c r="U1710" s="3">
        <v>40927.734502314815</v>
      </c>
      <c r="V1710" s="2"/>
      <c r="W1710" s="2"/>
      <c r="X1710" s="2">
        <v>-350</v>
      </c>
      <c r="Y1710" s="2" t="s">
        <v>8</v>
      </c>
      <c r="Z1710" s="2">
        <v>0</v>
      </c>
    </row>
    <row r="1711" spans="1:26" ht="14.25" customHeight="1" x14ac:dyDescent="0.2">
      <c r="A1711" s="3">
        <v>40927.734560185185</v>
      </c>
      <c r="B1711" s="2"/>
      <c r="C1711" s="2"/>
      <c r="D1711" s="2">
        <v>-300</v>
      </c>
      <c r="E1711" s="2">
        <v>13.866880416870099</v>
      </c>
      <c r="F1711" s="2">
        <v>0.69633483886718694</v>
      </c>
      <c r="G1711" s="5">
        <f t="shared" si="43"/>
        <v>2.7663896179199274E-2</v>
      </c>
      <c r="H1711" s="6"/>
      <c r="K1711" s="3">
        <v>40927.734560185185</v>
      </c>
      <c r="L1711" s="2"/>
      <c r="M1711" s="2"/>
      <c r="N1711" s="2">
        <v>-300</v>
      </c>
      <c r="O1711" s="2">
        <v>85.129837036132798</v>
      </c>
      <c r="P1711" s="2">
        <v>67.363510131835895</v>
      </c>
      <c r="Q1711" s="5">
        <f t="shared" si="42"/>
        <v>3.0772305191040021</v>
      </c>
      <c r="U1711" s="3">
        <v>40927.734560185185</v>
      </c>
      <c r="V1711" s="2"/>
      <c r="W1711" s="2"/>
      <c r="X1711" s="2">
        <v>-300</v>
      </c>
      <c r="Y1711" s="2" t="s">
        <v>8</v>
      </c>
      <c r="Z1711" s="2">
        <v>0</v>
      </c>
    </row>
    <row r="1712" spans="1:26" ht="14.25" customHeight="1" x14ac:dyDescent="0.2">
      <c r="A1712" s="3">
        <v>40927.734618055554</v>
      </c>
      <c r="B1712" s="2"/>
      <c r="C1712" s="2"/>
      <c r="D1712" s="2">
        <v>-250</v>
      </c>
      <c r="E1712" s="2">
        <v>13.7892055511475</v>
      </c>
      <c r="F1712" s="2">
        <v>0.74546813964843806</v>
      </c>
      <c r="G1712" s="5">
        <f t="shared" si="43"/>
        <v>2.3187852478027293E-2</v>
      </c>
      <c r="H1712" s="6"/>
      <c r="K1712" s="3">
        <v>40927.734618055554</v>
      </c>
      <c r="L1712" s="2"/>
      <c r="M1712" s="2"/>
      <c r="N1712" s="2">
        <v>-250</v>
      </c>
      <c r="O1712" s="2">
        <v>84.270454406738295</v>
      </c>
      <c r="P1712" s="2">
        <v>66.765060424804702</v>
      </c>
      <c r="Q1712" s="5">
        <f t="shared" si="42"/>
        <v>3.0495222976684575</v>
      </c>
      <c r="U1712" s="3">
        <v>40927.734618055554</v>
      </c>
      <c r="V1712" s="2"/>
      <c r="W1712" s="2"/>
      <c r="X1712" s="2">
        <v>-250</v>
      </c>
      <c r="Y1712" s="2" t="s">
        <v>8</v>
      </c>
      <c r="Z1712" s="2">
        <v>0</v>
      </c>
    </row>
    <row r="1713" spans="1:26" ht="14.25" customHeight="1" x14ac:dyDescent="0.2">
      <c r="A1713" s="3">
        <v>40927.734675925924</v>
      </c>
      <c r="B1713" s="2"/>
      <c r="C1713" s="2"/>
      <c r="D1713" s="2">
        <v>-200</v>
      </c>
      <c r="E1713" s="2">
        <v>13.6974182128906</v>
      </c>
      <c r="F1713" s="2">
        <v>0.80352783203125</v>
      </c>
      <c r="G1713" s="5">
        <f t="shared" si="43"/>
        <v>1.7898614501953125E-2</v>
      </c>
      <c r="H1713" s="6"/>
      <c r="K1713" s="3">
        <v>40927.734675925924</v>
      </c>
      <c r="L1713" s="2"/>
      <c r="M1713" s="2"/>
      <c r="N1713" s="2">
        <v>-200</v>
      </c>
      <c r="O1713" s="2">
        <v>83.212875366210895</v>
      </c>
      <c r="P1713" s="2">
        <v>66.028594970703097</v>
      </c>
      <c r="Q1713" s="5">
        <f t="shared" si="42"/>
        <v>3.0154239471435536</v>
      </c>
      <c r="U1713" s="3">
        <v>40927.734675925924</v>
      </c>
      <c r="V1713" s="2"/>
      <c r="W1713" s="2"/>
      <c r="X1713" s="2">
        <v>-200</v>
      </c>
      <c r="Y1713" s="2" t="s">
        <v>8</v>
      </c>
      <c r="Z1713" s="2">
        <v>0</v>
      </c>
    </row>
    <row r="1714" spans="1:26" ht="14.25" customHeight="1" x14ac:dyDescent="0.2">
      <c r="A1714" s="3">
        <v>40927.734733796293</v>
      </c>
      <c r="B1714" s="2"/>
      <c r="C1714" s="2"/>
      <c r="D1714" s="2">
        <v>-150</v>
      </c>
      <c r="E1714" s="2">
        <v>13.469578742981</v>
      </c>
      <c r="F1714" s="2">
        <v>0.94764709472656306</v>
      </c>
      <c r="G1714" s="5">
        <f t="shared" si="43"/>
        <v>4.7693496704101085E-3</v>
      </c>
      <c r="H1714" s="6"/>
      <c r="K1714" s="3">
        <v>40927.734733796293</v>
      </c>
      <c r="L1714" s="2"/>
      <c r="M1714" s="2"/>
      <c r="N1714" s="2">
        <v>-150</v>
      </c>
      <c r="O1714" s="2">
        <v>82.359962463378906</v>
      </c>
      <c r="P1714" s="2">
        <v>65.434646606445298</v>
      </c>
      <c r="Q1714" s="5">
        <f t="shared" si="42"/>
        <v>2.9879241378784172</v>
      </c>
      <c r="U1714" s="3">
        <v>40927.734733796293</v>
      </c>
      <c r="V1714" s="2"/>
      <c r="W1714" s="2"/>
      <c r="X1714" s="2">
        <v>-150</v>
      </c>
      <c r="Y1714" s="2" t="s">
        <v>8</v>
      </c>
      <c r="Z1714" s="2">
        <v>0</v>
      </c>
    </row>
    <row r="1715" spans="1:26" ht="14.25" customHeight="1" x14ac:dyDescent="0.2">
      <c r="A1715" s="3">
        <v>40927.734791666669</v>
      </c>
      <c r="B1715" s="2"/>
      <c r="C1715" s="2"/>
      <c r="D1715" s="2">
        <v>-100</v>
      </c>
      <c r="E1715" s="2">
        <v>13.667747497558601</v>
      </c>
      <c r="F1715" s="2">
        <v>0.822296142578125</v>
      </c>
      <c r="G1715" s="5">
        <f t="shared" si="43"/>
        <v>1.6188821411132814E-2</v>
      </c>
      <c r="H1715" s="6"/>
      <c r="K1715" s="3">
        <v>40927.734791666669</v>
      </c>
      <c r="L1715" s="2"/>
      <c r="M1715" s="2"/>
      <c r="N1715" s="2">
        <v>-100</v>
      </c>
      <c r="O1715" s="2">
        <v>81.223281860351605</v>
      </c>
      <c r="P1715" s="2">
        <v>64.643096923828097</v>
      </c>
      <c r="Q1715" s="5">
        <f t="shared" si="42"/>
        <v>2.9512753875732409</v>
      </c>
      <c r="U1715" s="3">
        <v>40927.734791666669</v>
      </c>
      <c r="V1715" s="2"/>
      <c r="W1715" s="2"/>
      <c r="X1715" s="2">
        <v>-100</v>
      </c>
      <c r="Y1715" s="2" t="s">
        <v>8</v>
      </c>
      <c r="Z1715" s="2">
        <v>0</v>
      </c>
    </row>
    <row r="1716" spans="1:26" ht="14.25" customHeight="1" x14ac:dyDescent="0.2">
      <c r="A1716" s="3">
        <v>40927.734849537039</v>
      </c>
      <c r="B1716" s="2"/>
      <c r="C1716" s="2"/>
      <c r="D1716" s="2">
        <v>-50</v>
      </c>
      <c r="E1716" s="2">
        <v>13.451245307922401</v>
      </c>
      <c r="F1716" s="2">
        <v>0.95924377441406194</v>
      </c>
      <c r="G1716" s="5">
        <f t="shared" si="43"/>
        <v>3.7128921508789575E-3</v>
      </c>
      <c r="H1716" s="6"/>
      <c r="K1716" s="3">
        <v>40927.734849537039</v>
      </c>
      <c r="L1716" s="2"/>
      <c r="M1716" s="2"/>
      <c r="N1716" s="2">
        <v>-50</v>
      </c>
      <c r="O1716" s="2">
        <v>79.955894470214801</v>
      </c>
      <c r="P1716" s="2">
        <v>63.760528564453097</v>
      </c>
      <c r="Q1716" s="5">
        <f t="shared" si="42"/>
        <v>2.9104124725341785</v>
      </c>
      <c r="U1716" s="3">
        <v>40927.734849537039</v>
      </c>
      <c r="V1716" s="2"/>
      <c r="W1716" s="2"/>
      <c r="X1716" s="2">
        <v>-50</v>
      </c>
      <c r="Y1716" s="2" t="s">
        <v>8</v>
      </c>
      <c r="Z1716" s="2">
        <v>0</v>
      </c>
    </row>
    <row r="1717" spans="1:26" ht="14.25" customHeight="1" x14ac:dyDescent="0.2">
      <c r="A1717" s="3">
        <v>40927.734907407408</v>
      </c>
      <c r="B1717" s="2"/>
      <c r="C1717" s="2"/>
      <c r="D1717" s="2">
        <v>0</v>
      </c>
      <c r="E1717" s="2">
        <v>13.336179733276399</v>
      </c>
      <c r="F1717" s="2">
        <v>1.0320281982421899</v>
      </c>
      <c r="G1717" s="5">
        <f t="shared" si="43"/>
        <v>-2.917768859863501E-3</v>
      </c>
      <c r="H1717" s="6"/>
      <c r="K1717" s="3">
        <v>40927.734907407408</v>
      </c>
      <c r="L1717" s="2"/>
      <c r="M1717" s="2"/>
      <c r="N1717" s="2">
        <v>0</v>
      </c>
      <c r="O1717" s="2">
        <v>79.917007446289105</v>
      </c>
      <c r="P1717" s="2">
        <v>63.733444213867202</v>
      </c>
      <c r="Q1717" s="5">
        <f t="shared" si="42"/>
        <v>2.9091584671020514</v>
      </c>
      <c r="U1717" s="3">
        <v>40927.734907407408</v>
      </c>
      <c r="V1717" s="2"/>
      <c r="W1717" s="2"/>
      <c r="X1717" s="2">
        <v>0</v>
      </c>
      <c r="Y1717" s="2" t="s">
        <v>8</v>
      </c>
      <c r="Z1717" s="2">
        <v>0</v>
      </c>
    </row>
    <row r="1718" spans="1:26" ht="14.25" customHeight="1" x14ac:dyDescent="0.2">
      <c r="A1718" s="2"/>
      <c r="B1718" s="2"/>
      <c r="C1718" s="2"/>
      <c r="D1718" s="2"/>
      <c r="E1718" s="2"/>
      <c r="F1718" s="2"/>
      <c r="H1718" s="6"/>
      <c r="K1718" s="2"/>
      <c r="L1718" s="2"/>
      <c r="M1718" s="2"/>
      <c r="N1718" s="2"/>
      <c r="O1718" s="2"/>
      <c r="P1718" s="2"/>
      <c r="Q1718" s="5"/>
      <c r="U1718" s="2"/>
      <c r="V1718" s="2"/>
      <c r="W1718" s="2"/>
      <c r="X1718" s="2"/>
      <c r="Y1718" s="2"/>
      <c r="Z1718" s="2"/>
    </row>
    <row r="1719" spans="1:26" ht="14.25" customHeight="1" x14ac:dyDescent="0.2">
      <c r="A1719" s="3">
        <v>40927.735162037039</v>
      </c>
      <c r="B1719" s="2">
        <v>400</v>
      </c>
      <c r="C1719" s="2">
        <v>400</v>
      </c>
      <c r="D1719" s="2">
        <v>-3200</v>
      </c>
      <c r="E1719" s="2">
        <v>167.686935424805</v>
      </c>
      <c r="F1719" s="2">
        <v>-96.602096557617202</v>
      </c>
      <c r="G1719" s="5">
        <f t="shared" ref="G1719:G1735" si="44">G1720</f>
        <v>9.9819905303955405</v>
      </c>
      <c r="H1719" s="5">
        <f>MAX(F1719:F1783)</f>
        <v>0.947418212890625</v>
      </c>
      <c r="K1719" s="3">
        <v>40927.735162037039</v>
      </c>
      <c r="L1719" s="2">
        <v>400</v>
      </c>
      <c r="M1719" s="2">
        <v>400</v>
      </c>
      <c r="N1719" s="2">
        <v>-3200</v>
      </c>
      <c r="O1719" s="2">
        <v>246.461990356445</v>
      </c>
      <c r="P1719" s="2">
        <v>179.71054077148401</v>
      </c>
      <c r="Q1719" s="5">
        <f t="shared" ref="Q1719:Q1782" si="45">P1719*0.0463-0.0417</f>
        <v>8.2788980377197099</v>
      </c>
      <c r="R1719" s="5">
        <f>MAX(P1719:P1783)</f>
        <v>180.02243041992199</v>
      </c>
      <c r="U1719" s="3">
        <v>40927.735162037039</v>
      </c>
      <c r="V1719" s="2">
        <v>400</v>
      </c>
      <c r="W1719" s="2">
        <v>400</v>
      </c>
      <c r="X1719" s="2">
        <v>-3200</v>
      </c>
      <c r="Y1719" s="2" t="s">
        <v>8</v>
      </c>
      <c r="Z1719" s="2">
        <v>0</v>
      </c>
    </row>
    <row r="1720" spans="1:26" ht="14.25" customHeight="1" x14ac:dyDescent="0.2">
      <c r="A1720" s="3">
        <v>40927.735219907408</v>
      </c>
      <c r="B1720" s="2"/>
      <c r="C1720" s="2"/>
      <c r="D1720" s="2">
        <v>-3150</v>
      </c>
      <c r="E1720" s="2">
        <v>167.82069396972699</v>
      </c>
      <c r="F1720" s="2">
        <v>-96.686706542968807</v>
      </c>
      <c r="G1720" s="5">
        <f t="shared" si="44"/>
        <v>9.9819905303955405</v>
      </c>
      <c r="H1720" s="5">
        <f>MIN(F1719:F1783)</f>
        <v>-113.131942749023</v>
      </c>
      <c r="K1720" s="3">
        <v>40927.735219907408</v>
      </c>
      <c r="L1720" s="2"/>
      <c r="M1720" s="2"/>
      <c r="N1720" s="2">
        <v>-3150</v>
      </c>
      <c r="O1720" s="2">
        <v>245.23515319824199</v>
      </c>
      <c r="P1720" s="2">
        <v>178.856201171875</v>
      </c>
      <c r="Q1720" s="5">
        <f t="shared" si="45"/>
        <v>8.2393421142578127</v>
      </c>
      <c r="R1720" s="5">
        <f>MIN(P1719:P1783)</f>
        <v>66.299514770507798</v>
      </c>
      <c r="U1720" s="3">
        <v>40927.735219907408</v>
      </c>
      <c r="V1720" s="2"/>
      <c r="W1720" s="2"/>
      <c r="X1720" s="2">
        <v>-3150</v>
      </c>
      <c r="Y1720" s="2" t="s">
        <v>8</v>
      </c>
      <c r="Z1720" s="2">
        <v>0</v>
      </c>
    </row>
    <row r="1721" spans="1:26" ht="14.25" customHeight="1" x14ac:dyDescent="0.2">
      <c r="A1721" s="3">
        <v>40927.735277777778</v>
      </c>
      <c r="B1721" s="2"/>
      <c r="C1721" s="2"/>
      <c r="D1721" s="2">
        <v>-3100</v>
      </c>
      <c r="E1721" s="2">
        <v>169.19894409179699</v>
      </c>
      <c r="F1721" s="2">
        <v>-97.558517456054702</v>
      </c>
      <c r="G1721" s="5">
        <f t="shared" si="44"/>
        <v>9.9819905303955405</v>
      </c>
      <c r="H1721" s="6" t="s">
        <v>46</v>
      </c>
      <c r="K1721" s="3">
        <v>40927.735277777778</v>
      </c>
      <c r="L1721" s="2"/>
      <c r="M1721" s="2"/>
      <c r="N1721" s="2">
        <v>-3100</v>
      </c>
      <c r="O1721" s="2">
        <v>244.71716308593801</v>
      </c>
      <c r="P1721" s="2">
        <v>178.49548339843801</v>
      </c>
      <c r="Q1721" s="5">
        <f t="shared" si="45"/>
        <v>8.2226408813476795</v>
      </c>
      <c r="U1721" s="3">
        <v>40927.735277777778</v>
      </c>
      <c r="V1721" s="2"/>
      <c r="W1721" s="2"/>
      <c r="X1721" s="2">
        <v>-3100</v>
      </c>
      <c r="Y1721" s="2" t="s">
        <v>8</v>
      </c>
      <c r="Z1721" s="2">
        <v>0</v>
      </c>
    </row>
    <row r="1722" spans="1:26" ht="14.25" customHeight="1" x14ac:dyDescent="0.2">
      <c r="A1722" s="3">
        <v>40927.735335648147</v>
      </c>
      <c r="B1722" s="2"/>
      <c r="C1722" s="2"/>
      <c r="D1722" s="2">
        <v>-3050</v>
      </c>
      <c r="E1722" s="2">
        <v>171.10162353515599</v>
      </c>
      <c r="F1722" s="2">
        <v>-98.762054443359403</v>
      </c>
      <c r="G1722" s="5">
        <f t="shared" si="44"/>
        <v>9.9819905303955405</v>
      </c>
      <c r="H1722" s="6"/>
      <c r="K1722" s="3">
        <v>40927.735335648147</v>
      </c>
      <c r="L1722" s="2"/>
      <c r="M1722" s="2"/>
      <c r="N1722" s="2">
        <v>-3050</v>
      </c>
      <c r="O1722" s="2">
        <v>244.73326110839801</v>
      </c>
      <c r="P1722" s="2">
        <v>178.50669860839801</v>
      </c>
      <c r="Q1722" s="5">
        <f t="shared" si="45"/>
        <v>8.2231601455688281</v>
      </c>
      <c r="U1722" s="3">
        <v>40927.735335648147</v>
      </c>
      <c r="V1722" s="2"/>
      <c r="W1722" s="2"/>
      <c r="X1722" s="2">
        <v>-3050</v>
      </c>
      <c r="Y1722" s="2" t="s">
        <v>8</v>
      </c>
      <c r="Z1722" s="2">
        <v>0</v>
      </c>
    </row>
    <row r="1723" spans="1:26" ht="14.25" customHeight="1" x14ac:dyDescent="0.2">
      <c r="A1723" s="3">
        <v>40927.735393518517</v>
      </c>
      <c r="B1723" s="2"/>
      <c r="C1723" s="2"/>
      <c r="D1723" s="2">
        <v>-3000</v>
      </c>
      <c r="E1723" s="2">
        <v>173.41078186035199</v>
      </c>
      <c r="F1723" s="2">
        <v>-100.222702026367</v>
      </c>
      <c r="G1723" s="5">
        <f t="shared" si="44"/>
        <v>9.9819905303955405</v>
      </c>
      <c r="H1723" s="6"/>
      <c r="K1723" s="3">
        <v>40927.735393518517</v>
      </c>
      <c r="L1723" s="2"/>
      <c r="M1723" s="2"/>
      <c r="N1723" s="2">
        <v>-3000</v>
      </c>
      <c r="O1723" s="2">
        <v>244.93518066406199</v>
      </c>
      <c r="P1723" s="2">
        <v>178.64730834960901</v>
      </c>
      <c r="Q1723" s="5">
        <f t="shared" si="45"/>
        <v>8.2296703765868973</v>
      </c>
      <c r="U1723" s="3">
        <v>40927.735393518517</v>
      </c>
      <c r="V1723" s="2"/>
      <c r="W1723" s="2"/>
      <c r="X1723" s="2">
        <v>-3000</v>
      </c>
      <c r="Y1723" s="2" t="s">
        <v>8</v>
      </c>
      <c r="Z1723" s="2">
        <v>0</v>
      </c>
    </row>
    <row r="1724" spans="1:26" ht="14.25" customHeight="1" x14ac:dyDescent="0.2">
      <c r="A1724" s="3">
        <v>40927.735451388886</v>
      </c>
      <c r="B1724" s="2"/>
      <c r="C1724" s="2"/>
      <c r="D1724" s="2">
        <v>-2950</v>
      </c>
      <c r="E1724" s="2">
        <v>176.44288635253901</v>
      </c>
      <c r="F1724" s="2">
        <v>-102.140655517578</v>
      </c>
      <c r="G1724" s="5">
        <f t="shared" si="44"/>
        <v>9.9819905303955405</v>
      </c>
      <c r="H1724" s="6"/>
      <c r="K1724" s="3">
        <v>40927.735451388886</v>
      </c>
      <c r="L1724" s="2"/>
      <c r="M1724" s="2"/>
      <c r="N1724" s="2">
        <v>-2950</v>
      </c>
      <c r="O1724" s="2">
        <v>245.52044677734401</v>
      </c>
      <c r="P1724" s="2">
        <v>179.05487060546901</v>
      </c>
      <c r="Q1724" s="5">
        <f t="shared" si="45"/>
        <v>8.248540509033214</v>
      </c>
      <c r="U1724" s="3">
        <v>40927.735451388886</v>
      </c>
      <c r="V1724" s="2"/>
      <c r="W1724" s="2"/>
      <c r="X1724" s="2">
        <v>-2950</v>
      </c>
      <c r="Y1724" s="2" t="s">
        <v>8</v>
      </c>
      <c r="Z1724" s="2">
        <v>0</v>
      </c>
    </row>
    <row r="1725" spans="1:26" ht="14.25" customHeight="1" x14ac:dyDescent="0.2">
      <c r="A1725" s="3">
        <v>40927.735509259262</v>
      </c>
      <c r="B1725" s="2"/>
      <c r="C1725" s="2"/>
      <c r="D1725" s="2">
        <v>-2900</v>
      </c>
      <c r="E1725" s="2">
        <v>176.05258178710901</v>
      </c>
      <c r="F1725" s="2">
        <v>-101.893768310547</v>
      </c>
      <c r="G1725" s="5">
        <f t="shared" si="44"/>
        <v>9.9819905303955405</v>
      </c>
      <c r="H1725" s="6"/>
      <c r="K1725" s="3">
        <v>40927.735509259262</v>
      </c>
      <c r="L1725" s="2"/>
      <c r="M1725" s="2"/>
      <c r="N1725" s="2">
        <v>-2900</v>
      </c>
      <c r="O1725" s="2">
        <v>245.383712768555</v>
      </c>
      <c r="P1725" s="2">
        <v>178.95965576171901</v>
      </c>
      <c r="Q1725" s="5">
        <f t="shared" si="45"/>
        <v>8.2441320617675888</v>
      </c>
      <c r="U1725" s="3">
        <v>40927.735509259262</v>
      </c>
      <c r="V1725" s="2"/>
      <c r="W1725" s="2"/>
      <c r="X1725" s="2">
        <v>-2900</v>
      </c>
      <c r="Y1725" s="2" t="s">
        <v>8</v>
      </c>
      <c r="Z1725" s="2">
        <v>0</v>
      </c>
    </row>
    <row r="1726" spans="1:26" ht="14.25" customHeight="1" x14ac:dyDescent="0.2">
      <c r="A1726" s="3">
        <v>40927.735567129632</v>
      </c>
      <c r="B1726" s="2"/>
      <c r="C1726" s="2"/>
      <c r="D1726" s="2">
        <v>-2850</v>
      </c>
      <c r="E1726" s="2">
        <v>171.78140258789099</v>
      </c>
      <c r="F1726" s="2">
        <v>-99.192047119140597</v>
      </c>
      <c r="G1726" s="5">
        <f t="shared" si="44"/>
        <v>9.9819905303955405</v>
      </c>
      <c r="H1726" s="6"/>
      <c r="K1726" s="3">
        <v>40927.735567129632</v>
      </c>
      <c r="L1726" s="2"/>
      <c r="M1726" s="2"/>
      <c r="N1726" s="2">
        <v>-2850</v>
      </c>
      <c r="O1726" s="2">
        <v>244.14031982421901</v>
      </c>
      <c r="P1726" s="2">
        <v>178.09379577636699</v>
      </c>
      <c r="Q1726" s="5">
        <f t="shared" si="45"/>
        <v>8.2040427444457915</v>
      </c>
      <c r="U1726" s="3">
        <v>40927.735567129632</v>
      </c>
      <c r="V1726" s="2"/>
      <c r="W1726" s="2"/>
      <c r="X1726" s="2">
        <v>-2850</v>
      </c>
      <c r="Y1726" s="2" t="s">
        <v>8</v>
      </c>
      <c r="Z1726" s="2">
        <v>0</v>
      </c>
    </row>
    <row r="1727" spans="1:26" ht="14.25" customHeight="1" x14ac:dyDescent="0.2">
      <c r="A1727" s="3">
        <v>40927.735625000001</v>
      </c>
      <c r="B1727" s="2"/>
      <c r="C1727" s="2"/>
      <c r="D1727" s="2">
        <v>-2800</v>
      </c>
      <c r="E1727" s="2">
        <v>169.47792053222699</v>
      </c>
      <c r="F1727" s="2">
        <v>-97.7349853515625</v>
      </c>
      <c r="G1727" s="5">
        <f t="shared" si="44"/>
        <v>9.9819905303955405</v>
      </c>
      <c r="H1727" s="6"/>
      <c r="K1727" s="3">
        <v>40927.735625000001</v>
      </c>
      <c r="L1727" s="2"/>
      <c r="M1727" s="2"/>
      <c r="N1727" s="2">
        <v>-2800</v>
      </c>
      <c r="O1727" s="2">
        <v>243.16075134277301</v>
      </c>
      <c r="P1727" s="2">
        <v>177.41165161132801</v>
      </c>
      <c r="Q1727" s="5">
        <f t="shared" si="45"/>
        <v>8.1724594696044868</v>
      </c>
      <c r="U1727" s="3">
        <v>40927.735625000001</v>
      </c>
      <c r="V1727" s="2"/>
      <c r="W1727" s="2"/>
      <c r="X1727" s="2">
        <v>-2800</v>
      </c>
      <c r="Y1727" s="2" t="s">
        <v>8</v>
      </c>
      <c r="Z1727" s="2">
        <v>0</v>
      </c>
    </row>
    <row r="1728" spans="1:26" ht="14.25" customHeight="1" x14ac:dyDescent="0.2">
      <c r="A1728" s="3">
        <v>40927.735682870371</v>
      </c>
      <c r="B1728" s="2"/>
      <c r="C1728" s="2"/>
      <c r="D1728" s="2">
        <v>-2750</v>
      </c>
      <c r="E1728" s="2">
        <v>169.52713012695301</v>
      </c>
      <c r="F1728" s="2">
        <v>-97.76611328125</v>
      </c>
      <c r="G1728" s="5">
        <f t="shared" si="44"/>
        <v>9.9819905303955405</v>
      </c>
      <c r="H1728" s="6"/>
      <c r="K1728" s="3">
        <v>40927.735682870371</v>
      </c>
      <c r="L1728" s="2"/>
      <c r="M1728" s="2"/>
      <c r="N1728" s="2">
        <v>-2750</v>
      </c>
      <c r="O1728" s="2">
        <v>242.88882446289099</v>
      </c>
      <c r="P1728" s="2">
        <v>177.22229003906199</v>
      </c>
      <c r="Q1728" s="5">
        <f t="shared" si="45"/>
        <v>8.163692028808569</v>
      </c>
      <c r="U1728" s="3">
        <v>40927.735682870371</v>
      </c>
      <c r="V1728" s="2"/>
      <c r="W1728" s="2"/>
      <c r="X1728" s="2">
        <v>-2750</v>
      </c>
      <c r="Y1728" s="2" t="s">
        <v>8</v>
      </c>
      <c r="Z1728" s="2">
        <v>0</v>
      </c>
    </row>
    <row r="1729" spans="1:26" ht="14.25" customHeight="1" x14ac:dyDescent="0.2">
      <c r="A1729" s="3">
        <v>40927.73574074074</v>
      </c>
      <c r="B1729" s="2"/>
      <c r="C1729" s="2"/>
      <c r="D1729" s="2">
        <v>-2700</v>
      </c>
      <c r="E1729" s="2">
        <v>170.524490356445</v>
      </c>
      <c r="F1729" s="2">
        <v>-98.396987915039105</v>
      </c>
      <c r="G1729" s="5">
        <f t="shared" si="44"/>
        <v>9.9819905303955405</v>
      </c>
      <c r="H1729" s="6"/>
      <c r="K1729" s="3">
        <v>40927.73574074074</v>
      </c>
      <c r="L1729" s="2"/>
      <c r="M1729" s="2"/>
      <c r="N1729" s="2">
        <v>-2700</v>
      </c>
      <c r="O1729" s="2">
        <v>243.13226318359401</v>
      </c>
      <c r="P1729" s="2">
        <v>177.39181518554699</v>
      </c>
      <c r="Q1729" s="5">
        <f t="shared" si="45"/>
        <v>8.1715410430908246</v>
      </c>
      <c r="U1729" s="3">
        <v>40927.73574074074</v>
      </c>
      <c r="V1729" s="2"/>
      <c r="W1729" s="2"/>
      <c r="X1729" s="2">
        <v>-2700</v>
      </c>
      <c r="Y1729" s="2" t="s">
        <v>8</v>
      </c>
      <c r="Z1729" s="2">
        <v>0</v>
      </c>
    </row>
    <row r="1730" spans="1:26" ht="14.25" customHeight="1" x14ac:dyDescent="0.2">
      <c r="A1730" s="3">
        <v>40927.735798611109</v>
      </c>
      <c r="B1730" s="2"/>
      <c r="C1730" s="2"/>
      <c r="D1730" s="2">
        <v>-2650</v>
      </c>
      <c r="E1730" s="2">
        <v>171.53656005859401</v>
      </c>
      <c r="F1730" s="2">
        <v>-99.037170410156193</v>
      </c>
      <c r="G1730" s="5">
        <f t="shared" si="44"/>
        <v>9.9819905303955405</v>
      </c>
      <c r="H1730" s="6"/>
      <c r="K1730" s="3">
        <v>40927.735798611109</v>
      </c>
      <c r="L1730" s="2"/>
      <c r="M1730" s="2"/>
      <c r="N1730" s="2">
        <v>-2650</v>
      </c>
      <c r="O1730" s="2">
        <v>243.46675109863301</v>
      </c>
      <c r="P1730" s="2">
        <v>177.62474060058599</v>
      </c>
      <c r="Q1730" s="5">
        <f t="shared" si="45"/>
        <v>8.1823254898071305</v>
      </c>
      <c r="U1730" s="3">
        <v>40927.735798611109</v>
      </c>
      <c r="V1730" s="2"/>
      <c r="W1730" s="2"/>
      <c r="X1730" s="2">
        <v>-2650</v>
      </c>
      <c r="Y1730" s="2" t="s">
        <v>8</v>
      </c>
      <c r="Z1730" s="2">
        <v>0</v>
      </c>
    </row>
    <row r="1731" spans="1:26" ht="14.25" customHeight="1" x14ac:dyDescent="0.2">
      <c r="A1731" s="3">
        <v>40927.735856481479</v>
      </c>
      <c r="B1731" s="2"/>
      <c r="C1731" s="2"/>
      <c r="D1731" s="2">
        <v>-2600</v>
      </c>
      <c r="E1731" s="2">
        <v>173.36578369140599</v>
      </c>
      <c r="F1731" s="2">
        <v>-100.19424438476599</v>
      </c>
      <c r="G1731" s="5">
        <f t="shared" si="44"/>
        <v>9.9819905303955405</v>
      </c>
      <c r="H1731" s="6"/>
      <c r="K1731" s="3">
        <v>40927.735856481479</v>
      </c>
      <c r="L1731" s="2"/>
      <c r="M1731" s="2"/>
      <c r="N1731" s="2">
        <v>-2600</v>
      </c>
      <c r="O1731" s="2">
        <v>243.970291137695</v>
      </c>
      <c r="P1731" s="2">
        <v>177.97538757324199</v>
      </c>
      <c r="Q1731" s="5">
        <f t="shared" si="45"/>
        <v>8.1985604446411031</v>
      </c>
      <c r="U1731" s="3">
        <v>40927.735856481479</v>
      </c>
      <c r="V1731" s="2"/>
      <c r="W1731" s="2"/>
      <c r="X1731" s="2">
        <v>-2600</v>
      </c>
      <c r="Y1731" s="2" t="s">
        <v>8</v>
      </c>
      <c r="Z1731" s="2">
        <v>0</v>
      </c>
    </row>
    <row r="1732" spans="1:26" ht="14.25" customHeight="1" x14ac:dyDescent="0.2">
      <c r="A1732" s="3">
        <v>40927.735914351855</v>
      </c>
      <c r="B1732" s="2"/>
      <c r="C1732" s="2"/>
      <c r="D1732" s="2">
        <v>-2550</v>
      </c>
      <c r="E1732" s="2">
        <v>177.28863525390599</v>
      </c>
      <c r="F1732" s="2">
        <v>-102.67562866210901</v>
      </c>
      <c r="G1732" s="5">
        <f t="shared" si="44"/>
        <v>9.9819905303955405</v>
      </c>
      <c r="H1732" s="6"/>
      <c r="K1732" s="3">
        <v>40927.735914351855</v>
      </c>
      <c r="L1732" s="2"/>
      <c r="M1732" s="2"/>
      <c r="N1732" s="2">
        <v>-2550</v>
      </c>
      <c r="O1732" s="2">
        <v>244.65316772460901</v>
      </c>
      <c r="P1732" s="2">
        <v>178.450927734375</v>
      </c>
      <c r="Q1732" s="5">
        <f t="shared" si="45"/>
        <v>8.2205779541015627</v>
      </c>
      <c r="U1732" s="3">
        <v>40927.735914351855</v>
      </c>
      <c r="V1732" s="2"/>
      <c r="W1732" s="2"/>
      <c r="X1732" s="2">
        <v>-2550</v>
      </c>
      <c r="Y1732" s="2" t="s">
        <v>8</v>
      </c>
      <c r="Z1732" s="2">
        <v>0</v>
      </c>
    </row>
    <row r="1733" spans="1:26" ht="14.25" customHeight="1" x14ac:dyDescent="0.2">
      <c r="A1733" s="3">
        <v>40927.735972222225</v>
      </c>
      <c r="B1733" s="2"/>
      <c r="C1733" s="2"/>
      <c r="D1733" s="2">
        <v>-2500</v>
      </c>
      <c r="E1733" s="2">
        <v>181.15950012207</v>
      </c>
      <c r="F1733" s="2">
        <v>-105.124130249023</v>
      </c>
      <c r="G1733" s="5">
        <f t="shared" si="44"/>
        <v>9.9819905303955405</v>
      </c>
      <c r="H1733" s="6"/>
      <c r="K1733" s="3">
        <v>40927.735972222225</v>
      </c>
      <c r="L1733" s="2"/>
      <c r="M1733" s="2"/>
      <c r="N1733" s="2">
        <v>-2500</v>
      </c>
      <c r="O1733" s="2">
        <v>245.287185668945</v>
      </c>
      <c r="P1733" s="2">
        <v>178.89244079589801</v>
      </c>
      <c r="Q1733" s="5">
        <f t="shared" si="45"/>
        <v>8.2410200088500769</v>
      </c>
      <c r="U1733" s="3">
        <v>40927.735972222225</v>
      </c>
      <c r="V1733" s="2"/>
      <c r="W1733" s="2"/>
      <c r="X1733" s="2">
        <v>-2500</v>
      </c>
      <c r="Y1733" s="2" t="s">
        <v>8</v>
      </c>
      <c r="Z1733" s="2">
        <v>0</v>
      </c>
    </row>
    <row r="1734" spans="1:26" ht="14.25" customHeight="1" x14ac:dyDescent="0.2">
      <c r="A1734" s="3">
        <v>40927.736030092594</v>
      </c>
      <c r="B1734" s="2"/>
      <c r="C1734" s="2"/>
      <c r="D1734" s="2">
        <v>-2450</v>
      </c>
      <c r="E1734" s="2">
        <v>185.63945007324199</v>
      </c>
      <c r="F1734" s="2">
        <v>-107.95791625976599</v>
      </c>
      <c r="G1734" s="5">
        <f t="shared" si="44"/>
        <v>9.9819905303955405</v>
      </c>
      <c r="H1734" s="6"/>
      <c r="K1734" s="3">
        <v>40927.736030092594</v>
      </c>
      <c r="L1734" s="2"/>
      <c r="M1734" s="2"/>
      <c r="N1734" s="2">
        <v>-2450</v>
      </c>
      <c r="O1734" s="2">
        <v>246.03723144531301</v>
      </c>
      <c r="P1734" s="2">
        <v>179.41474914550801</v>
      </c>
      <c r="Q1734" s="5">
        <f t="shared" si="45"/>
        <v>8.2652028854370201</v>
      </c>
      <c r="U1734" s="3">
        <v>40927.736030092594</v>
      </c>
      <c r="V1734" s="2"/>
      <c r="W1734" s="2"/>
      <c r="X1734" s="2">
        <v>-2450</v>
      </c>
      <c r="Y1734" s="2" t="s">
        <v>8</v>
      </c>
      <c r="Z1734" s="2">
        <v>0</v>
      </c>
    </row>
    <row r="1735" spans="1:26" ht="14.25" customHeight="1" x14ac:dyDescent="0.2">
      <c r="A1735" s="3">
        <v>40927.736087962963</v>
      </c>
      <c r="B1735" s="2"/>
      <c r="C1735" s="2"/>
      <c r="D1735" s="2">
        <v>-2400</v>
      </c>
      <c r="E1735" s="2">
        <v>188.78747558593801</v>
      </c>
      <c r="F1735" s="2">
        <v>-109.949188232422</v>
      </c>
      <c r="G1735" s="5">
        <f t="shared" si="44"/>
        <v>9.9819905303955405</v>
      </c>
      <c r="H1735" s="6"/>
      <c r="K1735" s="3">
        <v>40927.736087962963</v>
      </c>
      <c r="L1735" s="2"/>
      <c r="M1735" s="2"/>
      <c r="N1735" s="2">
        <v>-2400</v>
      </c>
      <c r="O1735" s="2">
        <v>246.57550048828099</v>
      </c>
      <c r="P1735" s="2">
        <v>179.78958129882801</v>
      </c>
      <c r="Q1735" s="5">
        <f t="shared" si="45"/>
        <v>8.2825576141357367</v>
      </c>
      <c r="U1735" s="3">
        <v>40927.736087962963</v>
      </c>
      <c r="V1735" s="2"/>
      <c r="W1735" s="2"/>
      <c r="X1735" s="2">
        <v>-2400</v>
      </c>
      <c r="Y1735" s="2" t="s">
        <v>8</v>
      </c>
      <c r="Z1735" s="2">
        <v>0</v>
      </c>
    </row>
    <row r="1736" spans="1:26" ht="14.25" customHeight="1" x14ac:dyDescent="0.2">
      <c r="A1736" s="3">
        <v>40927.736145833333</v>
      </c>
      <c r="B1736" s="2"/>
      <c r="C1736" s="2"/>
      <c r="D1736" s="2">
        <v>-2350</v>
      </c>
      <c r="E1736" s="2">
        <v>191.47764587402301</v>
      </c>
      <c r="F1736" s="2">
        <v>-111.650848388672</v>
      </c>
      <c r="G1736" s="5">
        <f>G1737</f>
        <v>9.9819905303955405</v>
      </c>
      <c r="H1736" s="6"/>
      <c r="K1736" s="3">
        <v>40927.736145833333</v>
      </c>
      <c r="L1736" s="2"/>
      <c r="M1736" s="2"/>
      <c r="N1736" s="2">
        <v>-2350</v>
      </c>
      <c r="O1736" s="2">
        <v>246.90988159179699</v>
      </c>
      <c r="P1736" s="2">
        <v>180.02243041992199</v>
      </c>
      <c r="Q1736" s="5">
        <f t="shared" si="45"/>
        <v>8.2933385284423871</v>
      </c>
      <c r="U1736" s="3">
        <v>40927.736145833333</v>
      </c>
      <c r="V1736" s="2"/>
      <c r="W1736" s="2"/>
      <c r="X1736" s="2">
        <v>-2350</v>
      </c>
      <c r="Y1736" s="2" t="s">
        <v>8</v>
      </c>
      <c r="Z1736" s="2">
        <v>0</v>
      </c>
    </row>
    <row r="1737" spans="1:26" ht="14.25" customHeight="1" x14ac:dyDescent="0.2">
      <c r="A1737" s="3">
        <v>40927.736203703702</v>
      </c>
      <c r="B1737" s="2"/>
      <c r="C1737" s="2"/>
      <c r="D1737" s="2">
        <v>-2300</v>
      </c>
      <c r="E1737" s="2">
        <v>193.48417663574199</v>
      </c>
      <c r="F1737" s="2">
        <v>-112.92007446289099</v>
      </c>
      <c r="G1737" s="5">
        <f t="shared" ref="G1737:G1783" si="46">-F1737*0.0877+0.0789</f>
        <v>9.9819905303955405</v>
      </c>
      <c r="H1737" s="6"/>
      <c r="K1737" s="3">
        <v>40927.736203703702</v>
      </c>
      <c r="L1737" s="2"/>
      <c r="M1737" s="2"/>
      <c r="N1737" s="2">
        <v>-2300</v>
      </c>
      <c r="O1737" s="2">
        <v>246.90637207031301</v>
      </c>
      <c r="P1737" s="2">
        <v>180.01998901367199</v>
      </c>
      <c r="Q1737" s="5">
        <f t="shared" si="45"/>
        <v>8.293225491333013</v>
      </c>
      <c r="U1737" s="3">
        <v>40927.736203703702</v>
      </c>
      <c r="V1737" s="2"/>
      <c r="W1737" s="2"/>
      <c r="X1737" s="2">
        <v>-2300</v>
      </c>
      <c r="Y1737" s="2" t="s">
        <v>8</v>
      </c>
      <c r="Z1737" s="2">
        <v>0</v>
      </c>
    </row>
    <row r="1738" spans="1:26" ht="14.25" customHeight="1" x14ac:dyDescent="0.2">
      <c r="A1738" s="3">
        <v>40927.736261574071</v>
      </c>
      <c r="B1738" s="2"/>
      <c r="C1738" s="2"/>
      <c r="D1738" s="2">
        <v>-2250</v>
      </c>
      <c r="E1738" s="2">
        <v>193.81912231445301</v>
      </c>
      <c r="F1738" s="2">
        <v>-113.131942749023</v>
      </c>
      <c r="G1738" s="5">
        <f t="shared" si="46"/>
        <v>10.000571379089317</v>
      </c>
      <c r="H1738" s="6"/>
      <c r="K1738" s="3">
        <v>40927.736261574071</v>
      </c>
      <c r="L1738" s="2"/>
      <c r="M1738" s="2"/>
      <c r="N1738" s="2">
        <v>-2250</v>
      </c>
      <c r="O1738" s="2">
        <v>246.59445190429699</v>
      </c>
      <c r="P1738" s="2">
        <v>179.80278015136699</v>
      </c>
      <c r="Q1738" s="5">
        <f t="shared" si="45"/>
        <v>8.2831687210082912</v>
      </c>
      <c r="U1738" s="3">
        <v>40927.736261574071</v>
      </c>
      <c r="V1738" s="2"/>
      <c r="W1738" s="2"/>
      <c r="X1738" s="2">
        <v>-2250</v>
      </c>
      <c r="Y1738" s="2" t="s">
        <v>8</v>
      </c>
      <c r="Z1738" s="2">
        <v>0</v>
      </c>
    </row>
    <row r="1739" spans="1:26" ht="14.25" customHeight="1" x14ac:dyDescent="0.2">
      <c r="A1739" s="3">
        <v>40927.736319444448</v>
      </c>
      <c r="B1739" s="2"/>
      <c r="C1739" s="2"/>
      <c r="D1739" s="2">
        <v>-2200</v>
      </c>
      <c r="E1739" s="2">
        <v>191.69873046875</v>
      </c>
      <c r="F1739" s="2">
        <v>-111.79069519043</v>
      </c>
      <c r="G1739" s="5">
        <f t="shared" si="46"/>
        <v>9.8829439682007116</v>
      </c>
      <c r="H1739" s="6"/>
      <c r="K1739" s="3">
        <v>40927.736319444448</v>
      </c>
      <c r="L1739" s="2"/>
      <c r="M1739" s="2"/>
      <c r="N1739" s="2">
        <v>-2200</v>
      </c>
      <c r="O1739" s="2">
        <v>245.85975646972699</v>
      </c>
      <c r="P1739" s="2">
        <v>179.29115295410199</v>
      </c>
      <c r="Q1739" s="5">
        <f t="shared" si="45"/>
        <v>8.2594803817749209</v>
      </c>
      <c r="U1739" s="3">
        <v>40927.736319444448</v>
      </c>
      <c r="V1739" s="2"/>
      <c r="W1739" s="2"/>
      <c r="X1739" s="2">
        <v>-2200</v>
      </c>
      <c r="Y1739" s="2" t="s">
        <v>8</v>
      </c>
      <c r="Z1739" s="2">
        <v>0</v>
      </c>
    </row>
    <row r="1740" spans="1:26" ht="14.25" customHeight="1" x14ac:dyDescent="0.2">
      <c r="A1740" s="3">
        <v>40927.736377314817</v>
      </c>
      <c r="B1740" s="2"/>
      <c r="C1740" s="2"/>
      <c r="D1740" s="2">
        <v>-2150</v>
      </c>
      <c r="E1740" s="2">
        <v>186.77865600585901</v>
      </c>
      <c r="F1740" s="2">
        <v>-108.678512573242</v>
      </c>
      <c r="G1740" s="5">
        <f t="shared" si="46"/>
        <v>9.610005552673325</v>
      </c>
      <c r="H1740" s="6"/>
      <c r="K1740" s="3">
        <v>40927.736377314817</v>
      </c>
      <c r="L1740" s="2"/>
      <c r="M1740" s="2"/>
      <c r="N1740" s="2">
        <v>-2150</v>
      </c>
      <c r="O1740" s="2">
        <v>244.05914306640599</v>
      </c>
      <c r="P1740" s="2">
        <v>178.03726196289099</v>
      </c>
      <c r="Q1740" s="5">
        <f t="shared" si="45"/>
        <v>8.2014252288818525</v>
      </c>
      <c r="U1740" s="3">
        <v>40927.736377314817</v>
      </c>
      <c r="V1740" s="2"/>
      <c r="W1740" s="2"/>
      <c r="X1740" s="2">
        <v>-2150</v>
      </c>
      <c r="Y1740" s="2" t="s">
        <v>8</v>
      </c>
      <c r="Z1740" s="2">
        <v>0</v>
      </c>
    </row>
    <row r="1741" spans="1:26" ht="14.25" customHeight="1" x14ac:dyDescent="0.2">
      <c r="A1741" s="3">
        <v>40927.736435185187</v>
      </c>
      <c r="B1741" s="2"/>
      <c r="C1741" s="2"/>
      <c r="D1741" s="2">
        <v>-2100</v>
      </c>
      <c r="E1741" s="2">
        <v>177.19371032714801</v>
      </c>
      <c r="F1741" s="2">
        <v>-102.615585327148</v>
      </c>
      <c r="G1741" s="5">
        <f t="shared" si="46"/>
        <v>9.0782868331908801</v>
      </c>
      <c r="H1741" s="6"/>
      <c r="K1741" s="3">
        <v>40927.736435185187</v>
      </c>
      <c r="L1741" s="2"/>
      <c r="M1741" s="2"/>
      <c r="N1741" s="2">
        <v>-2100</v>
      </c>
      <c r="O1741" s="2">
        <v>241.53697204589801</v>
      </c>
      <c r="P1741" s="2">
        <v>176.28089904785199</v>
      </c>
      <c r="Q1741" s="5">
        <f t="shared" si="45"/>
        <v>8.1201056259155475</v>
      </c>
      <c r="U1741" s="3">
        <v>40927.736435185187</v>
      </c>
      <c r="V1741" s="2"/>
      <c r="W1741" s="2"/>
      <c r="X1741" s="2">
        <v>-2100</v>
      </c>
      <c r="Y1741" s="2" t="s">
        <v>8</v>
      </c>
      <c r="Z1741" s="2">
        <v>0</v>
      </c>
    </row>
    <row r="1742" spans="1:26" ht="14.25" customHeight="1" x14ac:dyDescent="0.2">
      <c r="A1742" s="3">
        <v>40927.736493055556</v>
      </c>
      <c r="B1742" s="2"/>
      <c r="C1742" s="2"/>
      <c r="D1742" s="2">
        <v>-2050</v>
      </c>
      <c r="E1742" s="2">
        <v>163.5048828125</v>
      </c>
      <c r="F1742" s="2">
        <v>-93.956756591796903</v>
      </c>
      <c r="G1742" s="5">
        <f t="shared" si="46"/>
        <v>8.3189075531005887</v>
      </c>
      <c r="H1742" s="6"/>
      <c r="K1742" s="3">
        <v>40927.736493055556</v>
      </c>
      <c r="L1742" s="2"/>
      <c r="M1742" s="2"/>
      <c r="N1742" s="2">
        <v>-2050</v>
      </c>
      <c r="O1742" s="2">
        <v>237.43955993652301</v>
      </c>
      <c r="P1742" s="2">
        <v>173.42758178710901</v>
      </c>
      <c r="Q1742" s="5">
        <f t="shared" si="45"/>
        <v>7.9879970367431481</v>
      </c>
      <c r="U1742" s="3">
        <v>40927.736493055556</v>
      </c>
      <c r="V1742" s="2"/>
      <c r="W1742" s="2"/>
      <c r="X1742" s="2">
        <v>-2050</v>
      </c>
      <c r="Y1742" s="2" t="s">
        <v>8</v>
      </c>
      <c r="Z1742" s="2">
        <v>0</v>
      </c>
    </row>
    <row r="1743" spans="1:26" ht="14.25" customHeight="1" x14ac:dyDescent="0.2">
      <c r="A1743" s="3">
        <v>40927.736550925925</v>
      </c>
      <c r="B1743" s="2"/>
      <c r="C1743" s="2"/>
      <c r="D1743" s="2">
        <v>-2000</v>
      </c>
      <c r="E1743" s="2">
        <v>148.00938415527301</v>
      </c>
      <c r="F1743" s="2">
        <v>-84.155120849609403</v>
      </c>
      <c r="G1743" s="5">
        <f t="shared" si="46"/>
        <v>7.4593040985107448</v>
      </c>
      <c r="H1743" s="6"/>
      <c r="K1743" s="3">
        <v>40927.736550925925</v>
      </c>
      <c r="L1743" s="2"/>
      <c r="M1743" s="2"/>
      <c r="N1743" s="2">
        <v>-2000</v>
      </c>
      <c r="O1743" s="2">
        <v>232.250732421875</v>
      </c>
      <c r="P1743" s="2">
        <v>169.81422424316401</v>
      </c>
      <c r="Q1743" s="5">
        <f t="shared" si="45"/>
        <v>7.820698582458494</v>
      </c>
      <c r="U1743" s="3">
        <v>40927.736550925925</v>
      </c>
      <c r="V1743" s="2"/>
      <c r="W1743" s="2"/>
      <c r="X1743" s="2">
        <v>-2000</v>
      </c>
      <c r="Y1743" s="2" t="s">
        <v>8</v>
      </c>
      <c r="Z1743" s="2">
        <v>0</v>
      </c>
    </row>
    <row r="1744" spans="1:26" ht="14.25" customHeight="1" x14ac:dyDescent="0.2">
      <c r="A1744" s="3">
        <v>40927.736608796295</v>
      </c>
      <c r="B1744" s="2"/>
      <c r="C1744" s="2"/>
      <c r="D1744" s="2">
        <v>-1950</v>
      </c>
      <c r="E1744" s="2">
        <v>130.38336181640599</v>
      </c>
      <c r="F1744" s="2">
        <v>-73.005828857421903</v>
      </c>
      <c r="G1744" s="5">
        <f t="shared" si="46"/>
        <v>6.4815111907959011</v>
      </c>
      <c r="H1744" s="6"/>
      <c r="K1744" s="3">
        <v>40927.736608796295</v>
      </c>
      <c r="L1744" s="2"/>
      <c r="M1744" s="2"/>
      <c r="N1744" s="2">
        <v>-1950</v>
      </c>
      <c r="O1744" s="2">
        <v>225.84248352050801</v>
      </c>
      <c r="P1744" s="2">
        <v>165.35171508789099</v>
      </c>
      <c r="Q1744" s="5">
        <f t="shared" si="45"/>
        <v>7.6140844085693535</v>
      </c>
      <c r="U1744" s="3">
        <v>40927.736608796295</v>
      </c>
      <c r="V1744" s="2"/>
      <c r="W1744" s="2"/>
      <c r="X1744" s="2">
        <v>-1950</v>
      </c>
      <c r="Y1744" s="2" t="s">
        <v>8</v>
      </c>
      <c r="Z1744" s="2">
        <v>0</v>
      </c>
    </row>
    <row r="1745" spans="1:26" ht="14.25" customHeight="1" x14ac:dyDescent="0.2">
      <c r="A1745" s="3">
        <v>40927.736666666664</v>
      </c>
      <c r="B1745" s="2"/>
      <c r="C1745" s="2"/>
      <c r="D1745" s="2">
        <v>-1900</v>
      </c>
      <c r="E1745" s="2">
        <v>112.16535949707</v>
      </c>
      <c r="F1745" s="2">
        <v>-61.482086181640597</v>
      </c>
      <c r="G1745" s="5">
        <f t="shared" si="46"/>
        <v>5.4708789581298802</v>
      </c>
      <c r="H1745" s="6"/>
      <c r="K1745" s="3">
        <v>40927.736666666664</v>
      </c>
      <c r="L1745" s="2"/>
      <c r="M1745" s="2"/>
      <c r="N1745" s="2">
        <v>-1900</v>
      </c>
      <c r="O1745" s="2">
        <v>218.93127441406199</v>
      </c>
      <c r="P1745" s="2">
        <v>160.53894042968699</v>
      </c>
      <c r="Q1745" s="5">
        <f t="shared" si="45"/>
        <v>7.3912529418945079</v>
      </c>
      <c r="U1745" s="3">
        <v>40927.736666666664</v>
      </c>
      <c r="V1745" s="2"/>
      <c r="W1745" s="2"/>
      <c r="X1745" s="2">
        <v>-1900</v>
      </c>
      <c r="Y1745" s="2" t="s">
        <v>8</v>
      </c>
      <c r="Z1745" s="2">
        <v>0</v>
      </c>
    </row>
    <row r="1746" spans="1:26" ht="14.25" customHeight="1" x14ac:dyDescent="0.2">
      <c r="A1746" s="3">
        <v>40927.736724537041</v>
      </c>
      <c r="B1746" s="2"/>
      <c r="C1746" s="2"/>
      <c r="D1746" s="2">
        <v>-1850</v>
      </c>
      <c r="E1746" s="2">
        <v>93.325477600097699</v>
      </c>
      <c r="F1746" s="2">
        <v>-49.564971923828097</v>
      </c>
      <c r="G1746" s="5">
        <f t="shared" si="46"/>
        <v>4.4257480377197238</v>
      </c>
      <c r="H1746" s="6"/>
      <c r="K1746" s="3">
        <v>40927.736724537041</v>
      </c>
      <c r="L1746" s="2"/>
      <c r="M1746" s="2"/>
      <c r="N1746" s="2">
        <v>-1850</v>
      </c>
      <c r="O1746" s="2">
        <v>211.58782958984401</v>
      </c>
      <c r="P1746" s="2">
        <v>155.42518615722699</v>
      </c>
      <c r="Q1746" s="5">
        <f t="shared" si="45"/>
        <v>7.1544861190796105</v>
      </c>
      <c r="U1746" s="3">
        <v>40927.736724537041</v>
      </c>
      <c r="V1746" s="2"/>
      <c r="W1746" s="2"/>
      <c r="X1746" s="2">
        <v>-1850</v>
      </c>
      <c r="Y1746" s="2" t="s">
        <v>8</v>
      </c>
      <c r="Z1746" s="2">
        <v>0</v>
      </c>
    </row>
    <row r="1747" spans="1:26" ht="14.25" customHeight="1" x14ac:dyDescent="0.2">
      <c r="A1747" s="3">
        <v>40927.73678240741</v>
      </c>
      <c r="B1747" s="2"/>
      <c r="C1747" s="2"/>
      <c r="D1747" s="2">
        <v>-1800</v>
      </c>
      <c r="E1747" s="2">
        <v>75.368606567382798</v>
      </c>
      <c r="F1747" s="2">
        <v>-38.206405639648402</v>
      </c>
      <c r="G1747" s="5">
        <f t="shared" si="46"/>
        <v>3.429601774597165</v>
      </c>
      <c r="H1747" s="6"/>
      <c r="K1747" s="3">
        <v>40927.73678240741</v>
      </c>
      <c r="L1747" s="2"/>
      <c r="M1747" s="2"/>
      <c r="N1747" s="2">
        <v>-1800</v>
      </c>
      <c r="O1747" s="2">
        <v>204.64768981933599</v>
      </c>
      <c r="P1747" s="2">
        <v>150.59226989746099</v>
      </c>
      <c r="Q1747" s="5">
        <f t="shared" si="45"/>
        <v>6.9307220962524445</v>
      </c>
      <c r="U1747" s="3">
        <v>40927.73678240741</v>
      </c>
      <c r="V1747" s="2"/>
      <c r="W1747" s="2"/>
      <c r="X1747" s="2">
        <v>-1800</v>
      </c>
      <c r="Y1747" s="2" t="s">
        <v>8</v>
      </c>
      <c r="Z1747" s="2">
        <v>0</v>
      </c>
    </row>
    <row r="1748" spans="1:26" ht="14.25" customHeight="1" x14ac:dyDescent="0.2">
      <c r="A1748" s="3">
        <v>40927.736840277779</v>
      </c>
      <c r="B1748" s="2"/>
      <c r="C1748" s="2"/>
      <c r="D1748" s="2">
        <v>-1750</v>
      </c>
      <c r="E1748" s="2">
        <v>58.388469696044901</v>
      </c>
      <c r="F1748" s="2">
        <v>-27.4656677246094</v>
      </c>
      <c r="G1748" s="5">
        <f t="shared" si="46"/>
        <v>2.4876390594482443</v>
      </c>
      <c r="H1748" s="6"/>
      <c r="K1748" s="3">
        <v>40927.736840277779</v>
      </c>
      <c r="L1748" s="2"/>
      <c r="M1748" s="2"/>
      <c r="N1748" s="2">
        <v>-1750</v>
      </c>
      <c r="O1748" s="2">
        <v>197.96171569824199</v>
      </c>
      <c r="P1748" s="2">
        <v>145.93635559082</v>
      </c>
      <c r="Q1748" s="5">
        <f t="shared" si="45"/>
        <v>6.7151532638549662</v>
      </c>
      <c r="U1748" s="3">
        <v>40927.736840277779</v>
      </c>
      <c r="V1748" s="2"/>
      <c r="W1748" s="2"/>
      <c r="X1748" s="2">
        <v>-1750</v>
      </c>
      <c r="Y1748" s="2" t="s">
        <v>8</v>
      </c>
      <c r="Z1748" s="2">
        <v>0</v>
      </c>
    </row>
    <row r="1749" spans="1:26" ht="14.25" customHeight="1" x14ac:dyDescent="0.2">
      <c r="A1749" s="3">
        <v>40927.736898148149</v>
      </c>
      <c r="B1749" s="2"/>
      <c r="C1749" s="2"/>
      <c r="D1749" s="2">
        <v>-1700</v>
      </c>
      <c r="E1749" s="2">
        <v>44.279903411865199</v>
      </c>
      <c r="F1749" s="2">
        <v>-18.541336059570298</v>
      </c>
      <c r="G1749" s="5">
        <f t="shared" si="46"/>
        <v>1.7049751724243152</v>
      </c>
      <c r="H1749" s="6"/>
      <c r="K1749" s="3">
        <v>40927.736898148149</v>
      </c>
      <c r="L1749" s="2"/>
      <c r="M1749" s="2"/>
      <c r="N1749" s="2">
        <v>-1700</v>
      </c>
      <c r="O1749" s="2">
        <v>191.51557922363301</v>
      </c>
      <c r="P1749" s="2">
        <v>141.44744873046901</v>
      </c>
      <c r="Q1749" s="5">
        <f t="shared" si="45"/>
        <v>6.5073168762207159</v>
      </c>
      <c r="U1749" s="3">
        <v>40927.736898148149</v>
      </c>
      <c r="V1749" s="2"/>
      <c r="W1749" s="2"/>
      <c r="X1749" s="2">
        <v>-1700</v>
      </c>
      <c r="Y1749" s="2" t="s">
        <v>8</v>
      </c>
      <c r="Z1749" s="2">
        <v>0</v>
      </c>
    </row>
    <row r="1750" spans="1:26" ht="14.25" customHeight="1" x14ac:dyDescent="0.2">
      <c r="A1750" s="3">
        <v>40927.736956018518</v>
      </c>
      <c r="B1750" s="2"/>
      <c r="C1750" s="2"/>
      <c r="D1750" s="2">
        <v>-1650</v>
      </c>
      <c r="E1750" s="2">
        <v>32.759231567382798</v>
      </c>
      <c r="F1750" s="2">
        <v>-11.2539672851562</v>
      </c>
      <c r="G1750" s="5">
        <f t="shared" si="46"/>
        <v>1.0658729309081989</v>
      </c>
      <c r="H1750" s="6"/>
      <c r="K1750" s="3">
        <v>40927.736956018518</v>
      </c>
      <c r="L1750" s="2"/>
      <c r="M1750" s="2"/>
      <c r="N1750" s="2">
        <v>-1650</v>
      </c>
      <c r="O1750" s="2">
        <v>185.13232421875</v>
      </c>
      <c r="P1750" s="2">
        <v>137.00233459472699</v>
      </c>
      <c r="Q1750" s="5">
        <f t="shared" si="45"/>
        <v>6.3015080917358599</v>
      </c>
      <c r="U1750" s="3">
        <v>40927.736956018518</v>
      </c>
      <c r="V1750" s="2"/>
      <c r="W1750" s="2"/>
      <c r="X1750" s="2">
        <v>-1650</v>
      </c>
      <c r="Y1750" s="2" t="s">
        <v>8</v>
      </c>
      <c r="Z1750" s="2">
        <v>0</v>
      </c>
    </row>
    <row r="1751" spans="1:26" ht="14.25" customHeight="1" x14ac:dyDescent="0.2">
      <c r="A1751" s="3">
        <v>40927.737013888887</v>
      </c>
      <c r="B1751" s="2"/>
      <c r="C1751" s="2"/>
      <c r="D1751" s="2">
        <v>-1600</v>
      </c>
      <c r="E1751" s="2">
        <v>24.3793430328369</v>
      </c>
      <c r="F1751" s="2">
        <v>-5.9532928466796902</v>
      </c>
      <c r="G1751" s="5">
        <f t="shared" si="46"/>
        <v>0.60100378265380883</v>
      </c>
      <c r="H1751" s="6"/>
      <c r="K1751" s="3">
        <v>40927.737013888887</v>
      </c>
      <c r="L1751" s="2"/>
      <c r="M1751" s="2"/>
      <c r="N1751" s="2">
        <v>-1600</v>
      </c>
      <c r="O1751" s="2">
        <v>179.045974731445</v>
      </c>
      <c r="P1751" s="2">
        <v>132.76397705078099</v>
      </c>
      <c r="Q1751" s="5">
        <f t="shared" si="45"/>
        <v>6.1052721374511609</v>
      </c>
      <c r="U1751" s="3">
        <v>40927.737013888887</v>
      </c>
      <c r="V1751" s="2"/>
      <c r="W1751" s="2"/>
      <c r="X1751" s="2">
        <v>-1600</v>
      </c>
      <c r="Y1751" s="2" t="s">
        <v>8</v>
      </c>
      <c r="Z1751" s="2">
        <v>0</v>
      </c>
    </row>
    <row r="1752" spans="1:26" ht="14.25" customHeight="1" x14ac:dyDescent="0.2">
      <c r="A1752" s="3">
        <v>40927.737071759257</v>
      </c>
      <c r="B1752" s="2"/>
      <c r="C1752" s="2"/>
      <c r="D1752" s="2">
        <v>-1550</v>
      </c>
      <c r="E1752" s="2">
        <v>19.544294357299801</v>
      </c>
      <c r="F1752" s="2">
        <v>-2.8948974609375</v>
      </c>
      <c r="G1752" s="5">
        <f t="shared" si="46"/>
        <v>0.33278250732421877</v>
      </c>
      <c r="H1752" s="6"/>
      <c r="K1752" s="3">
        <v>40927.737071759257</v>
      </c>
      <c r="L1752" s="2"/>
      <c r="M1752" s="2"/>
      <c r="N1752" s="2">
        <v>-1550</v>
      </c>
      <c r="O1752" s="2">
        <v>173.45625305175801</v>
      </c>
      <c r="P1752" s="2">
        <v>128.87145996093801</v>
      </c>
      <c r="Q1752" s="5">
        <f t="shared" si="45"/>
        <v>5.9250485961914308</v>
      </c>
      <c r="U1752" s="3">
        <v>40927.737071759257</v>
      </c>
      <c r="V1752" s="2"/>
      <c r="W1752" s="2"/>
      <c r="X1752" s="2">
        <v>-1550</v>
      </c>
      <c r="Y1752" s="2" t="s">
        <v>8</v>
      </c>
      <c r="Z1752" s="2">
        <v>0</v>
      </c>
    </row>
    <row r="1753" spans="1:26" ht="14.25" customHeight="1" x14ac:dyDescent="0.2">
      <c r="A1753" s="3">
        <v>40927.737129629626</v>
      </c>
      <c r="B1753" s="2"/>
      <c r="C1753" s="2"/>
      <c r="D1753" s="2">
        <v>-1500</v>
      </c>
      <c r="E1753" s="2">
        <v>17.750043869018601</v>
      </c>
      <c r="F1753" s="2">
        <v>-1.75994873046875</v>
      </c>
      <c r="G1753" s="5">
        <f t="shared" si="46"/>
        <v>0.23324750366210936</v>
      </c>
      <c r="H1753" s="6"/>
      <c r="K1753" s="3">
        <v>40927.737129629626</v>
      </c>
      <c r="L1753" s="2"/>
      <c r="M1753" s="2"/>
      <c r="N1753" s="2">
        <v>-1500</v>
      </c>
      <c r="O1753" s="2">
        <v>168.16969299316401</v>
      </c>
      <c r="P1753" s="2">
        <v>125.190048217773</v>
      </c>
      <c r="Q1753" s="5">
        <f t="shared" si="45"/>
        <v>5.7545992324828905</v>
      </c>
      <c r="U1753" s="3">
        <v>40927.737129629626</v>
      </c>
      <c r="V1753" s="2"/>
      <c r="W1753" s="2"/>
      <c r="X1753" s="2">
        <v>-1500</v>
      </c>
      <c r="Y1753" s="2" t="s">
        <v>8</v>
      </c>
      <c r="Z1753" s="2">
        <v>0</v>
      </c>
    </row>
    <row r="1754" spans="1:26" ht="14.25" customHeight="1" x14ac:dyDescent="0.2">
      <c r="A1754" s="3">
        <v>40927.737187500003</v>
      </c>
      <c r="B1754" s="2"/>
      <c r="C1754" s="2"/>
      <c r="D1754" s="2">
        <v>-1450</v>
      </c>
      <c r="E1754" s="2">
        <v>16.537151336669901</v>
      </c>
      <c r="F1754" s="2">
        <v>-0.99273681640625</v>
      </c>
      <c r="G1754" s="5">
        <f t="shared" si="46"/>
        <v>0.16596301879882813</v>
      </c>
      <c r="H1754" s="6"/>
      <c r="K1754" s="3">
        <v>40927.737187500003</v>
      </c>
      <c r="L1754" s="2"/>
      <c r="M1754" s="2"/>
      <c r="N1754" s="2">
        <v>-1450</v>
      </c>
      <c r="O1754" s="2">
        <v>163.27589416503901</v>
      </c>
      <c r="P1754" s="2">
        <v>121.782150268555</v>
      </c>
      <c r="Q1754" s="5">
        <f t="shared" si="45"/>
        <v>5.5968135574340971</v>
      </c>
      <c r="U1754" s="3">
        <v>40927.737187500003</v>
      </c>
      <c r="V1754" s="2"/>
      <c r="W1754" s="2"/>
      <c r="X1754" s="2">
        <v>-1450</v>
      </c>
      <c r="Y1754" s="2" t="s">
        <v>8</v>
      </c>
      <c r="Z1754" s="2">
        <v>0</v>
      </c>
    </row>
    <row r="1755" spans="1:26" ht="14.25" customHeight="1" x14ac:dyDescent="0.2">
      <c r="A1755" s="3">
        <v>40927.737245370372</v>
      </c>
      <c r="B1755" s="2"/>
      <c r="C1755" s="2"/>
      <c r="D1755" s="2">
        <v>-1400</v>
      </c>
      <c r="E1755" s="2">
        <v>15.7815046310425</v>
      </c>
      <c r="F1755" s="2">
        <v>-0.51475524902343806</v>
      </c>
      <c r="G1755" s="5">
        <f t="shared" si="46"/>
        <v>0.12404403533935551</v>
      </c>
      <c r="H1755" s="6"/>
      <c r="K1755" s="3">
        <v>40927.737245370372</v>
      </c>
      <c r="L1755" s="2"/>
      <c r="M1755" s="2"/>
      <c r="N1755" s="2">
        <v>-1400</v>
      </c>
      <c r="O1755" s="2">
        <v>158.21862792968699</v>
      </c>
      <c r="P1755" s="2">
        <v>118.26042175293</v>
      </c>
      <c r="Q1755" s="5">
        <f t="shared" si="45"/>
        <v>5.4337575271606591</v>
      </c>
      <c r="U1755" s="3">
        <v>40927.737245370372</v>
      </c>
      <c r="V1755" s="2"/>
      <c r="W1755" s="2"/>
      <c r="X1755" s="2">
        <v>-1400</v>
      </c>
      <c r="Y1755" s="2" t="s">
        <v>8</v>
      </c>
      <c r="Z1755" s="2">
        <v>0</v>
      </c>
    </row>
    <row r="1756" spans="1:26" ht="14.25" customHeight="1" x14ac:dyDescent="0.2">
      <c r="A1756" s="3">
        <v>40927.737303240741</v>
      </c>
      <c r="B1756" s="2"/>
      <c r="C1756" s="2"/>
      <c r="D1756" s="2">
        <v>-1350</v>
      </c>
      <c r="E1756" s="2">
        <v>15.727108001709</v>
      </c>
      <c r="F1756" s="2">
        <v>-0.4803466796875</v>
      </c>
      <c r="G1756" s="5">
        <f t="shared" si="46"/>
        <v>0.12102640380859375</v>
      </c>
      <c r="H1756" s="6"/>
      <c r="K1756" s="3">
        <v>40927.737303240741</v>
      </c>
      <c r="L1756" s="2"/>
      <c r="M1756" s="2"/>
      <c r="N1756" s="2">
        <v>-1350</v>
      </c>
      <c r="O1756" s="2">
        <v>152.21751403808599</v>
      </c>
      <c r="P1756" s="2">
        <v>114.081420898438</v>
      </c>
      <c r="Q1756" s="5">
        <f t="shared" si="45"/>
        <v>5.24026978759768</v>
      </c>
      <c r="U1756" s="3">
        <v>40927.737303240741</v>
      </c>
      <c r="V1756" s="2"/>
      <c r="W1756" s="2"/>
      <c r="X1756" s="2">
        <v>-1350</v>
      </c>
      <c r="Y1756" s="2" t="s">
        <v>8</v>
      </c>
      <c r="Z1756" s="2">
        <v>0</v>
      </c>
    </row>
    <row r="1757" spans="1:26" ht="14.25" customHeight="1" x14ac:dyDescent="0.2">
      <c r="A1757" s="3">
        <v>40927.737361111111</v>
      </c>
      <c r="B1757" s="2"/>
      <c r="C1757" s="2"/>
      <c r="D1757" s="2">
        <v>-1300</v>
      </c>
      <c r="E1757" s="2">
        <v>15.384564399719199</v>
      </c>
      <c r="F1757" s="2">
        <v>-0.263671875</v>
      </c>
      <c r="G1757" s="5">
        <f t="shared" si="46"/>
        <v>0.1020240234375</v>
      </c>
      <c r="H1757" s="6"/>
      <c r="K1757" s="3">
        <v>40927.737361111111</v>
      </c>
      <c r="L1757" s="2"/>
      <c r="M1757" s="2"/>
      <c r="N1757" s="2">
        <v>-1300</v>
      </c>
      <c r="O1757" s="2">
        <v>146.93620300293</v>
      </c>
      <c r="P1757" s="2">
        <v>110.403671264648</v>
      </c>
      <c r="Q1757" s="5">
        <f t="shared" si="45"/>
        <v>5.0699899795532026</v>
      </c>
      <c r="U1757" s="3">
        <v>40927.737361111111</v>
      </c>
      <c r="V1757" s="2"/>
      <c r="W1757" s="2"/>
      <c r="X1757" s="2">
        <v>-1300</v>
      </c>
      <c r="Y1757" s="2" t="s">
        <v>8</v>
      </c>
      <c r="Z1757" s="2">
        <v>0</v>
      </c>
    </row>
    <row r="1758" spans="1:26" ht="14.25" customHeight="1" x14ac:dyDescent="0.2">
      <c r="A1758" s="3">
        <v>40927.73741898148</v>
      </c>
      <c r="B1758" s="2"/>
      <c r="C1758" s="2"/>
      <c r="D1758" s="2">
        <v>-1250</v>
      </c>
      <c r="E1758" s="2">
        <v>15.371176719665501</v>
      </c>
      <c r="F1758" s="2">
        <v>-0.255203247070313</v>
      </c>
      <c r="G1758" s="5">
        <f t="shared" si="46"/>
        <v>0.10128132476806645</v>
      </c>
      <c r="H1758" s="6"/>
      <c r="K1758" s="3">
        <v>40927.73741898148</v>
      </c>
      <c r="L1758" s="2"/>
      <c r="M1758" s="2"/>
      <c r="N1758" s="2">
        <v>-1250</v>
      </c>
      <c r="O1758" s="2">
        <v>142.20115661621099</v>
      </c>
      <c r="P1758" s="2">
        <v>107.106323242187</v>
      </c>
      <c r="Q1758" s="5">
        <f t="shared" si="45"/>
        <v>4.9173227661132586</v>
      </c>
      <c r="U1758" s="3">
        <v>40927.73741898148</v>
      </c>
      <c r="V1758" s="2"/>
      <c r="W1758" s="2"/>
      <c r="X1758" s="2">
        <v>-1250</v>
      </c>
      <c r="Y1758" s="2" t="s">
        <v>8</v>
      </c>
      <c r="Z1758" s="2">
        <v>0</v>
      </c>
    </row>
    <row r="1759" spans="1:26" ht="14.25" customHeight="1" x14ac:dyDescent="0.2">
      <c r="A1759" s="3">
        <v>40927.737476851849</v>
      </c>
      <c r="B1759" s="2"/>
      <c r="C1759" s="2"/>
      <c r="D1759" s="2">
        <v>-1200</v>
      </c>
      <c r="E1759" s="2">
        <v>15.087613105773899</v>
      </c>
      <c r="F1759" s="2">
        <v>-7.5836181640625E-2</v>
      </c>
      <c r="G1759" s="5">
        <f t="shared" si="46"/>
        <v>8.5550833129882806E-2</v>
      </c>
      <c r="H1759" s="6"/>
      <c r="K1759" s="3">
        <v>40927.737476851849</v>
      </c>
      <c r="L1759" s="2"/>
      <c r="M1759" s="2"/>
      <c r="N1759" s="2">
        <v>-1200</v>
      </c>
      <c r="O1759" s="2">
        <v>137.48791503906199</v>
      </c>
      <c r="P1759" s="2">
        <v>103.82415771484401</v>
      </c>
      <c r="Q1759" s="5">
        <f t="shared" si="45"/>
        <v>4.7653585021972775</v>
      </c>
      <c r="U1759" s="3">
        <v>40927.737476851849</v>
      </c>
      <c r="V1759" s="2"/>
      <c r="W1759" s="2"/>
      <c r="X1759" s="2">
        <v>-1200</v>
      </c>
      <c r="Y1759" s="2" t="s">
        <v>8</v>
      </c>
      <c r="Z1759" s="2">
        <v>0</v>
      </c>
    </row>
    <row r="1760" spans="1:26" ht="14.25" customHeight="1" x14ac:dyDescent="0.2">
      <c r="A1760" s="3">
        <v>40927.737534722219</v>
      </c>
      <c r="B1760" s="2"/>
      <c r="C1760" s="2"/>
      <c r="D1760" s="2">
        <v>-1150</v>
      </c>
      <c r="E1760" s="2">
        <v>14.7120218276978</v>
      </c>
      <c r="F1760" s="2">
        <v>0.1617431640625</v>
      </c>
      <c r="G1760" s="5">
        <f t="shared" si="46"/>
        <v>6.471512451171875E-2</v>
      </c>
      <c r="H1760" s="6"/>
      <c r="K1760" s="3">
        <v>40927.737534722219</v>
      </c>
      <c r="L1760" s="2"/>
      <c r="M1760" s="2"/>
      <c r="N1760" s="2">
        <v>-1150</v>
      </c>
      <c r="O1760" s="2">
        <v>132.71858215332</v>
      </c>
      <c r="P1760" s="2">
        <v>100.5029296875</v>
      </c>
      <c r="Q1760" s="5">
        <f t="shared" si="45"/>
        <v>4.6115856445312504</v>
      </c>
      <c r="U1760" s="3">
        <v>40927.737534722219</v>
      </c>
      <c r="V1760" s="2"/>
      <c r="W1760" s="2"/>
      <c r="X1760" s="2">
        <v>-1150</v>
      </c>
      <c r="Y1760" s="2" t="s">
        <v>8</v>
      </c>
      <c r="Z1760" s="2">
        <v>0</v>
      </c>
    </row>
    <row r="1761" spans="1:26" ht="14.25" customHeight="1" x14ac:dyDescent="0.2">
      <c r="A1761" s="3">
        <v>40927.737592592595</v>
      </c>
      <c r="B1761" s="2"/>
      <c r="C1761" s="2"/>
      <c r="D1761" s="2">
        <v>-1100</v>
      </c>
      <c r="E1761" s="2">
        <v>14.5142154693604</v>
      </c>
      <c r="F1761" s="2">
        <v>0.286865234375</v>
      </c>
      <c r="G1761" s="5">
        <f t="shared" si="46"/>
        <v>5.3741918945312495E-2</v>
      </c>
      <c r="H1761" s="6"/>
      <c r="K1761" s="3">
        <v>40927.737592592595</v>
      </c>
      <c r="L1761" s="2"/>
      <c r="M1761" s="2"/>
      <c r="N1761" s="2">
        <v>-1100</v>
      </c>
      <c r="O1761" s="2">
        <v>127.48690795898401</v>
      </c>
      <c r="P1761" s="2">
        <v>96.8597412109375</v>
      </c>
      <c r="Q1761" s="5">
        <f t="shared" si="45"/>
        <v>4.4429060180664068</v>
      </c>
      <c r="U1761" s="3">
        <v>40927.737592592595</v>
      </c>
      <c r="V1761" s="2"/>
      <c r="W1761" s="2"/>
      <c r="X1761" s="2">
        <v>-1100</v>
      </c>
      <c r="Y1761" s="2" t="s">
        <v>8</v>
      </c>
      <c r="Z1761" s="2">
        <v>0</v>
      </c>
    </row>
    <row r="1762" spans="1:26" ht="14.25" customHeight="1" x14ac:dyDescent="0.2">
      <c r="A1762" s="3">
        <v>40927.737650462965</v>
      </c>
      <c r="B1762" s="2"/>
      <c r="C1762" s="2"/>
      <c r="D1762" s="2">
        <v>-1050</v>
      </c>
      <c r="E1762" s="2">
        <v>15.0574598312378</v>
      </c>
      <c r="F1762" s="2">
        <v>-5.67626953125E-2</v>
      </c>
      <c r="G1762" s="5">
        <f t="shared" si="46"/>
        <v>8.3878088378906243E-2</v>
      </c>
      <c r="H1762" s="6"/>
      <c r="K1762" s="3">
        <v>40927.737650462965</v>
      </c>
      <c r="L1762" s="2"/>
      <c r="M1762" s="2"/>
      <c r="N1762" s="2">
        <v>-1050</v>
      </c>
      <c r="O1762" s="2">
        <v>123.592727661133</v>
      </c>
      <c r="P1762" s="2">
        <v>94.14794921875</v>
      </c>
      <c r="Q1762" s="5">
        <f t="shared" si="45"/>
        <v>4.3173500488281258</v>
      </c>
      <c r="U1762" s="3">
        <v>40927.737650462965</v>
      </c>
      <c r="V1762" s="2"/>
      <c r="W1762" s="2"/>
      <c r="X1762" s="2">
        <v>-1050</v>
      </c>
      <c r="Y1762" s="2" t="s">
        <v>8</v>
      </c>
      <c r="Z1762" s="2">
        <v>0</v>
      </c>
    </row>
    <row r="1763" spans="1:26" ht="14.25" customHeight="1" x14ac:dyDescent="0.2">
      <c r="A1763" s="3">
        <v>40927.737708333334</v>
      </c>
      <c r="B1763" s="2"/>
      <c r="C1763" s="2"/>
      <c r="D1763" s="2">
        <v>-1000</v>
      </c>
      <c r="E1763" s="2">
        <v>15.056013107299799</v>
      </c>
      <c r="F1763" s="2">
        <v>-5.584716796875E-2</v>
      </c>
      <c r="G1763" s="5">
        <f t="shared" si="46"/>
        <v>8.3797796630859372E-2</v>
      </c>
      <c r="H1763" s="6"/>
      <c r="K1763" s="3">
        <v>40927.737708333334</v>
      </c>
      <c r="L1763" s="2"/>
      <c r="M1763" s="2"/>
      <c r="N1763" s="2">
        <v>-1000</v>
      </c>
      <c r="O1763" s="2">
        <v>119.513832092285</v>
      </c>
      <c r="P1763" s="2">
        <v>91.307525634765597</v>
      </c>
      <c r="Q1763" s="5">
        <f t="shared" si="45"/>
        <v>4.1858384368896475</v>
      </c>
      <c r="U1763" s="3">
        <v>40927.737708333334</v>
      </c>
      <c r="V1763" s="2"/>
      <c r="W1763" s="2"/>
      <c r="X1763" s="2">
        <v>-1000</v>
      </c>
      <c r="Y1763" s="2" t="s">
        <v>8</v>
      </c>
      <c r="Z1763" s="2">
        <v>0</v>
      </c>
    </row>
    <row r="1764" spans="1:26" ht="14.25" customHeight="1" x14ac:dyDescent="0.2">
      <c r="A1764" s="3">
        <v>40927.737766203703</v>
      </c>
      <c r="B1764" s="2"/>
      <c r="C1764" s="2"/>
      <c r="D1764" s="2">
        <v>-950</v>
      </c>
      <c r="E1764" s="2">
        <v>14.9560241699219</v>
      </c>
      <c r="F1764" s="2">
        <v>7.4005126953125E-3</v>
      </c>
      <c r="G1764" s="5">
        <f t="shared" si="46"/>
        <v>7.8250975036621095E-2</v>
      </c>
      <c r="H1764" s="6"/>
      <c r="K1764" s="3">
        <v>40927.737766203703</v>
      </c>
      <c r="L1764" s="2"/>
      <c r="M1764" s="2"/>
      <c r="N1764" s="2">
        <v>-950</v>
      </c>
      <c r="O1764" s="2">
        <v>115.852905273437</v>
      </c>
      <c r="P1764" s="2">
        <v>88.758163452148395</v>
      </c>
      <c r="Q1764" s="5">
        <f t="shared" si="45"/>
        <v>4.0678029678344707</v>
      </c>
      <c r="U1764" s="3">
        <v>40927.737766203703</v>
      </c>
      <c r="V1764" s="2"/>
      <c r="W1764" s="2"/>
      <c r="X1764" s="2">
        <v>-950</v>
      </c>
      <c r="Y1764" s="2" t="s">
        <v>8</v>
      </c>
      <c r="Z1764" s="2">
        <v>0</v>
      </c>
    </row>
    <row r="1765" spans="1:26" ht="14.25" customHeight="1" x14ac:dyDescent="0.2">
      <c r="A1765" s="3">
        <v>40927.737824074073</v>
      </c>
      <c r="B1765" s="2"/>
      <c r="C1765" s="2"/>
      <c r="D1765" s="2">
        <v>-900</v>
      </c>
      <c r="E1765" s="2">
        <v>14.254051208496101</v>
      </c>
      <c r="F1765" s="2">
        <v>0.451431274414063</v>
      </c>
      <c r="G1765" s="5">
        <f t="shared" si="46"/>
        <v>3.9309477233886669E-2</v>
      </c>
      <c r="H1765" s="6"/>
      <c r="K1765" s="3">
        <v>40927.737824074073</v>
      </c>
      <c r="L1765" s="2"/>
      <c r="M1765" s="2"/>
      <c r="N1765" s="2">
        <v>-900</v>
      </c>
      <c r="O1765" s="2">
        <v>112.661331176758</v>
      </c>
      <c r="P1765" s="2">
        <v>86.53564453125</v>
      </c>
      <c r="Q1765" s="5">
        <f t="shared" si="45"/>
        <v>3.9649003417968749</v>
      </c>
      <c r="U1765" s="3">
        <v>40927.737824074073</v>
      </c>
      <c r="V1765" s="2"/>
      <c r="W1765" s="2"/>
      <c r="X1765" s="2">
        <v>-900</v>
      </c>
      <c r="Y1765" s="2" t="s">
        <v>8</v>
      </c>
      <c r="Z1765" s="2">
        <v>0</v>
      </c>
    </row>
    <row r="1766" spans="1:26" ht="14.25" customHeight="1" x14ac:dyDescent="0.2">
      <c r="A1766" s="3">
        <v>40927.737881944442</v>
      </c>
      <c r="B1766" s="2"/>
      <c r="C1766" s="2"/>
      <c r="D1766" s="2">
        <v>-850</v>
      </c>
      <c r="E1766" s="2">
        <v>14.376956939697299</v>
      </c>
      <c r="F1766" s="2">
        <v>0.373687744140625</v>
      </c>
      <c r="G1766" s="5">
        <f t="shared" si="46"/>
        <v>4.6127584838867183E-2</v>
      </c>
      <c r="H1766" s="6"/>
      <c r="K1766" s="3">
        <v>40927.737881944442</v>
      </c>
      <c r="L1766" s="2"/>
      <c r="M1766" s="2"/>
      <c r="N1766" s="2">
        <v>-850</v>
      </c>
      <c r="O1766" s="2">
        <v>109.59498596191401</v>
      </c>
      <c r="P1766" s="2">
        <v>84.400329589843807</v>
      </c>
      <c r="Q1766" s="5">
        <f t="shared" si="45"/>
        <v>3.866035260009768</v>
      </c>
      <c r="U1766" s="3">
        <v>40927.737881944442</v>
      </c>
      <c r="V1766" s="2"/>
      <c r="W1766" s="2"/>
      <c r="X1766" s="2">
        <v>-850</v>
      </c>
      <c r="Y1766" s="2" t="s">
        <v>8</v>
      </c>
      <c r="Z1766" s="2">
        <v>0</v>
      </c>
    </row>
    <row r="1767" spans="1:26" ht="14.25" customHeight="1" x14ac:dyDescent="0.2">
      <c r="A1767" s="3">
        <v>40927.737939814811</v>
      </c>
      <c r="B1767" s="2"/>
      <c r="C1767" s="2"/>
      <c r="D1767" s="2">
        <v>-800</v>
      </c>
      <c r="E1767" s="2">
        <v>14.5571537017822</v>
      </c>
      <c r="F1767" s="2">
        <v>0.25970458984375</v>
      </c>
      <c r="G1767" s="5">
        <f t="shared" si="46"/>
        <v>5.6123907470703123E-2</v>
      </c>
      <c r="H1767" s="6"/>
      <c r="K1767" s="3">
        <v>40927.737939814811</v>
      </c>
      <c r="L1767" s="2"/>
      <c r="M1767" s="2"/>
      <c r="N1767" s="2">
        <v>-800</v>
      </c>
      <c r="O1767" s="2">
        <v>106.760467529297</v>
      </c>
      <c r="P1767" s="2">
        <v>82.426452636718693</v>
      </c>
      <c r="Q1767" s="5">
        <f t="shared" si="45"/>
        <v>3.7746447570800754</v>
      </c>
      <c r="U1767" s="3">
        <v>40927.737939814811</v>
      </c>
      <c r="V1767" s="2"/>
      <c r="W1767" s="2"/>
      <c r="X1767" s="2">
        <v>-800</v>
      </c>
      <c r="Y1767" s="2" t="s">
        <v>8</v>
      </c>
      <c r="Z1767" s="2">
        <v>0</v>
      </c>
    </row>
    <row r="1768" spans="1:26" ht="14.25" customHeight="1" x14ac:dyDescent="0.2">
      <c r="A1768" s="3">
        <v>40927.737997685188</v>
      </c>
      <c r="B1768" s="2"/>
      <c r="C1768" s="2"/>
      <c r="D1768" s="2">
        <v>-750</v>
      </c>
      <c r="E1768" s="2">
        <v>14.5816383361816</v>
      </c>
      <c r="F1768" s="2">
        <v>0.244216918945313</v>
      </c>
      <c r="G1768" s="5">
        <f t="shared" si="46"/>
        <v>5.748217620849605E-2</v>
      </c>
      <c r="H1768" s="6"/>
      <c r="K1768" s="3">
        <v>40927.737997685188</v>
      </c>
      <c r="L1768" s="2"/>
      <c r="M1768" s="2"/>
      <c r="N1768" s="2">
        <v>-750</v>
      </c>
      <c r="O1768" s="2">
        <v>104.710502624512</v>
      </c>
      <c r="P1768" s="2">
        <v>80.998916625976605</v>
      </c>
      <c r="Q1768" s="5">
        <f t="shared" si="45"/>
        <v>3.7085498397827168</v>
      </c>
      <c r="U1768" s="3">
        <v>40927.737997685188</v>
      </c>
      <c r="V1768" s="2"/>
      <c r="W1768" s="2"/>
      <c r="X1768" s="2">
        <v>-750</v>
      </c>
      <c r="Y1768" s="2" t="s">
        <v>8</v>
      </c>
      <c r="Z1768" s="2">
        <v>0</v>
      </c>
    </row>
    <row r="1769" spans="1:26" ht="14.25" customHeight="1" x14ac:dyDescent="0.2">
      <c r="A1769" s="3">
        <v>40927.738055555557</v>
      </c>
      <c r="B1769" s="2"/>
      <c r="C1769" s="2"/>
      <c r="D1769" s="2">
        <v>-700</v>
      </c>
      <c r="E1769" s="2">
        <v>14.424237251281699</v>
      </c>
      <c r="F1769" s="2">
        <v>0.343780517578125</v>
      </c>
      <c r="G1769" s="5">
        <f t="shared" si="46"/>
        <v>4.8750448608398431E-2</v>
      </c>
      <c r="H1769" s="6"/>
      <c r="K1769" s="3">
        <v>40927.738055555557</v>
      </c>
      <c r="L1769" s="2"/>
      <c r="M1769" s="2"/>
      <c r="N1769" s="2">
        <v>-700</v>
      </c>
      <c r="O1769" s="2">
        <v>102.68978881835901</v>
      </c>
      <c r="P1769" s="2">
        <v>79.591751098632798</v>
      </c>
      <c r="Q1769" s="5">
        <f t="shared" si="45"/>
        <v>3.6433980758666986</v>
      </c>
      <c r="U1769" s="3">
        <v>40927.738055555557</v>
      </c>
      <c r="V1769" s="2"/>
      <c r="W1769" s="2"/>
      <c r="X1769" s="2">
        <v>-700</v>
      </c>
      <c r="Y1769" s="2" t="s">
        <v>8</v>
      </c>
      <c r="Z1769" s="2">
        <v>0</v>
      </c>
    </row>
    <row r="1770" spans="1:26" ht="14.25" customHeight="1" x14ac:dyDescent="0.2">
      <c r="A1770" s="3">
        <v>40927.738113425927</v>
      </c>
      <c r="B1770" s="2"/>
      <c r="C1770" s="2"/>
      <c r="D1770" s="2">
        <v>-650</v>
      </c>
      <c r="E1770" s="2">
        <v>14.3036231994629</v>
      </c>
      <c r="F1770" s="2">
        <v>0.420074462890625</v>
      </c>
      <c r="G1770" s="5">
        <f t="shared" si="46"/>
        <v>4.2059469604492188E-2</v>
      </c>
      <c r="H1770" s="6"/>
      <c r="K1770" s="3">
        <v>40927.738113425927</v>
      </c>
      <c r="L1770" s="2"/>
      <c r="M1770" s="2"/>
      <c r="N1770" s="2">
        <v>-650</v>
      </c>
      <c r="O1770" s="2">
        <v>100.82574462890599</v>
      </c>
      <c r="P1770" s="2">
        <v>78.293685913085895</v>
      </c>
      <c r="Q1770" s="5">
        <f t="shared" si="45"/>
        <v>3.5832976577758768</v>
      </c>
      <c r="U1770" s="3">
        <v>40927.738113425927</v>
      </c>
      <c r="V1770" s="2"/>
      <c r="W1770" s="2"/>
      <c r="X1770" s="2">
        <v>-650</v>
      </c>
      <c r="Y1770" s="2" t="s">
        <v>8</v>
      </c>
      <c r="Z1770" s="2">
        <v>0</v>
      </c>
    </row>
    <row r="1771" spans="1:26" ht="14.25" customHeight="1" x14ac:dyDescent="0.2">
      <c r="A1771" s="3">
        <v>40927.738171296296</v>
      </c>
      <c r="B1771" s="2"/>
      <c r="C1771" s="2"/>
      <c r="D1771" s="2">
        <v>-600</v>
      </c>
      <c r="E1771" s="2">
        <v>14.590443611145</v>
      </c>
      <c r="F1771" s="2">
        <v>0.2386474609375</v>
      </c>
      <c r="G1771" s="5">
        <f t="shared" si="46"/>
        <v>5.7970617675781252E-2</v>
      </c>
      <c r="H1771" s="6"/>
      <c r="K1771" s="3">
        <v>40927.738171296296</v>
      </c>
      <c r="L1771" s="2"/>
      <c r="M1771" s="2"/>
      <c r="N1771" s="2">
        <v>-600</v>
      </c>
      <c r="O1771" s="2">
        <v>99.007720947265597</v>
      </c>
      <c r="P1771" s="2">
        <v>77.027664184570298</v>
      </c>
      <c r="Q1771" s="5">
        <f t="shared" si="45"/>
        <v>3.5246808517456047</v>
      </c>
      <c r="U1771" s="3">
        <v>40927.738171296296</v>
      </c>
      <c r="V1771" s="2"/>
      <c r="W1771" s="2"/>
      <c r="X1771" s="2">
        <v>-600</v>
      </c>
      <c r="Y1771" s="2" t="s">
        <v>8</v>
      </c>
      <c r="Z1771" s="2">
        <v>0</v>
      </c>
    </row>
    <row r="1772" spans="1:26" ht="14.25" customHeight="1" x14ac:dyDescent="0.2">
      <c r="A1772" s="3">
        <v>40927.738229166665</v>
      </c>
      <c r="B1772" s="2"/>
      <c r="C1772" s="2"/>
      <c r="D1772" s="2">
        <v>-550</v>
      </c>
      <c r="E1772" s="2">
        <v>13.9965410232544</v>
      </c>
      <c r="F1772" s="2">
        <v>0.61431884765625</v>
      </c>
      <c r="G1772" s="5">
        <f t="shared" si="46"/>
        <v>2.5024237060546871E-2</v>
      </c>
      <c r="H1772" s="6"/>
      <c r="K1772" s="3">
        <v>40927.738229166665</v>
      </c>
      <c r="L1772" s="2"/>
      <c r="M1772" s="2"/>
      <c r="N1772" s="2">
        <v>-550</v>
      </c>
      <c r="O1772" s="2">
        <v>97.559013366699205</v>
      </c>
      <c r="P1772" s="2">
        <v>76.018829345703097</v>
      </c>
      <c r="Q1772" s="5">
        <f t="shared" si="45"/>
        <v>3.4779717987060534</v>
      </c>
      <c r="U1772" s="3">
        <v>40927.738229166665</v>
      </c>
      <c r="V1772" s="2"/>
      <c r="W1772" s="2"/>
      <c r="X1772" s="2">
        <v>-550</v>
      </c>
      <c r="Y1772" s="2" t="s">
        <v>8</v>
      </c>
      <c r="Z1772" s="2">
        <v>0</v>
      </c>
    </row>
    <row r="1773" spans="1:26" ht="14.25" customHeight="1" x14ac:dyDescent="0.2">
      <c r="A1773" s="3">
        <v>40927.738287037035</v>
      </c>
      <c r="B1773" s="2"/>
      <c r="C1773" s="2"/>
      <c r="D1773" s="2">
        <v>-500</v>
      </c>
      <c r="E1773" s="2">
        <v>13.815016746521</v>
      </c>
      <c r="F1773" s="2">
        <v>0.72914123535156194</v>
      </c>
      <c r="G1773" s="5">
        <f t="shared" si="46"/>
        <v>1.4954313659668012E-2</v>
      </c>
      <c r="H1773" s="6"/>
      <c r="K1773" s="3">
        <v>40927.738287037035</v>
      </c>
      <c r="L1773" s="2"/>
      <c r="M1773" s="2"/>
      <c r="N1773" s="2">
        <v>-500</v>
      </c>
      <c r="O1773" s="2">
        <v>95.858871459960895</v>
      </c>
      <c r="P1773" s="2">
        <v>74.834899902343693</v>
      </c>
      <c r="Q1773" s="5">
        <f t="shared" si="45"/>
        <v>3.4231558654785128</v>
      </c>
      <c r="U1773" s="3">
        <v>40927.738287037035</v>
      </c>
      <c r="V1773" s="2"/>
      <c r="W1773" s="2"/>
      <c r="X1773" s="2">
        <v>-500</v>
      </c>
      <c r="Y1773" s="2" t="s">
        <v>8</v>
      </c>
      <c r="Z1773" s="2">
        <v>0</v>
      </c>
    </row>
    <row r="1774" spans="1:26" ht="14.25" customHeight="1" x14ac:dyDescent="0.2">
      <c r="A1774" s="3">
        <v>40927.738344907404</v>
      </c>
      <c r="B1774" s="2"/>
      <c r="C1774" s="2"/>
      <c r="D1774" s="2">
        <v>-450</v>
      </c>
      <c r="E1774" s="2">
        <v>13.742286682128899</v>
      </c>
      <c r="F1774" s="2">
        <v>0.775146484375</v>
      </c>
      <c r="G1774" s="5">
        <f t="shared" si="46"/>
        <v>1.09196533203125E-2</v>
      </c>
      <c r="H1774" s="6"/>
      <c r="K1774" s="3">
        <v>40927.738344907404</v>
      </c>
      <c r="L1774" s="2"/>
      <c r="M1774" s="2"/>
      <c r="N1774" s="2">
        <v>-450</v>
      </c>
      <c r="O1774" s="2">
        <v>93.889656066894503</v>
      </c>
      <c r="P1774" s="2">
        <v>73.463592529296903</v>
      </c>
      <c r="Q1774" s="5">
        <f t="shared" si="45"/>
        <v>3.3596643341064465</v>
      </c>
      <c r="U1774" s="3">
        <v>40927.738344907404</v>
      </c>
      <c r="V1774" s="2"/>
      <c r="W1774" s="2"/>
      <c r="X1774" s="2">
        <v>-450</v>
      </c>
      <c r="Y1774" s="2" t="s">
        <v>8</v>
      </c>
      <c r="Z1774" s="2">
        <v>0</v>
      </c>
    </row>
    <row r="1775" spans="1:26" ht="14.25" customHeight="1" x14ac:dyDescent="0.2">
      <c r="A1775" s="3">
        <v>40927.738402777781</v>
      </c>
      <c r="B1775" s="2"/>
      <c r="C1775" s="2"/>
      <c r="D1775" s="2">
        <v>-400</v>
      </c>
      <c r="E1775" s="2">
        <v>14.4489631652832</v>
      </c>
      <c r="F1775" s="2">
        <v>0.328140258789063</v>
      </c>
      <c r="G1775" s="5">
        <f t="shared" si="46"/>
        <v>5.0122099304199169E-2</v>
      </c>
      <c r="H1775" s="6"/>
      <c r="K1775" s="3">
        <v>40927.738402777781</v>
      </c>
      <c r="L1775" s="2"/>
      <c r="M1775" s="2"/>
      <c r="N1775" s="2">
        <v>-400</v>
      </c>
      <c r="O1775" s="2">
        <v>91.755767822265597</v>
      </c>
      <c r="P1775" s="2">
        <v>71.977615356445298</v>
      </c>
      <c r="Q1775" s="5">
        <f t="shared" si="45"/>
        <v>3.2908635910034172</v>
      </c>
      <c r="U1775" s="3">
        <v>40927.738402777781</v>
      </c>
      <c r="V1775" s="2"/>
      <c r="W1775" s="2"/>
      <c r="X1775" s="2">
        <v>-400</v>
      </c>
      <c r="Y1775" s="2" t="s">
        <v>8</v>
      </c>
      <c r="Z1775" s="2">
        <v>0</v>
      </c>
    </row>
    <row r="1776" spans="1:26" ht="14.25" customHeight="1" x14ac:dyDescent="0.2">
      <c r="A1776" s="3">
        <v>40927.73846064815</v>
      </c>
      <c r="B1776" s="2"/>
      <c r="C1776" s="2"/>
      <c r="D1776" s="2">
        <v>-350</v>
      </c>
      <c r="E1776" s="2">
        <v>14.552691459655801</v>
      </c>
      <c r="F1776" s="2">
        <v>0.262527465820313</v>
      </c>
      <c r="G1776" s="5">
        <f t="shared" si="46"/>
        <v>5.5876341247558546E-2</v>
      </c>
      <c r="H1776" s="6"/>
      <c r="K1776" s="3">
        <v>40927.73846064815</v>
      </c>
      <c r="L1776" s="2"/>
      <c r="M1776" s="2"/>
      <c r="N1776" s="2">
        <v>-350</v>
      </c>
      <c r="O1776" s="2">
        <v>90.990058898925795</v>
      </c>
      <c r="P1776" s="2">
        <v>71.444396972656307</v>
      </c>
      <c r="Q1776" s="5">
        <f t="shared" si="45"/>
        <v>3.2661755798339871</v>
      </c>
      <c r="U1776" s="3">
        <v>40927.73846064815</v>
      </c>
      <c r="V1776" s="2"/>
      <c r="W1776" s="2"/>
      <c r="X1776" s="2">
        <v>-350</v>
      </c>
      <c r="Y1776" s="2" t="s">
        <v>8</v>
      </c>
      <c r="Z1776" s="2">
        <v>0</v>
      </c>
    </row>
    <row r="1777" spans="1:26" ht="14.25" customHeight="1" x14ac:dyDescent="0.2">
      <c r="A1777" s="3">
        <v>40927.738518518519</v>
      </c>
      <c r="B1777" s="2"/>
      <c r="C1777" s="2"/>
      <c r="D1777" s="2">
        <v>-300</v>
      </c>
      <c r="E1777" s="2">
        <v>14.0702352523804</v>
      </c>
      <c r="F1777" s="2">
        <v>0.56770324707031306</v>
      </c>
      <c r="G1777" s="5">
        <f t="shared" si="46"/>
        <v>2.9112425231933546E-2</v>
      </c>
      <c r="H1777" s="6"/>
      <c r="K1777" s="3">
        <v>40927.738518518519</v>
      </c>
      <c r="L1777" s="2"/>
      <c r="M1777" s="2"/>
      <c r="N1777" s="2">
        <v>-300</v>
      </c>
      <c r="O1777" s="2">
        <v>88.551704406738295</v>
      </c>
      <c r="P1777" s="2">
        <v>69.746398925781193</v>
      </c>
      <c r="Q1777" s="5">
        <f t="shared" si="45"/>
        <v>3.1875582702636693</v>
      </c>
      <c r="U1777" s="3">
        <v>40927.738518518519</v>
      </c>
      <c r="V1777" s="2"/>
      <c r="W1777" s="2"/>
      <c r="X1777" s="2">
        <v>-300</v>
      </c>
      <c r="Y1777" s="2" t="s">
        <v>8</v>
      </c>
      <c r="Z1777" s="2">
        <v>0</v>
      </c>
    </row>
    <row r="1778" spans="1:26" ht="14.25" customHeight="1" x14ac:dyDescent="0.2">
      <c r="A1778" s="3">
        <v>40927.738576388889</v>
      </c>
      <c r="B1778" s="2"/>
      <c r="C1778" s="2"/>
      <c r="D1778" s="2">
        <v>-250</v>
      </c>
      <c r="E1778" s="2">
        <v>13.6438655853271</v>
      </c>
      <c r="F1778" s="2">
        <v>0.83740234375</v>
      </c>
      <c r="G1778" s="5">
        <f t="shared" si="46"/>
        <v>5.4598144531250031E-3</v>
      </c>
      <c r="H1778" s="6"/>
      <c r="K1778" s="3">
        <v>40927.738576388889</v>
      </c>
      <c r="L1778" s="2"/>
      <c r="M1778" s="2"/>
      <c r="N1778" s="2">
        <v>-250</v>
      </c>
      <c r="O1778" s="2">
        <v>89.201828002929702</v>
      </c>
      <c r="P1778" s="2">
        <v>70.199127197265597</v>
      </c>
      <c r="Q1778" s="5">
        <f t="shared" si="45"/>
        <v>3.2085195892333971</v>
      </c>
      <c r="U1778" s="3">
        <v>40927.738576388889</v>
      </c>
      <c r="V1778" s="2"/>
      <c r="W1778" s="2"/>
      <c r="X1778" s="2">
        <v>-250</v>
      </c>
      <c r="Y1778" s="2" t="s">
        <v>8</v>
      </c>
      <c r="Z1778" s="2">
        <v>0</v>
      </c>
    </row>
    <row r="1779" spans="1:26" ht="14.25" customHeight="1" x14ac:dyDescent="0.2">
      <c r="A1779" s="3">
        <v>40927.738634259258</v>
      </c>
      <c r="B1779" s="2"/>
      <c r="C1779" s="2"/>
      <c r="D1779" s="2">
        <v>-200</v>
      </c>
      <c r="E1779" s="2">
        <v>13.5907955169678</v>
      </c>
      <c r="F1779" s="2">
        <v>0.8709716796875</v>
      </c>
      <c r="G1779" s="5">
        <f t="shared" si="46"/>
        <v>2.5157836914062454E-3</v>
      </c>
      <c r="H1779" s="6"/>
      <c r="K1779" s="3">
        <v>40927.738634259258</v>
      </c>
      <c r="L1779" s="2"/>
      <c r="M1779" s="2"/>
      <c r="N1779" s="2">
        <v>-200</v>
      </c>
      <c r="O1779" s="2">
        <v>88.315933227539105</v>
      </c>
      <c r="P1779" s="2">
        <v>69.582214355468693</v>
      </c>
      <c r="Q1779" s="5">
        <f t="shared" si="45"/>
        <v>3.1799565246582007</v>
      </c>
      <c r="U1779" s="3">
        <v>40927.738634259258</v>
      </c>
      <c r="V1779" s="2"/>
      <c r="W1779" s="2"/>
      <c r="X1779" s="2">
        <v>-200</v>
      </c>
      <c r="Y1779" s="2" t="s">
        <v>8</v>
      </c>
      <c r="Z1779" s="2">
        <v>0</v>
      </c>
    </row>
    <row r="1780" spans="1:26" ht="14.25" customHeight="1" x14ac:dyDescent="0.2">
      <c r="A1780" s="3">
        <v>40927.738692129627</v>
      </c>
      <c r="B1780" s="2"/>
      <c r="C1780" s="2"/>
      <c r="D1780" s="2">
        <v>-150</v>
      </c>
      <c r="E1780" s="2">
        <v>14.4940729141235</v>
      </c>
      <c r="F1780" s="2">
        <v>0.299606323242188</v>
      </c>
      <c r="G1780" s="5">
        <f t="shared" si="46"/>
        <v>5.262452545166011E-2</v>
      </c>
      <c r="H1780" s="6"/>
      <c r="K1780" s="3">
        <v>40927.738692129627</v>
      </c>
      <c r="L1780" s="2"/>
      <c r="M1780" s="2"/>
      <c r="N1780" s="2">
        <v>-150</v>
      </c>
      <c r="O1780" s="2">
        <v>86.361396789550795</v>
      </c>
      <c r="P1780" s="2">
        <v>68.221130371093693</v>
      </c>
      <c r="Q1780" s="5">
        <f t="shared" si="45"/>
        <v>3.1169383361816378</v>
      </c>
      <c r="U1780" s="3">
        <v>40927.738692129627</v>
      </c>
      <c r="V1780" s="2"/>
      <c r="W1780" s="2"/>
      <c r="X1780" s="2">
        <v>-150</v>
      </c>
      <c r="Y1780" s="2" t="s">
        <v>8</v>
      </c>
      <c r="Z1780" s="2">
        <v>0</v>
      </c>
    </row>
    <row r="1781" spans="1:26" ht="14.25" customHeight="1" x14ac:dyDescent="0.2">
      <c r="A1781" s="3">
        <v>40927.738749999997</v>
      </c>
      <c r="B1781" s="2"/>
      <c r="C1781" s="2"/>
      <c r="D1781" s="2">
        <v>-100</v>
      </c>
      <c r="E1781" s="2">
        <v>14.181321144104</v>
      </c>
      <c r="F1781" s="2">
        <v>0.4974365234375</v>
      </c>
      <c r="G1781" s="5">
        <f t="shared" si="46"/>
        <v>3.5274816894531248E-2</v>
      </c>
      <c r="H1781" s="6"/>
      <c r="K1781" s="3">
        <v>40927.738749999997</v>
      </c>
      <c r="L1781" s="2"/>
      <c r="M1781" s="2"/>
      <c r="N1781" s="2">
        <v>-100</v>
      </c>
      <c r="O1781" s="2">
        <v>86.151588439941406</v>
      </c>
      <c r="P1781" s="2">
        <v>68.075027465820298</v>
      </c>
      <c r="Q1781" s="5">
        <f t="shared" si="45"/>
        <v>3.1101737716674798</v>
      </c>
      <c r="U1781" s="3">
        <v>40927.738749999997</v>
      </c>
      <c r="V1781" s="2"/>
      <c r="W1781" s="2"/>
      <c r="X1781" s="2">
        <v>-100</v>
      </c>
      <c r="Y1781" s="2" t="s">
        <v>8</v>
      </c>
      <c r="Z1781" s="2">
        <v>0</v>
      </c>
    </row>
    <row r="1782" spans="1:26" ht="14.25" customHeight="1" x14ac:dyDescent="0.2">
      <c r="A1782" s="3">
        <v>40927.738807870373</v>
      </c>
      <c r="B1782" s="2"/>
      <c r="C1782" s="2"/>
      <c r="D1782" s="2">
        <v>-50</v>
      </c>
      <c r="E1782" s="2">
        <v>13.9230871200562</v>
      </c>
      <c r="F1782" s="2">
        <v>0.66078186035156194</v>
      </c>
      <c r="G1782" s="5">
        <f t="shared" si="46"/>
        <v>2.0949430847168014E-2</v>
      </c>
      <c r="H1782" s="6"/>
      <c r="K1782" s="3">
        <v>40927.738807870373</v>
      </c>
      <c r="L1782" s="2"/>
      <c r="M1782" s="2"/>
      <c r="N1782" s="2">
        <v>-50</v>
      </c>
      <c r="O1782" s="2">
        <v>83.601921081542997</v>
      </c>
      <c r="P1782" s="2">
        <v>66.299514770507798</v>
      </c>
      <c r="Q1782" s="5">
        <f t="shared" si="45"/>
        <v>3.0279675338745111</v>
      </c>
      <c r="U1782" s="3">
        <v>40927.738807870373</v>
      </c>
      <c r="V1782" s="2"/>
      <c r="W1782" s="2"/>
      <c r="X1782" s="2">
        <v>-50</v>
      </c>
      <c r="Y1782" s="2" t="s">
        <v>8</v>
      </c>
      <c r="Z1782" s="2">
        <v>0</v>
      </c>
    </row>
    <row r="1783" spans="1:26" ht="14.25" customHeight="1" x14ac:dyDescent="0.2">
      <c r="A1783" s="3">
        <v>40927.738865740743</v>
      </c>
      <c r="B1783" s="2"/>
      <c r="C1783" s="2"/>
      <c r="D1783" s="2">
        <v>0</v>
      </c>
      <c r="E1783" s="2">
        <v>13.4699401855469</v>
      </c>
      <c r="F1783" s="2">
        <v>0.947418212890625</v>
      </c>
      <c r="G1783" s="5">
        <f t="shared" si="46"/>
        <v>-4.1885772705078095E-3</v>
      </c>
      <c r="H1783" s="5">
        <f>MAX(F1191:F1783)</f>
        <v>1.8859100341796899</v>
      </c>
      <c r="K1783" s="3">
        <v>40927.738865740743</v>
      </c>
      <c r="L1783" s="2"/>
      <c r="M1783" s="2"/>
      <c r="N1783" s="2">
        <v>0</v>
      </c>
      <c r="O1783" s="2">
        <v>85.069145202636705</v>
      </c>
      <c r="P1783" s="2">
        <v>67.321243286132798</v>
      </c>
      <c r="Q1783" s="5">
        <f>P1783*0.0463-0.0417</f>
        <v>3.0752735641479485</v>
      </c>
      <c r="U1783" s="3">
        <v>40927.738865740743</v>
      </c>
      <c r="V1783" s="2"/>
      <c r="W1783" s="2"/>
      <c r="X1783" s="2">
        <v>0</v>
      </c>
      <c r="Y1783" s="2" t="s">
        <v>8</v>
      </c>
      <c r="Z1783" s="2">
        <v>0</v>
      </c>
    </row>
    <row r="1784" spans="1:26" ht="14.25" customHeight="1" x14ac:dyDescent="0.2">
      <c r="A1784" s="2"/>
      <c r="B1784" s="2"/>
      <c r="C1784" s="2"/>
      <c r="D1784" s="2"/>
      <c r="E1784" s="2"/>
      <c r="F1784" s="2"/>
      <c r="G1784" s="5"/>
      <c r="K1784" s="2"/>
      <c r="L1784" s="2"/>
      <c r="M1784" s="2"/>
      <c r="N1784" s="2"/>
      <c r="O1784" s="2"/>
      <c r="P1784" s="2"/>
      <c r="Q1784" s="5"/>
      <c r="U1784" s="2"/>
      <c r="V1784" s="2"/>
      <c r="W1784" s="2"/>
      <c r="X1784" s="2"/>
      <c r="Y1784" s="2"/>
      <c r="Z1784" s="2"/>
    </row>
    <row r="1785" spans="1:26" ht="14.25" customHeight="1" x14ac:dyDescent="0.2">
      <c r="A1785" s="3">
        <v>40927.73914351852</v>
      </c>
      <c r="B1785" s="2">
        <v>0</v>
      </c>
      <c r="C1785" s="2">
        <v>0</v>
      </c>
      <c r="D1785" s="2">
        <v>-3200</v>
      </c>
      <c r="E1785" s="2">
        <v>159.88960266113301</v>
      </c>
      <c r="F1785" s="2">
        <v>-91.669921875</v>
      </c>
      <c r="G1785" s="5">
        <f t="shared" ref="G1785:G1800" si="47">G1786</f>
        <v>9.994701535034169</v>
      </c>
      <c r="H1785" s="5">
        <f>MAX(F1785:F1849)</f>
        <v>0.867156982421875</v>
      </c>
      <c r="K1785" s="3">
        <v>40927.73914351852</v>
      </c>
      <c r="L1785" s="2">
        <v>0</v>
      </c>
      <c r="M1785" s="2">
        <v>0</v>
      </c>
      <c r="N1785" s="2">
        <v>-3200</v>
      </c>
      <c r="O1785" s="2">
        <v>242.72482299804699</v>
      </c>
      <c r="P1785" s="2">
        <v>177.10807800293</v>
      </c>
      <c r="Q1785" s="5">
        <f t="shared" ref="Q1785:Q1795" si="48">Q1786</f>
        <v>8.2643784179687518</v>
      </c>
      <c r="R1785" s="5">
        <f>MAX(P1785:P1849)</f>
        <v>181.39404296875</v>
      </c>
      <c r="U1785" s="3">
        <v>40927.73914351852</v>
      </c>
      <c r="V1785" s="2">
        <v>0</v>
      </c>
      <c r="W1785" s="2">
        <v>0</v>
      </c>
      <c r="X1785" s="2">
        <v>-3200</v>
      </c>
      <c r="Y1785" s="2" t="s">
        <v>8</v>
      </c>
      <c r="Z1785" s="2">
        <v>0</v>
      </c>
    </row>
    <row r="1786" spans="1:26" ht="14.25" customHeight="1" x14ac:dyDescent="0.2">
      <c r="A1786" s="3">
        <v>40927.739201388889</v>
      </c>
      <c r="B1786" s="2"/>
      <c r="C1786" s="2"/>
      <c r="D1786" s="2">
        <v>-3150</v>
      </c>
      <c r="E1786" s="2">
        <v>161.40475463867199</v>
      </c>
      <c r="F1786" s="2">
        <v>-92.628326416015597</v>
      </c>
      <c r="G1786" s="5">
        <f t="shared" si="47"/>
        <v>9.994701535034169</v>
      </c>
      <c r="H1786" s="5">
        <f>MIN(F1785:F1849)</f>
        <v>-117.100372314453</v>
      </c>
      <c r="K1786" s="3">
        <v>40927.739201388889</v>
      </c>
      <c r="L1786" s="2"/>
      <c r="M1786" s="2"/>
      <c r="N1786" s="2">
        <v>-3150</v>
      </c>
      <c r="O1786" s="2">
        <v>242.71441650390599</v>
      </c>
      <c r="P1786" s="2">
        <v>177.100830078125</v>
      </c>
      <c r="Q1786" s="5">
        <f t="shared" si="48"/>
        <v>8.2643784179687518</v>
      </c>
      <c r="R1786" s="5">
        <f>MIN(P1785:P1849)</f>
        <v>71.964340209960895</v>
      </c>
      <c r="U1786" s="3">
        <v>40927.739201388889</v>
      </c>
      <c r="V1786" s="2"/>
      <c r="W1786" s="2"/>
      <c r="X1786" s="2">
        <v>-3150</v>
      </c>
      <c r="Y1786" s="2" t="s">
        <v>8</v>
      </c>
      <c r="Z1786" s="2">
        <v>0</v>
      </c>
    </row>
    <row r="1787" spans="1:26" ht="14.25" customHeight="1" x14ac:dyDescent="0.2">
      <c r="A1787" s="3">
        <v>40927.739259259259</v>
      </c>
      <c r="B1787" s="2"/>
      <c r="C1787" s="2"/>
      <c r="D1787" s="2">
        <v>-3100</v>
      </c>
      <c r="E1787" s="2">
        <v>162.94125366210901</v>
      </c>
      <c r="F1787" s="2">
        <v>-93.600234985351605</v>
      </c>
      <c r="G1787" s="5">
        <f t="shared" si="47"/>
        <v>9.994701535034169</v>
      </c>
      <c r="K1787" s="3">
        <v>40927.739259259259</v>
      </c>
      <c r="L1787" s="2"/>
      <c r="M1787" s="2"/>
      <c r="N1787" s="2">
        <v>-3100</v>
      </c>
      <c r="O1787" s="2">
        <v>243.19110107421901</v>
      </c>
      <c r="P1787" s="2">
        <v>177.43278503418</v>
      </c>
      <c r="Q1787" s="5">
        <f t="shared" si="48"/>
        <v>8.2643784179687518</v>
      </c>
      <c r="U1787" s="3">
        <v>40927.739259259259</v>
      </c>
      <c r="V1787" s="2"/>
      <c r="W1787" s="2"/>
      <c r="X1787" s="2">
        <v>-3100</v>
      </c>
      <c r="Y1787" s="2" t="s">
        <v>8</v>
      </c>
      <c r="Z1787" s="2">
        <v>0</v>
      </c>
    </row>
    <row r="1788" spans="1:26" ht="14.25" customHeight="1" x14ac:dyDescent="0.2">
      <c r="A1788" s="3">
        <v>40927.739317129628</v>
      </c>
      <c r="B1788" s="2"/>
      <c r="C1788" s="2"/>
      <c r="D1788" s="2">
        <v>-3050</v>
      </c>
      <c r="E1788" s="2">
        <v>162.47773742675801</v>
      </c>
      <c r="F1788" s="2">
        <v>-93.307037353515597</v>
      </c>
      <c r="G1788" s="5">
        <f t="shared" si="47"/>
        <v>9.994701535034169</v>
      </c>
      <c r="K1788" s="3">
        <v>40927.739317129628</v>
      </c>
      <c r="L1788" s="2"/>
      <c r="M1788" s="2"/>
      <c r="N1788" s="2">
        <v>-3050</v>
      </c>
      <c r="O1788" s="2">
        <v>242.96136474609401</v>
      </c>
      <c r="P1788" s="2">
        <v>177.27279663085901</v>
      </c>
      <c r="Q1788" s="5">
        <f t="shared" si="48"/>
        <v>8.2643784179687518</v>
      </c>
      <c r="U1788" s="3">
        <v>40927.739317129628</v>
      </c>
      <c r="V1788" s="2"/>
      <c r="W1788" s="2"/>
      <c r="X1788" s="2">
        <v>-3050</v>
      </c>
      <c r="Y1788" s="2" t="s">
        <v>8</v>
      </c>
      <c r="Z1788" s="2">
        <v>0</v>
      </c>
    </row>
    <row r="1789" spans="1:26" ht="14.25" customHeight="1" x14ac:dyDescent="0.2">
      <c r="A1789" s="3">
        <v>40927.739374999997</v>
      </c>
      <c r="B1789" s="2"/>
      <c r="C1789" s="2"/>
      <c r="D1789" s="2">
        <v>-3000</v>
      </c>
      <c r="E1789" s="2">
        <v>162.24290466308599</v>
      </c>
      <c r="F1789" s="2">
        <v>-93.158493041992202</v>
      </c>
      <c r="G1789" s="5">
        <f t="shared" si="47"/>
        <v>9.994701535034169</v>
      </c>
      <c r="K1789" s="3">
        <v>40927.739374999997</v>
      </c>
      <c r="L1789" s="2"/>
      <c r="M1789" s="2"/>
      <c r="N1789" s="2">
        <v>-3000</v>
      </c>
      <c r="O1789" s="2">
        <v>242.58009338378901</v>
      </c>
      <c r="P1789" s="2">
        <v>177.00729370117199</v>
      </c>
      <c r="Q1789" s="5">
        <f t="shared" si="48"/>
        <v>8.2643784179687518</v>
      </c>
      <c r="U1789" s="3">
        <v>40927.739374999997</v>
      </c>
      <c r="V1789" s="2"/>
      <c r="W1789" s="2"/>
      <c r="X1789" s="2">
        <v>-3000</v>
      </c>
      <c r="Y1789" s="2" t="s">
        <v>8</v>
      </c>
      <c r="Z1789" s="2">
        <v>0</v>
      </c>
    </row>
    <row r="1790" spans="1:26" ht="14.25" customHeight="1" x14ac:dyDescent="0.2">
      <c r="A1790" s="3">
        <v>40927.739432870374</v>
      </c>
      <c r="B1790" s="2"/>
      <c r="C1790" s="2"/>
      <c r="D1790" s="2">
        <v>-2950</v>
      </c>
      <c r="E1790" s="2">
        <v>159.68865966796901</v>
      </c>
      <c r="F1790" s="2">
        <v>-91.542816162109403</v>
      </c>
      <c r="G1790" s="5">
        <f t="shared" si="47"/>
        <v>9.994701535034169</v>
      </c>
      <c r="K1790" s="3">
        <v>40927.739432870374</v>
      </c>
      <c r="L1790" s="2"/>
      <c r="M1790" s="2"/>
      <c r="N1790" s="2">
        <v>-2950</v>
      </c>
      <c r="O1790" s="2">
        <v>242.55653381347699</v>
      </c>
      <c r="P1790" s="2">
        <v>176.99089050293</v>
      </c>
      <c r="Q1790" s="5">
        <f t="shared" si="48"/>
        <v>8.2643784179687518</v>
      </c>
      <c r="U1790" s="3">
        <v>40927.739432870374</v>
      </c>
      <c r="V1790" s="2"/>
      <c r="W1790" s="2"/>
      <c r="X1790" s="2">
        <v>-2950</v>
      </c>
      <c r="Y1790" s="2" t="s">
        <v>8</v>
      </c>
      <c r="Z1790" s="2">
        <v>0</v>
      </c>
    </row>
    <row r="1791" spans="1:26" ht="14.25" customHeight="1" x14ac:dyDescent="0.2">
      <c r="A1791" s="3">
        <v>40927.739490740743</v>
      </c>
      <c r="B1791" s="2"/>
      <c r="C1791" s="2"/>
      <c r="D1791" s="2">
        <v>-2900</v>
      </c>
      <c r="E1791" s="2">
        <v>162.57398986816401</v>
      </c>
      <c r="F1791" s="2">
        <v>-93.367919921875</v>
      </c>
      <c r="G1791" s="5">
        <f t="shared" si="47"/>
        <v>9.994701535034169</v>
      </c>
      <c r="K1791" s="3">
        <v>40927.739490740743</v>
      </c>
      <c r="L1791" s="2"/>
      <c r="M1791" s="2"/>
      <c r="N1791" s="2">
        <v>-2900</v>
      </c>
      <c r="O1791" s="2">
        <v>243.28927612304699</v>
      </c>
      <c r="P1791" s="2">
        <v>177.50114440918</v>
      </c>
      <c r="Q1791" s="5">
        <f t="shared" si="48"/>
        <v>8.2643784179687518</v>
      </c>
      <c r="U1791" s="3">
        <v>40927.739490740743</v>
      </c>
      <c r="V1791" s="2"/>
      <c r="W1791" s="2"/>
      <c r="X1791" s="2">
        <v>-2900</v>
      </c>
      <c r="Y1791" s="2" t="s">
        <v>8</v>
      </c>
      <c r="Z1791" s="2">
        <v>0</v>
      </c>
    </row>
    <row r="1792" spans="1:26" ht="14.25" customHeight="1" x14ac:dyDescent="0.2">
      <c r="A1792" s="3">
        <v>40927.739548611113</v>
      </c>
      <c r="B1792" s="2"/>
      <c r="C1792" s="2"/>
      <c r="D1792" s="2">
        <v>-2850</v>
      </c>
      <c r="E1792" s="2">
        <v>166.70851135253901</v>
      </c>
      <c r="F1792" s="2">
        <v>-95.983200073242202</v>
      </c>
      <c r="G1792" s="5">
        <f t="shared" si="47"/>
        <v>9.994701535034169</v>
      </c>
      <c r="K1792" s="3">
        <v>40927.739548611113</v>
      </c>
      <c r="L1792" s="2"/>
      <c r="M1792" s="2"/>
      <c r="N1792" s="2">
        <v>-2850</v>
      </c>
      <c r="O1792" s="2">
        <v>243.93424987793</v>
      </c>
      <c r="P1792" s="2">
        <v>177.95028686523401</v>
      </c>
      <c r="Q1792" s="5">
        <f t="shared" si="48"/>
        <v>8.2643784179687518</v>
      </c>
      <c r="U1792" s="3">
        <v>40927.739548611113</v>
      </c>
      <c r="V1792" s="2"/>
      <c r="W1792" s="2"/>
      <c r="X1792" s="2">
        <v>-2850</v>
      </c>
      <c r="Y1792" s="2" t="s">
        <v>8</v>
      </c>
      <c r="Z1792" s="2">
        <v>0</v>
      </c>
    </row>
    <row r="1793" spans="1:26" ht="14.25" customHeight="1" x14ac:dyDescent="0.2">
      <c r="A1793" s="3">
        <v>40927.739606481482</v>
      </c>
      <c r="B1793" s="2"/>
      <c r="C1793" s="2"/>
      <c r="D1793" s="2">
        <v>-2800</v>
      </c>
      <c r="E1793" s="2">
        <v>170.47685241699199</v>
      </c>
      <c r="F1793" s="2">
        <v>-98.366851806640597</v>
      </c>
      <c r="G1793" s="5">
        <f t="shared" si="47"/>
        <v>9.994701535034169</v>
      </c>
      <c r="K1793" s="3">
        <v>40927.739606481482</v>
      </c>
      <c r="L1793" s="2"/>
      <c r="M1793" s="2"/>
      <c r="N1793" s="2">
        <v>-2800</v>
      </c>
      <c r="O1793" s="2">
        <v>244.19017028808599</v>
      </c>
      <c r="P1793" s="2">
        <v>178.12850952148401</v>
      </c>
      <c r="Q1793" s="5">
        <f t="shared" si="48"/>
        <v>8.2643784179687518</v>
      </c>
      <c r="U1793" s="3">
        <v>40927.739606481482</v>
      </c>
      <c r="V1793" s="2"/>
      <c r="W1793" s="2"/>
      <c r="X1793" s="2">
        <v>-2800</v>
      </c>
      <c r="Y1793" s="2" t="s">
        <v>8</v>
      </c>
      <c r="Z1793" s="2">
        <v>0</v>
      </c>
    </row>
    <row r="1794" spans="1:26" ht="14.25" customHeight="1" x14ac:dyDescent="0.2">
      <c r="A1794" s="3">
        <v>40927.739664351851</v>
      </c>
      <c r="B1794" s="2"/>
      <c r="C1794" s="2"/>
      <c r="D1794" s="2">
        <v>-2750</v>
      </c>
      <c r="E1794" s="2">
        <v>173.984298706055</v>
      </c>
      <c r="F1794" s="2">
        <v>-100.585479736328</v>
      </c>
      <c r="G1794" s="5">
        <f t="shared" si="47"/>
        <v>9.994701535034169</v>
      </c>
      <c r="K1794" s="3">
        <v>40927.739664351851</v>
      </c>
      <c r="L1794" s="2"/>
      <c r="M1794" s="2"/>
      <c r="N1794" s="2">
        <v>-2750</v>
      </c>
      <c r="O1794" s="2">
        <v>245.40771484375</v>
      </c>
      <c r="P1794" s="2">
        <v>178.97636413574199</v>
      </c>
      <c r="Q1794" s="5">
        <f t="shared" si="48"/>
        <v>8.2643784179687518</v>
      </c>
      <c r="U1794" s="3">
        <v>40927.739664351851</v>
      </c>
      <c r="V1794" s="2"/>
      <c r="W1794" s="2"/>
      <c r="X1794" s="2">
        <v>-2750</v>
      </c>
      <c r="Y1794" s="2" t="s">
        <v>8</v>
      </c>
      <c r="Z1794" s="2">
        <v>0</v>
      </c>
    </row>
    <row r="1795" spans="1:26" ht="14.25" customHeight="1" x14ac:dyDescent="0.2">
      <c r="A1795" s="3">
        <v>40927.739722222221</v>
      </c>
      <c r="B1795" s="2"/>
      <c r="C1795" s="2"/>
      <c r="D1795" s="2">
        <v>-2700</v>
      </c>
      <c r="E1795" s="2">
        <v>178.23171997070301</v>
      </c>
      <c r="F1795" s="2">
        <v>-103.272171020508</v>
      </c>
      <c r="G1795" s="5">
        <f t="shared" si="47"/>
        <v>9.994701535034169</v>
      </c>
      <c r="K1795" s="3">
        <v>40927.739722222221</v>
      </c>
      <c r="L1795" s="2"/>
      <c r="M1795" s="2"/>
      <c r="N1795" s="2">
        <v>-2700</v>
      </c>
      <c r="O1795" s="2">
        <v>245.87991333007801</v>
      </c>
      <c r="P1795" s="2">
        <v>179.30519104003901</v>
      </c>
      <c r="Q1795" s="5">
        <f t="shared" si="48"/>
        <v>8.2643784179687518</v>
      </c>
      <c r="U1795" s="3">
        <v>40927.739722222221</v>
      </c>
      <c r="V1795" s="2"/>
      <c r="W1795" s="2"/>
      <c r="X1795" s="2">
        <v>-2700</v>
      </c>
      <c r="Y1795" s="2" t="s">
        <v>8</v>
      </c>
      <c r="Z1795" s="2">
        <v>0</v>
      </c>
    </row>
    <row r="1796" spans="1:26" ht="14.25" customHeight="1" x14ac:dyDescent="0.2">
      <c r="A1796" s="3">
        <v>40927.73978009259</v>
      </c>
      <c r="B1796" s="2"/>
      <c r="C1796" s="2"/>
      <c r="D1796" s="2">
        <v>-2650</v>
      </c>
      <c r="E1796" s="2">
        <v>183.248291015625</v>
      </c>
      <c r="F1796" s="2">
        <v>-106.445388793945</v>
      </c>
      <c r="G1796" s="5">
        <f t="shared" si="47"/>
        <v>9.994701535034169</v>
      </c>
      <c r="K1796" s="3">
        <v>40927.73978009259</v>
      </c>
      <c r="L1796" s="2"/>
      <c r="M1796" s="2"/>
      <c r="N1796" s="2">
        <v>-2650</v>
      </c>
      <c r="O1796" s="2">
        <v>246.46934509277301</v>
      </c>
      <c r="P1796" s="2">
        <v>179.71565246582</v>
      </c>
      <c r="Q1796" s="5">
        <f>Q1797</f>
        <v>8.2643784179687518</v>
      </c>
      <c r="U1796" s="3">
        <v>40927.73978009259</v>
      </c>
      <c r="V1796" s="2"/>
      <c r="W1796" s="2"/>
      <c r="X1796" s="2">
        <v>-2650</v>
      </c>
      <c r="Y1796" s="2" t="s">
        <v>8</v>
      </c>
      <c r="Z1796" s="2">
        <v>0</v>
      </c>
    </row>
    <row r="1797" spans="1:26" ht="14.25" customHeight="1" x14ac:dyDescent="0.2">
      <c r="A1797" s="3">
        <v>40927.739837962959</v>
      </c>
      <c r="B1797" s="2"/>
      <c r="C1797" s="2"/>
      <c r="D1797" s="2">
        <v>-2600</v>
      </c>
      <c r="E1797" s="2">
        <v>188.54817199707</v>
      </c>
      <c r="F1797" s="2">
        <v>-109.797821044922</v>
      </c>
      <c r="G1797" s="5">
        <f t="shared" si="47"/>
        <v>9.994701535034169</v>
      </c>
      <c r="K1797" s="3">
        <v>40927.739837962959</v>
      </c>
      <c r="L1797" s="2"/>
      <c r="M1797" s="2"/>
      <c r="N1797" s="2">
        <v>-2600</v>
      </c>
      <c r="O1797" s="2">
        <v>247.12307739257801</v>
      </c>
      <c r="P1797" s="2">
        <v>180.1708984375</v>
      </c>
      <c r="Q1797" s="5">
        <f t="shared" ref="Q1797:Q1849" si="49">P1797*0.0461-0.0415</f>
        <v>8.2643784179687518</v>
      </c>
      <c r="U1797" s="3">
        <v>40927.739837962959</v>
      </c>
      <c r="V1797" s="2"/>
      <c r="W1797" s="2"/>
      <c r="X1797" s="2">
        <v>-2600</v>
      </c>
      <c r="Y1797" s="2" t="s">
        <v>8</v>
      </c>
      <c r="Z1797" s="2">
        <v>0</v>
      </c>
    </row>
    <row r="1798" spans="1:26" ht="14.25" customHeight="1" x14ac:dyDescent="0.2">
      <c r="A1798" s="3">
        <v>40927.739895833336</v>
      </c>
      <c r="B1798" s="2"/>
      <c r="C1798" s="2"/>
      <c r="D1798" s="2">
        <v>-2550</v>
      </c>
      <c r="E1798" s="2">
        <v>193.69236755371099</v>
      </c>
      <c r="F1798" s="2">
        <v>-113.0517578125</v>
      </c>
      <c r="G1798" s="5">
        <f t="shared" si="47"/>
        <v>9.994701535034169</v>
      </c>
      <c r="K1798" s="3">
        <v>40927.739895833336</v>
      </c>
      <c r="L1798" s="2"/>
      <c r="M1798" s="2"/>
      <c r="N1798" s="2">
        <v>-2550</v>
      </c>
      <c r="O1798" s="2">
        <v>247.82119750976599</v>
      </c>
      <c r="P1798" s="2">
        <v>180.65704345703099</v>
      </c>
      <c r="Q1798" s="5">
        <f t="shared" si="49"/>
        <v>8.2867897033691307</v>
      </c>
      <c r="U1798" s="3">
        <v>40927.739895833336</v>
      </c>
      <c r="V1798" s="2"/>
      <c r="W1798" s="2"/>
      <c r="X1798" s="2">
        <v>-2550</v>
      </c>
      <c r="Y1798" s="2" t="s">
        <v>8</v>
      </c>
      <c r="Z1798" s="2">
        <v>0</v>
      </c>
    </row>
    <row r="1799" spans="1:26" ht="14.25" customHeight="1" x14ac:dyDescent="0.2">
      <c r="A1799" s="3">
        <v>40927.739953703705</v>
      </c>
      <c r="B1799" s="2"/>
      <c r="C1799" s="2"/>
      <c r="D1799" s="2">
        <v>-2500</v>
      </c>
      <c r="E1799" s="2">
        <v>196.90792846679699</v>
      </c>
      <c r="F1799" s="2">
        <v>-115.08575439453099</v>
      </c>
      <c r="G1799" s="5">
        <f t="shared" si="47"/>
        <v>9.994701535034169</v>
      </c>
      <c r="K1799" s="3">
        <v>40927.739953703705</v>
      </c>
      <c r="L1799" s="2"/>
      <c r="M1799" s="2"/>
      <c r="N1799" s="2">
        <v>-2500</v>
      </c>
      <c r="O1799" s="2">
        <v>248.486328125</v>
      </c>
      <c r="P1799" s="2">
        <v>181.12022399902301</v>
      </c>
      <c r="Q1799" s="5">
        <f t="shared" si="49"/>
        <v>8.3081423263549627</v>
      </c>
      <c r="U1799" s="3">
        <v>40927.739953703705</v>
      </c>
      <c r="V1799" s="2"/>
      <c r="W1799" s="2"/>
      <c r="X1799" s="2">
        <v>-2500</v>
      </c>
      <c r="Y1799" s="2" t="s">
        <v>8</v>
      </c>
      <c r="Z1799" s="2">
        <v>0</v>
      </c>
    </row>
    <row r="1800" spans="1:26" ht="14.25" customHeight="1" x14ac:dyDescent="0.2">
      <c r="A1800" s="3">
        <v>40927.740011574075</v>
      </c>
      <c r="B1800" s="2"/>
      <c r="C1800" s="2"/>
      <c r="D1800" s="2">
        <v>-2450</v>
      </c>
      <c r="E1800" s="2">
        <v>198.253494262695</v>
      </c>
      <c r="F1800" s="2">
        <v>-115.936889648438</v>
      </c>
      <c r="G1800" s="5">
        <f t="shared" si="47"/>
        <v>9.994701535034169</v>
      </c>
      <c r="K1800" s="3">
        <v>40927.740011574075</v>
      </c>
      <c r="L1800" s="2"/>
      <c r="M1800" s="2"/>
      <c r="N1800" s="2">
        <v>-2450</v>
      </c>
      <c r="O1800" s="2">
        <v>248.81817626953099</v>
      </c>
      <c r="P1800" s="2">
        <v>181.351318359375</v>
      </c>
      <c r="Q1800" s="5">
        <f t="shared" si="49"/>
        <v>8.3187957763671889</v>
      </c>
      <c r="U1800" s="3">
        <v>40927.740011574075</v>
      </c>
      <c r="V1800" s="2"/>
      <c r="W1800" s="2"/>
      <c r="X1800" s="2">
        <v>-2450</v>
      </c>
      <c r="Y1800" s="2" t="s">
        <v>8</v>
      </c>
      <c r="Z1800" s="2">
        <v>0</v>
      </c>
    </row>
    <row r="1801" spans="1:26" ht="14.25" customHeight="1" x14ac:dyDescent="0.2">
      <c r="A1801" s="3">
        <v>40927.740069444444</v>
      </c>
      <c r="B1801" s="2"/>
      <c r="C1801" s="2"/>
      <c r="D1801" s="2">
        <v>-2400</v>
      </c>
      <c r="E1801" s="2">
        <v>199.19923400878901</v>
      </c>
      <c r="F1801" s="2">
        <v>-116.535110473633</v>
      </c>
      <c r="G1801" s="5">
        <f>G1802</f>
        <v>9.994701535034169</v>
      </c>
      <c r="K1801" s="3">
        <v>40927.740069444444</v>
      </c>
      <c r="L1801" s="2"/>
      <c r="M1801" s="2"/>
      <c r="N1801" s="2">
        <v>-2400</v>
      </c>
      <c r="O1801" s="2">
        <v>248.87953186035199</v>
      </c>
      <c r="P1801" s="2">
        <v>181.39404296875</v>
      </c>
      <c r="Q1801" s="5">
        <f t="shared" si="49"/>
        <v>8.3207653808593758</v>
      </c>
      <c r="U1801" s="3">
        <v>40927.740069444444</v>
      </c>
      <c r="V1801" s="2"/>
      <c r="W1801" s="2"/>
      <c r="X1801" s="2">
        <v>-2400</v>
      </c>
      <c r="Y1801" s="2" t="s">
        <v>8</v>
      </c>
      <c r="Z1801" s="2">
        <v>0</v>
      </c>
    </row>
    <row r="1802" spans="1:26" ht="14.25" customHeight="1" x14ac:dyDescent="0.2">
      <c r="A1802" s="3">
        <v>40927.740127314813</v>
      </c>
      <c r="B1802" s="2"/>
      <c r="C1802" s="2"/>
      <c r="D1802" s="2">
        <v>-2350</v>
      </c>
      <c r="E1802" s="2">
        <v>200.092849731445</v>
      </c>
      <c r="F1802" s="2">
        <v>-117.100372314453</v>
      </c>
      <c r="G1802" s="5">
        <f t="shared" ref="G1802:G1849" si="50">-F1802*0.0847+0.0763</f>
        <v>9.994701535034169</v>
      </c>
      <c r="K1802" s="3">
        <v>40927.740127314813</v>
      </c>
      <c r="L1802" s="2"/>
      <c r="M1802" s="2"/>
      <c r="N1802" s="2">
        <v>-2350</v>
      </c>
      <c r="O1802" s="2">
        <v>248.57188415527301</v>
      </c>
      <c r="P1802" s="2">
        <v>181.17980957031301</v>
      </c>
      <c r="Q1802" s="5">
        <f t="shared" si="49"/>
        <v>8.3108892211914309</v>
      </c>
      <c r="U1802" s="3">
        <v>40927.740127314813</v>
      </c>
      <c r="V1802" s="2"/>
      <c r="W1802" s="2"/>
      <c r="X1802" s="2">
        <v>-2350</v>
      </c>
      <c r="Y1802" s="2" t="s">
        <v>8</v>
      </c>
      <c r="Z1802" s="2">
        <v>0</v>
      </c>
    </row>
    <row r="1803" spans="1:26" ht="14.25" customHeight="1" x14ac:dyDescent="0.2">
      <c r="A1803" s="3">
        <v>40927.740185185183</v>
      </c>
      <c r="B1803" s="2"/>
      <c r="C1803" s="2"/>
      <c r="D1803" s="2">
        <v>-2300</v>
      </c>
      <c r="E1803" s="2">
        <v>199.67807006835901</v>
      </c>
      <c r="F1803" s="2">
        <v>-116.837997436523</v>
      </c>
      <c r="G1803" s="5">
        <f t="shared" si="50"/>
        <v>9.9724783828734971</v>
      </c>
      <c r="K1803" s="3">
        <v>40927.740185185183</v>
      </c>
      <c r="L1803" s="2"/>
      <c r="M1803" s="2"/>
      <c r="N1803" s="2">
        <v>-2300</v>
      </c>
      <c r="O1803" s="2">
        <v>248.08500671386699</v>
      </c>
      <c r="P1803" s="2">
        <v>180.84075927734401</v>
      </c>
      <c r="Q1803" s="5">
        <f t="shared" si="49"/>
        <v>8.2952590026855599</v>
      </c>
      <c r="U1803" s="3">
        <v>40927.740185185183</v>
      </c>
      <c r="V1803" s="2"/>
      <c r="W1803" s="2"/>
      <c r="X1803" s="2">
        <v>-2300</v>
      </c>
      <c r="Y1803" s="2" t="s">
        <v>8</v>
      </c>
      <c r="Z1803" s="2">
        <v>0</v>
      </c>
    </row>
    <row r="1804" spans="1:26" ht="14.25" customHeight="1" x14ac:dyDescent="0.2">
      <c r="A1804" s="3">
        <v>40927.740243055552</v>
      </c>
      <c r="B1804" s="2"/>
      <c r="C1804" s="2"/>
      <c r="D1804" s="2">
        <v>-2250</v>
      </c>
      <c r="E1804" s="2">
        <v>196.915283203125</v>
      </c>
      <c r="F1804" s="2">
        <v>-115.090408325195</v>
      </c>
      <c r="G1804" s="5">
        <f t="shared" si="50"/>
        <v>9.8244575851440157</v>
      </c>
      <c r="K1804" s="3">
        <v>40927.740243055552</v>
      </c>
      <c r="L1804" s="2"/>
      <c r="M1804" s="2"/>
      <c r="N1804" s="2">
        <v>-2250</v>
      </c>
      <c r="O1804" s="2">
        <v>246.96772766113301</v>
      </c>
      <c r="P1804" s="2">
        <v>180.06271362304699</v>
      </c>
      <c r="Q1804" s="5">
        <f t="shared" si="49"/>
        <v>8.2593910980224674</v>
      </c>
      <c r="U1804" s="3">
        <v>40927.740243055552</v>
      </c>
      <c r="V1804" s="2"/>
      <c r="W1804" s="2"/>
      <c r="X1804" s="2">
        <v>-2250</v>
      </c>
      <c r="Y1804" s="2" t="s">
        <v>8</v>
      </c>
      <c r="Z1804" s="2">
        <v>0</v>
      </c>
    </row>
    <row r="1805" spans="1:26" ht="14.25" customHeight="1" x14ac:dyDescent="0.2">
      <c r="A1805" s="3">
        <v>40927.740300925929</v>
      </c>
      <c r="B1805" s="2"/>
      <c r="C1805" s="2"/>
      <c r="D1805" s="2">
        <v>-2200</v>
      </c>
      <c r="E1805" s="2">
        <v>190.91522216796901</v>
      </c>
      <c r="F1805" s="2">
        <v>-111.29508972168</v>
      </c>
      <c r="G1805" s="5">
        <f t="shared" si="50"/>
        <v>9.5029940994262958</v>
      </c>
      <c r="K1805" s="3">
        <v>40927.740300925929</v>
      </c>
      <c r="L1805" s="2"/>
      <c r="M1805" s="2"/>
      <c r="N1805" s="2">
        <v>-2200</v>
      </c>
      <c r="O1805" s="2">
        <v>245.18103027343801</v>
      </c>
      <c r="P1805" s="2">
        <v>178.81851196289099</v>
      </c>
      <c r="Q1805" s="5">
        <f t="shared" si="49"/>
        <v>8.2020334014892757</v>
      </c>
      <c r="U1805" s="3">
        <v>40927.740300925929</v>
      </c>
      <c r="V1805" s="2"/>
      <c r="W1805" s="2"/>
      <c r="X1805" s="2">
        <v>-2200</v>
      </c>
      <c r="Y1805" s="2" t="s">
        <v>8</v>
      </c>
      <c r="Z1805" s="2">
        <v>0</v>
      </c>
    </row>
    <row r="1806" spans="1:26" ht="14.25" customHeight="1" x14ac:dyDescent="0.2">
      <c r="A1806" s="3">
        <v>40927.740358796298</v>
      </c>
      <c r="B1806" s="2"/>
      <c r="C1806" s="2"/>
      <c r="D1806" s="2">
        <v>-2150</v>
      </c>
      <c r="E1806" s="2">
        <v>182.92202758789099</v>
      </c>
      <c r="F1806" s="2">
        <v>-106.239013671875</v>
      </c>
      <c r="G1806" s="5">
        <f t="shared" si="50"/>
        <v>9.074744458007812</v>
      </c>
      <c r="K1806" s="3">
        <v>40927.740358796298</v>
      </c>
      <c r="L1806" s="2"/>
      <c r="M1806" s="2"/>
      <c r="N1806" s="2">
        <v>-2150</v>
      </c>
      <c r="O1806" s="2">
        <v>242.45640563964801</v>
      </c>
      <c r="P1806" s="2">
        <v>176.92115783691401</v>
      </c>
      <c r="Q1806" s="5">
        <f t="shared" si="49"/>
        <v>8.1145653762817371</v>
      </c>
      <c r="U1806" s="3">
        <v>40927.740358796298</v>
      </c>
      <c r="V1806" s="2"/>
      <c r="W1806" s="2"/>
      <c r="X1806" s="2">
        <v>-2150</v>
      </c>
      <c r="Y1806" s="2" t="s">
        <v>8</v>
      </c>
      <c r="Z1806" s="2">
        <v>0</v>
      </c>
    </row>
    <row r="1807" spans="1:26" ht="14.25" customHeight="1" x14ac:dyDescent="0.2">
      <c r="A1807" s="3">
        <v>40927.740416666667</v>
      </c>
      <c r="B1807" s="2"/>
      <c r="C1807" s="2"/>
      <c r="D1807" s="2">
        <v>-2100</v>
      </c>
      <c r="E1807" s="2">
        <v>170.28724670410199</v>
      </c>
      <c r="F1807" s="2">
        <v>-98.246917724609403</v>
      </c>
      <c r="G1807" s="5">
        <f t="shared" si="50"/>
        <v>8.3978139312744169</v>
      </c>
      <c r="K1807" s="3">
        <v>40927.740416666667</v>
      </c>
      <c r="L1807" s="2"/>
      <c r="M1807" s="2"/>
      <c r="N1807" s="2">
        <v>-2100</v>
      </c>
      <c r="O1807" s="2">
        <v>238.43655395507801</v>
      </c>
      <c r="P1807" s="2">
        <v>174.12185668945301</v>
      </c>
      <c r="Q1807" s="5">
        <f t="shared" si="49"/>
        <v>7.9855175933837836</v>
      </c>
      <c r="U1807" s="3">
        <v>40927.740416666667</v>
      </c>
      <c r="V1807" s="2"/>
      <c r="W1807" s="2"/>
      <c r="X1807" s="2">
        <v>-2100</v>
      </c>
      <c r="Y1807" s="2" t="s">
        <v>8</v>
      </c>
      <c r="Z1807" s="2">
        <v>0</v>
      </c>
    </row>
    <row r="1808" spans="1:26" ht="14.25" customHeight="1" x14ac:dyDescent="0.2">
      <c r="A1808" s="3">
        <v>40927.740474537037</v>
      </c>
      <c r="B1808" s="2"/>
      <c r="C1808" s="2"/>
      <c r="D1808" s="2">
        <v>-2050</v>
      </c>
      <c r="E1808" s="2">
        <v>154.47488403320301</v>
      </c>
      <c r="F1808" s="2">
        <v>-88.244857788085895</v>
      </c>
      <c r="G1808" s="5">
        <f t="shared" si="50"/>
        <v>7.5506394546508746</v>
      </c>
      <c r="K1808" s="3">
        <v>40927.740474537037</v>
      </c>
      <c r="L1808" s="2"/>
      <c r="M1808" s="2"/>
      <c r="N1808" s="2">
        <v>-2050</v>
      </c>
      <c r="O1808" s="2">
        <v>233.41217041015599</v>
      </c>
      <c r="P1808" s="2">
        <v>170.62301635742199</v>
      </c>
      <c r="Q1808" s="5">
        <f t="shared" si="49"/>
        <v>7.824221054077154</v>
      </c>
      <c r="U1808" s="3">
        <v>40927.740474537037</v>
      </c>
      <c r="V1808" s="2"/>
      <c r="W1808" s="2"/>
      <c r="X1808" s="2">
        <v>-2050</v>
      </c>
      <c r="Y1808" s="2" t="s">
        <v>8</v>
      </c>
      <c r="Z1808" s="2">
        <v>0</v>
      </c>
    </row>
    <row r="1809" spans="1:26" ht="14.25" customHeight="1" x14ac:dyDescent="0.2">
      <c r="A1809" s="3">
        <v>40927.740532407406</v>
      </c>
      <c r="B1809" s="2"/>
      <c r="C1809" s="2"/>
      <c r="D1809" s="2">
        <v>-2000</v>
      </c>
      <c r="E1809" s="2">
        <v>135.76068115234401</v>
      </c>
      <c r="F1809" s="2">
        <v>-76.407241821289105</v>
      </c>
      <c r="G1809" s="5">
        <f t="shared" si="50"/>
        <v>6.5479933822631864</v>
      </c>
      <c r="K1809" s="3">
        <v>40927.740532407406</v>
      </c>
      <c r="L1809" s="2"/>
      <c r="M1809" s="2"/>
      <c r="N1809" s="2">
        <v>-2000</v>
      </c>
      <c r="O1809" s="2">
        <v>227.451583862305</v>
      </c>
      <c r="P1809" s="2">
        <v>166.472244262695</v>
      </c>
      <c r="Q1809" s="5">
        <f t="shared" si="49"/>
        <v>7.6328704605102393</v>
      </c>
      <c r="U1809" s="3">
        <v>40927.740532407406</v>
      </c>
      <c r="V1809" s="2"/>
      <c r="W1809" s="2"/>
      <c r="X1809" s="2">
        <v>-2000</v>
      </c>
      <c r="Y1809" s="2" t="s">
        <v>8</v>
      </c>
      <c r="Z1809" s="2">
        <v>0</v>
      </c>
    </row>
    <row r="1810" spans="1:26" ht="14.25" customHeight="1" x14ac:dyDescent="0.2">
      <c r="A1810" s="3">
        <v>40927.740590277775</v>
      </c>
      <c r="B1810" s="2"/>
      <c r="C1810" s="2"/>
      <c r="D1810" s="2">
        <v>-1950</v>
      </c>
      <c r="E1810" s="2">
        <v>115.925498962402</v>
      </c>
      <c r="F1810" s="2">
        <v>-63.860549926757798</v>
      </c>
      <c r="G1810" s="5">
        <f t="shared" si="50"/>
        <v>5.4852885787963848</v>
      </c>
      <c r="K1810" s="3">
        <v>40927.740590277775</v>
      </c>
      <c r="L1810" s="2"/>
      <c r="M1810" s="2"/>
      <c r="N1810" s="2">
        <v>-1950</v>
      </c>
      <c r="O1810" s="2">
        <v>220.938064575195</v>
      </c>
      <c r="P1810" s="2">
        <v>161.93641662597699</v>
      </c>
      <c r="Q1810" s="5">
        <f t="shared" si="49"/>
        <v>7.4237688064575398</v>
      </c>
      <c r="U1810" s="3">
        <v>40927.740590277775</v>
      </c>
      <c r="V1810" s="2"/>
      <c r="W1810" s="2"/>
      <c r="X1810" s="2">
        <v>-1950</v>
      </c>
      <c r="Y1810" s="2" t="s">
        <v>8</v>
      </c>
      <c r="Z1810" s="2">
        <v>0</v>
      </c>
    </row>
    <row r="1811" spans="1:26" ht="14.25" customHeight="1" x14ac:dyDescent="0.2">
      <c r="A1811" s="3">
        <v>40927.740648148145</v>
      </c>
      <c r="B1811" s="2"/>
      <c r="C1811" s="2"/>
      <c r="D1811" s="2">
        <v>-1900</v>
      </c>
      <c r="E1811" s="2">
        <v>96.839683532714801</v>
      </c>
      <c r="F1811" s="2">
        <v>-51.787872314453097</v>
      </c>
      <c r="G1811" s="5">
        <f t="shared" si="50"/>
        <v>4.4627327850341771</v>
      </c>
      <c r="K1811" s="3">
        <v>40927.740648148145</v>
      </c>
      <c r="L1811" s="2"/>
      <c r="M1811" s="2"/>
      <c r="N1811" s="2">
        <v>-1900</v>
      </c>
      <c r="O1811" s="2">
        <v>214.28759765625</v>
      </c>
      <c r="P1811" s="2">
        <v>157.30522155761699</v>
      </c>
      <c r="Q1811" s="5">
        <f t="shared" si="49"/>
        <v>7.2102707138061435</v>
      </c>
      <c r="U1811" s="3">
        <v>40927.740648148145</v>
      </c>
      <c r="V1811" s="2"/>
      <c r="W1811" s="2"/>
      <c r="X1811" s="2">
        <v>-1900</v>
      </c>
      <c r="Y1811" s="2" t="s">
        <v>8</v>
      </c>
      <c r="Z1811" s="2">
        <v>0</v>
      </c>
    </row>
    <row r="1812" spans="1:26" ht="14.25" customHeight="1" x14ac:dyDescent="0.2">
      <c r="A1812" s="3">
        <v>40927.740706018521</v>
      </c>
      <c r="B1812" s="2"/>
      <c r="C1812" s="2"/>
      <c r="D1812" s="2">
        <v>-1850</v>
      </c>
      <c r="E1812" s="2">
        <v>79.075553894042997</v>
      </c>
      <c r="F1812" s="2">
        <v>-40.551223754882798</v>
      </c>
      <c r="G1812" s="5">
        <f t="shared" si="50"/>
        <v>3.5109886520385727</v>
      </c>
      <c r="K1812" s="3">
        <v>40927.740706018521</v>
      </c>
      <c r="L1812" s="2"/>
      <c r="M1812" s="2"/>
      <c r="N1812" s="2">
        <v>-1850</v>
      </c>
      <c r="O1812" s="2">
        <v>208.50363159179699</v>
      </c>
      <c r="P1812" s="2">
        <v>153.27743530273401</v>
      </c>
      <c r="Q1812" s="5">
        <f t="shared" si="49"/>
        <v>7.024589767456038</v>
      </c>
      <c r="U1812" s="3">
        <v>40927.740706018521</v>
      </c>
      <c r="V1812" s="2"/>
      <c r="W1812" s="2"/>
      <c r="X1812" s="2">
        <v>-1850</v>
      </c>
      <c r="Y1812" s="2" t="s">
        <v>8</v>
      </c>
      <c r="Z1812" s="2">
        <v>0</v>
      </c>
    </row>
    <row r="1813" spans="1:26" ht="14.25" customHeight="1" x14ac:dyDescent="0.2">
      <c r="A1813" s="3">
        <v>40927.740763888891</v>
      </c>
      <c r="B1813" s="2"/>
      <c r="C1813" s="2"/>
      <c r="D1813" s="2">
        <v>-1800</v>
      </c>
      <c r="E1813" s="2">
        <v>63.034633636474602</v>
      </c>
      <c r="F1813" s="2">
        <v>-30.404586791992202</v>
      </c>
      <c r="G1813" s="5">
        <f t="shared" si="50"/>
        <v>2.6515685012817394</v>
      </c>
      <c r="K1813" s="3">
        <v>40927.740763888891</v>
      </c>
      <c r="L1813" s="2"/>
      <c r="M1813" s="2"/>
      <c r="N1813" s="2">
        <v>-1800</v>
      </c>
      <c r="O1813" s="2">
        <v>202.339599609375</v>
      </c>
      <c r="P1813" s="2">
        <v>148.98498535156199</v>
      </c>
      <c r="Q1813" s="5">
        <f t="shared" si="49"/>
        <v>6.8267078247070083</v>
      </c>
      <c r="U1813" s="3">
        <v>40927.740763888891</v>
      </c>
      <c r="V1813" s="2"/>
      <c r="W1813" s="2"/>
      <c r="X1813" s="2">
        <v>-1800</v>
      </c>
      <c r="Y1813" s="2" t="s">
        <v>8</v>
      </c>
      <c r="Z1813" s="2">
        <v>0</v>
      </c>
    </row>
    <row r="1814" spans="1:26" ht="14.25" customHeight="1" x14ac:dyDescent="0.2">
      <c r="A1814" s="3">
        <v>40927.74082175926</v>
      </c>
      <c r="B1814" s="2"/>
      <c r="C1814" s="2"/>
      <c r="D1814" s="2">
        <v>-1750</v>
      </c>
      <c r="E1814" s="2">
        <v>50.024257659912102</v>
      </c>
      <c r="F1814" s="2">
        <v>-22.174911499023398</v>
      </c>
      <c r="G1814" s="5">
        <f t="shared" si="50"/>
        <v>1.9545150039672818</v>
      </c>
      <c r="K1814" s="3">
        <v>40927.74082175926</v>
      </c>
      <c r="L1814" s="2"/>
      <c r="M1814" s="2"/>
      <c r="N1814" s="2">
        <v>-1750</v>
      </c>
      <c r="O1814" s="2">
        <v>196.12812805175801</v>
      </c>
      <c r="P1814" s="2">
        <v>144.65950012207</v>
      </c>
      <c r="Q1814" s="5">
        <f t="shared" si="49"/>
        <v>6.6273029556274272</v>
      </c>
      <c r="U1814" s="3">
        <v>40927.74082175926</v>
      </c>
      <c r="V1814" s="2"/>
      <c r="W1814" s="2"/>
      <c r="X1814" s="2">
        <v>-1750</v>
      </c>
      <c r="Y1814" s="2" t="s">
        <v>8</v>
      </c>
      <c r="Z1814" s="2">
        <v>0</v>
      </c>
    </row>
    <row r="1815" spans="1:26" ht="14.25" customHeight="1" x14ac:dyDescent="0.2">
      <c r="A1815" s="3">
        <v>40927.740879629629</v>
      </c>
      <c r="B1815" s="2"/>
      <c r="C1815" s="2"/>
      <c r="D1815" s="2">
        <v>-1700</v>
      </c>
      <c r="E1815" s="2">
        <v>39.911994934082003</v>
      </c>
      <c r="F1815" s="2">
        <v>-15.7784271240234</v>
      </c>
      <c r="G1815" s="5">
        <f t="shared" si="50"/>
        <v>1.412732777404782</v>
      </c>
      <c r="K1815" s="3">
        <v>40927.740879629629</v>
      </c>
      <c r="L1815" s="2"/>
      <c r="M1815" s="2"/>
      <c r="N1815" s="2">
        <v>-1700</v>
      </c>
      <c r="O1815" s="2">
        <v>190.07476806640599</v>
      </c>
      <c r="P1815" s="2">
        <v>140.44410705566401</v>
      </c>
      <c r="Q1815" s="5">
        <f t="shared" si="49"/>
        <v>6.4329733352661105</v>
      </c>
      <c r="U1815" s="3">
        <v>40927.740879629629</v>
      </c>
      <c r="V1815" s="2"/>
      <c r="W1815" s="2"/>
      <c r="X1815" s="2">
        <v>-1700</v>
      </c>
      <c r="Y1815" s="2" t="s">
        <v>8</v>
      </c>
      <c r="Z1815" s="2">
        <v>0</v>
      </c>
    </row>
    <row r="1816" spans="1:26" ht="14.25" customHeight="1" x14ac:dyDescent="0.2">
      <c r="A1816" s="3">
        <v>40927.740937499999</v>
      </c>
      <c r="B1816" s="2"/>
      <c r="C1816" s="2"/>
      <c r="D1816" s="2">
        <v>-1650</v>
      </c>
      <c r="E1816" s="2">
        <v>32.209110260009801</v>
      </c>
      <c r="F1816" s="2">
        <v>-10.9059906005859</v>
      </c>
      <c r="G1816" s="5">
        <f t="shared" si="50"/>
        <v>1.0000374038696258</v>
      </c>
      <c r="K1816" s="3">
        <v>40927.740937499999</v>
      </c>
      <c r="L1816" s="2"/>
      <c r="M1816" s="2"/>
      <c r="N1816" s="2">
        <v>-1650</v>
      </c>
      <c r="O1816" s="2">
        <v>184.23361206054699</v>
      </c>
      <c r="P1816" s="2">
        <v>136.37649536132801</v>
      </c>
      <c r="Q1816" s="5">
        <f t="shared" si="49"/>
        <v>6.2454564361572213</v>
      </c>
      <c r="U1816" s="3">
        <v>40927.740937499999</v>
      </c>
      <c r="V1816" s="2"/>
      <c r="W1816" s="2"/>
      <c r="X1816" s="2">
        <v>-1650</v>
      </c>
      <c r="Y1816" s="2" t="s">
        <v>8</v>
      </c>
      <c r="Z1816" s="2">
        <v>0</v>
      </c>
    </row>
    <row r="1817" spans="1:26" ht="14.25" customHeight="1" x14ac:dyDescent="0.2">
      <c r="A1817" s="3">
        <v>40927.740995370368</v>
      </c>
      <c r="B1817" s="2"/>
      <c r="C1817" s="2"/>
      <c r="D1817" s="2">
        <v>-1600</v>
      </c>
      <c r="E1817" s="2">
        <v>26.134635925293001</v>
      </c>
      <c r="F1817" s="2">
        <v>-7.0635986328125</v>
      </c>
      <c r="G1817" s="5">
        <f t="shared" si="50"/>
        <v>0.67458680419921879</v>
      </c>
      <c r="K1817" s="3">
        <v>40927.740995370368</v>
      </c>
      <c r="L1817" s="2"/>
      <c r="M1817" s="2"/>
      <c r="N1817" s="2">
        <v>-1600</v>
      </c>
      <c r="O1817" s="2">
        <v>178.49192810058599</v>
      </c>
      <c r="P1817" s="2">
        <v>132.37815856933599</v>
      </c>
      <c r="Q1817" s="5">
        <f t="shared" si="49"/>
        <v>6.0611331100463897</v>
      </c>
      <c r="U1817" s="3">
        <v>40927.740995370368</v>
      </c>
      <c r="V1817" s="2"/>
      <c r="W1817" s="2"/>
      <c r="X1817" s="2">
        <v>-1600</v>
      </c>
      <c r="Y1817" s="2" t="s">
        <v>8</v>
      </c>
      <c r="Z1817" s="2">
        <v>0</v>
      </c>
    </row>
    <row r="1818" spans="1:26" ht="14.25" customHeight="1" x14ac:dyDescent="0.2">
      <c r="A1818" s="3">
        <v>40927.741053240738</v>
      </c>
      <c r="B1818" s="2"/>
      <c r="C1818" s="2"/>
      <c r="D1818" s="2">
        <v>-1550</v>
      </c>
      <c r="E1818" s="2">
        <v>22.0003547668457</v>
      </c>
      <c r="F1818" s="2">
        <v>-4.4484710693359402</v>
      </c>
      <c r="G1818" s="5">
        <f t="shared" si="50"/>
        <v>0.45308549957275412</v>
      </c>
      <c r="K1818" s="3">
        <v>40927.741053240738</v>
      </c>
      <c r="L1818" s="2"/>
      <c r="M1818" s="2"/>
      <c r="N1818" s="2">
        <v>-1550</v>
      </c>
      <c r="O1818" s="2">
        <v>173.13195800781301</v>
      </c>
      <c r="P1818" s="2">
        <v>128.64562988281199</v>
      </c>
      <c r="Q1818" s="5">
        <f t="shared" si="49"/>
        <v>5.8890635375976332</v>
      </c>
      <c r="U1818" s="3">
        <v>40927.741053240738</v>
      </c>
      <c r="V1818" s="2"/>
      <c r="W1818" s="2"/>
      <c r="X1818" s="2">
        <v>-1550</v>
      </c>
      <c r="Y1818" s="2" t="s">
        <v>8</v>
      </c>
      <c r="Z1818" s="2">
        <v>0</v>
      </c>
    </row>
    <row r="1819" spans="1:26" ht="14.25" customHeight="1" x14ac:dyDescent="0.2">
      <c r="A1819" s="3">
        <v>40927.741111111114</v>
      </c>
      <c r="B1819" s="2"/>
      <c r="C1819" s="2"/>
      <c r="D1819" s="2">
        <v>-1500</v>
      </c>
      <c r="E1819" s="2">
        <v>18.9169826507568</v>
      </c>
      <c r="F1819" s="2">
        <v>-2.4980926513671902</v>
      </c>
      <c r="G1819" s="5">
        <f t="shared" si="50"/>
        <v>0.28788844757080101</v>
      </c>
      <c r="K1819" s="3">
        <v>40927.741111111114</v>
      </c>
      <c r="L1819" s="2"/>
      <c r="M1819" s="2"/>
      <c r="N1819" s="2">
        <v>-1500</v>
      </c>
      <c r="O1819" s="2">
        <v>167.79992675781301</v>
      </c>
      <c r="P1819" s="2">
        <v>124.93255615234401</v>
      </c>
      <c r="Q1819" s="5">
        <f t="shared" si="49"/>
        <v>5.7178908386230587</v>
      </c>
      <c r="U1819" s="3">
        <v>40927.741111111114</v>
      </c>
      <c r="V1819" s="2"/>
      <c r="W1819" s="2"/>
      <c r="X1819" s="2">
        <v>-1500</v>
      </c>
      <c r="Y1819" s="2" t="s">
        <v>8</v>
      </c>
      <c r="Z1819" s="2">
        <v>0</v>
      </c>
    </row>
    <row r="1820" spans="1:26" ht="14.25" customHeight="1" x14ac:dyDescent="0.2">
      <c r="A1820" s="3">
        <v>40927.741168981483</v>
      </c>
      <c r="B1820" s="2"/>
      <c r="C1820" s="2"/>
      <c r="D1820" s="2">
        <v>-1450</v>
      </c>
      <c r="E1820" s="2">
        <v>17.455987930297901</v>
      </c>
      <c r="F1820" s="2">
        <v>-1.5739440917968699</v>
      </c>
      <c r="G1820" s="5">
        <f t="shared" si="50"/>
        <v>0.20961306457519488</v>
      </c>
      <c r="K1820" s="3">
        <v>40927.741168981483</v>
      </c>
      <c r="L1820" s="2"/>
      <c r="M1820" s="2"/>
      <c r="N1820" s="2">
        <v>-1450</v>
      </c>
      <c r="O1820" s="2">
        <v>162.75482177734401</v>
      </c>
      <c r="P1820" s="2">
        <v>121.419296264648</v>
      </c>
      <c r="Q1820" s="5">
        <f t="shared" si="49"/>
        <v>5.5559295578002725</v>
      </c>
      <c r="U1820" s="3">
        <v>40927.741168981483</v>
      </c>
      <c r="V1820" s="2"/>
      <c r="W1820" s="2"/>
      <c r="X1820" s="2">
        <v>-1450</v>
      </c>
      <c r="Y1820" s="2" t="s">
        <v>8</v>
      </c>
      <c r="Z1820" s="2">
        <v>0</v>
      </c>
    </row>
    <row r="1821" spans="1:26" ht="14.25" customHeight="1" x14ac:dyDescent="0.2">
      <c r="A1821" s="3">
        <v>40927.741226851853</v>
      </c>
      <c r="B1821" s="2"/>
      <c r="C1821" s="2"/>
      <c r="D1821" s="2">
        <v>-1400</v>
      </c>
      <c r="E1821" s="2">
        <v>16.330297470092798</v>
      </c>
      <c r="F1821" s="2">
        <v>-0.86189270019531306</v>
      </c>
      <c r="G1821" s="5">
        <f t="shared" si="50"/>
        <v>0.14930231170654301</v>
      </c>
      <c r="K1821" s="3">
        <v>40927.741226851853</v>
      </c>
      <c r="L1821" s="2"/>
      <c r="M1821" s="2"/>
      <c r="N1821" s="2">
        <v>-1400</v>
      </c>
      <c r="O1821" s="2">
        <v>157.98352050781301</v>
      </c>
      <c r="P1821" s="2">
        <v>118.09669494628901</v>
      </c>
      <c r="Q1821" s="5">
        <f t="shared" si="49"/>
        <v>5.4027576370239236</v>
      </c>
      <c r="U1821" s="3">
        <v>40927.741226851853</v>
      </c>
      <c r="V1821" s="2"/>
      <c r="W1821" s="2"/>
      <c r="X1821" s="2">
        <v>-1400</v>
      </c>
      <c r="Y1821" s="2" t="s">
        <v>8</v>
      </c>
      <c r="Z1821" s="2">
        <v>0</v>
      </c>
    </row>
    <row r="1822" spans="1:26" ht="14.25" customHeight="1" x14ac:dyDescent="0.2">
      <c r="A1822" s="3">
        <v>40927.741284722222</v>
      </c>
      <c r="B1822" s="2"/>
      <c r="C1822" s="2"/>
      <c r="D1822" s="2">
        <v>-1350</v>
      </c>
      <c r="E1822" s="2">
        <v>15.759432792663601</v>
      </c>
      <c r="F1822" s="2">
        <v>-0.50079345703125</v>
      </c>
      <c r="G1822" s="5">
        <f t="shared" si="50"/>
        <v>0.11871720581054687</v>
      </c>
      <c r="K1822" s="3">
        <v>40927.741284722222</v>
      </c>
      <c r="L1822" s="2"/>
      <c r="M1822" s="2"/>
      <c r="N1822" s="2">
        <v>-1350</v>
      </c>
      <c r="O1822" s="2">
        <v>153.49343872070301</v>
      </c>
      <c r="P1822" s="2">
        <v>114.969940185547</v>
      </c>
      <c r="Q1822" s="5">
        <f t="shared" si="49"/>
        <v>5.2586142425537172</v>
      </c>
      <c r="U1822" s="3">
        <v>40927.741284722222</v>
      </c>
      <c r="V1822" s="2"/>
      <c r="W1822" s="2"/>
      <c r="X1822" s="2">
        <v>-1350</v>
      </c>
      <c r="Y1822" s="2" t="s">
        <v>8</v>
      </c>
      <c r="Z1822" s="2">
        <v>0</v>
      </c>
    </row>
    <row r="1823" spans="1:26" ht="14.25" customHeight="1" x14ac:dyDescent="0.2">
      <c r="A1823" s="3">
        <v>40927.741342592592</v>
      </c>
      <c r="B1823" s="2"/>
      <c r="C1823" s="2"/>
      <c r="D1823" s="2">
        <v>-1300</v>
      </c>
      <c r="E1823" s="2">
        <v>15.4800910949707</v>
      </c>
      <c r="F1823" s="2">
        <v>-0.3240966796875</v>
      </c>
      <c r="G1823" s="5">
        <f t="shared" si="50"/>
        <v>0.10375098876953126</v>
      </c>
      <c r="K1823" s="3">
        <v>40927.741342592592</v>
      </c>
      <c r="L1823" s="2"/>
      <c r="M1823" s="2"/>
      <c r="N1823" s="2">
        <v>-1300</v>
      </c>
      <c r="O1823" s="2">
        <v>148.95024108886699</v>
      </c>
      <c r="P1823" s="2">
        <v>111.806182861328</v>
      </c>
      <c r="Q1823" s="5">
        <f t="shared" si="49"/>
        <v>5.1127650299072211</v>
      </c>
      <c r="U1823" s="3">
        <v>40927.741342592592</v>
      </c>
      <c r="V1823" s="2"/>
      <c r="W1823" s="2"/>
      <c r="X1823" s="2">
        <v>-1300</v>
      </c>
      <c r="Y1823" s="2" t="s">
        <v>8</v>
      </c>
      <c r="Z1823" s="2">
        <v>0</v>
      </c>
    </row>
    <row r="1824" spans="1:26" ht="14.25" customHeight="1" x14ac:dyDescent="0.2">
      <c r="A1824" s="3">
        <v>40927.741400462961</v>
      </c>
      <c r="B1824" s="2"/>
      <c r="C1824" s="2"/>
      <c r="D1824" s="2">
        <v>-1250</v>
      </c>
      <c r="E1824" s="2">
        <v>15.5270099639893</v>
      </c>
      <c r="F1824" s="2">
        <v>-0.353775024414063</v>
      </c>
      <c r="G1824" s="5">
        <f t="shared" si="50"/>
        <v>0.10626474456787113</v>
      </c>
      <c r="K1824" s="3">
        <v>40927.741400462961</v>
      </c>
      <c r="L1824" s="2"/>
      <c r="M1824" s="2"/>
      <c r="N1824" s="2">
        <v>-1250</v>
      </c>
      <c r="O1824" s="2">
        <v>144.75093078613301</v>
      </c>
      <c r="P1824" s="2">
        <v>108.881912231445</v>
      </c>
      <c r="Q1824" s="5">
        <f t="shared" si="49"/>
        <v>4.9779561538696147</v>
      </c>
      <c r="U1824" s="3">
        <v>40927.741400462961</v>
      </c>
      <c r="V1824" s="2"/>
      <c r="W1824" s="2"/>
      <c r="X1824" s="2">
        <v>-1250</v>
      </c>
      <c r="Y1824" s="2" t="s">
        <v>8</v>
      </c>
      <c r="Z1824" s="2">
        <v>0</v>
      </c>
    </row>
    <row r="1825" spans="1:26" ht="14.25" customHeight="1" x14ac:dyDescent="0.2">
      <c r="A1825" s="3">
        <v>40927.74145833333</v>
      </c>
      <c r="B1825" s="2"/>
      <c r="C1825" s="2"/>
      <c r="D1825" s="2">
        <v>-1200</v>
      </c>
      <c r="E1825" s="2">
        <v>15.301944732666</v>
      </c>
      <c r="F1825" s="2">
        <v>-0.211410522460938</v>
      </c>
      <c r="G1825" s="5">
        <f t="shared" si="50"/>
        <v>9.4206471252441457E-2</v>
      </c>
      <c r="K1825" s="3">
        <v>40927.74145833333</v>
      </c>
      <c r="L1825" s="2"/>
      <c r="M1825" s="2"/>
      <c r="N1825" s="2">
        <v>-1200</v>
      </c>
      <c r="O1825" s="2">
        <v>140.47769165039099</v>
      </c>
      <c r="P1825" s="2">
        <v>105.906143188477</v>
      </c>
      <c r="Q1825" s="5">
        <f t="shared" si="49"/>
        <v>4.8407732009887896</v>
      </c>
      <c r="U1825" s="3">
        <v>40927.74145833333</v>
      </c>
      <c r="V1825" s="2"/>
      <c r="W1825" s="2"/>
      <c r="X1825" s="2">
        <v>-1200</v>
      </c>
      <c r="Y1825" s="2" t="s">
        <v>8</v>
      </c>
      <c r="Z1825" s="2">
        <v>0</v>
      </c>
    </row>
    <row r="1826" spans="1:26" ht="14.25" customHeight="1" x14ac:dyDescent="0.2">
      <c r="A1826" s="3">
        <v>40927.741516203707</v>
      </c>
      <c r="B1826" s="2"/>
      <c r="C1826" s="2"/>
      <c r="D1826" s="2">
        <v>-1150</v>
      </c>
      <c r="E1826" s="2">
        <v>14.9215278625488</v>
      </c>
      <c r="F1826" s="2">
        <v>2.92205810546875E-2</v>
      </c>
      <c r="G1826" s="5">
        <f t="shared" si="50"/>
        <v>7.3825016784667977E-2</v>
      </c>
      <c r="K1826" s="3">
        <v>40927.741516203707</v>
      </c>
      <c r="L1826" s="2"/>
      <c r="M1826" s="2"/>
      <c r="N1826" s="2">
        <v>-1150</v>
      </c>
      <c r="O1826" s="2">
        <v>135.27153015136699</v>
      </c>
      <c r="P1826" s="2">
        <v>102.280731201172</v>
      </c>
      <c r="Q1826" s="5">
        <f t="shared" si="49"/>
        <v>4.6736417083740296</v>
      </c>
      <c r="U1826" s="3">
        <v>40927.741516203707</v>
      </c>
      <c r="V1826" s="2"/>
      <c r="W1826" s="2"/>
      <c r="X1826" s="2">
        <v>-1150</v>
      </c>
      <c r="Y1826" s="2" t="s">
        <v>8</v>
      </c>
      <c r="Z1826" s="2">
        <v>0</v>
      </c>
    </row>
    <row r="1827" spans="1:26" ht="14.25" customHeight="1" x14ac:dyDescent="0.2">
      <c r="A1827" s="3">
        <v>40927.741574074076</v>
      </c>
      <c r="B1827" s="2"/>
      <c r="C1827" s="2"/>
      <c r="D1827" s="2">
        <v>-1100</v>
      </c>
      <c r="E1827" s="2">
        <v>14.626748085021999</v>
      </c>
      <c r="F1827" s="2">
        <v>0.215682983398438</v>
      </c>
      <c r="G1827" s="5">
        <f t="shared" si="50"/>
        <v>5.8031651306152308E-2</v>
      </c>
      <c r="K1827" s="3">
        <v>40927.741574074076</v>
      </c>
      <c r="L1827" s="2"/>
      <c r="M1827" s="2"/>
      <c r="N1827" s="2">
        <v>-1100</v>
      </c>
      <c r="O1827" s="2">
        <v>131.35063171386699</v>
      </c>
      <c r="P1827" s="2">
        <v>99.550323486328097</v>
      </c>
      <c r="Q1827" s="5">
        <f t="shared" si="49"/>
        <v>4.5477699127197253</v>
      </c>
      <c r="U1827" s="3">
        <v>40927.741574074076</v>
      </c>
      <c r="V1827" s="2"/>
      <c r="W1827" s="2"/>
      <c r="X1827" s="2">
        <v>-1100</v>
      </c>
      <c r="Y1827" s="2" t="s">
        <v>8</v>
      </c>
      <c r="Z1827" s="2">
        <v>0</v>
      </c>
    </row>
    <row r="1828" spans="1:26" ht="14.25" customHeight="1" x14ac:dyDescent="0.2">
      <c r="A1828" s="3">
        <v>40927.741631944446</v>
      </c>
      <c r="B1828" s="2"/>
      <c r="C1828" s="2"/>
      <c r="D1828" s="2">
        <v>-1050</v>
      </c>
      <c r="E1828" s="2">
        <v>15.2824048995972</v>
      </c>
      <c r="F1828" s="2">
        <v>-0.199050903320313</v>
      </c>
      <c r="G1828" s="5">
        <f t="shared" si="50"/>
        <v>9.315961151123052E-2</v>
      </c>
      <c r="K1828" s="3">
        <v>40927.741631944446</v>
      </c>
      <c r="L1828" s="2"/>
      <c r="M1828" s="2"/>
      <c r="N1828" s="2">
        <v>-1050</v>
      </c>
      <c r="O1828" s="2">
        <v>127.61618804931599</v>
      </c>
      <c r="P1828" s="2">
        <v>96.949768066406193</v>
      </c>
      <c r="Q1828" s="5">
        <f t="shared" si="49"/>
        <v>4.4278843078613255</v>
      </c>
      <c r="U1828" s="3">
        <v>40927.741631944446</v>
      </c>
      <c r="V1828" s="2"/>
      <c r="W1828" s="2"/>
      <c r="X1828" s="2">
        <v>-1050</v>
      </c>
      <c r="Y1828" s="2" t="s">
        <v>8</v>
      </c>
      <c r="Z1828" s="2">
        <v>0</v>
      </c>
    </row>
    <row r="1829" spans="1:26" ht="14.25" customHeight="1" x14ac:dyDescent="0.2">
      <c r="A1829" s="3">
        <v>40927.741689814815</v>
      </c>
      <c r="B1829" s="2"/>
      <c r="C1829" s="2"/>
      <c r="D1829" s="2">
        <v>-1000</v>
      </c>
      <c r="E1829" s="2">
        <v>15.084718704223601</v>
      </c>
      <c r="F1829" s="2">
        <v>-7.4005126953125E-2</v>
      </c>
      <c r="G1829" s="5">
        <f t="shared" si="50"/>
        <v>8.2568234252929695E-2</v>
      </c>
      <c r="K1829" s="3">
        <v>40927.741689814815</v>
      </c>
      <c r="L1829" s="2"/>
      <c r="M1829" s="2"/>
      <c r="N1829" s="2">
        <v>-1000</v>
      </c>
      <c r="O1829" s="2">
        <v>123.975090026855</v>
      </c>
      <c r="P1829" s="2">
        <v>94.414215087890597</v>
      </c>
      <c r="Q1829" s="5">
        <f t="shared" si="49"/>
        <v>4.3109953155517564</v>
      </c>
      <c r="U1829" s="3">
        <v>40927.741689814815</v>
      </c>
      <c r="V1829" s="2"/>
      <c r="W1829" s="2"/>
      <c r="X1829" s="2">
        <v>-1000</v>
      </c>
      <c r="Y1829" s="2" t="s">
        <v>8</v>
      </c>
      <c r="Z1829" s="2">
        <v>0</v>
      </c>
    </row>
    <row r="1830" spans="1:26" ht="14.25" customHeight="1" x14ac:dyDescent="0.2">
      <c r="A1830" s="3">
        <v>40927.741747685184</v>
      </c>
      <c r="B1830" s="2"/>
      <c r="C1830" s="2"/>
      <c r="D1830" s="2">
        <v>-950</v>
      </c>
      <c r="E1830" s="2">
        <v>14.910431861877401</v>
      </c>
      <c r="F1830" s="2">
        <v>3.62396240234375E-2</v>
      </c>
      <c r="G1830" s="5">
        <f t="shared" si="50"/>
        <v>7.3230503845214845E-2</v>
      </c>
      <c r="K1830" s="3">
        <v>40927.741747685184</v>
      </c>
      <c r="L1830" s="2"/>
      <c r="M1830" s="2"/>
      <c r="N1830" s="2">
        <v>-950</v>
      </c>
      <c r="O1830" s="2">
        <v>120.889572143555</v>
      </c>
      <c r="P1830" s="2">
        <v>92.265548706054702</v>
      </c>
      <c r="Q1830" s="5">
        <f t="shared" si="49"/>
        <v>4.2119417953491221</v>
      </c>
      <c r="U1830" s="3">
        <v>40927.741747685184</v>
      </c>
      <c r="V1830" s="2"/>
      <c r="W1830" s="2"/>
      <c r="X1830" s="2">
        <v>-950</v>
      </c>
      <c r="Y1830" s="2" t="s">
        <v>8</v>
      </c>
      <c r="Z1830" s="2">
        <v>0</v>
      </c>
    </row>
    <row r="1831" spans="1:26" ht="14.25" customHeight="1" x14ac:dyDescent="0.2">
      <c r="A1831" s="3">
        <v>40927.741805555554</v>
      </c>
      <c r="B1831" s="2"/>
      <c r="C1831" s="2"/>
      <c r="D1831" s="2">
        <v>-900</v>
      </c>
      <c r="E1831" s="2">
        <v>14.5516052246094</v>
      </c>
      <c r="F1831" s="2">
        <v>0.263214111328125</v>
      </c>
      <c r="G1831" s="5">
        <f t="shared" si="50"/>
        <v>5.4005764770507822E-2</v>
      </c>
      <c r="K1831" s="3">
        <v>40927.741805555554</v>
      </c>
      <c r="L1831" s="2"/>
      <c r="M1831" s="2"/>
      <c r="N1831" s="2">
        <v>-900</v>
      </c>
      <c r="O1831" s="2">
        <v>117.92478179931599</v>
      </c>
      <c r="P1831" s="2">
        <v>90.200958251953097</v>
      </c>
      <c r="Q1831" s="5">
        <f t="shared" si="49"/>
        <v>4.1167641754150379</v>
      </c>
      <c r="U1831" s="3">
        <v>40927.741805555554</v>
      </c>
      <c r="V1831" s="2"/>
      <c r="W1831" s="2"/>
      <c r="X1831" s="2">
        <v>-900</v>
      </c>
      <c r="Y1831" s="2" t="s">
        <v>8</v>
      </c>
      <c r="Z1831" s="2">
        <v>0</v>
      </c>
    </row>
    <row r="1832" spans="1:26" ht="14.25" customHeight="1" x14ac:dyDescent="0.2">
      <c r="A1832" s="3">
        <v>40927.741863425923</v>
      </c>
      <c r="B1832" s="2"/>
      <c r="C1832" s="2"/>
      <c r="D1832" s="2">
        <v>-850</v>
      </c>
      <c r="E1832" s="2">
        <v>14.395531654357899</v>
      </c>
      <c r="F1832" s="2">
        <v>0.3619384765625</v>
      </c>
      <c r="G1832" s="5">
        <f t="shared" si="50"/>
        <v>4.5643811035156259E-2</v>
      </c>
      <c r="K1832" s="3">
        <v>40927.741863425923</v>
      </c>
      <c r="L1832" s="2"/>
      <c r="M1832" s="2"/>
      <c r="N1832" s="2">
        <v>-850</v>
      </c>
      <c r="O1832" s="2">
        <v>115.53069305419901</v>
      </c>
      <c r="P1832" s="2">
        <v>88.533782958984403</v>
      </c>
      <c r="Q1832" s="5">
        <f t="shared" si="49"/>
        <v>4.0399073944091812</v>
      </c>
      <c r="U1832" s="3">
        <v>40927.741863425923</v>
      </c>
      <c r="V1832" s="2"/>
      <c r="W1832" s="2"/>
      <c r="X1832" s="2">
        <v>-850</v>
      </c>
      <c r="Y1832" s="2" t="s">
        <v>8</v>
      </c>
      <c r="Z1832" s="2">
        <v>0</v>
      </c>
    </row>
    <row r="1833" spans="1:26" ht="14.25" customHeight="1" x14ac:dyDescent="0.2">
      <c r="A1833" s="3">
        <v>40927.7419212963</v>
      </c>
      <c r="B1833" s="2"/>
      <c r="C1833" s="2"/>
      <c r="D1833" s="2">
        <v>-800</v>
      </c>
      <c r="E1833" s="2">
        <v>14.850486755371101</v>
      </c>
      <c r="F1833" s="2">
        <v>7.415771484375E-2</v>
      </c>
      <c r="G1833" s="5">
        <f t="shared" si="50"/>
        <v>7.0018841552734384E-2</v>
      </c>
      <c r="K1833" s="3">
        <v>40927.7419212963</v>
      </c>
      <c r="L1833" s="2"/>
      <c r="M1833" s="2"/>
      <c r="N1833" s="2">
        <v>-800</v>
      </c>
      <c r="O1833" s="2">
        <v>112.72039031982401</v>
      </c>
      <c r="P1833" s="2">
        <v>86.576766967773395</v>
      </c>
      <c r="Q1833" s="5">
        <f t="shared" si="49"/>
        <v>3.9496889572143536</v>
      </c>
      <c r="U1833" s="3">
        <v>40927.7419212963</v>
      </c>
      <c r="V1833" s="2"/>
      <c r="W1833" s="2"/>
      <c r="X1833" s="2">
        <v>-800</v>
      </c>
      <c r="Y1833" s="2" t="s">
        <v>8</v>
      </c>
      <c r="Z1833" s="2">
        <v>0</v>
      </c>
    </row>
    <row r="1834" spans="1:26" ht="14.25" customHeight="1" x14ac:dyDescent="0.2">
      <c r="A1834" s="3">
        <v>40927.741979166669</v>
      </c>
      <c r="B1834" s="2"/>
      <c r="C1834" s="2"/>
      <c r="D1834" s="2">
        <v>-750</v>
      </c>
      <c r="E1834" s="2">
        <v>14.7398834228516</v>
      </c>
      <c r="F1834" s="2">
        <v>0.144119262695313</v>
      </c>
      <c r="G1834" s="5">
        <f t="shared" si="50"/>
        <v>6.4093098449706995E-2</v>
      </c>
      <c r="K1834" s="3">
        <v>40927.741979166669</v>
      </c>
      <c r="L1834" s="2"/>
      <c r="M1834" s="2"/>
      <c r="N1834" s="2">
        <v>-750</v>
      </c>
      <c r="O1834" s="2">
        <v>109.37302398681599</v>
      </c>
      <c r="P1834" s="2">
        <v>84.245758056640597</v>
      </c>
      <c r="Q1834" s="5">
        <f t="shared" si="49"/>
        <v>3.8422294464111317</v>
      </c>
      <c r="U1834" s="3">
        <v>40927.741979166669</v>
      </c>
      <c r="V1834" s="2"/>
      <c r="W1834" s="2"/>
      <c r="X1834" s="2">
        <v>-750</v>
      </c>
      <c r="Y1834" s="2" t="s">
        <v>8</v>
      </c>
      <c r="Z1834" s="2">
        <v>0</v>
      </c>
    </row>
    <row r="1835" spans="1:26" ht="14.25" customHeight="1" x14ac:dyDescent="0.2">
      <c r="A1835" s="3">
        <v>40927.742037037038</v>
      </c>
      <c r="B1835" s="2"/>
      <c r="C1835" s="2"/>
      <c r="D1835" s="2">
        <v>-700</v>
      </c>
      <c r="E1835" s="2">
        <v>14.775585174560501</v>
      </c>
      <c r="F1835" s="2">
        <v>0.121536254882812</v>
      </c>
      <c r="G1835" s="5">
        <f t="shared" si="50"/>
        <v>6.6005879211425825E-2</v>
      </c>
      <c r="K1835" s="3">
        <v>40927.742037037038</v>
      </c>
      <c r="L1835" s="2"/>
      <c r="M1835" s="2"/>
      <c r="N1835" s="2">
        <v>-700</v>
      </c>
      <c r="O1835" s="2">
        <v>108.195037841797</v>
      </c>
      <c r="P1835" s="2">
        <v>83.425445556640597</v>
      </c>
      <c r="Q1835" s="5">
        <f t="shared" si="49"/>
        <v>3.8044130401611316</v>
      </c>
      <c r="U1835" s="3">
        <v>40927.742037037038</v>
      </c>
      <c r="V1835" s="2"/>
      <c r="W1835" s="2"/>
      <c r="X1835" s="2">
        <v>-700</v>
      </c>
      <c r="Y1835" s="2" t="s">
        <v>8</v>
      </c>
      <c r="Z1835" s="2">
        <v>0</v>
      </c>
    </row>
    <row r="1836" spans="1:26" ht="14.25" customHeight="1" x14ac:dyDescent="0.2">
      <c r="A1836" s="3">
        <v>40927.742094907408</v>
      </c>
      <c r="B1836" s="2"/>
      <c r="C1836" s="2"/>
      <c r="D1836" s="2">
        <v>-650</v>
      </c>
      <c r="E1836" s="2">
        <v>14.2697305679321</v>
      </c>
      <c r="F1836" s="2">
        <v>0.441513061523438</v>
      </c>
      <c r="G1836" s="5">
        <f t="shared" si="50"/>
        <v>3.8903843688964809E-2</v>
      </c>
      <c r="K1836" s="3">
        <v>40927.742094907408</v>
      </c>
      <c r="L1836" s="2"/>
      <c r="M1836" s="2"/>
      <c r="N1836" s="2">
        <v>-650</v>
      </c>
      <c r="O1836" s="2">
        <v>107.049812316895</v>
      </c>
      <c r="P1836" s="2">
        <v>82.627944946289105</v>
      </c>
      <c r="Q1836" s="5">
        <f t="shared" si="49"/>
        <v>3.7676482620239278</v>
      </c>
      <c r="U1836" s="3">
        <v>40927.742094907408</v>
      </c>
      <c r="V1836" s="2"/>
      <c r="W1836" s="2"/>
      <c r="X1836" s="2">
        <v>-650</v>
      </c>
      <c r="Y1836" s="2" t="s">
        <v>8</v>
      </c>
      <c r="Z1836" s="2">
        <v>0</v>
      </c>
    </row>
    <row r="1837" spans="1:26" ht="14.25" customHeight="1" x14ac:dyDescent="0.2">
      <c r="A1837" s="3">
        <v>40927.742152777777</v>
      </c>
      <c r="B1837" s="2"/>
      <c r="C1837" s="2"/>
      <c r="D1837" s="2">
        <v>-600</v>
      </c>
      <c r="E1837" s="2">
        <v>14.410367012023899</v>
      </c>
      <c r="F1837" s="2">
        <v>0.352554321289063</v>
      </c>
      <c r="G1837" s="5">
        <f t="shared" si="50"/>
        <v>4.6438648986816371E-2</v>
      </c>
      <c r="K1837" s="3">
        <v>40927.742152777777</v>
      </c>
      <c r="L1837" s="2"/>
      <c r="M1837" s="2"/>
      <c r="N1837" s="2">
        <v>-600</v>
      </c>
      <c r="O1837" s="2">
        <v>105.501411437988</v>
      </c>
      <c r="P1837" s="2">
        <v>81.5496826171875</v>
      </c>
      <c r="Q1837" s="5">
        <f t="shared" si="49"/>
        <v>3.7179403686523438</v>
      </c>
      <c r="U1837" s="3">
        <v>40927.742152777777</v>
      </c>
      <c r="V1837" s="2"/>
      <c r="W1837" s="2"/>
      <c r="X1837" s="2">
        <v>-600</v>
      </c>
      <c r="Y1837" s="2" t="s">
        <v>8</v>
      </c>
      <c r="Z1837" s="2">
        <v>0</v>
      </c>
    </row>
    <row r="1838" spans="1:26" ht="14.25" customHeight="1" x14ac:dyDescent="0.2">
      <c r="A1838" s="3">
        <v>40927.742210648146</v>
      </c>
      <c r="B1838" s="2"/>
      <c r="C1838" s="2"/>
      <c r="D1838" s="2">
        <v>-550</v>
      </c>
      <c r="E1838" s="2">
        <v>14.636879920959499</v>
      </c>
      <c r="F1838" s="2">
        <v>0.209274291992187</v>
      </c>
      <c r="G1838" s="5">
        <f t="shared" si="50"/>
        <v>5.8574467468261768E-2</v>
      </c>
      <c r="K1838" s="3">
        <v>40927.742210648146</v>
      </c>
      <c r="L1838" s="2"/>
      <c r="M1838" s="2"/>
      <c r="N1838" s="2">
        <v>-550</v>
      </c>
      <c r="O1838" s="2">
        <v>104.16413116455099</v>
      </c>
      <c r="P1838" s="2">
        <v>80.618438720703097</v>
      </c>
      <c r="Q1838" s="5">
        <f t="shared" si="49"/>
        <v>3.6750100250244127</v>
      </c>
      <c r="U1838" s="3">
        <v>40927.742210648146</v>
      </c>
      <c r="V1838" s="2"/>
      <c r="W1838" s="2"/>
      <c r="X1838" s="2">
        <v>-550</v>
      </c>
      <c r="Y1838" s="2" t="s">
        <v>8</v>
      </c>
      <c r="Z1838" s="2">
        <v>0</v>
      </c>
    </row>
    <row r="1839" spans="1:26" ht="14.25" customHeight="1" x14ac:dyDescent="0.2">
      <c r="A1839" s="3">
        <v>40927.742268518516</v>
      </c>
      <c r="B1839" s="2"/>
      <c r="C1839" s="2"/>
      <c r="D1839" s="2">
        <v>-500</v>
      </c>
      <c r="E1839" s="2">
        <v>14.3225603103638</v>
      </c>
      <c r="F1839" s="2">
        <v>0.408096313476562</v>
      </c>
      <c r="G1839" s="5">
        <f t="shared" si="50"/>
        <v>4.1734242248535204E-2</v>
      </c>
      <c r="K1839" s="3">
        <v>40927.742268518516</v>
      </c>
      <c r="L1839" s="2"/>
      <c r="M1839" s="2"/>
      <c r="N1839" s="2">
        <v>-500</v>
      </c>
      <c r="O1839" s="2">
        <v>102.52939605712901</v>
      </c>
      <c r="P1839" s="2">
        <v>79.480056762695298</v>
      </c>
      <c r="Q1839" s="5">
        <f t="shared" si="49"/>
        <v>3.6225306167602533</v>
      </c>
      <c r="U1839" s="3">
        <v>40927.742268518516</v>
      </c>
      <c r="V1839" s="2"/>
      <c r="W1839" s="2"/>
      <c r="X1839" s="2">
        <v>-500</v>
      </c>
      <c r="Y1839" s="2" t="s">
        <v>8</v>
      </c>
      <c r="Z1839" s="2">
        <v>0</v>
      </c>
    </row>
    <row r="1840" spans="1:26" ht="14.25" customHeight="1" x14ac:dyDescent="0.2">
      <c r="A1840" s="3">
        <v>40927.742326388892</v>
      </c>
      <c r="B1840" s="2"/>
      <c r="C1840" s="2"/>
      <c r="D1840" s="2">
        <v>-450</v>
      </c>
      <c r="E1840" s="2">
        <v>14.2880640029907</v>
      </c>
      <c r="F1840" s="2">
        <v>0.429916381835937</v>
      </c>
      <c r="G1840" s="5">
        <f t="shared" si="50"/>
        <v>3.9886082458496147E-2</v>
      </c>
      <c r="K1840" s="3">
        <v>40927.742326388892</v>
      </c>
      <c r="L1840" s="2"/>
      <c r="M1840" s="2"/>
      <c r="N1840" s="2">
        <v>-450</v>
      </c>
      <c r="O1840" s="2">
        <v>99.707366943359403</v>
      </c>
      <c r="P1840" s="2">
        <v>77.514877319335895</v>
      </c>
      <c r="Q1840" s="5">
        <f t="shared" si="49"/>
        <v>3.5319358444213846</v>
      </c>
      <c r="U1840" s="3">
        <v>40927.742326388892</v>
      </c>
      <c r="V1840" s="2"/>
      <c r="W1840" s="2"/>
      <c r="X1840" s="2">
        <v>-450</v>
      </c>
      <c r="Y1840" s="2" t="s">
        <v>8</v>
      </c>
      <c r="Z1840" s="2">
        <v>0</v>
      </c>
    </row>
    <row r="1841" spans="1:26" ht="14.25" customHeight="1" x14ac:dyDescent="0.2">
      <c r="A1841" s="3">
        <v>40927.742384259262</v>
      </c>
      <c r="B1841" s="2"/>
      <c r="C1841" s="2"/>
      <c r="D1841" s="2">
        <v>-400</v>
      </c>
      <c r="E1841" s="2">
        <v>14.4627132415771</v>
      </c>
      <c r="F1841" s="2">
        <v>0.319442749023438</v>
      </c>
      <c r="G1841" s="5">
        <f t="shared" si="50"/>
        <v>4.9243199157714808E-2</v>
      </c>
      <c r="K1841" s="3">
        <v>40927.742384259262</v>
      </c>
      <c r="L1841" s="2"/>
      <c r="M1841" s="2"/>
      <c r="N1841" s="2">
        <v>-400</v>
      </c>
      <c r="O1841" s="2">
        <v>98.936180114746094</v>
      </c>
      <c r="P1841" s="2">
        <v>76.977844238281307</v>
      </c>
      <c r="Q1841" s="5">
        <f t="shared" si="49"/>
        <v>3.5071786193847685</v>
      </c>
      <c r="U1841" s="3">
        <v>40927.742384259262</v>
      </c>
      <c r="V1841" s="2"/>
      <c r="W1841" s="2"/>
      <c r="X1841" s="2">
        <v>-400</v>
      </c>
      <c r="Y1841" s="2" t="s">
        <v>8</v>
      </c>
      <c r="Z1841" s="2">
        <v>0</v>
      </c>
    </row>
    <row r="1842" spans="1:26" ht="14.25" customHeight="1" x14ac:dyDescent="0.2">
      <c r="A1842" s="3">
        <v>40927.742442129631</v>
      </c>
      <c r="B1842" s="2"/>
      <c r="C1842" s="2"/>
      <c r="D1842" s="2">
        <v>-350</v>
      </c>
      <c r="E1842" s="2">
        <v>14.279379844665501</v>
      </c>
      <c r="F1842" s="2">
        <v>0.435409545898438</v>
      </c>
      <c r="G1842" s="5">
        <f t="shared" si="50"/>
        <v>3.9420811462402311E-2</v>
      </c>
      <c r="K1842" s="3">
        <v>40927.742442129631</v>
      </c>
      <c r="L1842" s="2"/>
      <c r="M1842" s="2"/>
      <c r="N1842" s="2">
        <v>-350</v>
      </c>
      <c r="O1842" s="2">
        <v>98.626785278320298</v>
      </c>
      <c r="P1842" s="2">
        <v>76.762390136718693</v>
      </c>
      <c r="Q1842" s="5">
        <f t="shared" si="49"/>
        <v>3.4972461853027319</v>
      </c>
      <c r="U1842" s="3">
        <v>40927.742442129631</v>
      </c>
      <c r="V1842" s="2"/>
      <c r="W1842" s="2"/>
      <c r="X1842" s="2">
        <v>-350</v>
      </c>
      <c r="Y1842" s="2" t="s">
        <v>8</v>
      </c>
      <c r="Z1842" s="2">
        <v>0</v>
      </c>
    </row>
    <row r="1843" spans="1:26" ht="14.25" customHeight="1" x14ac:dyDescent="0.2">
      <c r="A1843" s="3">
        <v>40927.7425</v>
      </c>
      <c r="B1843" s="2"/>
      <c r="C1843" s="2"/>
      <c r="D1843" s="2">
        <v>-300</v>
      </c>
      <c r="E1843" s="2">
        <v>13.9603567123413</v>
      </c>
      <c r="F1843" s="2">
        <v>0.63720703125</v>
      </c>
      <c r="G1843" s="5">
        <f t="shared" si="50"/>
        <v>2.2328564453125005E-2</v>
      </c>
      <c r="K1843" s="3">
        <v>40927.7425</v>
      </c>
      <c r="L1843" s="2"/>
      <c r="M1843" s="2"/>
      <c r="N1843" s="2">
        <v>-300</v>
      </c>
      <c r="O1843" s="2">
        <v>97.640525817871094</v>
      </c>
      <c r="P1843" s="2">
        <v>76.075592041015597</v>
      </c>
      <c r="Q1843" s="5">
        <f t="shared" si="49"/>
        <v>3.465584793090819</v>
      </c>
      <c r="U1843" s="3">
        <v>40927.7425</v>
      </c>
      <c r="V1843" s="2"/>
      <c r="W1843" s="2"/>
      <c r="X1843" s="2">
        <v>-300</v>
      </c>
      <c r="Y1843" s="2" t="s">
        <v>8</v>
      </c>
      <c r="Z1843" s="2">
        <v>0</v>
      </c>
    </row>
    <row r="1844" spans="1:26" ht="14.25" customHeight="1" x14ac:dyDescent="0.2">
      <c r="A1844" s="3">
        <v>40927.74255787037</v>
      </c>
      <c r="B1844" s="2"/>
      <c r="C1844" s="2"/>
      <c r="D1844" s="2">
        <v>-250</v>
      </c>
      <c r="E1844" s="2">
        <v>13.713701248168899</v>
      </c>
      <c r="F1844" s="2">
        <v>0.79322814941406194</v>
      </c>
      <c r="G1844" s="5">
        <f t="shared" si="50"/>
        <v>9.1135757446289684E-3</v>
      </c>
      <c r="K1844" s="3">
        <v>40927.74255787037</v>
      </c>
      <c r="L1844" s="2"/>
      <c r="M1844" s="2"/>
      <c r="N1844" s="2">
        <v>-250</v>
      </c>
      <c r="O1844" s="2">
        <v>96.483253479003906</v>
      </c>
      <c r="P1844" s="2">
        <v>75.269699096679702</v>
      </c>
      <c r="Q1844" s="5">
        <f t="shared" si="49"/>
        <v>3.4284331283569345</v>
      </c>
      <c r="U1844" s="3">
        <v>40927.74255787037</v>
      </c>
      <c r="V1844" s="2"/>
      <c r="W1844" s="2"/>
      <c r="X1844" s="2">
        <v>-250</v>
      </c>
      <c r="Y1844" s="2" t="s">
        <v>8</v>
      </c>
      <c r="Z1844" s="2">
        <v>0</v>
      </c>
    </row>
    <row r="1845" spans="1:26" ht="14.25" customHeight="1" x14ac:dyDescent="0.2">
      <c r="A1845" s="3">
        <v>40927.742615740739</v>
      </c>
      <c r="B1845" s="2"/>
      <c r="C1845" s="2"/>
      <c r="D1845" s="2">
        <v>-200</v>
      </c>
      <c r="E1845" s="2">
        <v>13.894019126892101</v>
      </c>
      <c r="F1845" s="2">
        <v>0.679168701171875</v>
      </c>
      <c r="G1845" s="5">
        <f t="shared" si="50"/>
        <v>1.8774411010742197E-2</v>
      </c>
      <c r="K1845" s="3">
        <v>40927.742615740739</v>
      </c>
      <c r="L1845" s="2"/>
      <c r="M1845" s="2"/>
      <c r="N1845" s="2">
        <v>-200</v>
      </c>
      <c r="O1845" s="2">
        <v>94.909324645996094</v>
      </c>
      <c r="P1845" s="2">
        <v>74.173660278320298</v>
      </c>
      <c r="Q1845" s="5">
        <f t="shared" si="49"/>
        <v>3.3779057388305658</v>
      </c>
      <c r="U1845" s="3">
        <v>40927.742615740739</v>
      </c>
      <c r="V1845" s="2"/>
      <c r="W1845" s="2"/>
      <c r="X1845" s="2">
        <v>-200</v>
      </c>
      <c r="Y1845" s="2" t="s">
        <v>8</v>
      </c>
      <c r="Z1845" s="2">
        <v>0</v>
      </c>
    </row>
    <row r="1846" spans="1:26" ht="14.25" customHeight="1" x14ac:dyDescent="0.2">
      <c r="A1846" s="3">
        <v>40927.742673611108</v>
      </c>
      <c r="B1846" s="2"/>
      <c r="C1846" s="2"/>
      <c r="D1846" s="2">
        <v>-150</v>
      </c>
      <c r="E1846" s="2">
        <v>14.5276031494141</v>
      </c>
      <c r="F1846" s="2">
        <v>0.278396606445313</v>
      </c>
      <c r="G1846" s="5">
        <f t="shared" si="50"/>
        <v>5.2719807434082E-2</v>
      </c>
      <c r="K1846" s="3">
        <v>40927.742673611108</v>
      </c>
      <c r="L1846" s="2"/>
      <c r="M1846" s="2"/>
      <c r="N1846" s="2">
        <v>-150</v>
      </c>
      <c r="O1846" s="2">
        <v>93.908279418945298</v>
      </c>
      <c r="P1846" s="2">
        <v>73.4765625</v>
      </c>
      <c r="Q1846" s="5">
        <f t="shared" si="49"/>
        <v>3.3457695312500002</v>
      </c>
      <c r="U1846" s="3">
        <v>40927.742673611108</v>
      </c>
      <c r="V1846" s="2"/>
      <c r="W1846" s="2"/>
      <c r="X1846" s="2">
        <v>-150</v>
      </c>
      <c r="Y1846" s="2" t="s">
        <v>8</v>
      </c>
      <c r="Z1846" s="2">
        <v>0</v>
      </c>
    </row>
    <row r="1847" spans="1:26" ht="14.25" customHeight="1" x14ac:dyDescent="0.2">
      <c r="A1847" s="3">
        <v>40927.742731481485</v>
      </c>
      <c r="B1847" s="2"/>
      <c r="C1847" s="2"/>
      <c r="D1847" s="2">
        <v>-100</v>
      </c>
      <c r="E1847" s="2">
        <v>14.407230377197299</v>
      </c>
      <c r="F1847" s="2">
        <v>0.354537963867188</v>
      </c>
      <c r="G1847" s="5">
        <f t="shared" si="50"/>
        <v>4.6270634460449184E-2</v>
      </c>
      <c r="K1847" s="3">
        <v>40927.742731481485</v>
      </c>
      <c r="L1847" s="2"/>
      <c r="M1847" s="2"/>
      <c r="N1847" s="2">
        <v>-100</v>
      </c>
      <c r="O1847" s="2">
        <v>93.321479797363295</v>
      </c>
      <c r="P1847" s="2">
        <v>73.067932128906307</v>
      </c>
      <c r="Q1847" s="5">
        <f t="shared" si="49"/>
        <v>3.3269316711425807</v>
      </c>
      <c r="U1847" s="3">
        <v>40927.742731481485</v>
      </c>
      <c r="V1847" s="2"/>
      <c r="W1847" s="2"/>
      <c r="X1847" s="2">
        <v>-100</v>
      </c>
      <c r="Y1847" s="2" t="s">
        <v>8</v>
      </c>
      <c r="Z1847" s="2">
        <v>0</v>
      </c>
    </row>
    <row r="1848" spans="1:26" ht="14.25" customHeight="1" x14ac:dyDescent="0.2">
      <c r="A1848" s="3">
        <v>40927.742789351854</v>
      </c>
      <c r="B1848" s="2"/>
      <c r="C1848" s="2"/>
      <c r="D1848" s="2">
        <v>-50</v>
      </c>
      <c r="E1848" s="2">
        <v>13.813448905944799</v>
      </c>
      <c r="F1848" s="2">
        <v>0.730133056640625</v>
      </c>
      <c r="G1848" s="5">
        <f t="shared" si="50"/>
        <v>1.4457730102539069E-2</v>
      </c>
      <c r="K1848" s="3">
        <v>40927.742789351854</v>
      </c>
      <c r="L1848" s="2"/>
      <c r="M1848" s="2"/>
      <c r="N1848" s="2">
        <v>-50</v>
      </c>
      <c r="O1848" s="2">
        <v>91.736701965332003</v>
      </c>
      <c r="P1848" s="2">
        <v>71.964340209960895</v>
      </c>
      <c r="Q1848" s="5">
        <f t="shared" si="49"/>
        <v>3.2760560836791974</v>
      </c>
      <c r="U1848" s="3">
        <v>40927.742789351854</v>
      </c>
      <c r="V1848" s="2"/>
      <c r="W1848" s="2"/>
      <c r="X1848" s="2">
        <v>-50</v>
      </c>
      <c r="Y1848" s="2" t="s">
        <v>8</v>
      </c>
      <c r="Z1848" s="2">
        <v>0</v>
      </c>
    </row>
    <row r="1849" spans="1:26" ht="14.25" customHeight="1" x14ac:dyDescent="0.2">
      <c r="A1849" s="3">
        <v>40927.742847222224</v>
      </c>
      <c r="B1849" s="2"/>
      <c r="C1849" s="2"/>
      <c r="D1849" s="2">
        <v>0</v>
      </c>
      <c r="E1849" s="2">
        <v>13.5968265533447</v>
      </c>
      <c r="F1849" s="2">
        <v>0.867156982421875</v>
      </c>
      <c r="G1849" s="5">
        <f t="shared" si="50"/>
        <v>2.8518035888671911E-3</v>
      </c>
      <c r="K1849" s="3">
        <v>40927.742847222224</v>
      </c>
      <c r="L1849" s="2"/>
      <c r="M1849" s="2"/>
      <c r="N1849" s="2">
        <v>0</v>
      </c>
      <c r="O1849" s="2">
        <v>92.128379821777301</v>
      </c>
      <c r="P1849" s="2">
        <v>72.237091064453097</v>
      </c>
      <c r="Q1849" s="5">
        <f t="shared" si="49"/>
        <v>3.2886298980712878</v>
      </c>
      <c r="U1849" s="3">
        <v>40927.742847222224</v>
      </c>
      <c r="V1849" s="2"/>
      <c r="W1849" s="2"/>
      <c r="X1849" s="2">
        <v>0</v>
      </c>
      <c r="Y1849" s="2" t="s">
        <v>8</v>
      </c>
      <c r="Z1849" s="2">
        <v>0</v>
      </c>
    </row>
    <row r="1850" spans="1:26" ht="14.25" customHeight="1" x14ac:dyDescent="0.2">
      <c r="A1850" s="2"/>
      <c r="B1850" s="2"/>
      <c r="C1850" s="2"/>
      <c r="D1850" s="2"/>
      <c r="E1850" s="2"/>
      <c r="F1850" s="2"/>
      <c r="G1850" s="5"/>
      <c r="K1850" s="2"/>
      <c r="L1850" s="2"/>
      <c r="M1850" s="2"/>
      <c r="N1850" s="2"/>
      <c r="O1850" s="2"/>
      <c r="P1850" s="2"/>
      <c r="Q1850" s="5"/>
      <c r="U1850" s="2"/>
      <c r="V1850" s="2"/>
      <c r="W1850" s="2"/>
      <c r="X1850" s="2"/>
      <c r="Y1850" s="2"/>
      <c r="Z1850" s="2"/>
    </row>
    <row r="1851" spans="1:26" ht="14.25" customHeight="1" x14ac:dyDescent="0.2">
      <c r="A1851" s="3">
        <v>40927.743113425924</v>
      </c>
      <c r="B1851" s="2">
        <v>200</v>
      </c>
      <c r="C1851" s="2">
        <v>0</v>
      </c>
      <c r="D1851" s="2">
        <v>-3200</v>
      </c>
      <c r="E1851" s="2">
        <v>157.96978759765599</v>
      </c>
      <c r="F1851" s="2">
        <v>-90.455551147460895</v>
      </c>
      <c r="G1851" s="5">
        <f t="shared" ref="G1851:G1863" si="51">G1852</f>
        <v>9.985413488769515</v>
      </c>
      <c r="H1851" s="5">
        <f>MAX(F1851:F1915)</f>
        <v>0.62957763671875</v>
      </c>
      <c r="K1851" s="3">
        <v>40927.743113425924</v>
      </c>
      <c r="L1851" s="2">
        <v>200</v>
      </c>
      <c r="M1851" s="2">
        <v>0</v>
      </c>
      <c r="N1851" s="2">
        <v>-3200</v>
      </c>
      <c r="O1851" s="2">
        <v>242.00567626953099</v>
      </c>
      <c r="P1851" s="2">
        <v>176.60728454589801</v>
      </c>
      <c r="Q1851" s="5">
        <f t="shared" ref="Q1851:Q1858" si="52">Q1852</f>
        <v>8.2733366012573288</v>
      </c>
      <c r="R1851" s="5">
        <f>MAX(P1851:P1915)</f>
        <v>181.50253295898401</v>
      </c>
      <c r="U1851" s="3">
        <v>40927.743113425924</v>
      </c>
      <c r="V1851" s="2">
        <v>200</v>
      </c>
      <c r="W1851" s="2">
        <v>0</v>
      </c>
      <c r="X1851" s="2">
        <v>-3200</v>
      </c>
      <c r="Y1851" s="2" t="s">
        <v>8</v>
      </c>
      <c r="Z1851" s="2">
        <v>0</v>
      </c>
    </row>
    <row r="1852" spans="1:26" ht="14.25" customHeight="1" x14ac:dyDescent="0.2">
      <c r="A1852" s="3">
        <v>40927.743171296293</v>
      </c>
      <c r="B1852" s="2"/>
      <c r="C1852" s="2"/>
      <c r="D1852" s="2">
        <v>-3150</v>
      </c>
      <c r="E1852" s="2">
        <v>153.78292846679699</v>
      </c>
      <c r="F1852" s="2">
        <v>-87.807159423828097</v>
      </c>
      <c r="G1852" s="5">
        <f t="shared" si="51"/>
        <v>9.985413488769515</v>
      </c>
      <c r="H1852" s="5">
        <f>MIN(F1851:F1915)</f>
        <v>-116.21566772460901</v>
      </c>
      <c r="K1852" s="3">
        <v>40927.743171296293</v>
      </c>
      <c r="L1852" s="2"/>
      <c r="M1852" s="2"/>
      <c r="N1852" s="2">
        <v>-3150</v>
      </c>
      <c r="O1852" s="2">
        <v>239.52261352539099</v>
      </c>
      <c r="P1852" s="2">
        <v>174.87815856933599</v>
      </c>
      <c r="Q1852" s="5">
        <f t="shared" si="52"/>
        <v>8.2733366012573288</v>
      </c>
      <c r="R1852" s="5">
        <f>MIN(P1851:P1915)</f>
        <v>74.709320068359403</v>
      </c>
      <c r="U1852" s="3">
        <v>40927.743171296293</v>
      </c>
      <c r="V1852" s="2"/>
      <c r="W1852" s="2"/>
      <c r="X1852" s="2">
        <v>-3150</v>
      </c>
      <c r="Y1852" s="2" t="s">
        <v>8</v>
      </c>
      <c r="Z1852" s="2">
        <v>0</v>
      </c>
    </row>
    <row r="1853" spans="1:26" ht="14.25" customHeight="1" x14ac:dyDescent="0.2">
      <c r="A1853" s="3">
        <v>40927.74322916667</v>
      </c>
      <c r="B1853" s="2"/>
      <c r="C1853" s="2"/>
      <c r="D1853" s="2">
        <v>-3100</v>
      </c>
      <c r="E1853" s="2">
        <v>150.91847229003901</v>
      </c>
      <c r="F1853" s="2">
        <v>-85.995254516601605</v>
      </c>
      <c r="G1853" s="5">
        <f t="shared" si="51"/>
        <v>9.985413488769515</v>
      </c>
      <c r="K1853" s="3">
        <v>40927.74322916667</v>
      </c>
      <c r="L1853" s="2"/>
      <c r="M1853" s="2"/>
      <c r="N1853" s="2">
        <v>-3100</v>
      </c>
      <c r="O1853" s="2">
        <v>238.25326538085901</v>
      </c>
      <c r="P1853" s="2">
        <v>173.994216918945</v>
      </c>
      <c r="Q1853" s="5">
        <f t="shared" si="52"/>
        <v>8.2733366012573288</v>
      </c>
      <c r="U1853" s="3">
        <v>40927.74322916667</v>
      </c>
      <c r="V1853" s="2"/>
      <c r="W1853" s="2"/>
      <c r="X1853" s="2">
        <v>-3100</v>
      </c>
      <c r="Y1853" s="2" t="s">
        <v>8</v>
      </c>
      <c r="Z1853" s="2">
        <v>0</v>
      </c>
    </row>
    <row r="1854" spans="1:26" ht="14.25" customHeight="1" x14ac:dyDescent="0.2">
      <c r="A1854" s="3">
        <v>40927.743287037039</v>
      </c>
      <c r="B1854" s="2"/>
      <c r="C1854" s="2"/>
      <c r="D1854" s="2">
        <v>-3050</v>
      </c>
      <c r="E1854" s="2">
        <v>152.66085815429699</v>
      </c>
      <c r="F1854" s="2">
        <v>-87.097396850585895</v>
      </c>
      <c r="G1854" s="5">
        <f t="shared" si="51"/>
        <v>9.985413488769515</v>
      </c>
      <c r="K1854" s="3">
        <v>40927.743287037039</v>
      </c>
      <c r="L1854" s="2"/>
      <c r="M1854" s="2"/>
      <c r="N1854" s="2">
        <v>-3050</v>
      </c>
      <c r="O1854" s="2">
        <v>238.48312377929699</v>
      </c>
      <c r="P1854" s="2">
        <v>174.15428161621099</v>
      </c>
      <c r="Q1854" s="5">
        <f t="shared" si="52"/>
        <v>8.2733366012573288</v>
      </c>
      <c r="U1854" s="3">
        <v>40927.743287037039</v>
      </c>
      <c r="V1854" s="2"/>
      <c r="W1854" s="2"/>
      <c r="X1854" s="2">
        <v>-3050</v>
      </c>
      <c r="Y1854" s="2" t="s">
        <v>8</v>
      </c>
      <c r="Z1854" s="2">
        <v>0</v>
      </c>
    </row>
    <row r="1855" spans="1:26" ht="14.25" customHeight="1" x14ac:dyDescent="0.2">
      <c r="A1855" s="3">
        <v>40927.743344907409</v>
      </c>
      <c r="B1855" s="2"/>
      <c r="C1855" s="2"/>
      <c r="D1855" s="2">
        <v>-3000</v>
      </c>
      <c r="E1855" s="2">
        <v>157.05505371093801</v>
      </c>
      <c r="F1855" s="2">
        <v>-89.876937866210895</v>
      </c>
      <c r="G1855" s="5">
        <f t="shared" si="51"/>
        <v>9.985413488769515</v>
      </c>
      <c r="K1855" s="3">
        <v>40927.743344907409</v>
      </c>
      <c r="L1855" s="2"/>
      <c r="M1855" s="2"/>
      <c r="N1855" s="2">
        <v>-3000</v>
      </c>
      <c r="O1855" s="2">
        <v>239.38642883300801</v>
      </c>
      <c r="P1855" s="2">
        <v>174.78332519531301</v>
      </c>
      <c r="Q1855" s="5">
        <f t="shared" si="52"/>
        <v>8.2733366012573288</v>
      </c>
      <c r="U1855" s="3">
        <v>40927.743344907409</v>
      </c>
      <c r="V1855" s="2"/>
      <c r="W1855" s="2"/>
      <c r="X1855" s="2">
        <v>-3000</v>
      </c>
      <c r="Y1855" s="2" t="s">
        <v>8</v>
      </c>
      <c r="Z1855" s="2">
        <v>0</v>
      </c>
    </row>
    <row r="1856" spans="1:26" ht="14.25" customHeight="1" x14ac:dyDescent="0.2">
      <c r="A1856" s="3">
        <v>40927.743402777778</v>
      </c>
      <c r="B1856" s="2"/>
      <c r="C1856" s="2"/>
      <c r="D1856" s="2">
        <v>-2950</v>
      </c>
      <c r="E1856" s="2">
        <v>160.502197265625</v>
      </c>
      <c r="F1856" s="2">
        <v>-92.057418823242202</v>
      </c>
      <c r="G1856" s="5">
        <f t="shared" si="51"/>
        <v>9.985413488769515</v>
      </c>
      <c r="K1856" s="3">
        <v>40927.743402777778</v>
      </c>
      <c r="L1856" s="2"/>
      <c r="M1856" s="2"/>
      <c r="N1856" s="2">
        <v>-2950</v>
      </c>
      <c r="O1856" s="2">
        <v>240.19738769531301</v>
      </c>
      <c r="P1856" s="2">
        <v>175.34805297851599</v>
      </c>
      <c r="Q1856" s="5">
        <f t="shared" si="52"/>
        <v>8.2733366012573288</v>
      </c>
      <c r="U1856" s="3">
        <v>40927.743402777778</v>
      </c>
      <c r="V1856" s="2"/>
      <c r="W1856" s="2"/>
      <c r="X1856" s="2">
        <v>-2950</v>
      </c>
      <c r="Y1856" s="2" t="s">
        <v>8</v>
      </c>
      <c r="Z1856" s="2">
        <v>0</v>
      </c>
    </row>
    <row r="1857" spans="1:26" ht="14.25" customHeight="1" x14ac:dyDescent="0.2">
      <c r="A1857" s="3">
        <v>40927.743460648147</v>
      </c>
      <c r="B1857" s="2"/>
      <c r="C1857" s="2"/>
      <c r="D1857" s="2">
        <v>-2900</v>
      </c>
      <c r="E1857" s="2">
        <v>162.60704040527301</v>
      </c>
      <c r="F1857" s="2">
        <v>-93.388824462890597</v>
      </c>
      <c r="G1857" s="5">
        <f t="shared" si="51"/>
        <v>9.985413488769515</v>
      </c>
      <c r="K1857" s="3">
        <v>40927.743460648147</v>
      </c>
      <c r="L1857" s="2"/>
      <c r="M1857" s="2"/>
      <c r="N1857" s="2">
        <v>-2900</v>
      </c>
      <c r="O1857" s="2">
        <v>240.42648315429699</v>
      </c>
      <c r="P1857" s="2">
        <v>175.50758361816401</v>
      </c>
      <c r="Q1857" s="5">
        <f t="shared" si="52"/>
        <v>8.2733366012573288</v>
      </c>
      <c r="U1857" s="3">
        <v>40927.743460648147</v>
      </c>
      <c r="V1857" s="2"/>
      <c r="W1857" s="2"/>
      <c r="X1857" s="2">
        <v>-2900</v>
      </c>
      <c r="Y1857" s="2" t="s">
        <v>8</v>
      </c>
      <c r="Z1857" s="2">
        <v>0</v>
      </c>
    </row>
    <row r="1858" spans="1:26" ht="14.25" customHeight="1" x14ac:dyDescent="0.2">
      <c r="A1858" s="3">
        <v>40927.743518518517</v>
      </c>
      <c r="B1858" s="2"/>
      <c r="C1858" s="2"/>
      <c r="D1858" s="2">
        <v>-2850</v>
      </c>
      <c r="E1858" s="2">
        <v>171.35334777832</v>
      </c>
      <c r="F1858" s="2">
        <v>-98.921279907226605</v>
      </c>
      <c r="G1858" s="5">
        <f t="shared" si="51"/>
        <v>9.985413488769515</v>
      </c>
      <c r="K1858" s="3">
        <v>40927.743518518517</v>
      </c>
      <c r="L1858" s="2"/>
      <c r="M1858" s="2"/>
      <c r="N1858" s="2">
        <v>-2850</v>
      </c>
      <c r="O1858" s="2">
        <v>241.94990539550801</v>
      </c>
      <c r="P1858" s="2">
        <v>176.56845092773401</v>
      </c>
      <c r="Q1858" s="5">
        <f t="shared" si="52"/>
        <v>8.2733366012573288</v>
      </c>
      <c r="U1858" s="3">
        <v>40927.743518518517</v>
      </c>
      <c r="V1858" s="2"/>
      <c r="W1858" s="2"/>
      <c r="X1858" s="2">
        <v>-2850</v>
      </c>
      <c r="Y1858" s="2" t="s">
        <v>8</v>
      </c>
      <c r="Z1858" s="2">
        <v>0</v>
      </c>
    </row>
    <row r="1859" spans="1:26" ht="14.25" customHeight="1" x14ac:dyDescent="0.2">
      <c r="A1859" s="3">
        <v>40927.743576388886</v>
      </c>
      <c r="B1859" s="2"/>
      <c r="C1859" s="2"/>
      <c r="D1859" s="2">
        <v>-2800</v>
      </c>
      <c r="E1859" s="2">
        <v>183.96714782714801</v>
      </c>
      <c r="F1859" s="2">
        <v>-106.900100708008</v>
      </c>
      <c r="G1859" s="5">
        <f t="shared" si="51"/>
        <v>9.985413488769515</v>
      </c>
      <c r="K1859" s="3">
        <v>40927.743576388886</v>
      </c>
      <c r="L1859" s="2"/>
      <c r="M1859" s="2"/>
      <c r="N1859" s="2">
        <v>-2800</v>
      </c>
      <c r="O1859" s="2">
        <v>245.41537475585901</v>
      </c>
      <c r="P1859" s="2">
        <v>178.98170471191401</v>
      </c>
      <c r="Q1859" s="5">
        <f>Q1860</f>
        <v>8.2733366012573288</v>
      </c>
      <c r="U1859" s="3">
        <v>40927.743576388886</v>
      </c>
      <c r="V1859" s="2"/>
      <c r="W1859" s="2"/>
      <c r="X1859" s="2">
        <v>-2800</v>
      </c>
      <c r="Y1859" s="2" t="s">
        <v>8</v>
      </c>
      <c r="Z1859" s="2">
        <v>0</v>
      </c>
    </row>
    <row r="1860" spans="1:26" ht="14.25" customHeight="1" x14ac:dyDescent="0.2">
      <c r="A1860" s="3">
        <v>40927.743634259263</v>
      </c>
      <c r="B1860" s="2"/>
      <c r="C1860" s="2"/>
      <c r="D1860" s="2">
        <v>-2750</v>
      </c>
      <c r="E1860" s="2">
        <v>189.77096557617199</v>
      </c>
      <c r="F1860" s="2">
        <v>-110.5712890625</v>
      </c>
      <c r="G1860" s="5">
        <f t="shared" si="51"/>
        <v>9.985413488769515</v>
      </c>
      <c r="K1860" s="3">
        <v>40927.743634259263</v>
      </c>
      <c r="L1860" s="2"/>
      <c r="M1860" s="2"/>
      <c r="N1860" s="2">
        <v>-2750</v>
      </c>
      <c r="O1860" s="2">
        <v>247.40213012695301</v>
      </c>
      <c r="P1860" s="2">
        <v>180.36521911621099</v>
      </c>
      <c r="Q1860" s="5">
        <f t="shared" ref="Q1860:Q1915" si="53">P1860*0.0461-0.0415</f>
        <v>8.2733366012573288</v>
      </c>
      <c r="U1860" s="3">
        <v>40927.743634259263</v>
      </c>
      <c r="V1860" s="2"/>
      <c r="W1860" s="2"/>
      <c r="X1860" s="2">
        <v>-2750</v>
      </c>
      <c r="Y1860" s="2" t="s">
        <v>8</v>
      </c>
      <c r="Z1860" s="2">
        <v>0</v>
      </c>
    </row>
    <row r="1861" spans="1:26" ht="14.25" customHeight="1" x14ac:dyDescent="0.2">
      <c r="A1861" s="3">
        <v>40927.743692129632</v>
      </c>
      <c r="B1861" s="2"/>
      <c r="C1861" s="2"/>
      <c r="D1861" s="2">
        <v>-2700</v>
      </c>
      <c r="E1861" s="2">
        <v>192.03416442871099</v>
      </c>
      <c r="F1861" s="2">
        <v>-112.00286865234401</v>
      </c>
      <c r="G1861" s="5">
        <f t="shared" si="51"/>
        <v>9.985413488769515</v>
      </c>
      <c r="K1861" s="3">
        <v>40927.743692129632</v>
      </c>
      <c r="L1861" s="2"/>
      <c r="M1861" s="2"/>
      <c r="N1861" s="2">
        <v>-2700</v>
      </c>
      <c r="O1861" s="2">
        <v>248.24638366699199</v>
      </c>
      <c r="P1861" s="2">
        <v>180.95314025878901</v>
      </c>
      <c r="Q1861" s="5">
        <f t="shared" si="53"/>
        <v>8.3004397659301752</v>
      </c>
      <c r="U1861" s="3">
        <v>40927.743692129632</v>
      </c>
      <c r="V1861" s="2"/>
      <c r="W1861" s="2"/>
      <c r="X1861" s="2">
        <v>-2700</v>
      </c>
      <c r="Y1861" s="2" t="s">
        <v>8</v>
      </c>
      <c r="Z1861" s="2">
        <v>0</v>
      </c>
    </row>
    <row r="1862" spans="1:26" ht="14.25" customHeight="1" x14ac:dyDescent="0.2">
      <c r="A1862" s="3">
        <v>40927.743750000001</v>
      </c>
      <c r="B1862" s="2"/>
      <c r="C1862" s="2"/>
      <c r="D1862" s="2">
        <v>-2650</v>
      </c>
      <c r="E1862" s="2">
        <v>193.39288330078099</v>
      </c>
      <c r="F1862" s="2">
        <v>-112.86231994628901</v>
      </c>
      <c r="G1862" s="5">
        <f t="shared" si="51"/>
        <v>9.985413488769515</v>
      </c>
      <c r="K1862" s="3">
        <v>40927.743750000001</v>
      </c>
      <c r="L1862" s="2"/>
      <c r="M1862" s="2"/>
      <c r="N1862" s="2">
        <v>-2650</v>
      </c>
      <c r="O1862" s="2">
        <v>248.55984497070301</v>
      </c>
      <c r="P1862" s="2">
        <v>181.17141723632801</v>
      </c>
      <c r="Q1862" s="5">
        <f t="shared" si="53"/>
        <v>8.3105023345947231</v>
      </c>
      <c r="U1862" s="3">
        <v>40927.743750000001</v>
      </c>
      <c r="V1862" s="2"/>
      <c r="W1862" s="2"/>
      <c r="X1862" s="2">
        <v>-2650</v>
      </c>
      <c r="Y1862" s="2" t="s">
        <v>8</v>
      </c>
      <c r="Z1862" s="2">
        <v>0</v>
      </c>
    </row>
    <row r="1863" spans="1:26" ht="14.25" customHeight="1" x14ac:dyDescent="0.2">
      <c r="A1863" s="3">
        <v>40927.743807870371</v>
      </c>
      <c r="B1863" s="2"/>
      <c r="C1863" s="2"/>
      <c r="D1863" s="2">
        <v>-2600</v>
      </c>
      <c r="E1863" s="2">
        <v>195.71553039550801</v>
      </c>
      <c r="F1863" s="2">
        <v>-114.331512451172</v>
      </c>
      <c r="G1863" s="5">
        <f t="shared" si="51"/>
        <v>9.985413488769515</v>
      </c>
      <c r="K1863" s="3">
        <v>40927.743807870371</v>
      </c>
      <c r="L1863" s="2"/>
      <c r="M1863" s="2"/>
      <c r="N1863" s="2">
        <v>-2600</v>
      </c>
      <c r="O1863" s="2">
        <v>248.57890319824199</v>
      </c>
      <c r="P1863" s="2">
        <v>181.18469238281301</v>
      </c>
      <c r="Q1863" s="5">
        <f t="shared" si="53"/>
        <v>8.3111143188476806</v>
      </c>
      <c r="U1863" s="3">
        <v>40927.743807870371</v>
      </c>
      <c r="V1863" s="2"/>
      <c r="W1863" s="2"/>
      <c r="X1863" s="2">
        <v>-2600</v>
      </c>
      <c r="Y1863" s="2" t="s">
        <v>8</v>
      </c>
      <c r="Z1863" s="2">
        <v>0</v>
      </c>
    </row>
    <row r="1864" spans="1:26" ht="14.25" customHeight="1" x14ac:dyDescent="0.2">
      <c r="A1864" s="3">
        <v>40927.74386574074</v>
      </c>
      <c r="B1864" s="2"/>
      <c r="C1864" s="2"/>
      <c r="D1864" s="2">
        <v>-2550</v>
      </c>
      <c r="E1864" s="2">
        <v>197.68238830566401</v>
      </c>
      <c r="F1864" s="2">
        <v>-115.575637817383</v>
      </c>
      <c r="G1864" s="5">
        <f>G1865</f>
        <v>9.985413488769515</v>
      </c>
      <c r="K1864" s="3">
        <v>40927.74386574074</v>
      </c>
      <c r="L1864" s="2"/>
      <c r="M1864" s="2"/>
      <c r="N1864" s="2">
        <v>-2550</v>
      </c>
      <c r="O1864" s="2">
        <v>248.850173950195</v>
      </c>
      <c r="P1864" s="2">
        <v>181.37359619140599</v>
      </c>
      <c r="Q1864" s="5">
        <f t="shared" si="53"/>
        <v>8.3198227844238168</v>
      </c>
      <c r="U1864" s="3">
        <v>40927.74386574074</v>
      </c>
      <c r="V1864" s="2"/>
      <c r="W1864" s="2"/>
      <c r="X1864" s="2">
        <v>-2550</v>
      </c>
      <c r="Y1864" s="2" t="s">
        <v>8</v>
      </c>
      <c r="Z1864" s="2">
        <v>0</v>
      </c>
    </row>
    <row r="1865" spans="1:26" ht="14.25" customHeight="1" x14ac:dyDescent="0.2">
      <c r="A1865" s="3">
        <v>40927.743923611109</v>
      </c>
      <c r="B1865" s="2"/>
      <c r="C1865" s="2"/>
      <c r="D1865" s="2">
        <v>-2500</v>
      </c>
      <c r="E1865" s="2">
        <v>198.43476867675801</v>
      </c>
      <c r="F1865" s="2">
        <v>-116.051559448242</v>
      </c>
      <c r="G1865" s="5">
        <f t="shared" ref="G1865:G1915" si="54">-F1865*0.0856+0.0514</f>
        <v>9.985413488769515</v>
      </c>
      <c r="K1865" s="3">
        <v>40927.743923611109</v>
      </c>
      <c r="L1865" s="2"/>
      <c r="M1865" s="2"/>
      <c r="N1865" s="2">
        <v>-2500</v>
      </c>
      <c r="O1865" s="2">
        <v>249.03532409668</v>
      </c>
      <c r="P1865" s="2">
        <v>181.50253295898401</v>
      </c>
      <c r="Q1865" s="5">
        <f t="shared" si="53"/>
        <v>8.3257667694091637</v>
      </c>
      <c r="U1865" s="3">
        <v>40927.743923611109</v>
      </c>
      <c r="V1865" s="2"/>
      <c r="W1865" s="2"/>
      <c r="X1865" s="2">
        <v>-2500</v>
      </c>
      <c r="Y1865" s="2" t="s">
        <v>8</v>
      </c>
      <c r="Z1865" s="2">
        <v>0</v>
      </c>
    </row>
    <row r="1866" spans="1:26" ht="14.25" customHeight="1" x14ac:dyDescent="0.2">
      <c r="A1866" s="3">
        <v>40927.743981481479</v>
      </c>
      <c r="B1866" s="2"/>
      <c r="C1866" s="2"/>
      <c r="D1866" s="2">
        <v>-2450</v>
      </c>
      <c r="E1866" s="2">
        <v>198.69421386718699</v>
      </c>
      <c r="F1866" s="2">
        <v>-116.21566772460901</v>
      </c>
      <c r="G1866" s="5">
        <f t="shared" si="54"/>
        <v>9.9994611572265288</v>
      </c>
      <c r="K1866" s="3">
        <v>40927.743981481479</v>
      </c>
      <c r="L1866" s="2"/>
      <c r="M1866" s="2"/>
      <c r="N1866" s="2">
        <v>-2450</v>
      </c>
      <c r="O1866" s="2">
        <v>248.97068786621099</v>
      </c>
      <c r="P1866" s="2">
        <v>181.45751953125</v>
      </c>
      <c r="Q1866" s="5">
        <f t="shared" si="53"/>
        <v>8.3236916503906269</v>
      </c>
      <c r="U1866" s="3">
        <v>40927.743981481479</v>
      </c>
      <c r="V1866" s="2"/>
      <c r="W1866" s="2"/>
      <c r="X1866" s="2">
        <v>-2450</v>
      </c>
      <c r="Y1866" s="2" t="s">
        <v>8</v>
      </c>
      <c r="Z1866" s="2">
        <v>0</v>
      </c>
    </row>
    <row r="1867" spans="1:26" ht="14.25" customHeight="1" x14ac:dyDescent="0.2">
      <c r="A1867" s="3">
        <v>40927.744039351855</v>
      </c>
      <c r="B1867" s="2"/>
      <c r="C1867" s="2"/>
      <c r="D1867" s="2">
        <v>-2400</v>
      </c>
      <c r="E1867" s="2">
        <v>198.49290466308599</v>
      </c>
      <c r="F1867" s="2">
        <v>-116.088333129883</v>
      </c>
      <c r="G1867" s="5">
        <f t="shared" si="54"/>
        <v>9.988561315917984</v>
      </c>
      <c r="K1867" s="3">
        <v>40927.744039351855</v>
      </c>
      <c r="L1867" s="2"/>
      <c r="M1867" s="2"/>
      <c r="N1867" s="2">
        <v>-2400</v>
      </c>
      <c r="O1867" s="2">
        <v>248.73304748535199</v>
      </c>
      <c r="P1867" s="2">
        <v>181.29203796386699</v>
      </c>
      <c r="Q1867" s="5">
        <f t="shared" si="53"/>
        <v>8.3160629501342687</v>
      </c>
      <c r="U1867" s="3">
        <v>40927.744039351855</v>
      </c>
      <c r="V1867" s="2"/>
      <c r="W1867" s="2"/>
      <c r="X1867" s="2">
        <v>-2400</v>
      </c>
      <c r="Y1867" s="2" t="s">
        <v>8</v>
      </c>
      <c r="Z1867" s="2">
        <v>0</v>
      </c>
    </row>
    <row r="1868" spans="1:26" ht="14.25" customHeight="1" x14ac:dyDescent="0.2">
      <c r="A1868" s="3">
        <v>40927.744097222225</v>
      </c>
      <c r="B1868" s="2"/>
      <c r="C1868" s="2"/>
      <c r="D1868" s="2">
        <v>-2350</v>
      </c>
      <c r="E1868" s="2">
        <v>196.1669921875</v>
      </c>
      <c r="F1868" s="2">
        <v>-114.617080688477</v>
      </c>
      <c r="G1868" s="5">
        <f t="shared" si="54"/>
        <v>9.86262210693363</v>
      </c>
      <c r="K1868" s="3">
        <v>40927.744097222225</v>
      </c>
      <c r="L1868" s="2"/>
      <c r="M1868" s="2"/>
      <c r="N1868" s="2">
        <v>-2350</v>
      </c>
      <c r="O1868" s="2">
        <v>247.90686035156199</v>
      </c>
      <c r="P1868" s="2">
        <v>180.71670532226599</v>
      </c>
      <c r="Q1868" s="5">
        <f t="shared" si="53"/>
        <v>8.2895401153564627</v>
      </c>
      <c r="U1868" s="3">
        <v>40927.744097222225</v>
      </c>
      <c r="V1868" s="2"/>
      <c r="W1868" s="2"/>
      <c r="X1868" s="2">
        <v>-2350</v>
      </c>
      <c r="Y1868" s="2" t="s">
        <v>8</v>
      </c>
      <c r="Z1868" s="2">
        <v>0</v>
      </c>
    </row>
    <row r="1869" spans="1:26" ht="14.25" customHeight="1" x14ac:dyDescent="0.2">
      <c r="A1869" s="3">
        <v>40927.744155092594</v>
      </c>
      <c r="B1869" s="2"/>
      <c r="C1869" s="2"/>
      <c r="D1869" s="2">
        <v>-2300</v>
      </c>
      <c r="E1869" s="2">
        <v>191.05514526367199</v>
      </c>
      <c r="F1869" s="2">
        <v>-111.383590698242</v>
      </c>
      <c r="G1869" s="5">
        <f t="shared" si="54"/>
        <v>9.5858353637695135</v>
      </c>
      <c r="K1869" s="3">
        <v>40927.744155092594</v>
      </c>
      <c r="L1869" s="2"/>
      <c r="M1869" s="2"/>
      <c r="N1869" s="2">
        <v>-2300</v>
      </c>
      <c r="O1869" s="2">
        <v>246.72230529785199</v>
      </c>
      <c r="P1869" s="2">
        <v>179.89181518554699</v>
      </c>
      <c r="Q1869" s="5">
        <f t="shared" si="53"/>
        <v>8.2515126800537182</v>
      </c>
      <c r="U1869" s="3">
        <v>40927.744155092594</v>
      </c>
      <c r="V1869" s="2"/>
      <c r="W1869" s="2"/>
      <c r="X1869" s="2">
        <v>-2300</v>
      </c>
      <c r="Y1869" s="2" t="s">
        <v>8</v>
      </c>
      <c r="Z1869" s="2">
        <v>0</v>
      </c>
    </row>
    <row r="1870" spans="1:26" ht="14.25" customHeight="1" x14ac:dyDescent="0.2">
      <c r="A1870" s="3">
        <v>40927.744212962964</v>
      </c>
      <c r="B1870" s="2"/>
      <c r="C1870" s="2"/>
      <c r="D1870" s="2">
        <v>-2250</v>
      </c>
      <c r="E1870" s="2">
        <v>182.81636047363301</v>
      </c>
      <c r="F1870" s="2">
        <v>-106.17218017578099</v>
      </c>
      <c r="G1870" s="5">
        <f t="shared" si="54"/>
        <v>9.1397386230468527</v>
      </c>
      <c r="K1870" s="3">
        <v>40927.744212962964</v>
      </c>
      <c r="L1870" s="2"/>
      <c r="M1870" s="2"/>
      <c r="N1870" s="2">
        <v>-2250</v>
      </c>
      <c r="O1870" s="2">
        <v>244.54460144043</v>
      </c>
      <c r="P1870" s="2">
        <v>178.37532043457</v>
      </c>
      <c r="Q1870" s="5">
        <f t="shared" si="53"/>
        <v>8.181602272033679</v>
      </c>
      <c r="U1870" s="3">
        <v>40927.744212962964</v>
      </c>
      <c r="V1870" s="2"/>
      <c r="W1870" s="2"/>
      <c r="X1870" s="2">
        <v>-2250</v>
      </c>
      <c r="Y1870" s="2" t="s">
        <v>8</v>
      </c>
      <c r="Z1870" s="2">
        <v>0</v>
      </c>
    </row>
    <row r="1871" spans="1:26" ht="14.25" customHeight="1" x14ac:dyDescent="0.2">
      <c r="A1871" s="3">
        <v>40927.744270833333</v>
      </c>
      <c r="B1871" s="2"/>
      <c r="C1871" s="2"/>
      <c r="D1871" s="2">
        <v>-2200</v>
      </c>
      <c r="E1871" s="2">
        <v>172.4814453125</v>
      </c>
      <c r="F1871" s="2">
        <v>-99.634857177734403</v>
      </c>
      <c r="G1871" s="5">
        <f t="shared" si="54"/>
        <v>8.5801437744140632</v>
      </c>
      <c r="K1871" s="3">
        <v>40927.744270833333</v>
      </c>
      <c r="L1871" s="2"/>
      <c r="M1871" s="2"/>
      <c r="N1871" s="2">
        <v>-2200</v>
      </c>
      <c r="O1871" s="2">
        <v>241.80561828613301</v>
      </c>
      <c r="P1871" s="2">
        <v>176.46797180175801</v>
      </c>
      <c r="Q1871" s="5">
        <f t="shared" si="53"/>
        <v>8.0936735000610458</v>
      </c>
      <c r="U1871" s="3">
        <v>40927.744270833333</v>
      </c>
      <c r="V1871" s="2"/>
      <c r="W1871" s="2"/>
      <c r="X1871" s="2">
        <v>-2200</v>
      </c>
      <c r="Y1871" s="2" t="s">
        <v>8</v>
      </c>
      <c r="Z1871" s="2">
        <v>0</v>
      </c>
    </row>
    <row r="1872" spans="1:26" ht="14.25" customHeight="1" x14ac:dyDescent="0.2">
      <c r="A1872" s="3">
        <v>40927.744328703702</v>
      </c>
      <c r="B1872" s="2"/>
      <c r="C1872" s="2"/>
      <c r="D1872" s="2">
        <v>-2150</v>
      </c>
      <c r="E1872" s="2">
        <v>162.33807373046901</v>
      </c>
      <c r="F1872" s="2">
        <v>-93.218688964843807</v>
      </c>
      <c r="G1872" s="5">
        <f t="shared" si="54"/>
        <v>8.030919775390629</v>
      </c>
      <c r="K1872" s="3">
        <v>40927.744328703702</v>
      </c>
      <c r="L1872" s="2"/>
      <c r="M1872" s="2"/>
      <c r="N1872" s="2">
        <v>-2150</v>
      </c>
      <c r="O1872" s="2">
        <v>238.2412109375</v>
      </c>
      <c r="P1872" s="2">
        <v>173.98582458496099</v>
      </c>
      <c r="Q1872" s="5">
        <f t="shared" si="53"/>
        <v>7.9792465133667028</v>
      </c>
      <c r="U1872" s="3">
        <v>40927.744328703702</v>
      </c>
      <c r="V1872" s="2"/>
      <c r="W1872" s="2"/>
      <c r="X1872" s="2">
        <v>-2150</v>
      </c>
      <c r="Y1872" s="2" t="s">
        <v>8</v>
      </c>
      <c r="Z1872" s="2">
        <v>0</v>
      </c>
    </row>
    <row r="1873" spans="1:26" ht="14.25" customHeight="1" x14ac:dyDescent="0.2">
      <c r="A1873" s="3">
        <v>40927.744386574072</v>
      </c>
      <c r="B1873" s="2"/>
      <c r="C1873" s="2"/>
      <c r="D1873" s="2">
        <v>-2100</v>
      </c>
      <c r="E1873" s="2">
        <v>149.02326965332</v>
      </c>
      <c r="F1873" s="2">
        <v>-84.796447753906307</v>
      </c>
      <c r="G1873" s="5">
        <f t="shared" si="54"/>
        <v>7.3099759277343797</v>
      </c>
      <c r="K1873" s="3">
        <v>40927.744386574072</v>
      </c>
      <c r="L1873" s="2"/>
      <c r="M1873" s="2"/>
      <c r="N1873" s="2">
        <v>-2100</v>
      </c>
      <c r="O1873" s="2">
        <v>233.92633056640599</v>
      </c>
      <c r="P1873" s="2">
        <v>170.98106384277301</v>
      </c>
      <c r="Q1873" s="5">
        <f t="shared" si="53"/>
        <v>7.8407270431518361</v>
      </c>
      <c r="U1873" s="3">
        <v>40927.744386574072</v>
      </c>
      <c r="V1873" s="2"/>
      <c r="W1873" s="2"/>
      <c r="X1873" s="2">
        <v>-2100</v>
      </c>
      <c r="Y1873" s="2" t="s">
        <v>8</v>
      </c>
      <c r="Z1873" s="2">
        <v>0</v>
      </c>
    </row>
    <row r="1874" spans="1:26" ht="14.25" customHeight="1" x14ac:dyDescent="0.2">
      <c r="A1874" s="3">
        <v>40927.744444444441</v>
      </c>
      <c r="B1874" s="2"/>
      <c r="C1874" s="2"/>
      <c r="D1874" s="2">
        <v>-2050</v>
      </c>
      <c r="E1874" s="2">
        <v>134.12298583984401</v>
      </c>
      <c r="F1874" s="2">
        <v>-75.371322631835895</v>
      </c>
      <c r="G1874" s="5">
        <f t="shared" si="54"/>
        <v>6.5031852172851528</v>
      </c>
      <c r="K1874" s="3">
        <v>40927.744444444441</v>
      </c>
      <c r="L1874" s="2"/>
      <c r="M1874" s="2"/>
      <c r="N1874" s="2">
        <v>-2050</v>
      </c>
      <c r="O1874" s="2">
        <v>228.77593994140599</v>
      </c>
      <c r="P1874" s="2">
        <v>167.39448547363301</v>
      </c>
      <c r="Q1874" s="5">
        <f t="shared" si="53"/>
        <v>7.6753857803344818</v>
      </c>
      <c r="U1874" s="3">
        <v>40927.744444444441</v>
      </c>
      <c r="V1874" s="2"/>
      <c r="W1874" s="2"/>
      <c r="X1874" s="2">
        <v>-2050</v>
      </c>
      <c r="Y1874" s="2" t="s">
        <v>8</v>
      </c>
      <c r="Z1874" s="2">
        <v>0</v>
      </c>
    </row>
    <row r="1875" spans="1:26" ht="14.25" customHeight="1" x14ac:dyDescent="0.2">
      <c r="A1875" s="3">
        <v>40927.744502314818</v>
      </c>
      <c r="B1875" s="2"/>
      <c r="C1875" s="2"/>
      <c r="D1875" s="2">
        <v>-2000</v>
      </c>
      <c r="E1875" s="2">
        <v>117.917068481445</v>
      </c>
      <c r="F1875" s="2">
        <v>-65.120315551757798</v>
      </c>
      <c r="G1875" s="5">
        <f t="shared" si="54"/>
        <v>5.6256990112304672</v>
      </c>
      <c r="K1875" s="3">
        <v>40927.744502314818</v>
      </c>
      <c r="L1875" s="2"/>
      <c r="M1875" s="2"/>
      <c r="N1875" s="2">
        <v>-2000</v>
      </c>
      <c r="O1875" s="2">
        <v>223.24319458007801</v>
      </c>
      <c r="P1875" s="2">
        <v>163.54164123535199</v>
      </c>
      <c r="Q1875" s="5">
        <f t="shared" si="53"/>
        <v>7.4977696609497269</v>
      </c>
      <c r="U1875" s="3">
        <v>40927.744502314818</v>
      </c>
      <c r="V1875" s="2"/>
      <c r="W1875" s="2"/>
      <c r="X1875" s="2">
        <v>-2000</v>
      </c>
      <c r="Y1875" s="2" t="s">
        <v>8</v>
      </c>
      <c r="Z1875" s="2">
        <v>0</v>
      </c>
    </row>
    <row r="1876" spans="1:26" ht="14.25" customHeight="1" x14ac:dyDescent="0.2">
      <c r="A1876" s="3">
        <v>40927.744560185187</v>
      </c>
      <c r="B1876" s="2"/>
      <c r="C1876" s="2"/>
      <c r="D1876" s="2">
        <v>-1950</v>
      </c>
      <c r="E1876" s="2">
        <v>102.156219482422</v>
      </c>
      <c r="F1876" s="2">
        <v>-55.150833129882798</v>
      </c>
      <c r="G1876" s="5">
        <f t="shared" si="54"/>
        <v>4.7723113159179675</v>
      </c>
      <c r="K1876" s="3">
        <v>40927.744560185187</v>
      </c>
      <c r="L1876" s="2"/>
      <c r="M1876" s="2"/>
      <c r="N1876" s="2">
        <v>-1950</v>
      </c>
      <c r="O1876" s="2">
        <v>217.39590454101599</v>
      </c>
      <c r="P1876" s="2">
        <v>159.46975708007801</v>
      </c>
      <c r="Q1876" s="5">
        <f t="shared" si="53"/>
        <v>7.3100558013915968</v>
      </c>
      <c r="U1876" s="3">
        <v>40927.744560185187</v>
      </c>
      <c r="V1876" s="2"/>
      <c r="W1876" s="2"/>
      <c r="X1876" s="2">
        <v>-1950</v>
      </c>
      <c r="Y1876" s="2" t="s">
        <v>8</v>
      </c>
      <c r="Z1876" s="2">
        <v>0</v>
      </c>
    </row>
    <row r="1877" spans="1:26" ht="14.25" customHeight="1" x14ac:dyDescent="0.2">
      <c r="A1877" s="3">
        <v>40927.744618055556</v>
      </c>
      <c r="B1877" s="2"/>
      <c r="C1877" s="2"/>
      <c r="D1877" s="2">
        <v>-1900</v>
      </c>
      <c r="E1877" s="2">
        <v>85.713417053222699</v>
      </c>
      <c r="F1877" s="2">
        <v>-44.749984741210902</v>
      </c>
      <c r="G1877" s="5">
        <f t="shared" si="54"/>
        <v>3.8819986938476529</v>
      </c>
      <c r="K1877" s="3">
        <v>40927.744618055556</v>
      </c>
      <c r="L1877" s="2"/>
      <c r="M1877" s="2"/>
      <c r="N1877" s="2">
        <v>-1900</v>
      </c>
      <c r="O1877" s="2">
        <v>211.41188049316401</v>
      </c>
      <c r="P1877" s="2">
        <v>155.302658081055</v>
      </c>
      <c r="Q1877" s="5">
        <f t="shared" si="53"/>
        <v>7.1179525375366355</v>
      </c>
      <c r="U1877" s="3">
        <v>40927.744618055556</v>
      </c>
      <c r="V1877" s="2"/>
      <c r="W1877" s="2"/>
      <c r="X1877" s="2">
        <v>-1900</v>
      </c>
      <c r="Y1877" s="2" t="s">
        <v>8</v>
      </c>
      <c r="Z1877" s="2">
        <v>0</v>
      </c>
    </row>
    <row r="1878" spans="1:26" ht="14.25" customHeight="1" x14ac:dyDescent="0.2">
      <c r="A1878" s="3">
        <v>40927.744675925926</v>
      </c>
      <c r="B1878" s="2"/>
      <c r="C1878" s="2"/>
      <c r="D1878" s="2">
        <v>-1850</v>
      </c>
      <c r="E1878" s="2">
        <v>71.226119995117202</v>
      </c>
      <c r="F1878" s="2">
        <v>-35.586090087890597</v>
      </c>
      <c r="G1878" s="5">
        <f t="shared" si="54"/>
        <v>3.0975693115234351</v>
      </c>
      <c r="K1878" s="3">
        <v>40927.744675925926</v>
      </c>
      <c r="L1878" s="2"/>
      <c r="M1878" s="2"/>
      <c r="N1878" s="2">
        <v>-1850</v>
      </c>
      <c r="O1878" s="2">
        <v>206.17758178710901</v>
      </c>
      <c r="P1878" s="2">
        <v>151.657638549805</v>
      </c>
      <c r="Q1878" s="5">
        <f t="shared" si="53"/>
        <v>6.9499171371460111</v>
      </c>
      <c r="U1878" s="3">
        <v>40927.744675925926</v>
      </c>
      <c r="V1878" s="2"/>
      <c r="W1878" s="2"/>
      <c r="X1878" s="2">
        <v>-1850</v>
      </c>
      <c r="Y1878" s="2" t="s">
        <v>8</v>
      </c>
      <c r="Z1878" s="2">
        <v>0</v>
      </c>
    </row>
    <row r="1879" spans="1:26" ht="14.25" customHeight="1" x14ac:dyDescent="0.2">
      <c r="A1879" s="3">
        <v>40927.744733796295</v>
      </c>
      <c r="B1879" s="2"/>
      <c r="C1879" s="2"/>
      <c r="D1879" s="2">
        <v>-1800</v>
      </c>
      <c r="E1879" s="2">
        <v>58.9225463867187</v>
      </c>
      <c r="F1879" s="2">
        <v>-27.8034973144531</v>
      </c>
      <c r="G1879" s="5">
        <f t="shared" si="54"/>
        <v>2.4313793701171855</v>
      </c>
      <c r="K1879" s="3">
        <v>40927.744733796295</v>
      </c>
      <c r="L1879" s="2"/>
      <c r="M1879" s="2"/>
      <c r="N1879" s="2">
        <v>-1800</v>
      </c>
      <c r="O1879" s="2">
        <v>200.881591796875</v>
      </c>
      <c r="P1879" s="2">
        <v>147.96966552734401</v>
      </c>
      <c r="Q1879" s="5">
        <f t="shared" si="53"/>
        <v>6.7799015808105585</v>
      </c>
      <c r="U1879" s="3">
        <v>40927.744733796295</v>
      </c>
      <c r="V1879" s="2"/>
      <c r="W1879" s="2"/>
      <c r="X1879" s="2">
        <v>-1800</v>
      </c>
      <c r="Y1879" s="2" t="s">
        <v>8</v>
      </c>
      <c r="Z1879" s="2">
        <v>0</v>
      </c>
    </row>
    <row r="1880" spans="1:26" ht="14.25" customHeight="1" x14ac:dyDescent="0.2">
      <c r="A1880" s="3">
        <v>40927.744791666664</v>
      </c>
      <c r="B1880" s="2"/>
      <c r="C1880" s="2"/>
      <c r="D1880" s="2">
        <v>-1750</v>
      </c>
      <c r="E1880" s="2">
        <v>48.6365966796875</v>
      </c>
      <c r="F1880" s="2">
        <v>-21.2971496582031</v>
      </c>
      <c r="G1880" s="5">
        <f t="shared" si="54"/>
        <v>1.8744360107421851</v>
      </c>
      <c r="K1880" s="3">
        <v>40927.744791666664</v>
      </c>
      <c r="L1880" s="2"/>
      <c r="M1880" s="2"/>
      <c r="N1880" s="2">
        <v>-1750</v>
      </c>
      <c r="O1880" s="2">
        <v>196.04859924316401</v>
      </c>
      <c r="P1880" s="2">
        <v>144.60411071777301</v>
      </c>
      <c r="Q1880" s="5">
        <f t="shared" si="53"/>
        <v>6.624749504089336</v>
      </c>
      <c r="U1880" s="3">
        <v>40927.744791666664</v>
      </c>
      <c r="V1880" s="2"/>
      <c r="W1880" s="2"/>
      <c r="X1880" s="2">
        <v>-1750</v>
      </c>
      <c r="Y1880" s="2" t="s">
        <v>8</v>
      </c>
      <c r="Z1880" s="2">
        <v>0</v>
      </c>
    </row>
    <row r="1881" spans="1:26" ht="14.25" customHeight="1" x14ac:dyDescent="0.2">
      <c r="A1881" s="3">
        <v>40927.744849537034</v>
      </c>
      <c r="B1881" s="2"/>
      <c r="C1881" s="2"/>
      <c r="D1881" s="2">
        <v>-1700</v>
      </c>
      <c r="E1881" s="2">
        <v>40.229930877685497</v>
      </c>
      <c r="F1881" s="2">
        <v>-15.9795379638672</v>
      </c>
      <c r="G1881" s="5">
        <f t="shared" si="54"/>
        <v>1.4192484497070321</v>
      </c>
      <c r="K1881" s="3">
        <v>40927.744849537034</v>
      </c>
      <c r="L1881" s="2"/>
      <c r="M1881" s="2"/>
      <c r="N1881" s="2">
        <v>-1700</v>
      </c>
      <c r="O1881" s="2">
        <v>190.50314331054699</v>
      </c>
      <c r="P1881" s="2">
        <v>140.74241638183599</v>
      </c>
      <c r="Q1881" s="5">
        <f t="shared" si="53"/>
        <v>6.4467253952026393</v>
      </c>
      <c r="U1881" s="3">
        <v>40927.744849537034</v>
      </c>
      <c r="V1881" s="2"/>
      <c r="W1881" s="2"/>
      <c r="X1881" s="2">
        <v>-1700</v>
      </c>
      <c r="Y1881" s="2" t="s">
        <v>8</v>
      </c>
      <c r="Z1881" s="2">
        <v>0</v>
      </c>
    </row>
    <row r="1882" spans="1:26" ht="14.25" customHeight="1" x14ac:dyDescent="0.2">
      <c r="A1882" s="3">
        <v>40927.74490740741</v>
      </c>
      <c r="B1882" s="2"/>
      <c r="C1882" s="2"/>
      <c r="D1882" s="2">
        <v>-1650</v>
      </c>
      <c r="E1882" s="2">
        <v>32.614494323730497</v>
      </c>
      <c r="F1882" s="2">
        <v>-11.1624145507813</v>
      </c>
      <c r="G1882" s="5">
        <f t="shared" si="54"/>
        <v>1.0069026855468792</v>
      </c>
      <c r="K1882" s="3">
        <v>40927.74490740741</v>
      </c>
      <c r="L1882" s="2"/>
      <c r="M1882" s="2"/>
      <c r="N1882" s="2">
        <v>-1650</v>
      </c>
      <c r="O1882" s="2">
        <v>184.95614624023401</v>
      </c>
      <c r="P1882" s="2">
        <v>136.87965393066401</v>
      </c>
      <c r="Q1882" s="5">
        <f t="shared" si="53"/>
        <v>6.2686520462036111</v>
      </c>
      <c r="U1882" s="3">
        <v>40927.74490740741</v>
      </c>
      <c r="V1882" s="2"/>
      <c r="W1882" s="2"/>
      <c r="X1882" s="2">
        <v>-1650</v>
      </c>
      <c r="Y1882" s="2" t="s">
        <v>8</v>
      </c>
      <c r="Z1882" s="2">
        <v>0</v>
      </c>
    </row>
    <row r="1883" spans="1:26" ht="14.25" customHeight="1" x14ac:dyDescent="0.2">
      <c r="A1883" s="3">
        <v>40927.74496527778</v>
      </c>
      <c r="B1883" s="2"/>
      <c r="C1883" s="2"/>
      <c r="D1883" s="2">
        <v>-1600</v>
      </c>
      <c r="E1883" s="2">
        <v>26.255491256713899</v>
      </c>
      <c r="F1883" s="2">
        <v>-7.1400451660156197</v>
      </c>
      <c r="G1883" s="5">
        <f t="shared" si="54"/>
        <v>0.66258786621093702</v>
      </c>
      <c r="K1883" s="3">
        <v>40927.74496527778</v>
      </c>
      <c r="L1883" s="2"/>
      <c r="M1883" s="2"/>
      <c r="N1883" s="2">
        <v>-1600</v>
      </c>
      <c r="O1883" s="2">
        <v>180.11340332031301</v>
      </c>
      <c r="P1883" s="2">
        <v>133.50730895996099</v>
      </c>
      <c r="Q1883" s="5">
        <f t="shared" si="53"/>
        <v>6.1131869430542016</v>
      </c>
      <c r="U1883" s="3">
        <v>40927.74496527778</v>
      </c>
      <c r="V1883" s="2"/>
      <c r="W1883" s="2"/>
      <c r="X1883" s="2">
        <v>-1600</v>
      </c>
      <c r="Y1883" s="2" t="s">
        <v>8</v>
      </c>
      <c r="Z1883" s="2">
        <v>0</v>
      </c>
    </row>
    <row r="1884" spans="1:26" ht="14.25" customHeight="1" x14ac:dyDescent="0.2">
      <c r="A1884" s="3">
        <v>40927.745023148149</v>
      </c>
      <c r="B1884" s="2"/>
      <c r="C1884" s="2"/>
      <c r="D1884" s="2">
        <v>-1550</v>
      </c>
      <c r="E1884" s="2">
        <v>21.4703769683838</v>
      </c>
      <c r="F1884" s="2">
        <v>-4.1132354736328098</v>
      </c>
      <c r="G1884" s="5">
        <f t="shared" si="54"/>
        <v>0.40349295654296852</v>
      </c>
      <c r="K1884" s="3">
        <v>40927.745023148149</v>
      </c>
      <c r="L1884" s="2"/>
      <c r="M1884" s="2"/>
      <c r="N1884" s="2">
        <v>-1550</v>
      </c>
      <c r="O1884" s="2">
        <v>174.62799072265599</v>
      </c>
      <c r="P1884" s="2">
        <v>129.687423706055</v>
      </c>
      <c r="Q1884" s="5">
        <f t="shared" si="53"/>
        <v>5.937090232849136</v>
      </c>
      <c r="U1884" s="3">
        <v>40927.745023148149</v>
      </c>
      <c r="V1884" s="2"/>
      <c r="W1884" s="2"/>
      <c r="X1884" s="2">
        <v>-1550</v>
      </c>
      <c r="Y1884" s="2" t="s">
        <v>8</v>
      </c>
      <c r="Z1884" s="2">
        <v>0</v>
      </c>
    </row>
    <row r="1885" spans="1:26" ht="14.25" customHeight="1" x14ac:dyDescent="0.2">
      <c r="A1885" s="3">
        <v>40927.745081018518</v>
      </c>
      <c r="B1885" s="2"/>
      <c r="C1885" s="2"/>
      <c r="D1885" s="2">
        <v>-1500</v>
      </c>
      <c r="E1885" s="2">
        <v>18.637159347534201</v>
      </c>
      <c r="F1885" s="2">
        <v>-2.3210906982421902</v>
      </c>
      <c r="G1885" s="5">
        <f t="shared" si="54"/>
        <v>0.2500853637695315</v>
      </c>
      <c r="K1885" s="3">
        <v>40927.745081018518</v>
      </c>
      <c r="L1885" s="2"/>
      <c r="M1885" s="2"/>
      <c r="N1885" s="2">
        <v>-1500</v>
      </c>
      <c r="O1885" s="2">
        <v>169.89218139648401</v>
      </c>
      <c r="P1885" s="2">
        <v>126.389541625977</v>
      </c>
      <c r="Q1885" s="5">
        <f t="shared" si="53"/>
        <v>5.7850578689575398</v>
      </c>
      <c r="U1885" s="3">
        <v>40927.745081018518</v>
      </c>
      <c r="V1885" s="2"/>
      <c r="W1885" s="2"/>
      <c r="X1885" s="2">
        <v>-1500</v>
      </c>
      <c r="Y1885" s="2" t="s">
        <v>8</v>
      </c>
      <c r="Z1885" s="2">
        <v>0</v>
      </c>
    </row>
    <row r="1886" spans="1:26" ht="14.25" customHeight="1" x14ac:dyDescent="0.2">
      <c r="A1886" s="3">
        <v>40927.745138888888</v>
      </c>
      <c r="B1886" s="2"/>
      <c r="C1886" s="2"/>
      <c r="D1886" s="2">
        <v>-1450</v>
      </c>
      <c r="E1886" s="2">
        <v>16.668258666992202</v>
      </c>
      <c r="F1886" s="2">
        <v>-1.0756683349609399</v>
      </c>
      <c r="G1886" s="5">
        <f t="shared" si="54"/>
        <v>0.14347720947265646</v>
      </c>
      <c r="K1886" s="3">
        <v>40927.745138888888</v>
      </c>
      <c r="L1886" s="2"/>
      <c r="M1886" s="2"/>
      <c r="N1886" s="2">
        <v>-1450</v>
      </c>
      <c r="O1886" s="2">
        <v>165.08460998535199</v>
      </c>
      <c r="P1886" s="2">
        <v>123.04168701171901</v>
      </c>
      <c r="Q1886" s="5">
        <f t="shared" si="53"/>
        <v>5.6307217712402462</v>
      </c>
      <c r="U1886" s="3">
        <v>40927.745138888888</v>
      </c>
      <c r="V1886" s="2"/>
      <c r="W1886" s="2"/>
      <c r="X1886" s="2">
        <v>-1450</v>
      </c>
      <c r="Y1886" s="2" t="s">
        <v>8</v>
      </c>
      <c r="Z1886" s="2">
        <v>0</v>
      </c>
    </row>
    <row r="1887" spans="1:26" ht="14.25" customHeight="1" x14ac:dyDescent="0.2">
      <c r="A1887" s="3">
        <v>40927.745196759257</v>
      </c>
      <c r="B1887" s="2"/>
      <c r="C1887" s="2"/>
      <c r="D1887" s="2">
        <v>-1400</v>
      </c>
      <c r="E1887" s="2">
        <v>15.646176338195801</v>
      </c>
      <c r="F1887" s="2">
        <v>-0.429153442382812</v>
      </c>
      <c r="G1887" s="5">
        <f t="shared" si="54"/>
        <v>8.813553466796871E-2</v>
      </c>
      <c r="K1887" s="3">
        <v>40927.745196759257</v>
      </c>
      <c r="L1887" s="2"/>
      <c r="M1887" s="2"/>
      <c r="N1887" s="2">
        <v>-1400</v>
      </c>
      <c r="O1887" s="2">
        <v>159.396728515625</v>
      </c>
      <c r="P1887" s="2">
        <v>119.080810546875</v>
      </c>
      <c r="Q1887" s="5">
        <f t="shared" si="53"/>
        <v>5.4481253662109372</v>
      </c>
      <c r="U1887" s="3">
        <v>40927.745196759257</v>
      </c>
      <c r="V1887" s="2"/>
      <c r="W1887" s="2"/>
      <c r="X1887" s="2">
        <v>-1400</v>
      </c>
      <c r="Y1887" s="2" t="s">
        <v>8</v>
      </c>
      <c r="Z1887" s="2">
        <v>0</v>
      </c>
    </row>
    <row r="1888" spans="1:26" ht="14.25" customHeight="1" x14ac:dyDescent="0.2">
      <c r="A1888" s="3">
        <v>40927.745254629626</v>
      </c>
      <c r="B1888" s="2"/>
      <c r="C1888" s="2"/>
      <c r="D1888" s="2">
        <v>-1350</v>
      </c>
      <c r="E1888" s="2">
        <v>15.433052062988301</v>
      </c>
      <c r="F1888" s="2">
        <v>-0.294342041015625</v>
      </c>
      <c r="G1888" s="5">
        <f t="shared" si="54"/>
        <v>7.6595678710937504E-2</v>
      </c>
      <c r="K1888" s="3">
        <v>40927.745254629626</v>
      </c>
      <c r="L1888" s="2"/>
      <c r="M1888" s="2"/>
      <c r="N1888" s="2">
        <v>-1350</v>
      </c>
      <c r="O1888" s="2">
        <v>154.76257324218699</v>
      </c>
      <c r="P1888" s="2">
        <v>115.853729248047</v>
      </c>
      <c r="Q1888" s="5">
        <f t="shared" si="53"/>
        <v>5.2993569183349667</v>
      </c>
      <c r="U1888" s="3">
        <v>40927.745254629626</v>
      </c>
      <c r="V1888" s="2"/>
      <c r="W1888" s="2"/>
      <c r="X1888" s="2">
        <v>-1350</v>
      </c>
      <c r="Y1888" s="2" t="s">
        <v>8</v>
      </c>
      <c r="Z1888" s="2">
        <v>0</v>
      </c>
    </row>
    <row r="1889" spans="1:26" ht="14.25" customHeight="1" x14ac:dyDescent="0.2">
      <c r="A1889" s="3">
        <v>40927.745312500003</v>
      </c>
      <c r="B1889" s="2"/>
      <c r="C1889" s="2"/>
      <c r="D1889" s="2">
        <v>-1300</v>
      </c>
      <c r="E1889" s="2">
        <v>15.674279212951699</v>
      </c>
      <c r="F1889" s="2">
        <v>-0.446929931640625</v>
      </c>
      <c r="G1889" s="5">
        <f t="shared" si="54"/>
        <v>8.9657202148437504E-2</v>
      </c>
      <c r="K1889" s="3">
        <v>40927.745312500003</v>
      </c>
      <c r="L1889" s="2"/>
      <c r="M1889" s="2"/>
      <c r="N1889" s="2">
        <v>-1300</v>
      </c>
      <c r="O1889" s="2">
        <v>150.28642272949199</v>
      </c>
      <c r="P1889" s="2">
        <v>112.73666381835901</v>
      </c>
      <c r="Q1889" s="5">
        <f t="shared" si="53"/>
        <v>5.1556602020263504</v>
      </c>
      <c r="U1889" s="3">
        <v>40927.745312500003</v>
      </c>
      <c r="V1889" s="2"/>
      <c r="W1889" s="2"/>
      <c r="X1889" s="2">
        <v>-1300</v>
      </c>
      <c r="Y1889" s="2" t="s">
        <v>8</v>
      </c>
      <c r="Z1889" s="2">
        <v>0</v>
      </c>
    </row>
    <row r="1890" spans="1:26" ht="14.25" customHeight="1" x14ac:dyDescent="0.2">
      <c r="A1890" s="3">
        <v>40927.745370370372</v>
      </c>
      <c r="B1890" s="2"/>
      <c r="C1890" s="2"/>
      <c r="D1890" s="2">
        <v>-1250</v>
      </c>
      <c r="E1890" s="2">
        <v>15.6883907318115</v>
      </c>
      <c r="F1890" s="2">
        <v>-0.455856323242188</v>
      </c>
      <c r="G1890" s="5">
        <f t="shared" si="54"/>
        <v>9.0421301269531296E-2</v>
      </c>
      <c r="K1890" s="3">
        <v>40927.745370370372</v>
      </c>
      <c r="L1890" s="2"/>
      <c r="M1890" s="2"/>
      <c r="N1890" s="2">
        <v>-1250</v>
      </c>
      <c r="O1890" s="2">
        <v>144.88197326660199</v>
      </c>
      <c r="P1890" s="2">
        <v>108.97315979003901</v>
      </c>
      <c r="Q1890" s="5">
        <f t="shared" si="53"/>
        <v>4.9821626663207983</v>
      </c>
      <c r="U1890" s="3">
        <v>40927.745370370372</v>
      </c>
      <c r="V1890" s="2"/>
      <c r="W1890" s="2"/>
      <c r="X1890" s="2">
        <v>-1250</v>
      </c>
      <c r="Y1890" s="2" t="s">
        <v>8</v>
      </c>
      <c r="Z1890" s="2">
        <v>0</v>
      </c>
    </row>
    <row r="1891" spans="1:26" ht="14.25" customHeight="1" x14ac:dyDescent="0.2">
      <c r="A1891" s="3">
        <v>40927.745428240742</v>
      </c>
      <c r="B1891" s="2"/>
      <c r="C1891" s="2"/>
      <c r="D1891" s="2">
        <v>-1200</v>
      </c>
      <c r="E1891" s="2">
        <v>15.3996419906616</v>
      </c>
      <c r="F1891" s="2">
        <v>-0.273208618164062</v>
      </c>
      <c r="G1891" s="5">
        <f t="shared" si="54"/>
        <v>7.4786657714843705E-2</v>
      </c>
      <c r="K1891" s="3">
        <v>40927.745428240742</v>
      </c>
      <c r="L1891" s="2"/>
      <c r="M1891" s="2"/>
      <c r="N1891" s="2">
        <v>-1200</v>
      </c>
      <c r="O1891" s="2">
        <v>140.68234252929699</v>
      </c>
      <c r="P1891" s="2">
        <v>106.04866027832</v>
      </c>
      <c r="Q1891" s="5">
        <f t="shared" si="53"/>
        <v>4.8473432388305522</v>
      </c>
      <c r="U1891" s="3">
        <v>40927.745428240742</v>
      </c>
      <c r="V1891" s="2"/>
      <c r="W1891" s="2"/>
      <c r="X1891" s="2">
        <v>-1200</v>
      </c>
      <c r="Y1891" s="2" t="s">
        <v>8</v>
      </c>
      <c r="Z1891" s="2">
        <v>0</v>
      </c>
    </row>
    <row r="1892" spans="1:26" ht="14.25" customHeight="1" x14ac:dyDescent="0.2">
      <c r="A1892" s="3">
        <v>40927.745486111111</v>
      </c>
      <c r="B1892" s="2"/>
      <c r="C1892" s="2"/>
      <c r="D1892" s="2">
        <v>-1150</v>
      </c>
      <c r="E1892" s="2">
        <v>14.711901664733899</v>
      </c>
      <c r="F1892" s="2">
        <v>0.161819458007813</v>
      </c>
      <c r="G1892" s="5">
        <f t="shared" si="54"/>
        <v>3.7548254394531209E-2</v>
      </c>
      <c r="K1892" s="3">
        <v>40927.745486111111</v>
      </c>
      <c r="L1892" s="2"/>
      <c r="M1892" s="2"/>
      <c r="N1892" s="2">
        <v>-1150</v>
      </c>
      <c r="O1892" s="2">
        <v>136.57551574707</v>
      </c>
      <c r="P1892" s="2">
        <v>103.18878173828099</v>
      </c>
      <c r="Q1892" s="5">
        <f t="shared" si="53"/>
        <v>4.7155028381347543</v>
      </c>
      <c r="U1892" s="3">
        <v>40927.745486111111</v>
      </c>
      <c r="V1892" s="2"/>
      <c r="W1892" s="2"/>
      <c r="X1892" s="2">
        <v>-1150</v>
      </c>
      <c r="Y1892" s="2" t="s">
        <v>8</v>
      </c>
      <c r="Z1892" s="2">
        <v>0</v>
      </c>
    </row>
    <row r="1893" spans="1:26" ht="14.25" customHeight="1" x14ac:dyDescent="0.2">
      <c r="A1893" s="3">
        <v>40927.74554398148</v>
      </c>
      <c r="B1893" s="2"/>
      <c r="C1893" s="2"/>
      <c r="D1893" s="2">
        <v>-1100</v>
      </c>
      <c r="E1893" s="2">
        <v>14.853502273559601</v>
      </c>
      <c r="F1893" s="2">
        <v>7.22503662109375E-2</v>
      </c>
      <c r="G1893" s="5">
        <f t="shared" si="54"/>
        <v>4.5215368652343754E-2</v>
      </c>
      <c r="K1893" s="3">
        <v>40927.74554398148</v>
      </c>
      <c r="L1893" s="2"/>
      <c r="M1893" s="2"/>
      <c r="N1893" s="2">
        <v>-1100</v>
      </c>
      <c r="O1893" s="2">
        <v>132.95381164550801</v>
      </c>
      <c r="P1893" s="2">
        <v>100.66673278808599</v>
      </c>
      <c r="Q1893" s="5">
        <f t="shared" si="53"/>
        <v>4.5992363815307646</v>
      </c>
      <c r="U1893" s="3">
        <v>40927.74554398148</v>
      </c>
      <c r="V1893" s="2"/>
      <c r="W1893" s="2"/>
      <c r="X1893" s="2">
        <v>-1100</v>
      </c>
      <c r="Y1893" s="2" t="s">
        <v>8</v>
      </c>
      <c r="Z1893" s="2">
        <v>0</v>
      </c>
    </row>
    <row r="1894" spans="1:26" ht="14.25" customHeight="1" x14ac:dyDescent="0.2">
      <c r="A1894" s="3">
        <v>40927.74560185185</v>
      </c>
      <c r="B1894" s="2"/>
      <c r="C1894" s="2"/>
      <c r="D1894" s="2">
        <v>-1050</v>
      </c>
      <c r="E1894" s="2">
        <v>15.289400100708001</v>
      </c>
      <c r="F1894" s="2">
        <v>-0.203475952148438</v>
      </c>
      <c r="G1894" s="5">
        <f t="shared" si="54"/>
        <v>6.8817541503906288E-2</v>
      </c>
      <c r="K1894" s="3">
        <v>40927.74560185185</v>
      </c>
      <c r="L1894" s="2"/>
      <c r="M1894" s="2"/>
      <c r="N1894" s="2">
        <v>-1050</v>
      </c>
      <c r="O1894" s="2">
        <v>129.39268493652301</v>
      </c>
      <c r="P1894" s="2">
        <v>98.186874389648395</v>
      </c>
      <c r="Q1894" s="5">
        <f t="shared" si="53"/>
        <v>4.4849149093627911</v>
      </c>
      <c r="U1894" s="3">
        <v>40927.74560185185</v>
      </c>
      <c r="V1894" s="2"/>
      <c r="W1894" s="2"/>
      <c r="X1894" s="2">
        <v>-1050</v>
      </c>
      <c r="Y1894" s="2" t="s">
        <v>8</v>
      </c>
      <c r="Z1894" s="2">
        <v>0</v>
      </c>
    </row>
    <row r="1895" spans="1:26" ht="14.25" customHeight="1" x14ac:dyDescent="0.2">
      <c r="A1895" s="3">
        <v>40927.745659722219</v>
      </c>
      <c r="B1895" s="2"/>
      <c r="C1895" s="2"/>
      <c r="D1895" s="2">
        <v>-1000</v>
      </c>
      <c r="E1895" s="2">
        <v>15.149127006530801</v>
      </c>
      <c r="F1895" s="2">
        <v>-0.11474609375</v>
      </c>
      <c r="G1895" s="5">
        <f t="shared" si="54"/>
        <v>6.1222265625000001E-2</v>
      </c>
      <c r="K1895" s="3">
        <v>40927.745659722219</v>
      </c>
      <c r="L1895" s="2"/>
      <c r="M1895" s="2"/>
      <c r="N1895" s="2">
        <v>-1000</v>
      </c>
      <c r="O1895" s="2">
        <v>126.105361938477</v>
      </c>
      <c r="P1895" s="2">
        <v>95.897674560546903</v>
      </c>
      <c r="Q1895" s="5">
        <f t="shared" si="53"/>
        <v>4.3793827972412123</v>
      </c>
      <c r="U1895" s="3">
        <v>40927.745659722219</v>
      </c>
      <c r="V1895" s="2"/>
      <c r="W1895" s="2"/>
      <c r="X1895" s="2">
        <v>-1000</v>
      </c>
      <c r="Y1895" s="2" t="s">
        <v>8</v>
      </c>
      <c r="Z1895" s="2">
        <v>0</v>
      </c>
    </row>
    <row r="1896" spans="1:26" ht="14.25" customHeight="1" x14ac:dyDescent="0.2">
      <c r="A1896" s="3">
        <v>40927.745717592596</v>
      </c>
      <c r="B1896" s="2"/>
      <c r="C1896" s="2"/>
      <c r="D1896" s="2">
        <v>-950</v>
      </c>
      <c r="E1896" s="2">
        <v>14.7050266265869</v>
      </c>
      <c r="F1896" s="2">
        <v>0.166168212890625</v>
      </c>
      <c r="G1896" s="5">
        <f t="shared" si="54"/>
        <v>3.7176000976562498E-2</v>
      </c>
      <c r="K1896" s="3">
        <v>40927.745717592596</v>
      </c>
      <c r="L1896" s="2"/>
      <c r="M1896" s="2"/>
      <c r="N1896" s="2">
        <v>-950</v>
      </c>
      <c r="O1896" s="2">
        <v>122.91806030273401</v>
      </c>
      <c r="P1896" s="2">
        <v>93.678131103515597</v>
      </c>
      <c r="Q1896" s="5">
        <f t="shared" si="53"/>
        <v>4.2770618438720689</v>
      </c>
      <c r="U1896" s="3">
        <v>40927.745717592596</v>
      </c>
      <c r="V1896" s="2"/>
      <c r="W1896" s="2"/>
      <c r="X1896" s="2">
        <v>-950</v>
      </c>
      <c r="Y1896" s="2" t="s">
        <v>8</v>
      </c>
      <c r="Z1896" s="2">
        <v>0</v>
      </c>
    </row>
    <row r="1897" spans="1:26" ht="14.25" customHeight="1" x14ac:dyDescent="0.2">
      <c r="A1897" s="3">
        <v>40927.745775462965</v>
      </c>
      <c r="B1897" s="2"/>
      <c r="C1897" s="2"/>
      <c r="D1897" s="2">
        <v>-900</v>
      </c>
      <c r="E1897" s="2">
        <v>14.741813659668001</v>
      </c>
      <c r="F1897" s="2">
        <v>0.142898559570312</v>
      </c>
      <c r="G1897" s="5">
        <f t="shared" si="54"/>
        <v>3.9167883300781296E-2</v>
      </c>
      <c r="K1897" s="3">
        <v>40927.745775462965</v>
      </c>
      <c r="L1897" s="2"/>
      <c r="M1897" s="2"/>
      <c r="N1897" s="2">
        <v>-900</v>
      </c>
      <c r="O1897" s="2">
        <v>120.22202301025401</v>
      </c>
      <c r="P1897" s="2">
        <v>91.800689697265597</v>
      </c>
      <c r="Q1897" s="5">
        <f t="shared" si="53"/>
        <v>4.1905117950439443</v>
      </c>
      <c r="U1897" s="3">
        <v>40927.745775462965</v>
      </c>
      <c r="V1897" s="2"/>
      <c r="W1897" s="2"/>
      <c r="X1897" s="2">
        <v>-900</v>
      </c>
      <c r="Y1897" s="2" t="s">
        <v>8</v>
      </c>
      <c r="Z1897" s="2">
        <v>0</v>
      </c>
    </row>
    <row r="1898" spans="1:26" ht="14.25" customHeight="1" x14ac:dyDescent="0.2">
      <c r="A1898" s="3">
        <v>40927.745833333334</v>
      </c>
      <c r="B1898" s="2"/>
      <c r="C1898" s="2"/>
      <c r="D1898" s="2">
        <v>-850</v>
      </c>
      <c r="E1898" s="2">
        <v>14.984127044677701</v>
      </c>
      <c r="F1898" s="2">
        <v>-1.03759765625E-2</v>
      </c>
      <c r="G1898" s="5">
        <f t="shared" si="54"/>
        <v>5.2288183593750003E-2</v>
      </c>
      <c r="K1898" s="3">
        <v>40927.745833333334</v>
      </c>
      <c r="L1898" s="2"/>
      <c r="M1898" s="2"/>
      <c r="N1898" s="2">
        <v>-850</v>
      </c>
      <c r="O1898" s="2">
        <v>117.56980895996099</v>
      </c>
      <c r="P1898" s="2">
        <v>89.953765869140597</v>
      </c>
      <c r="Q1898" s="5">
        <f t="shared" si="53"/>
        <v>4.1053686065673816</v>
      </c>
      <c r="U1898" s="3">
        <v>40927.745833333334</v>
      </c>
      <c r="V1898" s="2"/>
      <c r="W1898" s="2"/>
      <c r="X1898" s="2">
        <v>-850</v>
      </c>
      <c r="Y1898" s="2" t="s">
        <v>8</v>
      </c>
      <c r="Z1898" s="2">
        <v>0</v>
      </c>
    </row>
    <row r="1899" spans="1:26" ht="14.25" customHeight="1" x14ac:dyDescent="0.2">
      <c r="A1899" s="3">
        <v>40927.745891203704</v>
      </c>
      <c r="B1899" s="2"/>
      <c r="C1899" s="2"/>
      <c r="D1899" s="2">
        <v>-800</v>
      </c>
      <c r="E1899" s="2">
        <v>14.5789852142334</v>
      </c>
      <c r="F1899" s="2">
        <v>0.245895385742187</v>
      </c>
      <c r="G1899" s="5">
        <f t="shared" si="54"/>
        <v>3.0351354980468793E-2</v>
      </c>
      <c r="K1899" s="3">
        <v>40927.745891203704</v>
      </c>
      <c r="L1899" s="2"/>
      <c r="M1899" s="2"/>
      <c r="N1899" s="2">
        <v>-800</v>
      </c>
      <c r="O1899" s="2">
        <v>115.287139892578</v>
      </c>
      <c r="P1899" s="2">
        <v>88.364181518554702</v>
      </c>
      <c r="Q1899" s="5">
        <f t="shared" si="53"/>
        <v>4.0320887680053721</v>
      </c>
      <c r="U1899" s="3">
        <v>40927.745891203704</v>
      </c>
      <c r="V1899" s="2"/>
      <c r="W1899" s="2"/>
      <c r="X1899" s="2">
        <v>-800</v>
      </c>
      <c r="Y1899" s="2" t="s">
        <v>8</v>
      </c>
      <c r="Z1899" s="2">
        <v>0</v>
      </c>
    </row>
    <row r="1900" spans="1:26" ht="14.25" customHeight="1" x14ac:dyDescent="0.2">
      <c r="A1900" s="3">
        <v>40927.745949074073</v>
      </c>
      <c r="B1900" s="2"/>
      <c r="C1900" s="2"/>
      <c r="D1900" s="2">
        <v>-750</v>
      </c>
      <c r="E1900" s="2">
        <v>14.2690076828003</v>
      </c>
      <c r="F1900" s="2">
        <v>0.441970825195313</v>
      </c>
      <c r="G1900" s="5">
        <f t="shared" si="54"/>
        <v>1.356729736328121E-2</v>
      </c>
      <c r="K1900" s="3">
        <v>40927.745949074073</v>
      </c>
      <c r="L1900" s="2"/>
      <c r="M1900" s="2"/>
      <c r="N1900" s="2">
        <v>-750</v>
      </c>
      <c r="O1900" s="2">
        <v>113.24912261962901</v>
      </c>
      <c r="P1900" s="2">
        <v>86.944961547851605</v>
      </c>
      <c r="Q1900" s="5">
        <f t="shared" si="53"/>
        <v>3.9666627273559589</v>
      </c>
      <c r="U1900" s="3">
        <v>40927.745949074073</v>
      </c>
      <c r="V1900" s="2"/>
      <c r="W1900" s="2"/>
      <c r="X1900" s="2">
        <v>-750</v>
      </c>
      <c r="Y1900" s="2" t="s">
        <v>8</v>
      </c>
      <c r="Z1900" s="2">
        <v>0</v>
      </c>
    </row>
    <row r="1901" spans="1:26" ht="14.25" customHeight="1" x14ac:dyDescent="0.2">
      <c r="A1901" s="3">
        <v>40927.746006944442</v>
      </c>
      <c r="B1901" s="2"/>
      <c r="C1901" s="2"/>
      <c r="D1901" s="2">
        <v>-700</v>
      </c>
      <c r="E1901" s="2">
        <v>14.5599279403687</v>
      </c>
      <c r="F1901" s="2">
        <v>0.257949829101562</v>
      </c>
      <c r="G1901" s="5">
        <f t="shared" si="54"/>
        <v>2.9319494628906297E-2</v>
      </c>
      <c r="K1901" s="3">
        <v>40927.746006944442</v>
      </c>
      <c r="L1901" s="2"/>
      <c r="M1901" s="2"/>
      <c r="N1901" s="2">
        <v>-700</v>
      </c>
      <c r="O1901" s="2">
        <v>111.33391571044901</v>
      </c>
      <c r="P1901" s="2">
        <v>85.611267089843807</v>
      </c>
      <c r="Q1901" s="5">
        <f t="shared" si="53"/>
        <v>3.9051794128417994</v>
      </c>
      <c r="U1901" s="3">
        <v>40927.746006944442</v>
      </c>
      <c r="V1901" s="2"/>
      <c r="W1901" s="2"/>
      <c r="X1901" s="2">
        <v>-700</v>
      </c>
      <c r="Y1901" s="2" t="s">
        <v>8</v>
      </c>
      <c r="Z1901" s="2">
        <v>0</v>
      </c>
    </row>
    <row r="1902" spans="1:26" ht="14.25" customHeight="1" x14ac:dyDescent="0.2">
      <c r="A1902" s="3">
        <v>40927.746064814812</v>
      </c>
      <c r="B1902" s="2"/>
      <c r="C1902" s="2"/>
      <c r="D1902" s="2">
        <v>-650</v>
      </c>
      <c r="E1902" s="2">
        <v>14.7665395736694</v>
      </c>
      <c r="F1902" s="2">
        <v>0.12725830078125</v>
      </c>
      <c r="G1902" s="5">
        <f t="shared" si="54"/>
        <v>4.0506689453125001E-2</v>
      </c>
      <c r="K1902" s="3">
        <v>40927.746064814812</v>
      </c>
      <c r="L1902" s="2"/>
      <c r="M1902" s="2"/>
      <c r="N1902" s="2">
        <v>-650</v>
      </c>
      <c r="O1902" s="2">
        <v>109.517532348633</v>
      </c>
      <c r="P1902" s="2">
        <v>84.346389770507798</v>
      </c>
      <c r="Q1902" s="5">
        <f t="shared" si="53"/>
        <v>3.8468685684204096</v>
      </c>
      <c r="U1902" s="3">
        <v>40927.746064814812</v>
      </c>
      <c r="V1902" s="2"/>
      <c r="W1902" s="2"/>
      <c r="X1902" s="2">
        <v>-650</v>
      </c>
      <c r="Y1902" s="2" t="s">
        <v>8</v>
      </c>
      <c r="Z1902" s="2">
        <v>0</v>
      </c>
    </row>
    <row r="1903" spans="1:26" ht="14.25" customHeight="1" x14ac:dyDescent="0.2">
      <c r="A1903" s="3">
        <v>40927.746122685188</v>
      </c>
      <c r="B1903" s="2"/>
      <c r="C1903" s="2"/>
      <c r="D1903" s="2">
        <v>-600</v>
      </c>
      <c r="E1903" s="2">
        <v>14.7465171813965</v>
      </c>
      <c r="F1903" s="2">
        <v>0.139923095703125</v>
      </c>
      <c r="G1903" s="5">
        <f t="shared" si="54"/>
        <v>3.9422583007812498E-2</v>
      </c>
      <c r="K1903" s="3">
        <v>40927.746122685188</v>
      </c>
      <c r="L1903" s="2"/>
      <c r="M1903" s="2"/>
      <c r="N1903" s="2">
        <v>-600</v>
      </c>
      <c r="O1903" s="2">
        <v>108.095779418945</v>
      </c>
      <c r="P1903" s="2">
        <v>83.3563232421875</v>
      </c>
      <c r="Q1903" s="5">
        <f t="shared" si="53"/>
        <v>3.8012265014648436</v>
      </c>
      <c r="U1903" s="3">
        <v>40927.746122685188</v>
      </c>
      <c r="V1903" s="2"/>
      <c r="W1903" s="2"/>
      <c r="X1903" s="2">
        <v>-600</v>
      </c>
      <c r="Y1903" s="2" t="s">
        <v>8</v>
      </c>
      <c r="Z1903" s="2">
        <v>0</v>
      </c>
    </row>
    <row r="1904" spans="1:26" ht="14.25" customHeight="1" x14ac:dyDescent="0.2">
      <c r="A1904" s="3">
        <v>40927.746180555558</v>
      </c>
      <c r="B1904" s="2"/>
      <c r="C1904" s="2"/>
      <c r="D1904" s="2">
        <v>-550</v>
      </c>
      <c r="E1904" s="2">
        <v>14.604555130004901</v>
      </c>
      <c r="F1904" s="2">
        <v>0.229721069335938</v>
      </c>
      <c r="G1904" s="5">
        <f t="shared" si="54"/>
        <v>3.1735876464843708E-2</v>
      </c>
      <c r="K1904" s="3">
        <v>40927.746180555558</v>
      </c>
      <c r="L1904" s="2"/>
      <c r="M1904" s="2"/>
      <c r="N1904" s="2">
        <v>-550</v>
      </c>
      <c r="O1904" s="2">
        <v>106.47484588623</v>
      </c>
      <c r="P1904" s="2">
        <v>82.227554321289105</v>
      </c>
      <c r="Q1904" s="5">
        <f t="shared" si="53"/>
        <v>3.7491902542114279</v>
      </c>
      <c r="U1904" s="3">
        <v>40927.746180555558</v>
      </c>
      <c r="V1904" s="2"/>
      <c r="W1904" s="2"/>
      <c r="X1904" s="2">
        <v>-550</v>
      </c>
      <c r="Y1904" s="2" t="s">
        <v>8</v>
      </c>
      <c r="Z1904" s="2">
        <v>0</v>
      </c>
    </row>
    <row r="1905" spans="1:26" ht="14.25" customHeight="1" x14ac:dyDescent="0.2">
      <c r="A1905" s="3">
        <v>40927.746238425927</v>
      </c>
      <c r="B1905" s="2"/>
      <c r="C1905" s="2"/>
      <c r="D1905" s="2">
        <v>-500</v>
      </c>
      <c r="E1905" s="2">
        <v>14.0073957443237</v>
      </c>
      <c r="F1905" s="2">
        <v>0.607452392578125</v>
      </c>
      <c r="G1905" s="5">
        <f t="shared" si="54"/>
        <v>-5.9792480468749687E-4</v>
      </c>
      <c r="K1905" s="3">
        <v>40927.746238425927</v>
      </c>
      <c r="L1905" s="2"/>
      <c r="M1905" s="2"/>
      <c r="N1905" s="2">
        <v>-500</v>
      </c>
      <c r="O1905" s="2">
        <v>105.15301513671901</v>
      </c>
      <c r="P1905" s="2">
        <v>81.307067871093693</v>
      </c>
      <c r="Q1905" s="5">
        <f t="shared" si="53"/>
        <v>3.7067558288574194</v>
      </c>
      <c r="U1905" s="3">
        <v>40927.746238425927</v>
      </c>
      <c r="V1905" s="2"/>
      <c r="W1905" s="2"/>
      <c r="X1905" s="2">
        <v>-500</v>
      </c>
      <c r="Y1905" s="2" t="s">
        <v>8</v>
      </c>
      <c r="Z1905" s="2">
        <v>0</v>
      </c>
    </row>
    <row r="1906" spans="1:26" ht="14.25" customHeight="1" x14ac:dyDescent="0.2">
      <c r="A1906" s="3">
        <v>40927.746296296296</v>
      </c>
      <c r="B1906" s="2"/>
      <c r="C1906" s="2"/>
      <c r="D1906" s="2">
        <v>-450</v>
      </c>
      <c r="E1906" s="2">
        <v>14.245245933532701</v>
      </c>
      <c r="F1906" s="2">
        <v>0.457000732421875</v>
      </c>
      <c r="G1906" s="5">
        <f t="shared" si="54"/>
        <v>1.2280737304687504E-2</v>
      </c>
      <c r="K1906" s="3">
        <v>40927.746296296296</v>
      </c>
      <c r="L1906" s="2"/>
      <c r="M1906" s="2"/>
      <c r="N1906" s="2">
        <v>-450</v>
      </c>
      <c r="O1906" s="2">
        <v>103.58806610107401</v>
      </c>
      <c r="P1906" s="2">
        <v>80.21728515625</v>
      </c>
      <c r="Q1906" s="5">
        <f t="shared" si="53"/>
        <v>3.6565168457031252</v>
      </c>
      <c r="U1906" s="3">
        <v>40927.746296296296</v>
      </c>
      <c r="V1906" s="2"/>
      <c r="W1906" s="2"/>
      <c r="X1906" s="2">
        <v>-450</v>
      </c>
      <c r="Y1906" s="2" t="s">
        <v>8</v>
      </c>
      <c r="Z1906" s="2">
        <v>0</v>
      </c>
    </row>
    <row r="1907" spans="1:26" ht="14.25" customHeight="1" x14ac:dyDescent="0.2">
      <c r="A1907" s="3">
        <v>40927.746354166666</v>
      </c>
      <c r="B1907" s="2"/>
      <c r="C1907" s="2"/>
      <c r="D1907" s="2">
        <v>-400</v>
      </c>
      <c r="E1907" s="2">
        <v>14.815146446228001</v>
      </c>
      <c r="F1907" s="2">
        <v>9.65118408203125E-2</v>
      </c>
      <c r="G1907" s="5">
        <f t="shared" si="54"/>
        <v>4.313858642578125E-2</v>
      </c>
      <c r="K1907" s="3">
        <v>40927.746354166666</v>
      </c>
      <c r="L1907" s="2"/>
      <c r="M1907" s="2"/>
      <c r="N1907" s="2">
        <v>-400</v>
      </c>
      <c r="O1907" s="2">
        <v>102.301071166992</v>
      </c>
      <c r="P1907" s="2">
        <v>79.321060180664105</v>
      </c>
      <c r="Q1907" s="5">
        <f t="shared" si="53"/>
        <v>3.6152008743286155</v>
      </c>
      <c r="U1907" s="3">
        <v>40927.746354166666</v>
      </c>
      <c r="V1907" s="2"/>
      <c r="W1907" s="2"/>
      <c r="X1907" s="2">
        <v>-400</v>
      </c>
      <c r="Y1907" s="2" t="s">
        <v>8</v>
      </c>
      <c r="Z1907" s="2">
        <v>0</v>
      </c>
    </row>
    <row r="1908" spans="1:26" ht="14.25" customHeight="1" x14ac:dyDescent="0.2">
      <c r="A1908" s="3">
        <v>40927.746412037035</v>
      </c>
      <c r="B1908" s="2"/>
      <c r="C1908" s="2"/>
      <c r="D1908" s="2">
        <v>-350</v>
      </c>
      <c r="E1908" s="2">
        <v>14.5867042541504</v>
      </c>
      <c r="F1908" s="2">
        <v>0.241012573242187</v>
      </c>
      <c r="G1908" s="5">
        <f t="shared" si="54"/>
        <v>3.0769323730468794E-2</v>
      </c>
      <c r="K1908" s="3">
        <v>40927.746412037035</v>
      </c>
      <c r="L1908" s="2"/>
      <c r="M1908" s="2"/>
      <c r="N1908" s="2">
        <v>-350</v>
      </c>
      <c r="O1908" s="2">
        <v>100.88995361328099</v>
      </c>
      <c r="P1908" s="2">
        <v>78.338394165039105</v>
      </c>
      <c r="Q1908" s="5">
        <f t="shared" si="53"/>
        <v>3.569899971008303</v>
      </c>
      <c r="U1908" s="3">
        <v>40927.746412037035</v>
      </c>
      <c r="V1908" s="2"/>
      <c r="W1908" s="2"/>
      <c r="X1908" s="2">
        <v>-350</v>
      </c>
      <c r="Y1908" s="2" t="s">
        <v>8</v>
      </c>
      <c r="Z1908" s="2">
        <v>0</v>
      </c>
    </row>
    <row r="1909" spans="1:26" ht="14.25" customHeight="1" x14ac:dyDescent="0.2">
      <c r="A1909" s="3">
        <v>40927.746469907404</v>
      </c>
      <c r="B1909" s="2"/>
      <c r="C1909" s="2"/>
      <c r="D1909" s="2">
        <v>-300</v>
      </c>
      <c r="E1909" s="2">
        <v>14.2053232192993</v>
      </c>
      <c r="F1909" s="2">
        <v>0.482254028320313</v>
      </c>
      <c r="G1909" s="5">
        <f t="shared" si="54"/>
        <v>1.0119055175781211E-2</v>
      </c>
      <c r="K1909" s="3">
        <v>40927.746469907404</v>
      </c>
      <c r="L1909" s="2"/>
      <c r="M1909" s="2"/>
      <c r="N1909" s="2">
        <v>-300</v>
      </c>
      <c r="O1909" s="2">
        <v>99.772994995117202</v>
      </c>
      <c r="P1909" s="2">
        <v>77.560577392578097</v>
      </c>
      <c r="Q1909" s="5">
        <f t="shared" si="53"/>
        <v>3.5340426177978501</v>
      </c>
      <c r="U1909" s="3">
        <v>40927.746469907404</v>
      </c>
      <c r="V1909" s="2"/>
      <c r="W1909" s="2"/>
      <c r="X1909" s="2">
        <v>-300</v>
      </c>
      <c r="Y1909" s="2" t="s">
        <v>8</v>
      </c>
      <c r="Z1909" s="2">
        <v>0</v>
      </c>
    </row>
    <row r="1910" spans="1:26" ht="14.25" customHeight="1" x14ac:dyDescent="0.2">
      <c r="A1910" s="3">
        <v>40927.746527777781</v>
      </c>
      <c r="B1910" s="2"/>
      <c r="C1910" s="2"/>
      <c r="D1910" s="2">
        <v>-250</v>
      </c>
      <c r="E1910" s="2">
        <v>13.9724178314209</v>
      </c>
      <c r="F1910" s="2">
        <v>0.62957763671875</v>
      </c>
      <c r="G1910" s="5">
        <f t="shared" si="54"/>
        <v>-2.4918457031249952E-3</v>
      </c>
      <c r="K1910" s="3">
        <v>40927.746527777781</v>
      </c>
      <c r="L1910" s="2"/>
      <c r="M1910" s="2"/>
      <c r="N1910" s="2">
        <v>-250</v>
      </c>
      <c r="O1910" s="2">
        <v>98.523139953613295</v>
      </c>
      <c r="P1910" s="2">
        <v>76.690216064453097</v>
      </c>
      <c r="Q1910" s="5">
        <f t="shared" si="53"/>
        <v>3.4939189605712877</v>
      </c>
      <c r="U1910" s="3">
        <v>40927.746527777781</v>
      </c>
      <c r="V1910" s="2"/>
      <c r="W1910" s="2"/>
      <c r="X1910" s="2">
        <v>-250</v>
      </c>
      <c r="Y1910" s="2" t="s">
        <v>8</v>
      </c>
      <c r="Z1910" s="2">
        <v>0</v>
      </c>
    </row>
    <row r="1911" spans="1:26" ht="14.25" customHeight="1" x14ac:dyDescent="0.2">
      <c r="A1911" s="3">
        <v>40927.74658564815</v>
      </c>
      <c r="B1911" s="2"/>
      <c r="C1911" s="2"/>
      <c r="D1911" s="2">
        <v>-200</v>
      </c>
      <c r="E1911" s="2">
        <v>14.175652503967299</v>
      </c>
      <c r="F1911" s="2">
        <v>0.50102233886718806</v>
      </c>
      <c r="G1911" s="5">
        <f t="shared" si="54"/>
        <v>8.5124877929687037E-3</v>
      </c>
      <c r="K1911" s="3">
        <v>40927.74658564815</v>
      </c>
      <c r="L1911" s="2"/>
      <c r="M1911" s="2"/>
      <c r="N1911" s="2">
        <v>-200</v>
      </c>
      <c r="O1911" s="2">
        <v>98.135192871093693</v>
      </c>
      <c r="P1911" s="2">
        <v>76.420059204101605</v>
      </c>
      <c r="Q1911" s="5">
        <f t="shared" si="53"/>
        <v>3.4814647293090841</v>
      </c>
      <c r="U1911" s="3">
        <v>40927.74658564815</v>
      </c>
      <c r="V1911" s="2"/>
      <c r="W1911" s="2"/>
      <c r="X1911" s="2">
        <v>-200</v>
      </c>
      <c r="Y1911" s="2" t="s">
        <v>8</v>
      </c>
      <c r="Z1911" s="2">
        <v>0</v>
      </c>
    </row>
    <row r="1912" spans="1:26" ht="14.25" customHeight="1" x14ac:dyDescent="0.2">
      <c r="A1912" s="3">
        <v>40927.74664351852</v>
      </c>
      <c r="B1912" s="2"/>
      <c r="C1912" s="2"/>
      <c r="D1912" s="2">
        <v>-150</v>
      </c>
      <c r="E1912" s="2">
        <v>14.1485137939453</v>
      </c>
      <c r="F1912" s="2">
        <v>0.5181884765625</v>
      </c>
      <c r="G1912" s="5">
        <f t="shared" si="54"/>
        <v>7.0430664062500065E-3</v>
      </c>
      <c r="K1912" s="3">
        <v>40927.74664351852</v>
      </c>
      <c r="L1912" s="2"/>
      <c r="M1912" s="2"/>
      <c r="N1912" s="2">
        <v>-150</v>
      </c>
      <c r="O1912" s="2">
        <v>96.4349365234375</v>
      </c>
      <c r="P1912" s="2">
        <v>75.236053466796903</v>
      </c>
      <c r="Q1912" s="5">
        <f t="shared" si="53"/>
        <v>3.4268820648193374</v>
      </c>
      <c r="U1912" s="3">
        <v>40927.74664351852</v>
      </c>
      <c r="V1912" s="2"/>
      <c r="W1912" s="2"/>
      <c r="X1912" s="2">
        <v>-150</v>
      </c>
      <c r="Y1912" s="2" t="s">
        <v>8</v>
      </c>
      <c r="Z1912" s="2">
        <v>0</v>
      </c>
    </row>
    <row r="1913" spans="1:26" ht="14.25" customHeight="1" x14ac:dyDescent="0.2">
      <c r="A1913" s="3">
        <v>40927.746701388889</v>
      </c>
      <c r="B1913" s="2"/>
      <c r="C1913" s="2"/>
      <c r="D1913" s="2">
        <v>-100</v>
      </c>
      <c r="E1913" s="2">
        <v>14.198930740356399</v>
      </c>
      <c r="F1913" s="2">
        <v>0.486297607421875</v>
      </c>
      <c r="G1913" s="5">
        <f t="shared" si="54"/>
        <v>9.7729248046875064E-3</v>
      </c>
      <c r="K1913" s="3">
        <v>40927.746701388889</v>
      </c>
      <c r="L1913" s="2"/>
      <c r="M1913" s="2"/>
      <c r="N1913" s="2">
        <v>-100</v>
      </c>
      <c r="O1913" s="2">
        <v>96.524230957031193</v>
      </c>
      <c r="P1913" s="2">
        <v>75.298233032226605</v>
      </c>
      <c r="Q1913" s="5">
        <f t="shared" si="53"/>
        <v>3.4297485427856467</v>
      </c>
      <c r="U1913" s="3">
        <v>40927.746701388889</v>
      </c>
      <c r="V1913" s="2"/>
      <c r="W1913" s="2"/>
      <c r="X1913" s="2">
        <v>-100</v>
      </c>
      <c r="Y1913" s="2" t="s">
        <v>8</v>
      </c>
      <c r="Z1913" s="2">
        <v>0</v>
      </c>
    </row>
    <row r="1914" spans="1:26" ht="14.25" customHeight="1" x14ac:dyDescent="0.2">
      <c r="A1914" s="3">
        <v>40927.746759259258</v>
      </c>
      <c r="B1914" s="2"/>
      <c r="C1914" s="2"/>
      <c r="D1914" s="2">
        <v>-50</v>
      </c>
      <c r="E1914" s="2">
        <v>14.0987005233765</v>
      </c>
      <c r="F1914" s="2">
        <v>0.54969787597656194</v>
      </c>
      <c r="G1914" s="5">
        <f t="shared" si="54"/>
        <v>4.3458618164063031E-3</v>
      </c>
      <c r="K1914" s="3">
        <v>40927.746759259258</v>
      </c>
      <c r="L1914" s="2"/>
      <c r="M1914" s="2"/>
      <c r="N1914" s="2">
        <v>-50</v>
      </c>
      <c r="O1914" s="2">
        <v>96.119407653808594</v>
      </c>
      <c r="P1914" s="2">
        <v>75.016326904296903</v>
      </c>
      <c r="Q1914" s="5">
        <f t="shared" si="53"/>
        <v>3.4167526702880875</v>
      </c>
      <c r="U1914" s="3">
        <v>40927.746759259258</v>
      </c>
      <c r="V1914" s="2"/>
      <c r="W1914" s="2"/>
      <c r="X1914" s="2">
        <v>-50</v>
      </c>
      <c r="Y1914" s="2" t="s">
        <v>8</v>
      </c>
      <c r="Z1914" s="2">
        <v>0</v>
      </c>
    </row>
    <row r="1915" spans="1:26" ht="14.25" customHeight="1" x14ac:dyDescent="0.2">
      <c r="A1915" s="3">
        <v>40927.746817129628</v>
      </c>
      <c r="B1915" s="2"/>
      <c r="C1915" s="2"/>
      <c r="D1915" s="2">
        <v>0</v>
      </c>
      <c r="E1915" s="2">
        <v>14.0347747802734</v>
      </c>
      <c r="F1915" s="2">
        <v>0.59013366699218806</v>
      </c>
      <c r="G1915" s="5">
        <f t="shared" si="54"/>
        <v>8.8455810546870378E-4</v>
      </c>
      <c r="K1915" s="3">
        <v>40927.746817129628</v>
      </c>
      <c r="L1915" s="2"/>
      <c r="M1915" s="2"/>
      <c r="N1915" s="2">
        <v>0</v>
      </c>
      <c r="O1915" s="2">
        <v>95.678543090820298</v>
      </c>
      <c r="P1915" s="2">
        <v>74.709320068359403</v>
      </c>
      <c r="Q1915" s="5">
        <f t="shared" si="53"/>
        <v>3.4025996551513686</v>
      </c>
      <c r="U1915" s="3">
        <v>40927.746817129628</v>
      </c>
      <c r="V1915" s="2"/>
      <c r="W1915" s="2"/>
      <c r="X1915" s="2">
        <v>0</v>
      </c>
      <c r="Y1915" s="2" t="s">
        <v>8</v>
      </c>
      <c r="Z1915" s="2">
        <v>0</v>
      </c>
    </row>
    <row r="1916" spans="1:26" ht="14.25" customHeight="1" x14ac:dyDescent="0.2">
      <c r="A1916" s="2"/>
      <c r="B1916" s="2"/>
      <c r="C1916" s="2"/>
      <c r="D1916" s="2"/>
      <c r="E1916" s="2"/>
      <c r="F1916" s="2"/>
      <c r="G1916" s="5"/>
      <c r="K1916" s="2"/>
      <c r="L1916" s="2"/>
      <c r="M1916" s="2"/>
      <c r="N1916" s="2"/>
      <c r="O1916" s="2"/>
      <c r="P1916" s="2"/>
      <c r="Q1916" s="5"/>
      <c r="U1916" s="2"/>
      <c r="V1916" s="2"/>
      <c r="W1916" s="2"/>
      <c r="X1916" s="2"/>
      <c r="Y1916" s="2"/>
      <c r="Z1916" s="2"/>
    </row>
    <row r="1917" spans="1:26" ht="14.25" customHeight="1" x14ac:dyDescent="0.2">
      <c r="A1917" s="3">
        <v>40927.747083333335</v>
      </c>
      <c r="B1917" s="2">
        <v>400</v>
      </c>
      <c r="C1917" s="2">
        <v>0</v>
      </c>
      <c r="D1917" s="2">
        <v>-3200</v>
      </c>
      <c r="E1917" s="2">
        <v>140.64566040039099</v>
      </c>
      <c r="F1917" s="2">
        <v>-79.497222900390597</v>
      </c>
      <c r="G1917" s="5">
        <f t="shared" ref="G1917:G1930" si="55">G1918</f>
        <v>9.9630548461914028</v>
      </c>
      <c r="H1917" s="5">
        <f>MAX(F1917:F1981)</f>
        <v>0.71136474609375</v>
      </c>
      <c r="K1917" s="3">
        <v>40927.747083333335</v>
      </c>
      <c r="L1917" s="2">
        <v>400</v>
      </c>
      <c r="M1917" s="2">
        <v>0</v>
      </c>
      <c r="N1917" s="2">
        <v>-3200</v>
      </c>
      <c r="O1917" s="2">
        <v>244.00588989257801</v>
      </c>
      <c r="P1917" s="2">
        <v>178.00018310546901</v>
      </c>
      <c r="Q1917" s="5">
        <f t="shared" ref="Q1917:Q1927" si="56">Q1918</f>
        <v>8.2607308547973535</v>
      </c>
      <c r="R1917" s="5">
        <f>MAX(P1917:P1981)</f>
        <v>179.801025390625</v>
      </c>
      <c r="U1917" s="3">
        <v>40927.747083333335</v>
      </c>
      <c r="V1917" s="2">
        <v>400</v>
      </c>
      <c r="W1917" s="2">
        <v>0</v>
      </c>
      <c r="X1917" s="2">
        <v>-3200</v>
      </c>
      <c r="Y1917" s="2" t="s">
        <v>8</v>
      </c>
      <c r="Z1917" s="2">
        <v>0</v>
      </c>
    </row>
    <row r="1918" spans="1:26" ht="14.25" customHeight="1" x14ac:dyDescent="0.2">
      <c r="A1918" s="3">
        <v>40927.747141203705</v>
      </c>
      <c r="B1918" s="2"/>
      <c r="C1918" s="2"/>
      <c r="D1918" s="2">
        <v>-3150</v>
      </c>
      <c r="E1918" s="2">
        <v>141.76664733886699</v>
      </c>
      <c r="F1918" s="2">
        <v>-80.206298828125</v>
      </c>
      <c r="G1918" s="5">
        <f t="shared" si="55"/>
        <v>9.9630548461914028</v>
      </c>
      <c r="H1918" s="5">
        <f>MIN(F1917:F1981)</f>
        <v>-98.118972778320298</v>
      </c>
      <c r="K1918" s="3">
        <v>40927.747141203705</v>
      </c>
      <c r="L1918" s="2"/>
      <c r="M1918" s="2"/>
      <c r="N1918" s="2">
        <v>-3150</v>
      </c>
      <c r="O1918" s="2">
        <v>242.63301086425801</v>
      </c>
      <c r="P1918" s="2">
        <v>177.04414367675801</v>
      </c>
      <c r="Q1918" s="5">
        <f t="shared" si="56"/>
        <v>8.2607308547973535</v>
      </c>
      <c r="R1918" s="5">
        <f>MIN(P1917:P1981)</f>
        <v>74.975814819335895</v>
      </c>
      <c r="U1918" s="3">
        <v>40927.747141203705</v>
      </c>
      <c r="V1918" s="2"/>
      <c r="W1918" s="2"/>
      <c r="X1918" s="2">
        <v>-3150</v>
      </c>
      <c r="Y1918" s="2" t="s">
        <v>8</v>
      </c>
      <c r="Z1918" s="2">
        <v>0</v>
      </c>
    </row>
    <row r="1919" spans="1:26" ht="14.25" customHeight="1" x14ac:dyDescent="0.2">
      <c r="A1919" s="3">
        <v>40927.747199074074</v>
      </c>
      <c r="B1919" s="2"/>
      <c r="C1919" s="2"/>
      <c r="D1919" s="2">
        <v>-3100</v>
      </c>
      <c r="E1919" s="2">
        <v>141.27743530273401</v>
      </c>
      <c r="F1919" s="2">
        <v>-79.8968505859375</v>
      </c>
      <c r="G1919" s="5">
        <f t="shared" si="55"/>
        <v>9.9630548461914028</v>
      </c>
      <c r="K1919" s="3">
        <v>40927.747199074074</v>
      </c>
      <c r="L1919" s="2"/>
      <c r="M1919" s="2"/>
      <c r="N1919" s="2">
        <v>-3100</v>
      </c>
      <c r="O1919" s="2">
        <v>241.75718688964801</v>
      </c>
      <c r="P1919" s="2">
        <v>176.43424987793</v>
      </c>
      <c r="Q1919" s="5">
        <f t="shared" si="56"/>
        <v>8.2607308547973535</v>
      </c>
      <c r="U1919" s="3">
        <v>40927.747199074074</v>
      </c>
      <c r="V1919" s="2"/>
      <c r="W1919" s="2"/>
      <c r="X1919" s="2">
        <v>-3100</v>
      </c>
      <c r="Y1919" s="2" t="s">
        <v>8</v>
      </c>
      <c r="Z1919" s="2">
        <v>0</v>
      </c>
    </row>
    <row r="1920" spans="1:26" ht="14.25" customHeight="1" x14ac:dyDescent="0.2">
      <c r="A1920" s="3">
        <v>40927.747256944444</v>
      </c>
      <c r="B1920" s="2"/>
      <c r="C1920" s="2"/>
      <c r="D1920" s="2">
        <v>-3050</v>
      </c>
      <c r="E1920" s="2">
        <v>140.53723144531199</v>
      </c>
      <c r="F1920" s="2">
        <v>-79.428634643554702</v>
      </c>
      <c r="G1920" s="5">
        <f t="shared" si="55"/>
        <v>9.9630548461914028</v>
      </c>
      <c r="K1920" s="3">
        <v>40927.747256944444</v>
      </c>
      <c r="L1920" s="2"/>
      <c r="M1920" s="2"/>
      <c r="N1920" s="2">
        <v>-3050</v>
      </c>
      <c r="O1920" s="2">
        <v>240.92147827148401</v>
      </c>
      <c r="P1920" s="2">
        <v>175.85227966308599</v>
      </c>
      <c r="Q1920" s="5">
        <f t="shared" si="56"/>
        <v>8.2607308547973535</v>
      </c>
      <c r="U1920" s="3">
        <v>40927.747256944444</v>
      </c>
      <c r="V1920" s="2"/>
      <c r="W1920" s="2"/>
      <c r="X1920" s="2">
        <v>-3050</v>
      </c>
      <c r="Y1920" s="2" t="s">
        <v>8</v>
      </c>
      <c r="Z1920" s="2">
        <v>0</v>
      </c>
    </row>
    <row r="1921" spans="1:26" ht="14.25" customHeight="1" x14ac:dyDescent="0.2">
      <c r="A1921" s="3">
        <v>40927.747314814813</v>
      </c>
      <c r="B1921" s="2"/>
      <c r="C1921" s="2"/>
      <c r="D1921" s="2">
        <v>-3000</v>
      </c>
      <c r="E1921" s="2">
        <v>139.05018615722699</v>
      </c>
      <c r="F1921" s="2">
        <v>-78.488006591796903</v>
      </c>
      <c r="G1921" s="5">
        <f t="shared" si="55"/>
        <v>9.9630548461914028</v>
      </c>
      <c r="K1921" s="3">
        <v>40927.747314814813</v>
      </c>
      <c r="L1921" s="2"/>
      <c r="M1921" s="2"/>
      <c r="N1921" s="2">
        <v>-3000</v>
      </c>
      <c r="O1921" s="2">
        <v>240.38945007324199</v>
      </c>
      <c r="P1921" s="2">
        <v>175.48179626464801</v>
      </c>
      <c r="Q1921" s="5">
        <f t="shared" si="56"/>
        <v>8.2607308547973535</v>
      </c>
      <c r="U1921" s="3">
        <v>40927.747314814813</v>
      </c>
      <c r="V1921" s="2"/>
      <c r="W1921" s="2"/>
      <c r="X1921" s="2">
        <v>-3000</v>
      </c>
      <c r="Y1921" s="2" t="s">
        <v>8</v>
      </c>
      <c r="Z1921" s="2">
        <v>0</v>
      </c>
    </row>
    <row r="1922" spans="1:26" ht="14.25" customHeight="1" x14ac:dyDescent="0.2">
      <c r="A1922" s="3">
        <v>40927.747372685182</v>
      </c>
      <c r="B1922" s="2"/>
      <c r="C1922" s="2"/>
      <c r="D1922" s="2">
        <v>-2950</v>
      </c>
      <c r="E1922" s="2">
        <v>138.76649475097699</v>
      </c>
      <c r="F1922" s="2">
        <v>-78.308563232421903</v>
      </c>
      <c r="G1922" s="5">
        <f t="shared" si="55"/>
        <v>9.9630548461914028</v>
      </c>
      <c r="K1922" s="3">
        <v>40927.747372685182</v>
      </c>
      <c r="L1922" s="2"/>
      <c r="M1922" s="2"/>
      <c r="N1922" s="2">
        <v>-2950</v>
      </c>
      <c r="O1922" s="2">
        <v>240.18589782714801</v>
      </c>
      <c r="P1922" s="2">
        <v>175.34004211425801</v>
      </c>
      <c r="Q1922" s="5">
        <f t="shared" si="56"/>
        <v>8.2607308547973535</v>
      </c>
      <c r="U1922" s="3">
        <v>40927.747372685182</v>
      </c>
      <c r="V1922" s="2"/>
      <c r="W1922" s="2"/>
      <c r="X1922" s="2">
        <v>-2950</v>
      </c>
      <c r="Y1922" s="2" t="s">
        <v>8</v>
      </c>
      <c r="Z1922" s="2">
        <v>0</v>
      </c>
    </row>
    <row r="1923" spans="1:26" ht="14.25" customHeight="1" x14ac:dyDescent="0.2">
      <c r="A1923" s="3">
        <v>40927.747430555559</v>
      </c>
      <c r="B1923" s="2"/>
      <c r="C1923" s="2"/>
      <c r="D1923" s="2">
        <v>-2900</v>
      </c>
      <c r="E1923" s="2">
        <v>140.85493469238301</v>
      </c>
      <c r="F1923" s="2">
        <v>-79.629592895507798</v>
      </c>
      <c r="G1923" s="5">
        <f t="shared" si="55"/>
        <v>9.9630548461914028</v>
      </c>
      <c r="K1923" s="3">
        <v>40927.747430555559</v>
      </c>
      <c r="L1923" s="2"/>
      <c r="M1923" s="2"/>
      <c r="N1923" s="2">
        <v>-2900</v>
      </c>
      <c r="O1923" s="2">
        <v>240.69369506835901</v>
      </c>
      <c r="P1923" s="2">
        <v>175.69366455078099</v>
      </c>
      <c r="Q1923" s="5">
        <f t="shared" si="56"/>
        <v>8.2607308547973535</v>
      </c>
      <c r="U1923" s="3">
        <v>40927.747430555559</v>
      </c>
      <c r="V1923" s="2"/>
      <c r="W1923" s="2"/>
      <c r="X1923" s="2">
        <v>-2900</v>
      </c>
      <c r="Y1923" s="2" t="s">
        <v>8</v>
      </c>
      <c r="Z1923" s="2">
        <v>0</v>
      </c>
    </row>
    <row r="1924" spans="1:26" ht="14.25" customHeight="1" x14ac:dyDescent="0.2">
      <c r="A1924" s="3">
        <v>40927.747488425928</v>
      </c>
      <c r="B1924" s="2"/>
      <c r="C1924" s="2"/>
      <c r="D1924" s="2">
        <v>-2850</v>
      </c>
      <c r="E1924" s="2">
        <v>146.34225463867199</v>
      </c>
      <c r="F1924" s="2">
        <v>-83.1005859375</v>
      </c>
      <c r="G1924" s="5">
        <f t="shared" si="55"/>
        <v>9.9630548461914028</v>
      </c>
      <c r="K1924" s="3">
        <v>40927.747488425928</v>
      </c>
      <c r="L1924" s="2"/>
      <c r="M1924" s="2"/>
      <c r="N1924" s="2">
        <v>-2850</v>
      </c>
      <c r="O1924" s="2">
        <v>241.72334289550801</v>
      </c>
      <c r="P1924" s="2">
        <v>176.41067504882801</v>
      </c>
      <c r="Q1924" s="5">
        <f t="shared" si="56"/>
        <v>8.2607308547973535</v>
      </c>
      <c r="U1924" s="3">
        <v>40927.747488425928</v>
      </c>
      <c r="V1924" s="2"/>
      <c r="W1924" s="2"/>
      <c r="X1924" s="2">
        <v>-2850</v>
      </c>
      <c r="Y1924" s="2" t="s">
        <v>8</v>
      </c>
      <c r="Z1924" s="2">
        <v>0</v>
      </c>
    </row>
    <row r="1925" spans="1:26" ht="14.25" customHeight="1" x14ac:dyDescent="0.2">
      <c r="A1925" s="3">
        <v>40927.747546296298</v>
      </c>
      <c r="B1925" s="2"/>
      <c r="C1925" s="2"/>
      <c r="D1925" s="2">
        <v>-2800</v>
      </c>
      <c r="E1925" s="2">
        <v>151.00917053222699</v>
      </c>
      <c r="F1925" s="2">
        <v>-86.052627563476605</v>
      </c>
      <c r="G1925" s="5">
        <f t="shared" si="55"/>
        <v>9.9630548461914028</v>
      </c>
      <c r="K1925" s="3">
        <v>40927.747546296298</v>
      </c>
      <c r="L1925" s="2"/>
      <c r="M1925" s="2"/>
      <c r="N1925" s="2">
        <v>-2800</v>
      </c>
      <c r="O1925" s="2">
        <v>242.96485900878901</v>
      </c>
      <c r="P1925" s="2">
        <v>177.27523803710901</v>
      </c>
      <c r="Q1925" s="5">
        <f t="shared" si="56"/>
        <v>8.2607308547973535</v>
      </c>
      <c r="U1925" s="3">
        <v>40927.747546296298</v>
      </c>
      <c r="V1925" s="2"/>
      <c r="W1925" s="2"/>
      <c r="X1925" s="2">
        <v>-2800</v>
      </c>
      <c r="Y1925" s="2" t="s">
        <v>8</v>
      </c>
      <c r="Z1925" s="2">
        <v>0</v>
      </c>
    </row>
    <row r="1926" spans="1:26" ht="14.25" customHeight="1" x14ac:dyDescent="0.2">
      <c r="A1926" s="3">
        <v>40927.747604166667</v>
      </c>
      <c r="B1926" s="2"/>
      <c r="C1926" s="2"/>
      <c r="D1926" s="2">
        <v>-2750</v>
      </c>
      <c r="E1926" s="2">
        <v>154.75193786621099</v>
      </c>
      <c r="F1926" s="2">
        <v>-88.420104980468693</v>
      </c>
      <c r="G1926" s="5">
        <f t="shared" si="55"/>
        <v>9.9630548461914028</v>
      </c>
      <c r="K1926" s="3">
        <v>40927.747604166667</v>
      </c>
      <c r="L1926" s="2"/>
      <c r="M1926" s="2"/>
      <c r="N1926" s="2">
        <v>-2750</v>
      </c>
      <c r="O1926" s="2">
        <v>243.50312805175801</v>
      </c>
      <c r="P1926" s="2">
        <v>177.65007019043</v>
      </c>
      <c r="Q1926" s="5">
        <f t="shared" si="56"/>
        <v>8.2607308547973535</v>
      </c>
      <c r="U1926" s="3">
        <v>40927.747604166667</v>
      </c>
      <c r="V1926" s="2"/>
      <c r="W1926" s="2"/>
      <c r="X1926" s="2">
        <v>-2750</v>
      </c>
      <c r="Y1926" s="2" t="s">
        <v>8</v>
      </c>
      <c r="Z1926" s="2">
        <v>0</v>
      </c>
    </row>
    <row r="1927" spans="1:26" ht="14.25" customHeight="1" x14ac:dyDescent="0.2">
      <c r="A1927" s="3">
        <v>40927.747662037036</v>
      </c>
      <c r="B1927" s="2"/>
      <c r="C1927" s="2"/>
      <c r="D1927" s="2">
        <v>-2700</v>
      </c>
      <c r="E1927" s="2">
        <v>158.69407653808599</v>
      </c>
      <c r="F1927" s="2">
        <v>-90.9136962890625</v>
      </c>
      <c r="G1927" s="5">
        <f t="shared" si="55"/>
        <v>9.9630548461914028</v>
      </c>
      <c r="K1927" s="3">
        <v>40927.747662037036</v>
      </c>
      <c r="L1927" s="2"/>
      <c r="M1927" s="2"/>
      <c r="N1927" s="2">
        <v>-2700</v>
      </c>
      <c r="O1927" s="2">
        <v>244.377197265625</v>
      </c>
      <c r="P1927" s="2">
        <v>178.25874328613301</v>
      </c>
      <c r="Q1927" s="5">
        <f t="shared" si="56"/>
        <v>8.2607308547973535</v>
      </c>
      <c r="U1927" s="3">
        <v>40927.747662037036</v>
      </c>
      <c r="V1927" s="2"/>
      <c r="W1927" s="2"/>
      <c r="X1927" s="2">
        <v>-2700</v>
      </c>
      <c r="Y1927" s="2" t="s">
        <v>8</v>
      </c>
      <c r="Z1927" s="2">
        <v>0</v>
      </c>
    </row>
    <row r="1928" spans="1:26" ht="14.25" customHeight="1" x14ac:dyDescent="0.2">
      <c r="A1928" s="3">
        <v>40927.747719907406</v>
      </c>
      <c r="B1928" s="2"/>
      <c r="C1928" s="2"/>
      <c r="D1928" s="2">
        <v>-2650</v>
      </c>
      <c r="E1928" s="2">
        <v>161.942459106445</v>
      </c>
      <c r="F1928" s="2">
        <v>-92.968444824218807</v>
      </c>
      <c r="G1928" s="5">
        <f t="shared" si="55"/>
        <v>9.9630548461914028</v>
      </c>
      <c r="K1928" s="3">
        <v>40927.747719907406</v>
      </c>
      <c r="L1928" s="2"/>
      <c r="M1928" s="2"/>
      <c r="N1928" s="2">
        <v>-2650</v>
      </c>
      <c r="O1928" s="2">
        <v>245.30429077148401</v>
      </c>
      <c r="P1928" s="2">
        <v>178.90434265136699</v>
      </c>
      <c r="Q1928" s="5">
        <f>Q1929</f>
        <v>8.2607308547973535</v>
      </c>
      <c r="U1928" s="3">
        <v>40927.747719907406</v>
      </c>
      <c r="V1928" s="2"/>
      <c r="W1928" s="2"/>
      <c r="X1928" s="2">
        <v>-2650</v>
      </c>
      <c r="Y1928" s="2" t="s">
        <v>8</v>
      </c>
      <c r="Z1928" s="2">
        <v>0</v>
      </c>
    </row>
    <row r="1929" spans="1:26" ht="14.25" customHeight="1" x14ac:dyDescent="0.2">
      <c r="A1929" s="3">
        <v>40927.747777777775</v>
      </c>
      <c r="B1929" s="2"/>
      <c r="C1929" s="2"/>
      <c r="D1929" s="2">
        <v>-2600</v>
      </c>
      <c r="E1929" s="2">
        <v>164.69509887695301</v>
      </c>
      <c r="F1929" s="2">
        <v>-94.709625244140597</v>
      </c>
      <c r="G1929" s="5">
        <f t="shared" si="55"/>
        <v>9.9630548461914028</v>
      </c>
      <c r="K1929" s="3">
        <v>40927.747777777775</v>
      </c>
      <c r="L1929" s="2"/>
      <c r="M1929" s="2"/>
      <c r="N1929" s="2">
        <v>-2600</v>
      </c>
      <c r="O1929" s="2">
        <v>245.89852905273401</v>
      </c>
      <c r="P1929" s="2">
        <v>179.31816101074199</v>
      </c>
      <c r="Q1929" s="5">
        <f t="shared" ref="Q1929:Q1981" si="57">P1929*0.0463-0.0417</f>
        <v>8.2607308547973535</v>
      </c>
      <c r="U1929" s="3">
        <v>40927.747777777775</v>
      </c>
      <c r="V1929" s="2"/>
      <c r="W1929" s="2"/>
      <c r="X1929" s="2">
        <v>-2600</v>
      </c>
      <c r="Y1929" s="2" t="s">
        <v>8</v>
      </c>
      <c r="Z1929" s="2">
        <v>0</v>
      </c>
    </row>
    <row r="1930" spans="1:26" ht="14.25" customHeight="1" x14ac:dyDescent="0.2">
      <c r="A1930" s="3">
        <v>40927.747835648152</v>
      </c>
      <c r="B1930" s="2"/>
      <c r="C1930" s="2"/>
      <c r="D1930" s="2">
        <v>-2550</v>
      </c>
      <c r="E1930" s="2">
        <v>166.10447692871099</v>
      </c>
      <c r="F1930" s="2">
        <v>-95.601119995117202</v>
      </c>
      <c r="G1930" s="5">
        <f t="shared" si="55"/>
        <v>9.9630548461914028</v>
      </c>
      <c r="K1930" s="3">
        <v>40927.747835648152</v>
      </c>
      <c r="L1930" s="2"/>
      <c r="M1930" s="2"/>
      <c r="N1930" s="2">
        <v>-2550</v>
      </c>
      <c r="O1930" s="2">
        <v>246.08280944824199</v>
      </c>
      <c r="P1930" s="2">
        <v>179.44648742675801</v>
      </c>
      <c r="Q1930" s="5">
        <f t="shared" si="57"/>
        <v>8.2666723678588951</v>
      </c>
      <c r="U1930" s="3">
        <v>40927.747835648152</v>
      </c>
      <c r="V1930" s="2"/>
      <c r="W1930" s="2"/>
      <c r="X1930" s="2">
        <v>-2550</v>
      </c>
      <c r="Y1930" s="2" t="s">
        <v>8</v>
      </c>
      <c r="Z1930" s="2">
        <v>0</v>
      </c>
    </row>
    <row r="1931" spans="1:26" ht="14.25" customHeight="1" x14ac:dyDescent="0.2">
      <c r="A1931" s="3">
        <v>40927.747893518521</v>
      </c>
      <c r="B1931" s="2"/>
      <c r="C1931" s="2"/>
      <c r="D1931" s="2">
        <v>-2500</v>
      </c>
      <c r="E1931" s="2">
        <v>167.70201110839801</v>
      </c>
      <c r="F1931" s="2">
        <v>-96.611633300781193</v>
      </c>
      <c r="G1931" s="5">
        <f>G1932</f>
        <v>9.9630548461914028</v>
      </c>
      <c r="K1931" s="3">
        <v>40927.747893518521</v>
      </c>
      <c r="L1931" s="2"/>
      <c r="M1931" s="2"/>
      <c r="N1931" s="2">
        <v>-2500</v>
      </c>
      <c r="O1931" s="2">
        <v>246.23883056640599</v>
      </c>
      <c r="P1931" s="2">
        <v>179.55513000488301</v>
      </c>
      <c r="Q1931" s="5">
        <f t="shared" si="57"/>
        <v>8.2717025192260838</v>
      </c>
      <c r="U1931" s="3">
        <v>40927.747893518521</v>
      </c>
      <c r="V1931" s="2"/>
      <c r="W1931" s="2"/>
      <c r="X1931" s="2">
        <v>-2500</v>
      </c>
      <c r="Y1931" s="2" t="s">
        <v>8</v>
      </c>
      <c r="Z1931" s="2">
        <v>0</v>
      </c>
    </row>
    <row r="1932" spans="1:26" ht="14.25" customHeight="1" x14ac:dyDescent="0.2">
      <c r="A1932" s="3">
        <v>40927.74795138889</v>
      </c>
      <c r="B1932" s="2"/>
      <c r="C1932" s="2"/>
      <c r="D1932" s="2">
        <v>-2450</v>
      </c>
      <c r="E1932" s="2">
        <v>169.49938964843801</v>
      </c>
      <c r="F1932" s="2">
        <v>-97.748565673828097</v>
      </c>
      <c r="G1932" s="5">
        <f t="shared" ref="G1932:G1981" si="58">-F1932*0.1012+0.0709</f>
        <v>9.9630548461914028</v>
      </c>
      <c r="K1932" s="3">
        <v>40927.74795138889</v>
      </c>
      <c r="L1932" s="2"/>
      <c r="M1932" s="2"/>
      <c r="N1932" s="2">
        <v>-2450</v>
      </c>
      <c r="O1932" s="2">
        <v>246.59193420410199</v>
      </c>
      <c r="P1932" s="2">
        <v>179.801025390625</v>
      </c>
      <c r="Q1932" s="5">
        <f t="shared" si="57"/>
        <v>8.2830874755859369</v>
      </c>
      <c r="U1932" s="3">
        <v>40927.74795138889</v>
      </c>
      <c r="V1932" s="2"/>
      <c r="W1932" s="2"/>
      <c r="X1932" s="2">
        <v>-2450</v>
      </c>
      <c r="Y1932" s="2" t="s">
        <v>8</v>
      </c>
      <c r="Z1932" s="2">
        <v>0</v>
      </c>
    </row>
    <row r="1933" spans="1:26" ht="14.25" customHeight="1" x14ac:dyDescent="0.2">
      <c r="A1933" s="3">
        <v>40927.74800925926</v>
      </c>
      <c r="B1933" s="2"/>
      <c r="C1933" s="2"/>
      <c r="D1933" s="2">
        <v>-2400</v>
      </c>
      <c r="E1933" s="2">
        <v>170.08497619628901</v>
      </c>
      <c r="F1933" s="2">
        <v>-98.118972778320298</v>
      </c>
      <c r="G1933" s="5">
        <f t="shared" si="58"/>
        <v>10.000540045166014</v>
      </c>
      <c r="K1933" s="3">
        <v>40927.74800925926</v>
      </c>
      <c r="L1933" s="2"/>
      <c r="M1933" s="2"/>
      <c r="N1933" s="2">
        <v>-2400</v>
      </c>
      <c r="O1933" s="2">
        <v>246.32920837402301</v>
      </c>
      <c r="P1933" s="2">
        <v>179.61807250976599</v>
      </c>
      <c r="Q1933" s="5">
        <f t="shared" si="57"/>
        <v>8.2746167572021658</v>
      </c>
      <c r="U1933" s="3">
        <v>40927.74800925926</v>
      </c>
      <c r="V1933" s="2"/>
      <c r="W1933" s="2"/>
      <c r="X1933" s="2">
        <v>-2400</v>
      </c>
      <c r="Y1933" s="2" t="s">
        <v>8</v>
      </c>
      <c r="Z1933" s="2">
        <v>0</v>
      </c>
    </row>
    <row r="1934" spans="1:26" ht="14.25" customHeight="1" x14ac:dyDescent="0.2">
      <c r="A1934" s="3">
        <v>40927.748067129629</v>
      </c>
      <c r="B1934" s="2"/>
      <c r="C1934" s="2"/>
      <c r="D1934" s="2">
        <v>-2350</v>
      </c>
      <c r="E1934" s="2">
        <v>168.71853637695301</v>
      </c>
      <c r="F1934" s="2">
        <v>-97.254638671875</v>
      </c>
      <c r="G1934" s="5">
        <f t="shared" si="58"/>
        <v>9.9130694335937495</v>
      </c>
      <c r="K1934" s="3">
        <v>40927.748067129629</v>
      </c>
      <c r="L1934" s="2"/>
      <c r="M1934" s="2"/>
      <c r="N1934" s="2">
        <v>-2350</v>
      </c>
      <c r="O1934" s="2">
        <v>245.51222229003901</v>
      </c>
      <c r="P1934" s="2">
        <v>179.04914855957</v>
      </c>
      <c r="Q1934" s="5">
        <f t="shared" si="57"/>
        <v>8.2482755783080908</v>
      </c>
      <c r="U1934" s="3">
        <v>40927.748067129629</v>
      </c>
      <c r="V1934" s="2"/>
      <c r="W1934" s="2"/>
      <c r="X1934" s="2">
        <v>-2350</v>
      </c>
      <c r="Y1934" s="2" t="s">
        <v>8</v>
      </c>
      <c r="Z1934" s="2">
        <v>0</v>
      </c>
    </row>
    <row r="1935" spans="1:26" ht="14.25" customHeight="1" x14ac:dyDescent="0.2">
      <c r="A1935" s="3">
        <v>40927.748124999998</v>
      </c>
      <c r="B1935" s="2"/>
      <c r="C1935" s="2"/>
      <c r="D1935" s="2">
        <v>-2300</v>
      </c>
      <c r="E1935" s="2">
        <v>164.73635864257801</v>
      </c>
      <c r="F1935" s="2">
        <v>-94.7357177734375</v>
      </c>
      <c r="G1935" s="5">
        <f t="shared" si="58"/>
        <v>9.6581546386718742</v>
      </c>
      <c r="K1935" s="3">
        <v>40927.748124999998</v>
      </c>
      <c r="L1935" s="2"/>
      <c r="M1935" s="2"/>
      <c r="N1935" s="2">
        <v>-2300</v>
      </c>
      <c r="O1935" s="2">
        <v>243.90400695800801</v>
      </c>
      <c r="P1935" s="2">
        <v>177.92922973632801</v>
      </c>
      <c r="Q1935" s="5">
        <f t="shared" si="57"/>
        <v>8.1964233367919874</v>
      </c>
      <c r="U1935" s="3">
        <v>40927.748124999998</v>
      </c>
      <c r="V1935" s="2"/>
      <c r="W1935" s="2"/>
      <c r="X1935" s="2">
        <v>-2300</v>
      </c>
      <c r="Y1935" s="2" t="s">
        <v>8</v>
      </c>
      <c r="Z1935" s="2">
        <v>0</v>
      </c>
    </row>
    <row r="1936" spans="1:26" ht="14.25" customHeight="1" x14ac:dyDescent="0.2">
      <c r="A1936" s="3">
        <v>40927.748182870368</v>
      </c>
      <c r="B1936" s="2"/>
      <c r="C1936" s="2"/>
      <c r="D1936" s="2">
        <v>-2250</v>
      </c>
      <c r="E1936" s="2">
        <v>158.15119934082</v>
      </c>
      <c r="F1936" s="2">
        <v>-90.570297241210895</v>
      </c>
      <c r="G1936" s="5">
        <f t="shared" si="58"/>
        <v>9.2366140808105417</v>
      </c>
      <c r="K1936" s="3">
        <v>40927.748182870368</v>
      </c>
      <c r="L1936" s="2"/>
      <c r="M1936" s="2"/>
      <c r="N1936" s="2">
        <v>-2250</v>
      </c>
      <c r="O1936" s="2">
        <v>241.49742126464801</v>
      </c>
      <c r="P1936" s="2">
        <v>176.25335693359401</v>
      </c>
      <c r="Q1936" s="5">
        <f t="shared" si="57"/>
        <v>8.1188304260254025</v>
      </c>
      <c r="U1936" s="3">
        <v>40927.748182870368</v>
      </c>
      <c r="V1936" s="2"/>
      <c r="W1936" s="2"/>
      <c r="X1936" s="2">
        <v>-2250</v>
      </c>
      <c r="Y1936" s="2" t="s">
        <v>8</v>
      </c>
      <c r="Z1936" s="2">
        <v>0</v>
      </c>
    </row>
    <row r="1937" spans="1:26" ht="14.25" customHeight="1" x14ac:dyDescent="0.2">
      <c r="A1937" s="3">
        <v>40927.748240740744</v>
      </c>
      <c r="B1937" s="2"/>
      <c r="C1937" s="2"/>
      <c r="D1937" s="2">
        <v>-2200</v>
      </c>
      <c r="E1937" s="2">
        <v>150.25231933593801</v>
      </c>
      <c r="F1937" s="2">
        <v>-85.573883056640597</v>
      </c>
      <c r="G1937" s="5">
        <f t="shared" si="58"/>
        <v>8.7309769653320277</v>
      </c>
      <c r="K1937" s="3">
        <v>40927.748240740744</v>
      </c>
      <c r="L1937" s="2"/>
      <c r="M1937" s="2"/>
      <c r="N1937" s="2">
        <v>-2200</v>
      </c>
      <c r="O1937" s="2">
        <v>238.16758728027301</v>
      </c>
      <c r="P1937" s="2">
        <v>173.93455505371099</v>
      </c>
      <c r="Q1937" s="5">
        <f t="shared" si="57"/>
        <v>8.0114698989868192</v>
      </c>
      <c r="U1937" s="3">
        <v>40927.748240740744</v>
      </c>
      <c r="V1937" s="2"/>
      <c r="W1937" s="2"/>
      <c r="X1937" s="2">
        <v>-2200</v>
      </c>
      <c r="Y1937" s="2" t="s">
        <v>8</v>
      </c>
      <c r="Z1937" s="2">
        <v>0</v>
      </c>
    </row>
    <row r="1938" spans="1:26" ht="14.25" customHeight="1" x14ac:dyDescent="0.2">
      <c r="A1938" s="3">
        <v>40927.748298611114</v>
      </c>
      <c r="B1938" s="2"/>
      <c r="C1938" s="2"/>
      <c r="D1938" s="2">
        <v>-2150</v>
      </c>
      <c r="E1938" s="2">
        <v>138.45687866210901</v>
      </c>
      <c r="F1938" s="2">
        <v>-78.112716674804702</v>
      </c>
      <c r="G1938" s="5">
        <f t="shared" si="58"/>
        <v>7.9759069274902359</v>
      </c>
      <c r="K1938" s="3">
        <v>40927.748298611114</v>
      </c>
      <c r="L1938" s="2"/>
      <c r="M1938" s="2"/>
      <c r="N1938" s="2">
        <v>-2150</v>
      </c>
      <c r="O1938" s="2">
        <v>234.08135986328099</v>
      </c>
      <c r="P1938" s="2">
        <v>171.08901977539099</v>
      </c>
      <c r="Q1938" s="5">
        <f t="shared" si="57"/>
        <v>7.8797216156006034</v>
      </c>
      <c r="U1938" s="3">
        <v>40927.748298611114</v>
      </c>
      <c r="V1938" s="2"/>
      <c r="W1938" s="2"/>
      <c r="X1938" s="2">
        <v>-2150</v>
      </c>
      <c r="Y1938" s="2" t="s">
        <v>8</v>
      </c>
      <c r="Z1938" s="2">
        <v>0</v>
      </c>
    </row>
    <row r="1939" spans="1:26" ht="14.25" customHeight="1" x14ac:dyDescent="0.2">
      <c r="A1939" s="3">
        <v>40927.748356481483</v>
      </c>
      <c r="B1939" s="2"/>
      <c r="C1939" s="2"/>
      <c r="D1939" s="2">
        <v>-2100</v>
      </c>
      <c r="E1939" s="2">
        <v>126.03498840332</v>
      </c>
      <c r="F1939" s="2">
        <v>-70.255279541015597</v>
      </c>
      <c r="G1939" s="5">
        <f t="shared" si="58"/>
        <v>7.1807342895507782</v>
      </c>
      <c r="K1939" s="3">
        <v>40927.748356481483</v>
      </c>
      <c r="L1939" s="2"/>
      <c r="M1939" s="2"/>
      <c r="N1939" s="2">
        <v>-2100</v>
      </c>
      <c r="O1939" s="2">
        <v>229.77217102050801</v>
      </c>
      <c r="P1939" s="2">
        <v>168.08822631835901</v>
      </c>
      <c r="Q1939" s="5">
        <f t="shared" si="57"/>
        <v>7.7407848785400226</v>
      </c>
      <c r="U1939" s="3">
        <v>40927.748356481483</v>
      </c>
      <c r="V1939" s="2"/>
      <c r="W1939" s="2"/>
      <c r="X1939" s="2">
        <v>-2100</v>
      </c>
      <c r="Y1939" s="2" t="s">
        <v>8</v>
      </c>
      <c r="Z1939" s="2">
        <v>0</v>
      </c>
    </row>
    <row r="1940" spans="1:26" ht="14.25" customHeight="1" x14ac:dyDescent="0.2">
      <c r="A1940" s="3">
        <v>40927.748414351852</v>
      </c>
      <c r="B1940" s="2"/>
      <c r="C1940" s="2"/>
      <c r="D1940" s="2">
        <v>-2050</v>
      </c>
      <c r="E1940" s="2">
        <v>112.18911743164099</v>
      </c>
      <c r="F1940" s="2">
        <v>-61.497116088867202</v>
      </c>
      <c r="G1940" s="5">
        <f t="shared" si="58"/>
        <v>6.2944081481933605</v>
      </c>
      <c r="K1940" s="3">
        <v>40927.748414351852</v>
      </c>
      <c r="L1940" s="2"/>
      <c r="M1940" s="2"/>
      <c r="N1940" s="2">
        <v>-2050</v>
      </c>
      <c r="O1940" s="2">
        <v>224.55966186523401</v>
      </c>
      <c r="P1940" s="2">
        <v>164.45838928222699</v>
      </c>
      <c r="Q1940" s="5">
        <f t="shared" si="57"/>
        <v>7.5727234237671102</v>
      </c>
      <c r="U1940" s="3">
        <v>40927.748414351852</v>
      </c>
      <c r="V1940" s="2"/>
      <c r="W1940" s="2"/>
      <c r="X1940" s="2">
        <v>-2050</v>
      </c>
      <c r="Y1940" s="2" t="s">
        <v>8</v>
      </c>
      <c r="Z1940" s="2">
        <v>0</v>
      </c>
    </row>
    <row r="1941" spans="1:26" ht="14.25" customHeight="1" x14ac:dyDescent="0.2">
      <c r="A1941" s="3">
        <v>40927.748472222222</v>
      </c>
      <c r="B1941" s="2"/>
      <c r="C1941" s="2"/>
      <c r="D1941" s="2">
        <v>-2000</v>
      </c>
      <c r="E1941" s="2">
        <v>98.023864746093693</v>
      </c>
      <c r="F1941" s="2">
        <v>-52.5369262695313</v>
      </c>
      <c r="G1941" s="5">
        <f t="shared" si="58"/>
        <v>5.3876369384765672</v>
      </c>
      <c r="K1941" s="3">
        <v>40927.748472222222</v>
      </c>
      <c r="L1941" s="2"/>
      <c r="M1941" s="2"/>
      <c r="N1941" s="2">
        <v>-2000</v>
      </c>
      <c r="O1941" s="2">
        <v>219.54107666015599</v>
      </c>
      <c r="P1941" s="2">
        <v>160.96359252929699</v>
      </c>
      <c r="Q1941" s="5">
        <f t="shared" si="57"/>
        <v>7.410914334106451</v>
      </c>
      <c r="U1941" s="3">
        <v>40927.748472222222</v>
      </c>
      <c r="V1941" s="2"/>
      <c r="W1941" s="2"/>
      <c r="X1941" s="2">
        <v>-2000</v>
      </c>
      <c r="Y1941" s="2" t="s">
        <v>8</v>
      </c>
      <c r="Z1941" s="2">
        <v>0</v>
      </c>
    </row>
    <row r="1942" spans="1:26" ht="14.25" customHeight="1" x14ac:dyDescent="0.2">
      <c r="A1942" s="3">
        <v>40927.748530092591</v>
      </c>
      <c r="B1942" s="2"/>
      <c r="C1942" s="2"/>
      <c r="D1942" s="2">
        <v>-1950</v>
      </c>
      <c r="E1942" s="2">
        <v>85.70654296875</v>
      </c>
      <c r="F1942" s="2">
        <v>-44.745635986328097</v>
      </c>
      <c r="G1942" s="5">
        <f t="shared" si="58"/>
        <v>4.5991583618164036</v>
      </c>
      <c r="K1942" s="3">
        <v>40927.748530092591</v>
      </c>
      <c r="L1942" s="2"/>
      <c r="M1942" s="2"/>
      <c r="N1942" s="2">
        <v>-1950</v>
      </c>
      <c r="O1942" s="2">
        <v>214.26940917968699</v>
      </c>
      <c r="P1942" s="2">
        <v>157.292556762695</v>
      </c>
      <c r="Q1942" s="5">
        <f t="shared" si="57"/>
        <v>7.2409453781127793</v>
      </c>
      <c r="U1942" s="3">
        <v>40927.748530092591</v>
      </c>
      <c r="V1942" s="2"/>
      <c r="W1942" s="2"/>
      <c r="X1942" s="2">
        <v>-1950</v>
      </c>
      <c r="Y1942" s="2" t="s">
        <v>8</v>
      </c>
      <c r="Z1942" s="2">
        <v>0</v>
      </c>
    </row>
    <row r="1943" spans="1:26" ht="14.25" customHeight="1" x14ac:dyDescent="0.2">
      <c r="A1943" s="3">
        <v>40927.74858796296</v>
      </c>
      <c r="B1943" s="2"/>
      <c r="C1943" s="2"/>
      <c r="D1943" s="2">
        <v>-1900</v>
      </c>
      <c r="E1943" s="2">
        <v>73.396209716796903</v>
      </c>
      <c r="F1943" s="2">
        <v>-36.958770751953097</v>
      </c>
      <c r="G1943" s="5">
        <f t="shared" si="58"/>
        <v>3.8111276000976533</v>
      </c>
      <c r="K1943" s="3">
        <v>40927.74858796296</v>
      </c>
      <c r="L1943" s="2"/>
      <c r="M1943" s="2"/>
      <c r="N1943" s="2">
        <v>-1900</v>
      </c>
      <c r="O1943" s="2">
        <v>209.58322143554699</v>
      </c>
      <c r="P1943" s="2">
        <v>154.02923583984401</v>
      </c>
      <c r="Q1943" s="5">
        <f t="shared" si="57"/>
        <v>7.0898536193847779</v>
      </c>
      <c r="U1943" s="3">
        <v>40927.74858796296</v>
      </c>
      <c r="V1943" s="2"/>
      <c r="W1943" s="2"/>
      <c r="X1943" s="2">
        <v>-1900</v>
      </c>
      <c r="Y1943" s="2" t="s">
        <v>8</v>
      </c>
      <c r="Z1943" s="2">
        <v>0</v>
      </c>
    </row>
    <row r="1944" spans="1:26" ht="14.25" customHeight="1" x14ac:dyDescent="0.2">
      <c r="A1944" s="3">
        <v>40927.748645833337</v>
      </c>
      <c r="B1944" s="2"/>
      <c r="C1944" s="2"/>
      <c r="D1944" s="2">
        <v>-1850</v>
      </c>
      <c r="E1944" s="2">
        <v>62.797264099121101</v>
      </c>
      <c r="F1944" s="2">
        <v>-30.254440307617202</v>
      </c>
      <c r="G1944" s="5">
        <f t="shared" si="58"/>
        <v>3.1326493591308608</v>
      </c>
      <c r="K1944" s="3">
        <v>40927.748645833337</v>
      </c>
      <c r="L1944" s="2"/>
      <c r="M1944" s="2"/>
      <c r="N1944" s="2">
        <v>-1850</v>
      </c>
      <c r="O1944" s="2">
        <v>204.83120727539099</v>
      </c>
      <c r="P1944" s="2">
        <v>150.72006225585901</v>
      </c>
      <c r="Q1944" s="5">
        <f t="shared" si="57"/>
        <v>6.9366388824462728</v>
      </c>
      <c r="U1944" s="3">
        <v>40927.748645833337</v>
      </c>
      <c r="V1944" s="2"/>
      <c r="W1944" s="2"/>
      <c r="X1944" s="2">
        <v>-1850</v>
      </c>
      <c r="Y1944" s="2" t="s">
        <v>8</v>
      </c>
      <c r="Z1944" s="2">
        <v>0</v>
      </c>
    </row>
    <row r="1945" spans="1:26" ht="14.25" customHeight="1" x14ac:dyDescent="0.2">
      <c r="A1945" s="3">
        <v>40927.748703703706</v>
      </c>
      <c r="B1945" s="2"/>
      <c r="C1945" s="2"/>
      <c r="D1945" s="2">
        <v>-1800</v>
      </c>
      <c r="E1945" s="2">
        <v>52.970252990722699</v>
      </c>
      <c r="F1945" s="2">
        <v>-24.0383911132813</v>
      </c>
      <c r="G1945" s="5">
        <f t="shared" si="58"/>
        <v>2.5035851806640674</v>
      </c>
      <c r="K1945" s="3">
        <v>40927.748703703706</v>
      </c>
      <c r="L1945" s="2"/>
      <c r="M1945" s="2"/>
      <c r="N1945" s="2">
        <v>-1800</v>
      </c>
      <c r="O1945" s="2">
        <v>200.43666076660199</v>
      </c>
      <c r="P1945" s="2">
        <v>147.65983581543</v>
      </c>
      <c r="Q1945" s="5">
        <f t="shared" si="57"/>
        <v>6.7949503982544099</v>
      </c>
      <c r="U1945" s="3">
        <v>40927.748703703706</v>
      </c>
      <c r="V1945" s="2"/>
      <c r="W1945" s="2"/>
      <c r="X1945" s="2">
        <v>-1800</v>
      </c>
      <c r="Y1945" s="2" t="s">
        <v>8</v>
      </c>
      <c r="Z1945" s="2">
        <v>0</v>
      </c>
    </row>
    <row r="1946" spans="1:26" ht="14.25" customHeight="1" x14ac:dyDescent="0.2">
      <c r="A1946" s="3">
        <v>40927.748761574076</v>
      </c>
      <c r="B1946" s="2"/>
      <c r="C1946" s="2"/>
      <c r="D1946" s="2">
        <v>-1750</v>
      </c>
      <c r="E1946" s="2">
        <v>45.889976501464801</v>
      </c>
      <c r="F1946" s="2">
        <v>-19.5597839355469</v>
      </c>
      <c r="G1946" s="5">
        <f t="shared" si="58"/>
        <v>2.0503501342773465</v>
      </c>
      <c r="K1946" s="3">
        <v>40927.748761574076</v>
      </c>
      <c r="L1946" s="2"/>
      <c r="M1946" s="2"/>
      <c r="N1946" s="2">
        <v>-1750</v>
      </c>
      <c r="O1946" s="2">
        <v>195.95042419433599</v>
      </c>
      <c r="P1946" s="2">
        <v>144.53575134277301</v>
      </c>
      <c r="Q1946" s="5">
        <f t="shared" si="57"/>
        <v>6.6503052871703909</v>
      </c>
      <c r="U1946" s="3">
        <v>40927.748761574076</v>
      </c>
      <c r="V1946" s="2"/>
      <c r="W1946" s="2"/>
      <c r="X1946" s="2">
        <v>-1750</v>
      </c>
      <c r="Y1946" s="2" t="s">
        <v>8</v>
      </c>
      <c r="Z1946" s="2">
        <v>0</v>
      </c>
    </row>
    <row r="1947" spans="1:26" ht="14.25" customHeight="1" x14ac:dyDescent="0.2">
      <c r="A1947" s="3">
        <v>40927.748819444445</v>
      </c>
      <c r="B1947" s="2"/>
      <c r="C1947" s="2"/>
      <c r="D1947" s="2">
        <v>-1700</v>
      </c>
      <c r="E1947" s="2">
        <v>38.610569000244098</v>
      </c>
      <c r="F1947" s="2">
        <v>-14.9552154541016</v>
      </c>
      <c r="G1947" s="5">
        <f t="shared" si="58"/>
        <v>1.5843678039550819</v>
      </c>
      <c r="K1947" s="3">
        <v>40927.748819444445</v>
      </c>
      <c r="L1947" s="2"/>
      <c r="M1947" s="2"/>
      <c r="N1947" s="2">
        <v>-1700</v>
      </c>
      <c r="O1947" s="2">
        <v>191.49343872070301</v>
      </c>
      <c r="P1947" s="2">
        <v>141.43203735351599</v>
      </c>
      <c r="Q1947" s="5">
        <f t="shared" si="57"/>
        <v>6.506603329467791</v>
      </c>
      <c r="U1947" s="3">
        <v>40927.748819444445</v>
      </c>
      <c r="V1947" s="2"/>
      <c r="W1947" s="2"/>
      <c r="X1947" s="2">
        <v>-1700</v>
      </c>
      <c r="Y1947" s="2" t="s">
        <v>8</v>
      </c>
      <c r="Z1947" s="2">
        <v>0</v>
      </c>
    </row>
    <row r="1948" spans="1:26" ht="14.25" customHeight="1" x14ac:dyDescent="0.2">
      <c r="A1948" s="3">
        <v>40927.748877314814</v>
      </c>
      <c r="B1948" s="2"/>
      <c r="C1948" s="2"/>
      <c r="D1948" s="2">
        <v>-1650</v>
      </c>
      <c r="E1948" s="2">
        <v>32.884429931640597</v>
      </c>
      <c r="F1948" s="2">
        <v>-11.3331604003906</v>
      </c>
      <c r="G1948" s="5">
        <f t="shared" si="58"/>
        <v>1.2178158325195287</v>
      </c>
      <c r="K1948" s="3">
        <v>40927.748877314814</v>
      </c>
      <c r="L1948" s="2"/>
      <c r="M1948" s="2"/>
      <c r="N1948" s="2">
        <v>-1650</v>
      </c>
      <c r="O1948" s="2">
        <v>186.83148193359401</v>
      </c>
      <c r="P1948" s="2">
        <v>138.18557739257801</v>
      </c>
      <c r="Q1948" s="5">
        <f t="shared" si="57"/>
        <v>6.3562922332763625</v>
      </c>
      <c r="U1948" s="3">
        <v>40927.748877314814</v>
      </c>
      <c r="V1948" s="2"/>
      <c r="W1948" s="2"/>
      <c r="X1948" s="2">
        <v>-1650</v>
      </c>
      <c r="Y1948" s="2" t="s">
        <v>8</v>
      </c>
      <c r="Z1948" s="2">
        <v>0</v>
      </c>
    </row>
    <row r="1949" spans="1:26" ht="14.25" customHeight="1" x14ac:dyDescent="0.2">
      <c r="A1949" s="3">
        <v>40927.748935185184</v>
      </c>
      <c r="B1949" s="2"/>
      <c r="C1949" s="2"/>
      <c r="D1949" s="2">
        <v>-1600</v>
      </c>
      <c r="E1949" s="2">
        <v>27.756650924682599</v>
      </c>
      <c r="F1949" s="2">
        <v>-8.089599609375</v>
      </c>
      <c r="G1949" s="5">
        <f t="shared" si="58"/>
        <v>0.88956748046874989</v>
      </c>
      <c r="K1949" s="3">
        <v>40927.748935185184</v>
      </c>
      <c r="L1949" s="2"/>
      <c r="M1949" s="2"/>
      <c r="N1949" s="2">
        <v>-1600</v>
      </c>
      <c r="O1949" s="2">
        <v>181.99049377441401</v>
      </c>
      <c r="P1949" s="2">
        <v>134.814453125</v>
      </c>
      <c r="Q1949" s="5">
        <f t="shared" si="57"/>
        <v>6.2002091796875005</v>
      </c>
      <c r="U1949" s="3">
        <v>40927.748935185184</v>
      </c>
      <c r="V1949" s="2"/>
      <c r="W1949" s="2"/>
      <c r="X1949" s="2">
        <v>-1600</v>
      </c>
      <c r="Y1949" s="2" t="s">
        <v>8</v>
      </c>
      <c r="Z1949" s="2">
        <v>0</v>
      </c>
    </row>
    <row r="1950" spans="1:26" ht="14.25" customHeight="1" x14ac:dyDescent="0.2">
      <c r="A1950" s="3">
        <v>40927.748993055553</v>
      </c>
      <c r="B1950" s="2"/>
      <c r="C1950" s="2"/>
      <c r="D1950" s="2">
        <v>-1550</v>
      </c>
      <c r="E1950" s="2">
        <v>24.749385833740199</v>
      </c>
      <c r="F1950" s="2">
        <v>-6.1873626708984402</v>
      </c>
      <c r="G1950" s="5">
        <f t="shared" si="58"/>
        <v>0.69706110229492213</v>
      </c>
      <c r="K1950" s="3">
        <v>40927.748993055553</v>
      </c>
      <c r="L1950" s="2"/>
      <c r="M1950" s="2"/>
      <c r="N1950" s="2">
        <v>-1550</v>
      </c>
      <c r="O1950" s="2">
        <v>177.30364990234401</v>
      </c>
      <c r="P1950" s="2">
        <v>131.55067443847699</v>
      </c>
      <c r="Q1950" s="5">
        <f t="shared" si="57"/>
        <v>6.0490962265014847</v>
      </c>
      <c r="U1950" s="3">
        <v>40927.748993055553</v>
      </c>
      <c r="V1950" s="2"/>
      <c r="W1950" s="2"/>
      <c r="X1950" s="2">
        <v>-1550</v>
      </c>
      <c r="Y1950" s="2" t="s">
        <v>8</v>
      </c>
      <c r="Z1950" s="2">
        <v>0</v>
      </c>
    </row>
    <row r="1951" spans="1:26" ht="14.25" customHeight="1" x14ac:dyDescent="0.2">
      <c r="A1951" s="3">
        <v>40927.749050925922</v>
      </c>
      <c r="B1951" s="2"/>
      <c r="C1951" s="2"/>
      <c r="D1951" s="2">
        <v>-1500</v>
      </c>
      <c r="E1951" s="2">
        <v>21.190191268920898</v>
      </c>
      <c r="F1951" s="2">
        <v>-3.9360046386718799</v>
      </c>
      <c r="G1951" s="5">
        <f t="shared" si="58"/>
        <v>0.46922366943359428</v>
      </c>
      <c r="K1951" s="3">
        <v>40927.749050925922</v>
      </c>
      <c r="L1951" s="2"/>
      <c r="M1951" s="2"/>
      <c r="N1951" s="2">
        <v>-1500</v>
      </c>
      <c r="O1951" s="2">
        <v>171.31842041015599</v>
      </c>
      <c r="P1951" s="2">
        <v>127.382736206055</v>
      </c>
      <c r="Q1951" s="5">
        <f t="shared" si="57"/>
        <v>5.856120686340347</v>
      </c>
      <c r="U1951" s="3">
        <v>40927.749050925922</v>
      </c>
      <c r="V1951" s="2"/>
      <c r="W1951" s="2"/>
      <c r="X1951" s="2">
        <v>-1500</v>
      </c>
      <c r="Y1951" s="2" t="s">
        <v>8</v>
      </c>
      <c r="Z1951" s="2">
        <v>0</v>
      </c>
    </row>
    <row r="1952" spans="1:26" ht="14.25" customHeight="1" x14ac:dyDescent="0.2">
      <c r="A1952" s="3">
        <v>40927.749108796299</v>
      </c>
      <c r="B1952" s="2"/>
      <c r="C1952" s="2"/>
      <c r="D1952" s="2">
        <v>-1450</v>
      </c>
      <c r="E1952" s="2">
        <v>18.628955841064499</v>
      </c>
      <c r="F1952" s="2">
        <v>-2.3159027099609402</v>
      </c>
      <c r="G1952" s="5">
        <f t="shared" si="58"/>
        <v>0.30526935424804713</v>
      </c>
      <c r="K1952" s="3">
        <v>40927.749108796299</v>
      </c>
      <c r="L1952" s="2"/>
      <c r="M1952" s="2"/>
      <c r="N1952" s="2">
        <v>-1450</v>
      </c>
      <c r="O1952" s="2">
        <v>166.21043395996099</v>
      </c>
      <c r="P1952" s="2">
        <v>123.82568359375</v>
      </c>
      <c r="Q1952" s="5">
        <f t="shared" si="57"/>
        <v>5.6914291503906256</v>
      </c>
      <c r="U1952" s="3">
        <v>40927.749108796299</v>
      </c>
      <c r="V1952" s="2"/>
      <c r="W1952" s="2"/>
      <c r="X1952" s="2">
        <v>-1450</v>
      </c>
      <c r="Y1952" s="2" t="s">
        <v>8</v>
      </c>
      <c r="Z1952" s="2">
        <v>0</v>
      </c>
    </row>
    <row r="1953" spans="1:26" ht="14.25" customHeight="1" x14ac:dyDescent="0.2">
      <c r="A1953" s="3">
        <v>40927.749166666668</v>
      </c>
      <c r="B1953" s="2"/>
      <c r="C1953" s="2"/>
      <c r="D1953" s="2">
        <v>-1400</v>
      </c>
      <c r="E1953" s="2">
        <v>16.461647033691399</v>
      </c>
      <c r="F1953" s="2">
        <v>-0.944976806640625</v>
      </c>
      <c r="G1953" s="5">
        <f t="shared" si="58"/>
        <v>0.16653165283203125</v>
      </c>
      <c r="K1953" s="3">
        <v>40927.749166666668</v>
      </c>
      <c r="L1953" s="2"/>
      <c r="M1953" s="2"/>
      <c r="N1953" s="2">
        <v>-1400</v>
      </c>
      <c r="O1953" s="2">
        <v>161.068923950195</v>
      </c>
      <c r="P1953" s="2">
        <v>120.24528503418</v>
      </c>
      <c r="Q1953" s="5">
        <f t="shared" si="57"/>
        <v>5.5256566970825345</v>
      </c>
      <c r="U1953" s="3">
        <v>40927.749166666668</v>
      </c>
      <c r="V1953" s="2"/>
      <c r="W1953" s="2"/>
      <c r="X1953" s="2">
        <v>-1400</v>
      </c>
      <c r="Y1953" s="2" t="s">
        <v>8</v>
      </c>
      <c r="Z1953" s="2">
        <v>0</v>
      </c>
    </row>
    <row r="1954" spans="1:26" ht="14.25" customHeight="1" x14ac:dyDescent="0.2">
      <c r="A1954" s="3">
        <v>40927.749224537038</v>
      </c>
      <c r="B1954" s="2"/>
      <c r="C1954" s="2"/>
      <c r="D1954" s="2">
        <v>-1350</v>
      </c>
      <c r="E1954" s="2">
        <v>16.044080734252901</v>
      </c>
      <c r="F1954" s="2">
        <v>-0.68084716796875</v>
      </c>
      <c r="G1954" s="5">
        <f t="shared" si="58"/>
        <v>0.13980173339843749</v>
      </c>
      <c r="K1954" s="3">
        <v>40927.749224537038</v>
      </c>
      <c r="L1954" s="2"/>
      <c r="M1954" s="2"/>
      <c r="N1954" s="2">
        <v>-1350</v>
      </c>
      <c r="O1954" s="2">
        <v>155.68069458007801</v>
      </c>
      <c r="P1954" s="2">
        <v>116.49307250976599</v>
      </c>
      <c r="Q1954" s="5">
        <f t="shared" si="57"/>
        <v>5.3519292572021664</v>
      </c>
      <c r="U1954" s="3">
        <v>40927.749224537038</v>
      </c>
      <c r="V1954" s="2"/>
      <c r="W1954" s="2"/>
      <c r="X1954" s="2">
        <v>-1350</v>
      </c>
      <c r="Y1954" s="2" t="s">
        <v>8</v>
      </c>
      <c r="Z1954" s="2">
        <v>0</v>
      </c>
    </row>
    <row r="1955" spans="1:26" ht="14.25" customHeight="1" x14ac:dyDescent="0.2">
      <c r="A1955" s="3">
        <v>40927.749282407407</v>
      </c>
      <c r="B1955" s="2"/>
      <c r="C1955" s="2"/>
      <c r="D1955" s="2">
        <v>-1300</v>
      </c>
      <c r="E1955" s="2">
        <v>16.181943893432599</v>
      </c>
      <c r="F1955" s="2">
        <v>-0.76805114746093694</v>
      </c>
      <c r="G1955" s="5">
        <f t="shared" si="58"/>
        <v>0.14862677612304681</v>
      </c>
      <c r="K1955" s="3">
        <v>40927.749282407407</v>
      </c>
      <c r="L1955" s="2"/>
      <c r="M1955" s="2"/>
      <c r="N1955" s="2">
        <v>-1300</v>
      </c>
      <c r="O1955" s="2">
        <v>151.44775390625</v>
      </c>
      <c r="P1955" s="2">
        <v>113.545379638672</v>
      </c>
      <c r="Q1955" s="5">
        <f t="shared" si="57"/>
        <v>5.2154510772705143</v>
      </c>
      <c r="U1955" s="3">
        <v>40927.749282407407</v>
      </c>
      <c r="V1955" s="2"/>
      <c r="W1955" s="2"/>
      <c r="X1955" s="2">
        <v>-1300</v>
      </c>
      <c r="Y1955" s="2" t="s">
        <v>8</v>
      </c>
      <c r="Z1955" s="2">
        <v>0</v>
      </c>
    </row>
    <row r="1956" spans="1:26" ht="14.25" customHeight="1" x14ac:dyDescent="0.2">
      <c r="A1956" s="3">
        <v>40927.749340277776</v>
      </c>
      <c r="B1956" s="2"/>
      <c r="C1956" s="2"/>
      <c r="D1956" s="2">
        <v>-1250</v>
      </c>
      <c r="E1956" s="2">
        <v>16.1473274230957</v>
      </c>
      <c r="F1956" s="2">
        <v>-0.74615478515625</v>
      </c>
      <c r="G1956" s="5">
        <f t="shared" si="58"/>
        <v>0.14641086425781252</v>
      </c>
      <c r="K1956" s="3">
        <v>40927.749340277776</v>
      </c>
      <c r="L1956" s="2"/>
      <c r="M1956" s="2"/>
      <c r="N1956" s="2">
        <v>-1250</v>
      </c>
      <c r="O1956" s="2">
        <v>146.87913513183599</v>
      </c>
      <c r="P1956" s="2">
        <v>110.36392211914099</v>
      </c>
      <c r="Q1956" s="5">
        <f t="shared" si="57"/>
        <v>5.0681495941162282</v>
      </c>
      <c r="U1956" s="3">
        <v>40927.749340277776</v>
      </c>
      <c r="V1956" s="2"/>
      <c r="W1956" s="2"/>
      <c r="X1956" s="2">
        <v>-1250</v>
      </c>
      <c r="Y1956" s="2" t="s">
        <v>8</v>
      </c>
      <c r="Z1956" s="2">
        <v>0</v>
      </c>
    </row>
    <row r="1957" spans="1:26" ht="14.25" customHeight="1" x14ac:dyDescent="0.2">
      <c r="A1957" s="3">
        <v>40927.749398148146</v>
      </c>
      <c r="B1957" s="2"/>
      <c r="C1957" s="2"/>
      <c r="D1957" s="2">
        <v>-1200</v>
      </c>
      <c r="E1957" s="2">
        <v>15.6097507476807</v>
      </c>
      <c r="F1957" s="2">
        <v>-0.406112670898438</v>
      </c>
      <c r="G1957" s="5">
        <f t="shared" si="58"/>
        <v>0.11199860229492192</v>
      </c>
      <c r="K1957" s="3">
        <v>40927.749398148146</v>
      </c>
      <c r="L1957" s="2"/>
      <c r="M1957" s="2"/>
      <c r="N1957" s="2">
        <v>-1200</v>
      </c>
      <c r="O1957" s="2">
        <v>142.07550048828099</v>
      </c>
      <c r="P1957" s="2">
        <v>107.01881408691401</v>
      </c>
      <c r="Q1957" s="5">
        <f t="shared" si="57"/>
        <v>4.913271092224119</v>
      </c>
      <c r="U1957" s="3">
        <v>40927.749398148146</v>
      </c>
      <c r="V1957" s="2"/>
      <c r="W1957" s="2"/>
      <c r="X1957" s="2">
        <v>-1200</v>
      </c>
      <c r="Y1957" s="2" t="s">
        <v>8</v>
      </c>
      <c r="Z1957" s="2">
        <v>0</v>
      </c>
    </row>
    <row r="1958" spans="1:26" ht="14.25" customHeight="1" x14ac:dyDescent="0.2">
      <c r="A1958" s="3">
        <v>40927.749456018515</v>
      </c>
      <c r="B1958" s="2"/>
      <c r="C1958" s="2"/>
      <c r="D1958" s="2">
        <v>-1150</v>
      </c>
      <c r="E1958" s="2">
        <v>15.363819122314499</v>
      </c>
      <c r="F1958" s="2">
        <v>-0.25054931640625</v>
      </c>
      <c r="G1958" s="5">
        <f t="shared" si="58"/>
        <v>9.62555908203125E-2</v>
      </c>
      <c r="K1958" s="3">
        <v>40927.749456018515</v>
      </c>
      <c r="L1958" s="2"/>
      <c r="M1958" s="2"/>
      <c r="N1958" s="2">
        <v>-1150</v>
      </c>
      <c r="O1958" s="2">
        <v>138.11285400390599</v>
      </c>
      <c r="P1958" s="2">
        <v>104.25933837890599</v>
      </c>
      <c r="Q1958" s="5">
        <f t="shared" si="57"/>
        <v>4.7855073669433477</v>
      </c>
      <c r="U1958" s="3">
        <v>40927.749456018515</v>
      </c>
      <c r="V1958" s="2"/>
      <c r="W1958" s="2"/>
      <c r="X1958" s="2">
        <v>-1150</v>
      </c>
      <c r="Y1958" s="2" t="s">
        <v>8</v>
      </c>
      <c r="Z1958" s="2">
        <v>0</v>
      </c>
    </row>
    <row r="1959" spans="1:26" ht="14.25" customHeight="1" x14ac:dyDescent="0.2">
      <c r="A1959" s="3">
        <v>40927.749513888892</v>
      </c>
      <c r="B1959" s="2"/>
      <c r="C1959" s="2"/>
      <c r="D1959" s="2">
        <v>-1100</v>
      </c>
      <c r="E1959" s="2">
        <v>15.536659240722701</v>
      </c>
      <c r="F1959" s="2">
        <v>-0.359878540039063</v>
      </c>
      <c r="G1959" s="5">
        <f t="shared" si="58"/>
        <v>0.10731970825195318</v>
      </c>
      <c r="K1959" s="3">
        <v>40927.749513888892</v>
      </c>
      <c r="L1959" s="2"/>
      <c r="M1959" s="2"/>
      <c r="N1959" s="2">
        <v>-1100</v>
      </c>
      <c r="O1959" s="2">
        <v>134.42070007324199</v>
      </c>
      <c r="P1959" s="2">
        <v>101.688232421875</v>
      </c>
      <c r="Q1959" s="5">
        <f t="shared" si="57"/>
        <v>4.6664651611328134</v>
      </c>
      <c r="U1959" s="3">
        <v>40927.749513888892</v>
      </c>
      <c r="V1959" s="2"/>
      <c r="W1959" s="2"/>
      <c r="X1959" s="2">
        <v>-1100</v>
      </c>
      <c r="Y1959" s="2" t="s">
        <v>8</v>
      </c>
      <c r="Z1959" s="2">
        <v>0</v>
      </c>
    </row>
    <row r="1960" spans="1:26" ht="14.25" customHeight="1" x14ac:dyDescent="0.2">
      <c r="A1960" s="3">
        <v>40927.749571759261</v>
      </c>
      <c r="B1960" s="2"/>
      <c r="C1960" s="2"/>
      <c r="D1960" s="2">
        <v>-1050</v>
      </c>
      <c r="E1960" s="2">
        <v>15.305321693420399</v>
      </c>
      <c r="F1960" s="2">
        <v>-0.213546752929687</v>
      </c>
      <c r="G1960" s="5">
        <f t="shared" si="58"/>
        <v>9.2510931396484336E-2</v>
      </c>
      <c r="K1960" s="3">
        <v>40927.749571759261</v>
      </c>
      <c r="L1960" s="2"/>
      <c r="M1960" s="2"/>
      <c r="N1960" s="2">
        <v>-1050</v>
      </c>
      <c r="O1960" s="2">
        <v>130.82308959960901</v>
      </c>
      <c r="P1960" s="2">
        <v>99.182968139648395</v>
      </c>
      <c r="Q1960" s="5">
        <f t="shared" si="57"/>
        <v>4.5504714248657212</v>
      </c>
      <c r="U1960" s="3">
        <v>40927.749571759261</v>
      </c>
      <c r="V1960" s="2"/>
      <c r="W1960" s="2"/>
      <c r="X1960" s="2">
        <v>-1050</v>
      </c>
      <c r="Y1960" s="2" t="s">
        <v>8</v>
      </c>
      <c r="Z1960" s="2">
        <v>0</v>
      </c>
    </row>
    <row r="1961" spans="1:26" ht="14.25" customHeight="1" x14ac:dyDescent="0.2">
      <c r="A1961" s="3">
        <v>40927.74962962963</v>
      </c>
      <c r="B1961" s="2"/>
      <c r="C1961" s="2"/>
      <c r="D1961" s="2">
        <v>-1000</v>
      </c>
      <c r="E1961" s="2">
        <v>14.8995761871338</v>
      </c>
      <c r="F1961" s="2">
        <v>4.31060791015625E-2</v>
      </c>
      <c r="G1961" s="5">
        <f t="shared" si="58"/>
        <v>6.6537664794921875E-2</v>
      </c>
      <c r="K1961" s="3">
        <v>40927.74962962963</v>
      </c>
      <c r="L1961" s="2"/>
      <c r="M1961" s="2"/>
      <c r="N1961" s="2">
        <v>-1000</v>
      </c>
      <c r="O1961" s="2">
        <v>127.697807312012</v>
      </c>
      <c r="P1961" s="2">
        <v>97.006607055664105</v>
      </c>
      <c r="Q1961" s="5">
        <f t="shared" si="57"/>
        <v>4.4497059066772486</v>
      </c>
      <c r="U1961" s="3">
        <v>40927.74962962963</v>
      </c>
      <c r="V1961" s="2"/>
      <c r="W1961" s="2"/>
      <c r="X1961" s="2">
        <v>-1000</v>
      </c>
      <c r="Y1961" s="2" t="s">
        <v>8</v>
      </c>
      <c r="Z1961" s="2">
        <v>0</v>
      </c>
    </row>
    <row r="1962" spans="1:26" ht="14.25" customHeight="1" x14ac:dyDescent="0.2">
      <c r="A1962" s="3">
        <v>40927.7496875</v>
      </c>
      <c r="B1962" s="2"/>
      <c r="C1962" s="2"/>
      <c r="D1962" s="2">
        <v>-950</v>
      </c>
      <c r="E1962" s="2">
        <v>15.133567810058601</v>
      </c>
      <c r="F1962" s="2">
        <v>-0.104904174804688</v>
      </c>
      <c r="G1962" s="5">
        <f t="shared" si="58"/>
        <v>8.1516302490234435E-2</v>
      </c>
      <c r="K1962" s="3">
        <v>40927.7496875</v>
      </c>
      <c r="L1962" s="2"/>
      <c r="M1962" s="2"/>
      <c r="N1962" s="2">
        <v>-950</v>
      </c>
      <c r="O1962" s="2">
        <v>124.380020141602</v>
      </c>
      <c r="P1962" s="2">
        <v>94.696197509765597</v>
      </c>
      <c r="Q1962" s="5">
        <f t="shared" si="57"/>
        <v>4.3427339447021476</v>
      </c>
      <c r="U1962" s="3">
        <v>40927.7496875</v>
      </c>
      <c r="V1962" s="2"/>
      <c r="W1962" s="2"/>
      <c r="X1962" s="2">
        <v>-950</v>
      </c>
      <c r="Y1962" s="2" t="s">
        <v>8</v>
      </c>
      <c r="Z1962" s="2">
        <v>0</v>
      </c>
    </row>
    <row r="1963" spans="1:26" ht="14.25" customHeight="1" x14ac:dyDescent="0.2">
      <c r="A1963" s="3">
        <v>40927.749745370369</v>
      </c>
      <c r="B1963" s="2"/>
      <c r="C1963" s="2"/>
      <c r="D1963" s="2">
        <v>-900</v>
      </c>
      <c r="E1963" s="2">
        <v>14.978940010070801</v>
      </c>
      <c r="F1963" s="2">
        <v>-7.0953369140625E-3</v>
      </c>
      <c r="G1963" s="5">
        <f t="shared" si="58"/>
        <v>7.161804809570313E-2</v>
      </c>
      <c r="K1963" s="3">
        <v>40927.749745370369</v>
      </c>
      <c r="L1963" s="2"/>
      <c r="M1963" s="2"/>
      <c r="N1963" s="2">
        <v>-900</v>
      </c>
      <c r="O1963" s="2">
        <v>121.751914978027</v>
      </c>
      <c r="P1963" s="2">
        <v>92.866058349609403</v>
      </c>
      <c r="Q1963" s="5">
        <f t="shared" si="57"/>
        <v>4.2579985015869157</v>
      </c>
      <c r="U1963" s="3">
        <v>40927.749745370369</v>
      </c>
      <c r="V1963" s="2"/>
      <c r="W1963" s="2"/>
      <c r="X1963" s="2">
        <v>-900</v>
      </c>
      <c r="Y1963" s="2" t="s">
        <v>8</v>
      </c>
      <c r="Z1963" s="2">
        <v>0</v>
      </c>
    </row>
    <row r="1964" spans="1:26" ht="14.25" customHeight="1" x14ac:dyDescent="0.2">
      <c r="A1964" s="3">
        <v>40927.749803240738</v>
      </c>
      <c r="B1964" s="2"/>
      <c r="C1964" s="2"/>
      <c r="D1964" s="2">
        <v>-850</v>
      </c>
      <c r="E1964" s="2">
        <v>14.7564077377319</v>
      </c>
      <c r="F1964" s="2">
        <v>0.1336669921875</v>
      </c>
      <c r="G1964" s="5">
        <f t="shared" si="58"/>
        <v>5.7372900390625009E-2</v>
      </c>
      <c r="K1964" s="3">
        <v>40927.749803240738</v>
      </c>
      <c r="L1964" s="2"/>
      <c r="M1964" s="2"/>
      <c r="N1964" s="2">
        <v>-850</v>
      </c>
      <c r="O1964" s="2">
        <v>119.403839111328</v>
      </c>
      <c r="P1964" s="2">
        <v>91.230926513671903</v>
      </c>
      <c r="Q1964" s="5">
        <f t="shared" si="57"/>
        <v>4.1822918975830099</v>
      </c>
      <c r="U1964" s="3">
        <v>40927.749803240738</v>
      </c>
      <c r="V1964" s="2"/>
      <c r="W1964" s="2"/>
      <c r="X1964" s="2">
        <v>-850</v>
      </c>
      <c r="Y1964" s="2" t="s">
        <v>8</v>
      </c>
      <c r="Z1964" s="2">
        <v>0</v>
      </c>
    </row>
    <row r="1965" spans="1:26" ht="14.25" customHeight="1" x14ac:dyDescent="0.2">
      <c r="A1965" s="3">
        <v>40927.749861111108</v>
      </c>
      <c r="B1965" s="2"/>
      <c r="C1965" s="2"/>
      <c r="D1965" s="2">
        <v>-800</v>
      </c>
      <c r="E1965" s="2">
        <v>14.4285793304443</v>
      </c>
      <c r="F1965" s="2">
        <v>0.341033935546875</v>
      </c>
      <c r="G1965" s="5">
        <f t="shared" si="58"/>
        <v>3.6387365722656252E-2</v>
      </c>
      <c r="K1965" s="3">
        <v>40927.749861111108</v>
      </c>
      <c r="L1965" s="2"/>
      <c r="M1965" s="2"/>
      <c r="N1965" s="2">
        <v>-800</v>
      </c>
      <c r="O1965" s="2">
        <v>116.579063415527</v>
      </c>
      <c r="P1965" s="2">
        <v>89.263839721679702</v>
      </c>
      <c r="Q1965" s="5">
        <f t="shared" si="57"/>
        <v>4.0912157791137709</v>
      </c>
      <c r="U1965" s="3">
        <v>40927.749861111108</v>
      </c>
      <c r="V1965" s="2"/>
      <c r="W1965" s="2"/>
      <c r="X1965" s="2">
        <v>-800</v>
      </c>
      <c r="Y1965" s="2" t="s">
        <v>8</v>
      </c>
      <c r="Z1965" s="2">
        <v>0</v>
      </c>
    </row>
    <row r="1966" spans="1:26" ht="14.25" customHeight="1" x14ac:dyDescent="0.2">
      <c r="A1966" s="3">
        <v>40927.749918981484</v>
      </c>
      <c r="B1966" s="2"/>
      <c r="C1966" s="2"/>
      <c r="D1966" s="2">
        <v>-750</v>
      </c>
      <c r="E1966" s="2">
        <v>14.259478569030801</v>
      </c>
      <c r="F1966" s="2">
        <v>0.447998046875</v>
      </c>
      <c r="G1966" s="5">
        <f t="shared" si="58"/>
        <v>2.5562597656250005E-2</v>
      </c>
      <c r="K1966" s="3">
        <v>40927.749918981484</v>
      </c>
      <c r="L1966" s="2"/>
      <c r="M1966" s="2"/>
      <c r="N1966" s="2">
        <v>-750</v>
      </c>
      <c r="O1966" s="2">
        <v>114.865341186523</v>
      </c>
      <c r="P1966" s="2">
        <v>88.070449829101605</v>
      </c>
      <c r="Q1966" s="5">
        <f t="shared" si="57"/>
        <v>4.0359618270874051</v>
      </c>
      <c r="U1966" s="3">
        <v>40927.749918981484</v>
      </c>
      <c r="V1966" s="2"/>
      <c r="W1966" s="2"/>
      <c r="X1966" s="2">
        <v>-750</v>
      </c>
      <c r="Y1966" s="2" t="s">
        <v>8</v>
      </c>
      <c r="Z1966" s="2">
        <v>0</v>
      </c>
    </row>
    <row r="1967" spans="1:26" ht="14.25" customHeight="1" x14ac:dyDescent="0.2">
      <c r="A1967" s="3">
        <v>40927.749976851854</v>
      </c>
      <c r="B1967" s="2"/>
      <c r="C1967" s="2"/>
      <c r="D1967" s="2">
        <v>-700</v>
      </c>
      <c r="E1967" s="2">
        <v>14.682833671569799</v>
      </c>
      <c r="F1967" s="2">
        <v>0.180206298828125</v>
      </c>
      <c r="G1967" s="5">
        <f t="shared" si="58"/>
        <v>5.2663122558593754E-2</v>
      </c>
      <c r="K1967" s="3">
        <v>40927.749976851854</v>
      </c>
      <c r="L1967" s="2"/>
      <c r="M1967" s="2"/>
      <c r="N1967" s="2">
        <v>-700</v>
      </c>
      <c r="O1967" s="2">
        <v>112.95977783203099</v>
      </c>
      <c r="P1967" s="2">
        <v>86.743469238281307</v>
      </c>
      <c r="Q1967" s="5">
        <f t="shared" si="57"/>
        <v>3.9745226257324249</v>
      </c>
      <c r="U1967" s="3">
        <v>40927.749976851854</v>
      </c>
      <c r="V1967" s="2"/>
      <c r="W1967" s="2"/>
      <c r="X1967" s="2">
        <v>-700</v>
      </c>
      <c r="Y1967" s="2" t="s">
        <v>8</v>
      </c>
      <c r="Z1967" s="2">
        <v>0</v>
      </c>
    </row>
    <row r="1968" spans="1:26" ht="14.25" customHeight="1" x14ac:dyDescent="0.2">
      <c r="A1968" s="3">
        <v>40927.750034722223</v>
      </c>
      <c r="B1968" s="2"/>
      <c r="C1968" s="2"/>
      <c r="D1968" s="2">
        <v>-650</v>
      </c>
      <c r="E1968" s="2">
        <v>15.28795337677</v>
      </c>
      <c r="F1968" s="2">
        <v>-0.202560424804687</v>
      </c>
      <c r="G1968" s="5">
        <f t="shared" si="58"/>
        <v>9.1399114990234329E-2</v>
      </c>
      <c r="K1968" s="3">
        <v>40927.750034722223</v>
      </c>
      <c r="L1968" s="2"/>
      <c r="M1968" s="2"/>
      <c r="N1968" s="2">
        <v>-650</v>
      </c>
      <c r="O1968" s="2">
        <v>111.183601379395</v>
      </c>
      <c r="P1968" s="2">
        <v>85.506591796875</v>
      </c>
      <c r="Q1968" s="5">
        <f t="shared" si="57"/>
        <v>3.9172552001953127</v>
      </c>
      <c r="U1968" s="3">
        <v>40927.750034722223</v>
      </c>
      <c r="V1968" s="2"/>
      <c r="W1968" s="2"/>
      <c r="X1968" s="2">
        <v>-650</v>
      </c>
      <c r="Y1968" s="2" t="s">
        <v>8</v>
      </c>
      <c r="Z1968" s="2">
        <v>0</v>
      </c>
    </row>
    <row r="1969" spans="1:26" ht="14.25" customHeight="1" x14ac:dyDescent="0.2">
      <c r="A1969" s="3">
        <v>40927.750092592592</v>
      </c>
      <c r="B1969" s="2"/>
      <c r="C1969" s="2"/>
      <c r="D1969" s="2">
        <v>-600</v>
      </c>
      <c r="E1969" s="2">
        <v>14.8191270828247</v>
      </c>
      <c r="F1969" s="2">
        <v>9.3994140625E-2</v>
      </c>
      <c r="G1969" s="5">
        <f t="shared" si="58"/>
        <v>6.1387792968750007E-2</v>
      </c>
      <c r="K1969" s="3">
        <v>40927.750092592592</v>
      </c>
      <c r="L1969" s="2"/>
      <c r="M1969" s="2"/>
      <c r="N1969" s="2">
        <v>-600</v>
      </c>
      <c r="O1969" s="2">
        <v>109.867683410645</v>
      </c>
      <c r="P1969" s="2">
        <v>84.590225219726605</v>
      </c>
      <c r="Q1969" s="5">
        <f t="shared" si="57"/>
        <v>3.8748274276733419</v>
      </c>
      <c r="U1969" s="3">
        <v>40927.750092592592</v>
      </c>
      <c r="V1969" s="2"/>
      <c r="W1969" s="2"/>
      <c r="X1969" s="2">
        <v>-600</v>
      </c>
      <c r="Y1969" s="2" t="s">
        <v>8</v>
      </c>
      <c r="Z1969" s="2">
        <v>0</v>
      </c>
    </row>
    <row r="1970" spans="1:26" ht="14.25" customHeight="1" x14ac:dyDescent="0.2">
      <c r="A1970" s="3">
        <v>40927.750150462962</v>
      </c>
      <c r="B1970" s="2"/>
      <c r="C1970" s="2"/>
      <c r="D1970" s="2">
        <v>-550</v>
      </c>
      <c r="E1970" s="2">
        <v>14.144534111023001</v>
      </c>
      <c r="F1970" s="2">
        <v>0.52070617675781194</v>
      </c>
      <c r="G1970" s="5">
        <f t="shared" si="58"/>
        <v>1.8204534912109438E-2</v>
      </c>
      <c r="K1970" s="3">
        <v>40927.750150462962</v>
      </c>
      <c r="L1970" s="2"/>
      <c r="M1970" s="2"/>
      <c r="N1970" s="2">
        <v>-550</v>
      </c>
      <c r="O1970" s="2">
        <v>108.574989318848</v>
      </c>
      <c r="P1970" s="2">
        <v>83.690032958984403</v>
      </c>
      <c r="Q1970" s="5">
        <f t="shared" si="57"/>
        <v>3.8331485260009779</v>
      </c>
      <c r="U1970" s="3">
        <v>40927.750150462962</v>
      </c>
      <c r="V1970" s="2"/>
      <c r="W1970" s="2"/>
      <c r="X1970" s="2">
        <v>-550</v>
      </c>
      <c r="Y1970" s="2" t="s">
        <v>8</v>
      </c>
      <c r="Z1970" s="2">
        <v>0</v>
      </c>
    </row>
    <row r="1971" spans="1:26" ht="14.25" customHeight="1" x14ac:dyDescent="0.2">
      <c r="A1971" s="3">
        <v>40927.750208333331</v>
      </c>
      <c r="B1971" s="2"/>
      <c r="C1971" s="2"/>
      <c r="D1971" s="2">
        <v>-500</v>
      </c>
      <c r="E1971" s="2">
        <v>13.8431196212769</v>
      </c>
      <c r="F1971" s="2">
        <v>0.71136474609375</v>
      </c>
      <c r="G1971" s="5">
        <f t="shared" si="58"/>
        <v>-1.0901123046874878E-3</v>
      </c>
      <c r="K1971" s="3">
        <v>40927.750208333331</v>
      </c>
      <c r="L1971" s="2"/>
      <c r="M1971" s="2"/>
      <c r="N1971" s="2">
        <v>-500</v>
      </c>
      <c r="O1971" s="2">
        <v>105.816940307617</v>
      </c>
      <c r="P1971" s="2">
        <v>81.7694091796875</v>
      </c>
      <c r="Q1971" s="5">
        <f t="shared" si="57"/>
        <v>3.7442236450195314</v>
      </c>
      <c r="U1971" s="3">
        <v>40927.750208333331</v>
      </c>
      <c r="V1971" s="2"/>
      <c r="W1971" s="2"/>
      <c r="X1971" s="2">
        <v>-500</v>
      </c>
      <c r="Y1971" s="2" t="s">
        <v>8</v>
      </c>
      <c r="Z1971" s="2">
        <v>0</v>
      </c>
    </row>
    <row r="1972" spans="1:26" ht="14.25" customHeight="1" x14ac:dyDescent="0.2">
      <c r="A1972" s="3">
        <v>40927.7502662037</v>
      </c>
      <c r="B1972" s="2"/>
      <c r="C1972" s="2"/>
      <c r="D1972" s="2">
        <v>-450</v>
      </c>
      <c r="E1972" s="2">
        <v>14.590563774108899</v>
      </c>
      <c r="F1972" s="2">
        <v>0.238571166992187</v>
      </c>
      <c r="G1972" s="5">
        <f t="shared" si="58"/>
        <v>4.6756597900390676E-2</v>
      </c>
      <c r="K1972" s="3">
        <v>40927.7502662037</v>
      </c>
      <c r="L1972" s="2"/>
      <c r="M1972" s="2"/>
      <c r="N1972" s="2">
        <v>-450</v>
      </c>
      <c r="O1972" s="2">
        <v>105.759643554688</v>
      </c>
      <c r="P1972" s="2">
        <v>81.729507446289105</v>
      </c>
      <c r="Q1972" s="5">
        <f t="shared" si="57"/>
        <v>3.7423761947631857</v>
      </c>
      <c r="U1972" s="3">
        <v>40927.7502662037</v>
      </c>
      <c r="V1972" s="2"/>
      <c r="W1972" s="2"/>
      <c r="X1972" s="2">
        <v>-450</v>
      </c>
      <c r="Y1972" s="2" t="s">
        <v>8</v>
      </c>
      <c r="Z1972" s="2">
        <v>0</v>
      </c>
    </row>
    <row r="1973" spans="1:26" ht="14.25" customHeight="1" x14ac:dyDescent="0.2">
      <c r="A1973" s="3">
        <v>40927.750324074077</v>
      </c>
      <c r="B1973" s="2"/>
      <c r="C1973" s="2"/>
      <c r="D1973" s="2">
        <v>-400</v>
      </c>
      <c r="E1973" s="2">
        <v>14.7833051681519</v>
      </c>
      <c r="F1973" s="2">
        <v>0.116653442382812</v>
      </c>
      <c r="G1973" s="5">
        <f t="shared" si="58"/>
        <v>5.9094671630859429E-2</v>
      </c>
      <c r="K1973" s="3">
        <v>40927.750324074077</v>
      </c>
      <c r="L1973" s="2"/>
      <c r="M1973" s="2"/>
      <c r="N1973" s="2">
        <v>-400</v>
      </c>
      <c r="O1973" s="2">
        <v>104.863883972168</v>
      </c>
      <c r="P1973" s="2">
        <v>81.105728149414105</v>
      </c>
      <c r="Q1973" s="5">
        <f t="shared" si="57"/>
        <v>3.7134952133178731</v>
      </c>
      <c r="U1973" s="3">
        <v>40927.750324074077</v>
      </c>
      <c r="V1973" s="2"/>
      <c r="W1973" s="2"/>
      <c r="X1973" s="2">
        <v>-400</v>
      </c>
      <c r="Y1973" s="2" t="s">
        <v>8</v>
      </c>
      <c r="Z1973" s="2">
        <v>0</v>
      </c>
    </row>
    <row r="1974" spans="1:26" ht="14.25" customHeight="1" x14ac:dyDescent="0.2">
      <c r="A1974" s="3">
        <v>40927.750381944446</v>
      </c>
      <c r="B1974" s="2"/>
      <c r="C1974" s="2"/>
      <c r="D1974" s="2">
        <v>-350</v>
      </c>
      <c r="E1974" s="2">
        <v>14.481408119201699</v>
      </c>
      <c r="F1974" s="2">
        <v>0.3076171875</v>
      </c>
      <c r="G1974" s="5">
        <f t="shared" si="58"/>
        <v>3.9769140625000005E-2</v>
      </c>
      <c r="K1974" s="3">
        <v>40927.750381944446</v>
      </c>
      <c r="L1974" s="2"/>
      <c r="M1974" s="2"/>
      <c r="N1974" s="2">
        <v>-350</v>
      </c>
      <c r="O1974" s="2">
        <v>103.80817413330099</v>
      </c>
      <c r="P1974" s="2">
        <v>80.370559692382798</v>
      </c>
      <c r="Q1974" s="5">
        <f t="shared" si="57"/>
        <v>3.6794569137573236</v>
      </c>
      <c r="U1974" s="3">
        <v>40927.750381944446</v>
      </c>
      <c r="V1974" s="2"/>
      <c r="W1974" s="2"/>
      <c r="X1974" s="2">
        <v>-350</v>
      </c>
      <c r="Y1974" s="2" t="s">
        <v>8</v>
      </c>
      <c r="Z1974" s="2">
        <v>0</v>
      </c>
    </row>
    <row r="1975" spans="1:26" ht="14.25" customHeight="1" x14ac:dyDescent="0.2">
      <c r="A1975" s="3">
        <v>40927.750439814816</v>
      </c>
      <c r="B1975" s="2"/>
      <c r="C1975" s="2"/>
      <c r="D1975" s="2">
        <v>-300</v>
      </c>
      <c r="E1975" s="2">
        <v>14.1801147460938</v>
      </c>
      <c r="F1975" s="2">
        <v>0.498199462890625</v>
      </c>
      <c r="G1975" s="5">
        <f t="shared" si="58"/>
        <v>2.0482214355468757E-2</v>
      </c>
      <c r="K1975" s="3">
        <v>40927.750439814816</v>
      </c>
      <c r="L1975" s="2"/>
      <c r="M1975" s="2"/>
      <c r="N1975" s="2">
        <v>-300</v>
      </c>
      <c r="O1975" s="2">
        <v>102.67073059082</v>
      </c>
      <c r="P1975" s="2">
        <v>79.578475952148395</v>
      </c>
      <c r="Q1975" s="5">
        <f t="shared" si="57"/>
        <v>3.6427834365844709</v>
      </c>
      <c r="U1975" s="3">
        <v>40927.750439814816</v>
      </c>
      <c r="V1975" s="2"/>
      <c r="W1975" s="2"/>
      <c r="X1975" s="2">
        <v>-300</v>
      </c>
      <c r="Y1975" s="2" t="s">
        <v>8</v>
      </c>
      <c r="Z1975" s="2">
        <v>0</v>
      </c>
    </row>
    <row r="1976" spans="1:26" ht="14.25" customHeight="1" x14ac:dyDescent="0.2">
      <c r="A1976" s="3">
        <v>40927.750497685185</v>
      </c>
      <c r="B1976" s="2"/>
      <c r="C1976" s="2"/>
      <c r="D1976" s="2">
        <v>-250</v>
      </c>
      <c r="E1976" s="2">
        <v>13.962648391723601</v>
      </c>
      <c r="F1976" s="2">
        <v>0.63575744628906306</v>
      </c>
      <c r="G1976" s="5">
        <f t="shared" si="58"/>
        <v>6.5613464355468304E-3</v>
      </c>
      <c r="K1976" s="3">
        <v>40927.750497685185</v>
      </c>
      <c r="L1976" s="2"/>
      <c r="M1976" s="2"/>
      <c r="N1976" s="2">
        <v>-250</v>
      </c>
      <c r="O1976" s="2">
        <v>101.05396270752</v>
      </c>
      <c r="P1976" s="2">
        <v>78.452606201171903</v>
      </c>
      <c r="Q1976" s="5">
        <f t="shared" si="57"/>
        <v>3.5906556671142593</v>
      </c>
      <c r="U1976" s="3">
        <v>40927.750497685185</v>
      </c>
      <c r="V1976" s="2"/>
      <c r="W1976" s="2"/>
      <c r="X1976" s="2">
        <v>-250</v>
      </c>
      <c r="Y1976" s="2" t="s">
        <v>8</v>
      </c>
      <c r="Z1976" s="2">
        <v>0</v>
      </c>
    </row>
    <row r="1977" spans="1:26" ht="14.25" customHeight="1" x14ac:dyDescent="0.2">
      <c r="A1977" s="3">
        <v>40927.750555555554</v>
      </c>
      <c r="B1977" s="2"/>
      <c r="C1977" s="2"/>
      <c r="D1977" s="2">
        <v>-200</v>
      </c>
      <c r="E1977" s="2">
        <v>14.4782724380493</v>
      </c>
      <c r="F1977" s="2">
        <v>0.309600830078125</v>
      </c>
      <c r="G1977" s="5">
        <f t="shared" si="58"/>
        <v>3.9568395996093755E-2</v>
      </c>
      <c r="K1977" s="3">
        <v>40927.750555555554</v>
      </c>
      <c r="L1977" s="2"/>
      <c r="M1977" s="2"/>
      <c r="N1977" s="2">
        <v>-200</v>
      </c>
      <c r="O1977" s="2">
        <v>100.973106384277</v>
      </c>
      <c r="P1977" s="2">
        <v>78.396301269531307</v>
      </c>
      <c r="Q1977" s="5">
        <f t="shared" si="57"/>
        <v>3.5880487487792996</v>
      </c>
      <c r="U1977" s="3">
        <v>40927.750555555554</v>
      </c>
      <c r="V1977" s="2"/>
      <c r="W1977" s="2"/>
      <c r="X1977" s="2">
        <v>-200</v>
      </c>
      <c r="Y1977" s="2" t="s">
        <v>8</v>
      </c>
      <c r="Z1977" s="2">
        <v>0</v>
      </c>
    </row>
    <row r="1978" spans="1:26" ht="14.25" customHeight="1" x14ac:dyDescent="0.2">
      <c r="A1978" s="3">
        <v>40927.750613425924</v>
      </c>
      <c r="B1978" s="2"/>
      <c r="C1978" s="2"/>
      <c r="D1978" s="2">
        <v>-150</v>
      </c>
      <c r="E1978" s="2">
        <v>14.2453670501709</v>
      </c>
      <c r="F1978" s="2">
        <v>0.456924438476562</v>
      </c>
      <c r="G1978" s="5">
        <f t="shared" si="58"/>
        <v>2.4659246826171932E-2</v>
      </c>
      <c r="K1978" s="3">
        <v>40927.750613425924</v>
      </c>
      <c r="L1978" s="2"/>
      <c r="M1978" s="2"/>
      <c r="N1978" s="2">
        <v>-150</v>
      </c>
      <c r="O1978" s="2">
        <v>99.648971557617202</v>
      </c>
      <c r="P1978" s="2">
        <v>77.474212646484403</v>
      </c>
      <c r="Q1978" s="5">
        <f t="shared" si="57"/>
        <v>3.5453560455322277</v>
      </c>
      <c r="U1978" s="3">
        <v>40927.750613425924</v>
      </c>
      <c r="V1978" s="2"/>
      <c r="W1978" s="2"/>
      <c r="X1978" s="2">
        <v>-150</v>
      </c>
      <c r="Y1978" s="2" t="s">
        <v>8</v>
      </c>
      <c r="Z1978" s="2">
        <v>0</v>
      </c>
    </row>
    <row r="1979" spans="1:26" ht="14.25" customHeight="1" x14ac:dyDescent="0.2">
      <c r="A1979" s="3">
        <v>40927.750671296293</v>
      </c>
      <c r="B1979" s="2"/>
      <c r="C1979" s="2"/>
      <c r="D1979" s="2">
        <v>-100</v>
      </c>
      <c r="E1979" s="2">
        <v>14.004260063171399</v>
      </c>
      <c r="F1979" s="2">
        <v>0.60943603515625</v>
      </c>
      <c r="G1979" s="5">
        <f t="shared" si="58"/>
        <v>9.2250732421875065E-3</v>
      </c>
      <c r="K1979" s="3">
        <v>40927.750671296293</v>
      </c>
      <c r="L1979" s="2"/>
      <c r="M1979" s="2"/>
      <c r="N1979" s="2">
        <v>-100</v>
      </c>
      <c r="O1979" s="2">
        <v>99.011665344238295</v>
      </c>
      <c r="P1979" s="2">
        <v>77.030410766601605</v>
      </c>
      <c r="Q1979" s="5">
        <f t="shared" si="57"/>
        <v>3.5248080184936543</v>
      </c>
      <c r="U1979" s="3">
        <v>40927.750671296293</v>
      </c>
      <c r="V1979" s="2"/>
      <c r="W1979" s="2"/>
      <c r="X1979" s="2">
        <v>-100</v>
      </c>
      <c r="Y1979" s="2" t="s">
        <v>8</v>
      </c>
      <c r="Z1979" s="2">
        <v>0</v>
      </c>
    </row>
    <row r="1980" spans="1:26" ht="14.25" customHeight="1" x14ac:dyDescent="0.2">
      <c r="A1980" s="3">
        <v>40927.75072916667</v>
      </c>
      <c r="B1980" s="2"/>
      <c r="C1980" s="2"/>
      <c r="D1980" s="2">
        <v>-50</v>
      </c>
      <c r="E1980" s="2">
        <v>14.146463394165</v>
      </c>
      <c r="F1980" s="2">
        <v>0.51948547363281194</v>
      </c>
      <c r="G1980" s="5">
        <f t="shared" si="58"/>
        <v>1.8328070068359438E-2</v>
      </c>
      <c r="K1980" s="3">
        <v>40927.75072916667</v>
      </c>
      <c r="L1980" s="2"/>
      <c r="M1980" s="2"/>
      <c r="N1980" s="2">
        <v>-50</v>
      </c>
      <c r="O1980" s="2">
        <v>98.017852783203097</v>
      </c>
      <c r="P1980" s="2">
        <v>76.338348388671903</v>
      </c>
      <c r="Q1980" s="5">
        <f t="shared" si="57"/>
        <v>3.4927655303955092</v>
      </c>
      <c r="U1980" s="3">
        <v>40927.75072916667</v>
      </c>
      <c r="V1980" s="2"/>
      <c r="W1980" s="2"/>
      <c r="X1980" s="2">
        <v>-50</v>
      </c>
      <c r="Y1980" s="2" t="s">
        <v>8</v>
      </c>
      <c r="Z1980" s="2">
        <v>0</v>
      </c>
    </row>
    <row r="1981" spans="1:26" ht="14.25" customHeight="1" x14ac:dyDescent="0.2">
      <c r="A1981" s="3">
        <v>40927.750787037039</v>
      </c>
      <c r="B1981" s="2"/>
      <c r="C1981" s="2"/>
      <c r="D1981" s="2">
        <v>0</v>
      </c>
      <c r="E1981" s="2">
        <v>14.4601802825928</v>
      </c>
      <c r="F1981" s="2">
        <v>0.321044921875</v>
      </c>
      <c r="G1981" s="5">
        <f t="shared" si="58"/>
        <v>3.8410253906250004E-2</v>
      </c>
      <c r="K1981" s="3">
        <v>40927.750787037039</v>
      </c>
      <c r="L1981" s="2"/>
      <c r="M1981" s="2"/>
      <c r="N1981" s="2">
        <v>0</v>
      </c>
      <c r="O1981" s="2">
        <v>96.061233520507798</v>
      </c>
      <c r="P1981" s="2">
        <v>74.975814819335895</v>
      </c>
      <c r="Q1981" s="5">
        <f t="shared" si="57"/>
        <v>3.4296802261352521</v>
      </c>
      <c r="U1981" s="3">
        <v>40927.750787037039</v>
      </c>
      <c r="V1981" s="2"/>
      <c r="W1981" s="2"/>
      <c r="X1981" s="2">
        <v>0</v>
      </c>
      <c r="Y1981" s="2" t="s">
        <v>8</v>
      </c>
      <c r="Z1981" s="2">
        <v>0</v>
      </c>
    </row>
    <row r="1982" spans="1:26" ht="14.25" customHeight="1" x14ac:dyDescent="0.2">
      <c r="A1982" s="2"/>
      <c r="B1982" s="2"/>
      <c r="C1982" s="2"/>
      <c r="D1982" s="2"/>
      <c r="E1982" s="2"/>
      <c r="F1982" s="2"/>
      <c r="G1982" s="5"/>
      <c r="K1982" s="2"/>
      <c r="L1982" s="2"/>
      <c r="M1982" s="2"/>
      <c r="N1982" s="2"/>
      <c r="O1982" s="2"/>
      <c r="P1982" s="2"/>
      <c r="Q1982" s="5"/>
      <c r="U1982" s="2"/>
      <c r="V1982" s="2"/>
      <c r="W1982" s="2"/>
      <c r="X1982" s="2"/>
      <c r="Y1982" s="2"/>
      <c r="Z1982" s="2"/>
    </row>
    <row r="1983" spans="1:26" ht="14.25" customHeight="1" x14ac:dyDescent="0.2">
      <c r="A1983" s="3">
        <v>40927.751064814816</v>
      </c>
      <c r="B1983" s="2">
        <v>0</v>
      </c>
      <c r="C1983" s="2">
        <v>200</v>
      </c>
      <c r="D1983" s="2">
        <v>-3200</v>
      </c>
      <c r="E1983" s="2">
        <v>154.80296325683599</v>
      </c>
      <c r="F1983" s="2">
        <v>-88.452377319335895</v>
      </c>
      <c r="G1983" s="5">
        <f t="shared" ref="G1983:G1999" si="59">G1984</f>
        <v>9.9597453277587906</v>
      </c>
      <c r="H1983" s="5">
        <f>MAX(F1983:F2047)</f>
        <v>0.67474365234375</v>
      </c>
      <c r="K1983" s="3">
        <v>40927.751064814816</v>
      </c>
      <c r="L1983" s="2">
        <v>0</v>
      </c>
      <c r="M1983" s="2">
        <v>200</v>
      </c>
      <c r="N1983" s="2">
        <v>-3200</v>
      </c>
      <c r="O1983" s="2">
        <v>247.32389831543</v>
      </c>
      <c r="P1983" s="2">
        <v>180.31074523925801</v>
      </c>
      <c r="Q1983" s="5">
        <f t="shared" ref="Q1983:Q1996" si="60">Q1984</f>
        <v>8.2582440383911031</v>
      </c>
      <c r="R1983" s="5">
        <f>MAX(P1983:P2047)</f>
        <v>180.33004760742199</v>
      </c>
      <c r="U1983" s="3">
        <v>40927.751064814816</v>
      </c>
      <c r="V1983" s="2">
        <v>0</v>
      </c>
      <c r="W1983" s="2">
        <v>200</v>
      </c>
      <c r="X1983" s="2">
        <v>-3200</v>
      </c>
      <c r="Y1983" s="2" t="s">
        <v>8</v>
      </c>
      <c r="Z1983" s="2">
        <v>0</v>
      </c>
    </row>
    <row r="1984" spans="1:26" ht="14.25" customHeight="1" x14ac:dyDescent="0.2">
      <c r="A1984" s="3">
        <v>40927.751122685186</v>
      </c>
      <c r="B1984" s="2"/>
      <c r="C1984" s="2"/>
      <c r="D1984" s="2">
        <v>-3150</v>
      </c>
      <c r="E1984" s="2">
        <v>154.40444946289099</v>
      </c>
      <c r="F1984" s="2">
        <v>-88.200302124023395</v>
      </c>
      <c r="G1984" s="5">
        <f t="shared" si="59"/>
        <v>9.9597453277587906</v>
      </c>
      <c r="H1984" s="5">
        <f>MIN(F1983:F2047)</f>
        <v>-100.283203125</v>
      </c>
      <c r="K1984" s="3">
        <v>40927.751122685186</v>
      </c>
      <c r="L1984" s="2"/>
      <c r="M1984" s="2"/>
      <c r="N1984" s="2">
        <v>-3150</v>
      </c>
      <c r="O1984" s="2">
        <v>245.95626831054699</v>
      </c>
      <c r="P1984" s="2">
        <v>179.35836791992199</v>
      </c>
      <c r="Q1984" s="5">
        <f t="shared" si="60"/>
        <v>8.2582440383911031</v>
      </c>
      <c r="R1984" s="5">
        <f>MIN(P1983:P2047)</f>
        <v>77.172393798828097</v>
      </c>
      <c r="U1984" s="3">
        <v>40927.751122685186</v>
      </c>
      <c r="V1984" s="2"/>
      <c r="W1984" s="2"/>
      <c r="X1984" s="2">
        <v>-3150</v>
      </c>
      <c r="Y1984" s="2" t="s">
        <v>8</v>
      </c>
      <c r="Z1984" s="2">
        <v>0</v>
      </c>
    </row>
    <row r="1985" spans="1:26" ht="14.25" customHeight="1" x14ac:dyDescent="0.2">
      <c r="A1985" s="3">
        <v>40927.751180555555</v>
      </c>
      <c r="B1985" s="2"/>
      <c r="C1985" s="2"/>
      <c r="D1985" s="2">
        <v>-3100</v>
      </c>
      <c r="E1985" s="2">
        <v>152.40888977050801</v>
      </c>
      <c r="F1985" s="2">
        <v>-86.938018798828097</v>
      </c>
      <c r="G1985" s="5">
        <f t="shared" si="59"/>
        <v>9.9597453277587906</v>
      </c>
      <c r="K1985" s="3">
        <v>40927.751180555555</v>
      </c>
      <c r="L1985" s="2"/>
      <c r="M1985" s="2"/>
      <c r="N1985" s="2">
        <v>-3100</v>
      </c>
      <c r="O1985" s="2">
        <v>244.58119201660199</v>
      </c>
      <c r="P1985" s="2">
        <v>178.400802612305</v>
      </c>
      <c r="Q1985" s="5">
        <f t="shared" si="60"/>
        <v>8.2582440383911031</v>
      </c>
      <c r="U1985" s="3">
        <v>40927.751180555555</v>
      </c>
      <c r="V1985" s="2"/>
      <c r="W1985" s="2"/>
      <c r="X1985" s="2">
        <v>-3100</v>
      </c>
      <c r="Y1985" s="2" t="s">
        <v>8</v>
      </c>
      <c r="Z1985" s="2">
        <v>0</v>
      </c>
    </row>
    <row r="1986" spans="1:26" ht="14.25" customHeight="1" x14ac:dyDescent="0.2">
      <c r="A1986" s="3">
        <v>40927.751238425924</v>
      </c>
      <c r="B1986" s="2"/>
      <c r="C1986" s="2"/>
      <c r="D1986" s="2">
        <v>-3050</v>
      </c>
      <c r="E1986" s="2">
        <v>152.81861877441401</v>
      </c>
      <c r="F1986" s="2">
        <v>-87.197189331054702</v>
      </c>
      <c r="G1986" s="5">
        <f t="shared" si="59"/>
        <v>9.9597453277587906</v>
      </c>
      <c r="K1986" s="3">
        <v>40927.751238425924</v>
      </c>
      <c r="L1986" s="2"/>
      <c r="M1986" s="2"/>
      <c r="N1986" s="2">
        <v>-3050</v>
      </c>
      <c r="O1986" s="2">
        <v>244.220626831055</v>
      </c>
      <c r="P1986" s="2">
        <v>178.14971923828099</v>
      </c>
      <c r="Q1986" s="5">
        <f t="shared" si="60"/>
        <v>8.2582440383911031</v>
      </c>
      <c r="U1986" s="3">
        <v>40927.751238425924</v>
      </c>
      <c r="V1986" s="2"/>
      <c r="W1986" s="2"/>
      <c r="X1986" s="2">
        <v>-3050</v>
      </c>
      <c r="Y1986" s="2" t="s">
        <v>8</v>
      </c>
      <c r="Z1986" s="2">
        <v>0</v>
      </c>
    </row>
    <row r="1987" spans="1:26" ht="14.25" customHeight="1" x14ac:dyDescent="0.2">
      <c r="A1987" s="3">
        <v>40927.751296296294</v>
      </c>
      <c r="B1987" s="2"/>
      <c r="C1987" s="2"/>
      <c r="D1987" s="2">
        <v>-3000</v>
      </c>
      <c r="E1987" s="2">
        <v>155.82032775878901</v>
      </c>
      <c r="F1987" s="2">
        <v>-89.095916748046903</v>
      </c>
      <c r="G1987" s="5">
        <f t="shared" si="59"/>
        <v>9.9597453277587906</v>
      </c>
      <c r="K1987" s="3">
        <v>40927.751296296294</v>
      </c>
      <c r="L1987" s="2"/>
      <c r="M1987" s="2"/>
      <c r="N1987" s="2">
        <v>-3000</v>
      </c>
      <c r="O1987" s="2">
        <v>244.86363220214801</v>
      </c>
      <c r="P1987" s="2">
        <v>178.59748840332</v>
      </c>
      <c r="Q1987" s="5">
        <f t="shared" si="60"/>
        <v>8.2582440383911031</v>
      </c>
      <c r="U1987" s="3">
        <v>40927.751296296294</v>
      </c>
      <c r="V1987" s="2"/>
      <c r="W1987" s="2"/>
      <c r="X1987" s="2">
        <v>-3000</v>
      </c>
      <c r="Y1987" s="2" t="s">
        <v>8</v>
      </c>
      <c r="Z1987" s="2">
        <v>0</v>
      </c>
    </row>
    <row r="1988" spans="1:26" ht="14.25" customHeight="1" x14ac:dyDescent="0.2">
      <c r="A1988" s="3">
        <v>40927.751354166663</v>
      </c>
      <c r="B1988" s="2"/>
      <c r="C1988" s="2"/>
      <c r="D1988" s="2">
        <v>-2950</v>
      </c>
      <c r="E1988" s="2">
        <v>156.48600769043</v>
      </c>
      <c r="F1988" s="2">
        <v>-89.516983032226605</v>
      </c>
      <c r="G1988" s="5">
        <f t="shared" si="59"/>
        <v>9.9597453277587906</v>
      </c>
      <c r="K1988" s="3">
        <v>40927.751354166663</v>
      </c>
      <c r="L1988" s="2"/>
      <c r="M1988" s="2"/>
      <c r="N1988" s="2">
        <v>-2950</v>
      </c>
      <c r="O1988" s="2">
        <v>244.96903991699199</v>
      </c>
      <c r="P1988" s="2">
        <v>178.67088317871099</v>
      </c>
      <c r="Q1988" s="5">
        <f t="shared" si="60"/>
        <v>8.2582440383911031</v>
      </c>
      <c r="U1988" s="3">
        <v>40927.751354166663</v>
      </c>
      <c r="V1988" s="2"/>
      <c r="W1988" s="2"/>
      <c r="X1988" s="2">
        <v>-2950</v>
      </c>
      <c r="Y1988" s="2" t="s">
        <v>8</v>
      </c>
      <c r="Z1988" s="2">
        <v>0</v>
      </c>
    </row>
    <row r="1989" spans="1:26" ht="14.25" customHeight="1" x14ac:dyDescent="0.2">
      <c r="A1989" s="3">
        <v>40927.75141203704</v>
      </c>
      <c r="B1989" s="2"/>
      <c r="C1989" s="2"/>
      <c r="D1989" s="2">
        <v>-2900</v>
      </c>
      <c r="E1989" s="2">
        <v>153.34980773925801</v>
      </c>
      <c r="F1989" s="2">
        <v>-87.533187866210895</v>
      </c>
      <c r="G1989" s="5">
        <f t="shared" si="59"/>
        <v>9.9597453277587906</v>
      </c>
      <c r="K1989" s="3">
        <v>40927.75141203704</v>
      </c>
      <c r="L1989" s="2"/>
      <c r="M1989" s="2"/>
      <c r="N1989" s="2">
        <v>-2900</v>
      </c>
      <c r="O1989" s="2">
        <v>243.97357177734401</v>
      </c>
      <c r="P1989" s="2">
        <v>177.97767639160199</v>
      </c>
      <c r="Q1989" s="5">
        <f t="shared" si="60"/>
        <v>8.2582440383911031</v>
      </c>
      <c r="U1989" s="3">
        <v>40927.75141203704</v>
      </c>
      <c r="V1989" s="2"/>
      <c r="W1989" s="2"/>
      <c r="X1989" s="2">
        <v>-2900</v>
      </c>
      <c r="Y1989" s="2" t="s">
        <v>8</v>
      </c>
      <c r="Z1989" s="2">
        <v>0</v>
      </c>
    </row>
    <row r="1990" spans="1:26" ht="14.25" customHeight="1" x14ac:dyDescent="0.2">
      <c r="A1990" s="3">
        <v>40927.751469907409</v>
      </c>
      <c r="B1990" s="2"/>
      <c r="C1990" s="2"/>
      <c r="D1990" s="2">
        <v>-2850</v>
      </c>
      <c r="E1990" s="2">
        <v>149.09092712402301</v>
      </c>
      <c r="F1990" s="2">
        <v>-84.839248657226605</v>
      </c>
      <c r="G1990" s="5">
        <f t="shared" si="59"/>
        <v>9.9597453277587906</v>
      </c>
      <c r="K1990" s="3">
        <v>40927.751469907409</v>
      </c>
      <c r="L1990" s="2"/>
      <c r="M1990" s="2"/>
      <c r="N1990" s="2">
        <v>-2850</v>
      </c>
      <c r="O1990" s="2">
        <v>242.73051452636699</v>
      </c>
      <c r="P1990" s="2">
        <v>177.11204528808599</v>
      </c>
      <c r="Q1990" s="5">
        <f t="shared" si="60"/>
        <v>8.2582440383911031</v>
      </c>
      <c r="U1990" s="3">
        <v>40927.751469907409</v>
      </c>
      <c r="V1990" s="2"/>
      <c r="W1990" s="2"/>
      <c r="X1990" s="2">
        <v>-2850</v>
      </c>
      <c r="Y1990" s="2" t="s">
        <v>8</v>
      </c>
      <c r="Z1990" s="2">
        <v>0</v>
      </c>
    </row>
    <row r="1991" spans="1:26" ht="14.25" customHeight="1" x14ac:dyDescent="0.2">
      <c r="A1991" s="3">
        <v>40927.751527777778</v>
      </c>
      <c r="B1991" s="2"/>
      <c r="C1991" s="2"/>
      <c r="D1991" s="2">
        <v>-2800</v>
      </c>
      <c r="E1991" s="2">
        <v>147.47132873535199</v>
      </c>
      <c r="F1991" s="2">
        <v>-83.814773559570298</v>
      </c>
      <c r="G1991" s="5">
        <f t="shared" si="59"/>
        <v>9.9597453277587906</v>
      </c>
      <c r="K1991" s="3">
        <v>40927.751527777778</v>
      </c>
      <c r="L1991" s="2"/>
      <c r="M1991" s="2"/>
      <c r="N1991" s="2">
        <v>-2800</v>
      </c>
      <c r="O1991" s="2">
        <v>241.95428466796901</v>
      </c>
      <c r="P1991" s="2">
        <v>176.57150268554699</v>
      </c>
      <c r="Q1991" s="5">
        <f t="shared" si="60"/>
        <v>8.2582440383911031</v>
      </c>
      <c r="U1991" s="3">
        <v>40927.751527777778</v>
      </c>
      <c r="V1991" s="2"/>
      <c r="W1991" s="2"/>
      <c r="X1991" s="2">
        <v>-2800</v>
      </c>
      <c r="Y1991" s="2" t="s">
        <v>8</v>
      </c>
      <c r="Z1991" s="2">
        <v>0</v>
      </c>
    </row>
    <row r="1992" spans="1:26" ht="14.25" customHeight="1" x14ac:dyDescent="0.2">
      <c r="A1992" s="3">
        <v>40927.751585648148</v>
      </c>
      <c r="B1992" s="2"/>
      <c r="C1992" s="2"/>
      <c r="D1992" s="2">
        <v>-2750</v>
      </c>
      <c r="E1992" s="2">
        <v>148.51898193359401</v>
      </c>
      <c r="F1992" s="2">
        <v>-84.477462768554702</v>
      </c>
      <c r="G1992" s="5">
        <f t="shared" si="59"/>
        <v>9.9597453277587906</v>
      </c>
      <c r="K1992" s="3">
        <v>40927.751585648148</v>
      </c>
      <c r="L1992" s="2"/>
      <c r="M1992" s="2"/>
      <c r="N1992" s="2">
        <v>-2750</v>
      </c>
      <c r="O1992" s="2">
        <v>241.96798706054699</v>
      </c>
      <c r="P1992" s="2">
        <v>176.58103942871099</v>
      </c>
      <c r="Q1992" s="5">
        <f t="shared" si="60"/>
        <v>8.2582440383911031</v>
      </c>
      <c r="U1992" s="3">
        <v>40927.751585648148</v>
      </c>
      <c r="V1992" s="2"/>
      <c r="W1992" s="2"/>
      <c r="X1992" s="2">
        <v>-2750</v>
      </c>
      <c r="Y1992" s="2" t="s">
        <v>8</v>
      </c>
      <c r="Z1992" s="2">
        <v>0</v>
      </c>
    </row>
    <row r="1993" spans="1:26" ht="14.25" customHeight="1" x14ac:dyDescent="0.2">
      <c r="A1993" s="3">
        <v>40927.751643518517</v>
      </c>
      <c r="B1993" s="2"/>
      <c r="C1993" s="2"/>
      <c r="D1993" s="2">
        <v>-2700</v>
      </c>
      <c r="E1993" s="2">
        <v>150.71800231933599</v>
      </c>
      <c r="F1993" s="2">
        <v>-85.868453979492202</v>
      </c>
      <c r="G1993" s="5">
        <f t="shared" si="59"/>
        <v>9.9597453277587906</v>
      </c>
      <c r="K1993" s="3">
        <v>40927.751643518517</v>
      </c>
      <c r="L1993" s="2"/>
      <c r="M1993" s="2"/>
      <c r="N1993" s="2">
        <v>-2700</v>
      </c>
      <c r="O1993" s="2">
        <v>242.36097717285199</v>
      </c>
      <c r="P1993" s="2">
        <v>176.85470581054699</v>
      </c>
      <c r="Q1993" s="5">
        <f t="shared" si="60"/>
        <v>8.2582440383911031</v>
      </c>
      <c r="U1993" s="3">
        <v>40927.751643518517</v>
      </c>
      <c r="V1993" s="2"/>
      <c r="W1993" s="2"/>
      <c r="X1993" s="2">
        <v>-2700</v>
      </c>
      <c r="Y1993" s="2" t="s">
        <v>8</v>
      </c>
      <c r="Z1993" s="2">
        <v>0</v>
      </c>
    </row>
    <row r="1994" spans="1:26" ht="14.25" customHeight="1" x14ac:dyDescent="0.2">
      <c r="A1994" s="3">
        <v>40927.751701388886</v>
      </c>
      <c r="B1994" s="2"/>
      <c r="C1994" s="2"/>
      <c r="D1994" s="2">
        <v>-2650</v>
      </c>
      <c r="E1994" s="2">
        <v>153.04946899414099</v>
      </c>
      <c r="F1994" s="2">
        <v>-87.343215942382798</v>
      </c>
      <c r="G1994" s="5">
        <f t="shared" si="59"/>
        <v>9.9597453277587906</v>
      </c>
      <c r="K1994" s="3">
        <v>40927.751701388886</v>
      </c>
      <c r="L1994" s="2"/>
      <c r="M1994" s="2"/>
      <c r="N1994" s="2">
        <v>-2650</v>
      </c>
      <c r="O1994" s="2">
        <v>242.627197265625</v>
      </c>
      <c r="P1994" s="2">
        <v>177.04010009765599</v>
      </c>
      <c r="Q1994" s="5">
        <f t="shared" si="60"/>
        <v>8.2582440383911031</v>
      </c>
      <c r="U1994" s="3">
        <v>40927.751701388886</v>
      </c>
      <c r="V1994" s="2"/>
      <c r="W1994" s="2"/>
      <c r="X1994" s="2">
        <v>-2650</v>
      </c>
      <c r="Y1994" s="2" t="s">
        <v>8</v>
      </c>
      <c r="Z1994" s="2">
        <v>0</v>
      </c>
    </row>
    <row r="1995" spans="1:26" ht="14.25" customHeight="1" x14ac:dyDescent="0.2">
      <c r="A1995" s="3">
        <v>40927.751759259256</v>
      </c>
      <c r="B1995" s="2"/>
      <c r="C1995" s="2"/>
      <c r="D1995" s="2">
        <v>-2600</v>
      </c>
      <c r="E1995" s="2">
        <v>156.15322875976599</v>
      </c>
      <c r="F1995" s="2">
        <v>-89.306488037109403</v>
      </c>
      <c r="G1995" s="5">
        <f t="shared" si="59"/>
        <v>9.9597453277587906</v>
      </c>
      <c r="K1995" s="3">
        <v>40927.751759259256</v>
      </c>
      <c r="L1995" s="2"/>
      <c r="M1995" s="2"/>
      <c r="N1995" s="2">
        <v>-2600</v>
      </c>
      <c r="O1995" s="2">
        <v>243.03082275390599</v>
      </c>
      <c r="P1995" s="2">
        <v>177.32116699218699</v>
      </c>
      <c r="Q1995" s="5">
        <f t="shared" si="60"/>
        <v>8.2582440383911031</v>
      </c>
      <c r="U1995" s="3">
        <v>40927.751759259256</v>
      </c>
      <c r="V1995" s="2"/>
      <c r="W1995" s="2"/>
      <c r="X1995" s="2">
        <v>-2600</v>
      </c>
      <c r="Y1995" s="2" t="s">
        <v>8</v>
      </c>
      <c r="Z1995" s="2">
        <v>0</v>
      </c>
    </row>
    <row r="1996" spans="1:26" ht="14.25" customHeight="1" x14ac:dyDescent="0.2">
      <c r="A1996" s="3">
        <v>40927.751817129632</v>
      </c>
      <c r="B1996" s="2"/>
      <c r="C1996" s="2"/>
      <c r="D1996" s="2">
        <v>-2550</v>
      </c>
      <c r="E1996" s="2">
        <v>158.90274047851599</v>
      </c>
      <c r="F1996" s="2">
        <v>-91.045684814453097</v>
      </c>
      <c r="G1996" s="5">
        <f t="shared" si="59"/>
        <v>9.9597453277587906</v>
      </c>
      <c r="K1996" s="3">
        <v>40927.751817129632</v>
      </c>
      <c r="L1996" s="2"/>
      <c r="M1996" s="2"/>
      <c r="N1996" s="2">
        <v>-2550</v>
      </c>
      <c r="O1996" s="2">
        <v>243.69967651367199</v>
      </c>
      <c r="P1996" s="2">
        <v>177.78694152832</v>
      </c>
      <c r="Q1996" s="5">
        <f t="shared" si="60"/>
        <v>8.2582440383911031</v>
      </c>
      <c r="U1996" s="3">
        <v>40927.751817129632</v>
      </c>
      <c r="V1996" s="2"/>
      <c r="W1996" s="2"/>
      <c r="X1996" s="2">
        <v>-2550</v>
      </c>
      <c r="Y1996" s="2" t="s">
        <v>8</v>
      </c>
      <c r="Z1996" s="2">
        <v>0</v>
      </c>
    </row>
    <row r="1997" spans="1:26" ht="14.25" customHeight="1" x14ac:dyDescent="0.2">
      <c r="A1997" s="3">
        <v>40927.751875000002</v>
      </c>
      <c r="B1997" s="2"/>
      <c r="C1997" s="2"/>
      <c r="D1997" s="2">
        <v>-2500</v>
      </c>
      <c r="E1997" s="2">
        <v>162.48895263671901</v>
      </c>
      <c r="F1997" s="2">
        <v>-93.314132690429702</v>
      </c>
      <c r="G1997" s="5">
        <f t="shared" si="59"/>
        <v>9.9597453277587906</v>
      </c>
      <c r="K1997" s="3">
        <v>40927.751875000002</v>
      </c>
      <c r="L1997" s="2"/>
      <c r="M1997" s="2"/>
      <c r="N1997" s="2">
        <v>-2500</v>
      </c>
      <c r="O1997" s="2">
        <v>244.67617797851599</v>
      </c>
      <c r="P1997" s="2">
        <v>178.46694946289099</v>
      </c>
      <c r="Q1997" s="5">
        <f>Q1998</f>
        <v>8.2582440383911031</v>
      </c>
      <c r="U1997" s="3">
        <v>40927.751875000002</v>
      </c>
      <c r="V1997" s="2"/>
      <c r="W1997" s="2"/>
      <c r="X1997" s="2">
        <v>-2500</v>
      </c>
      <c r="Y1997" s="2" t="s">
        <v>8</v>
      </c>
      <c r="Z1997" s="2">
        <v>0</v>
      </c>
    </row>
    <row r="1998" spans="1:26" ht="14.25" customHeight="1" x14ac:dyDescent="0.2">
      <c r="A1998" s="3">
        <v>40927.751932870371</v>
      </c>
      <c r="B1998" s="2"/>
      <c r="C1998" s="2"/>
      <c r="D1998" s="2">
        <v>-2450</v>
      </c>
      <c r="E1998" s="2">
        <v>165.551345825195</v>
      </c>
      <c r="F1998" s="2">
        <v>-95.251235961914105</v>
      </c>
      <c r="G1998" s="5">
        <f t="shared" si="59"/>
        <v>9.9597453277587906</v>
      </c>
      <c r="K1998" s="3">
        <v>40927.751932870371</v>
      </c>
      <c r="L1998" s="2"/>
      <c r="M1998" s="2"/>
      <c r="N1998" s="2">
        <v>-2450</v>
      </c>
      <c r="O1998" s="2">
        <v>245.82141113281301</v>
      </c>
      <c r="P1998" s="2">
        <v>179.26445007324199</v>
      </c>
      <c r="Q1998" s="5">
        <f t="shared" ref="Q1998:Q2047" si="61">P1998*0.0463-0.0417</f>
        <v>8.2582440383911031</v>
      </c>
      <c r="U1998" s="3">
        <v>40927.751932870371</v>
      </c>
      <c r="V1998" s="2"/>
      <c r="W1998" s="2"/>
      <c r="X1998" s="2">
        <v>-2450</v>
      </c>
      <c r="Y1998" s="2" t="s">
        <v>8</v>
      </c>
      <c r="Z1998" s="2">
        <v>0</v>
      </c>
    </row>
    <row r="1999" spans="1:26" ht="14.25" customHeight="1" x14ac:dyDescent="0.2">
      <c r="A1999" s="3">
        <v>40927.75199074074</v>
      </c>
      <c r="B1999" s="2"/>
      <c r="C1999" s="2"/>
      <c r="D1999" s="2">
        <v>-2400</v>
      </c>
      <c r="E1999" s="2">
        <v>167.94033813476599</v>
      </c>
      <c r="F1999" s="2">
        <v>-96.762390136718693</v>
      </c>
      <c r="G1999" s="5">
        <f t="shared" si="59"/>
        <v>9.9597453277587906</v>
      </c>
      <c r="K1999" s="3">
        <v>40927.75199074074</v>
      </c>
      <c r="L1999" s="2"/>
      <c r="M1999" s="2"/>
      <c r="N1999" s="2">
        <v>-2400</v>
      </c>
      <c r="O1999" s="2">
        <v>246.55293273925801</v>
      </c>
      <c r="P1999" s="2">
        <v>179.77386474609401</v>
      </c>
      <c r="Q1999" s="5">
        <f t="shared" si="61"/>
        <v>8.2818299377441527</v>
      </c>
      <c r="U1999" s="3">
        <v>40927.75199074074</v>
      </c>
      <c r="V1999" s="2"/>
      <c r="W1999" s="2"/>
      <c r="X1999" s="2">
        <v>-2400</v>
      </c>
      <c r="Y1999" s="2" t="s">
        <v>8</v>
      </c>
      <c r="Z1999" s="2">
        <v>0</v>
      </c>
    </row>
    <row r="2000" spans="1:26" ht="14.25" customHeight="1" x14ac:dyDescent="0.2">
      <c r="A2000" s="3">
        <v>40927.75204861111</v>
      </c>
      <c r="B2000" s="2"/>
      <c r="C2000" s="2"/>
      <c r="D2000" s="2">
        <v>-2350</v>
      </c>
      <c r="E2000" s="2">
        <v>171.01092529296901</v>
      </c>
      <c r="F2000" s="2">
        <v>-98.704681396484403</v>
      </c>
      <c r="G2000" s="5">
        <f>G2001</f>
        <v>9.9597453277587906</v>
      </c>
      <c r="K2000" s="3">
        <v>40927.75204861111</v>
      </c>
      <c r="L2000" s="2"/>
      <c r="M2000" s="2"/>
      <c r="N2000" s="2">
        <v>-2350</v>
      </c>
      <c r="O2000" s="2">
        <v>247.12724304199199</v>
      </c>
      <c r="P2000" s="2">
        <v>180.17379760742199</v>
      </c>
      <c r="Q2000" s="5">
        <f t="shared" si="61"/>
        <v>8.3003468292236384</v>
      </c>
      <c r="U2000" s="3">
        <v>40927.75204861111</v>
      </c>
      <c r="V2000" s="2"/>
      <c r="W2000" s="2"/>
      <c r="X2000" s="2">
        <v>-2350</v>
      </c>
      <c r="Y2000" s="2" t="s">
        <v>8</v>
      </c>
      <c r="Z2000" s="2">
        <v>0</v>
      </c>
    </row>
    <row r="2001" spans="1:26" ht="14.25" customHeight="1" x14ac:dyDescent="0.2">
      <c r="A2001" s="3">
        <v>40927.752106481479</v>
      </c>
      <c r="B2001" s="2"/>
      <c r="C2001" s="2"/>
      <c r="D2001" s="2">
        <v>-2300</v>
      </c>
      <c r="E2001" s="2">
        <v>172.90612792968699</v>
      </c>
      <c r="F2001" s="2">
        <v>-99.903488159179702</v>
      </c>
      <c r="G2001" s="5">
        <f t="shared" ref="G2001:G2047" si="62">-F2001*0.099+0.0693</f>
        <v>9.9597453277587906</v>
      </c>
      <c r="K2001" s="3">
        <v>40927.752106481479</v>
      </c>
      <c r="L2001" s="2"/>
      <c r="M2001" s="2"/>
      <c r="N2001" s="2">
        <v>-2300</v>
      </c>
      <c r="O2001" s="2">
        <v>247.35162353515599</v>
      </c>
      <c r="P2001" s="2">
        <v>180.33004760742199</v>
      </c>
      <c r="Q2001" s="5">
        <f t="shared" si="61"/>
        <v>8.3075812042236379</v>
      </c>
      <c r="U2001" s="3">
        <v>40927.752106481479</v>
      </c>
      <c r="V2001" s="2"/>
      <c r="W2001" s="2"/>
      <c r="X2001" s="2">
        <v>-2300</v>
      </c>
      <c r="Y2001" s="2" t="s">
        <v>8</v>
      </c>
      <c r="Z2001" s="2">
        <v>0</v>
      </c>
    </row>
    <row r="2002" spans="1:26" ht="14.25" customHeight="1" x14ac:dyDescent="0.2">
      <c r="A2002" s="3">
        <v>40927.752164351848</v>
      </c>
      <c r="B2002" s="2"/>
      <c r="C2002" s="2"/>
      <c r="D2002" s="2">
        <v>-2250</v>
      </c>
      <c r="E2002" s="2">
        <v>173.506423950195</v>
      </c>
      <c r="F2002" s="2">
        <v>-100.283203125</v>
      </c>
      <c r="G2002" s="5">
        <f t="shared" si="62"/>
        <v>9.9973371093750014</v>
      </c>
      <c r="K2002" s="3">
        <v>40927.752164351848</v>
      </c>
      <c r="L2002" s="2"/>
      <c r="M2002" s="2"/>
      <c r="N2002" s="2">
        <v>-2250</v>
      </c>
      <c r="O2002" s="2">
        <v>247.11956787109401</v>
      </c>
      <c r="P2002" s="2">
        <v>180.16845703125</v>
      </c>
      <c r="Q2002" s="5">
        <f t="shared" si="61"/>
        <v>8.3000995605468741</v>
      </c>
      <c r="U2002" s="3">
        <v>40927.752164351848</v>
      </c>
      <c r="V2002" s="2"/>
      <c r="W2002" s="2"/>
      <c r="X2002" s="2">
        <v>-2250</v>
      </c>
      <c r="Y2002" s="2" t="s">
        <v>8</v>
      </c>
      <c r="Z2002" s="2">
        <v>0</v>
      </c>
    </row>
    <row r="2003" spans="1:26" ht="14.25" customHeight="1" x14ac:dyDescent="0.2">
      <c r="A2003" s="3">
        <v>40927.752222222225</v>
      </c>
      <c r="B2003" s="2"/>
      <c r="C2003" s="2"/>
      <c r="D2003" s="2">
        <v>-2200</v>
      </c>
      <c r="E2003" s="2">
        <v>173.04544067382801</v>
      </c>
      <c r="F2003" s="2">
        <v>-99.991607666015597</v>
      </c>
      <c r="G2003" s="5">
        <f t="shared" si="62"/>
        <v>9.9684691589355445</v>
      </c>
      <c r="K2003" s="3">
        <v>40927.752222222225</v>
      </c>
      <c r="L2003" s="2"/>
      <c r="M2003" s="2"/>
      <c r="N2003" s="2">
        <v>-2200</v>
      </c>
      <c r="O2003" s="2">
        <v>246.40896606445301</v>
      </c>
      <c r="P2003" s="2">
        <v>179.67361450195301</v>
      </c>
      <c r="Q2003" s="5">
        <f t="shared" si="61"/>
        <v>8.2771883514404241</v>
      </c>
      <c r="U2003" s="3">
        <v>40927.752222222225</v>
      </c>
      <c r="V2003" s="2"/>
      <c r="W2003" s="2"/>
      <c r="X2003" s="2">
        <v>-2200</v>
      </c>
      <c r="Y2003" s="2" t="s">
        <v>8</v>
      </c>
      <c r="Z2003" s="2">
        <v>0</v>
      </c>
    </row>
    <row r="2004" spans="1:26" ht="14.25" customHeight="1" x14ac:dyDescent="0.2">
      <c r="A2004" s="3">
        <v>40927.752280092594</v>
      </c>
      <c r="B2004" s="2"/>
      <c r="C2004" s="2"/>
      <c r="D2004" s="2">
        <v>-2150</v>
      </c>
      <c r="E2004" s="2">
        <v>169.90501403808599</v>
      </c>
      <c r="F2004" s="2">
        <v>-98.005142211914105</v>
      </c>
      <c r="G2004" s="5">
        <f t="shared" si="62"/>
        <v>9.7718090789794978</v>
      </c>
      <c r="K2004" s="3">
        <v>40927.752280092594</v>
      </c>
      <c r="L2004" s="2"/>
      <c r="M2004" s="2"/>
      <c r="N2004" s="2">
        <v>-2150</v>
      </c>
      <c r="O2004" s="2">
        <v>244.72230529785199</v>
      </c>
      <c r="P2004" s="2">
        <v>178.49906921386699</v>
      </c>
      <c r="Q2004" s="5">
        <f t="shared" si="61"/>
        <v>8.2228069046020416</v>
      </c>
      <c r="U2004" s="3">
        <v>40927.752280092594</v>
      </c>
      <c r="V2004" s="2"/>
      <c r="W2004" s="2"/>
      <c r="X2004" s="2">
        <v>-2150</v>
      </c>
      <c r="Y2004" s="2" t="s">
        <v>8</v>
      </c>
      <c r="Z2004" s="2">
        <v>0</v>
      </c>
    </row>
    <row r="2005" spans="1:26" ht="14.25" customHeight="1" x14ac:dyDescent="0.2">
      <c r="A2005" s="3">
        <v>40927.752337962964</v>
      </c>
      <c r="B2005" s="2"/>
      <c r="C2005" s="2"/>
      <c r="D2005" s="2">
        <v>-2100</v>
      </c>
      <c r="E2005" s="2">
        <v>159.35565185546901</v>
      </c>
      <c r="F2005" s="2">
        <v>-91.332168579101605</v>
      </c>
      <c r="G2005" s="5">
        <f t="shared" si="62"/>
        <v>9.1111846893310595</v>
      </c>
      <c r="K2005" s="3">
        <v>40927.752337962964</v>
      </c>
      <c r="L2005" s="2"/>
      <c r="M2005" s="2"/>
      <c r="N2005" s="2">
        <v>-2100</v>
      </c>
      <c r="O2005" s="2">
        <v>240.88565063476599</v>
      </c>
      <c r="P2005" s="2">
        <v>175.82733154296901</v>
      </c>
      <c r="Q2005" s="5">
        <f t="shared" si="61"/>
        <v>8.0991054504394651</v>
      </c>
      <c r="U2005" s="3">
        <v>40927.752337962964</v>
      </c>
      <c r="V2005" s="2"/>
      <c r="W2005" s="2"/>
      <c r="X2005" s="2">
        <v>-2100</v>
      </c>
      <c r="Y2005" s="2" t="s">
        <v>8</v>
      </c>
      <c r="Z2005" s="2">
        <v>0</v>
      </c>
    </row>
    <row r="2006" spans="1:26" ht="14.25" customHeight="1" x14ac:dyDescent="0.2">
      <c r="A2006" s="3">
        <v>40927.752395833333</v>
      </c>
      <c r="B2006" s="2"/>
      <c r="C2006" s="2"/>
      <c r="D2006" s="2">
        <v>-2050</v>
      </c>
      <c r="E2006" s="2">
        <v>145.90104675293</v>
      </c>
      <c r="F2006" s="2">
        <v>-82.821502685546903</v>
      </c>
      <c r="G2006" s="5">
        <f t="shared" si="62"/>
        <v>8.2686287658691437</v>
      </c>
      <c r="K2006" s="3">
        <v>40927.752395833333</v>
      </c>
      <c r="L2006" s="2"/>
      <c r="M2006" s="2"/>
      <c r="N2006" s="2">
        <v>-2050</v>
      </c>
      <c r="O2006" s="2">
        <v>235.06082153320301</v>
      </c>
      <c r="P2006" s="2">
        <v>171.77108764648401</v>
      </c>
      <c r="Q2006" s="5">
        <f t="shared" si="61"/>
        <v>7.91130135803221</v>
      </c>
      <c r="U2006" s="3">
        <v>40927.752395833333</v>
      </c>
      <c r="V2006" s="2"/>
      <c r="W2006" s="2"/>
      <c r="X2006" s="2">
        <v>-2050</v>
      </c>
      <c r="Y2006" s="2" t="s">
        <v>8</v>
      </c>
      <c r="Z2006" s="2">
        <v>0</v>
      </c>
    </row>
    <row r="2007" spans="1:26" ht="14.25" customHeight="1" x14ac:dyDescent="0.2">
      <c r="A2007" s="3">
        <v>40927.752453703702</v>
      </c>
      <c r="B2007" s="2"/>
      <c r="C2007" s="2"/>
      <c r="D2007" s="2">
        <v>-2000</v>
      </c>
      <c r="E2007" s="2">
        <v>132.31245422363301</v>
      </c>
      <c r="F2007" s="2">
        <v>-74.22607421875</v>
      </c>
      <c r="G2007" s="5">
        <f t="shared" si="62"/>
        <v>7.4176813476562504</v>
      </c>
      <c r="K2007" s="3">
        <v>40927.752453703702</v>
      </c>
      <c r="L2007" s="2"/>
      <c r="M2007" s="2"/>
      <c r="N2007" s="2">
        <v>-2000</v>
      </c>
      <c r="O2007" s="2">
        <v>229.83363342285199</v>
      </c>
      <c r="P2007" s="2">
        <v>168.13102722168</v>
      </c>
      <c r="Q2007" s="5">
        <f t="shared" si="61"/>
        <v>7.7427665603637843</v>
      </c>
      <c r="U2007" s="3">
        <v>40927.752453703702</v>
      </c>
      <c r="V2007" s="2"/>
      <c r="W2007" s="2"/>
      <c r="X2007" s="2">
        <v>-2000</v>
      </c>
      <c r="Y2007" s="2" t="s">
        <v>8</v>
      </c>
      <c r="Z2007" s="2">
        <v>0</v>
      </c>
    </row>
    <row r="2008" spans="1:26" ht="14.25" customHeight="1" x14ac:dyDescent="0.2">
      <c r="A2008" s="3">
        <v>40927.752511574072</v>
      </c>
      <c r="B2008" s="2"/>
      <c r="C2008" s="2"/>
      <c r="D2008" s="2">
        <v>-1950</v>
      </c>
      <c r="E2008" s="2">
        <v>116.78872680664099</v>
      </c>
      <c r="F2008" s="2">
        <v>-64.406585693359403</v>
      </c>
      <c r="G2008" s="5">
        <f t="shared" si="62"/>
        <v>6.4455519836425816</v>
      </c>
      <c r="K2008" s="3">
        <v>40927.752511574072</v>
      </c>
      <c r="L2008" s="2"/>
      <c r="M2008" s="2"/>
      <c r="N2008" s="2">
        <v>-1950</v>
      </c>
      <c r="O2008" s="2">
        <v>224.181564331055</v>
      </c>
      <c r="P2008" s="2">
        <v>164.19509887695301</v>
      </c>
      <c r="Q2008" s="5">
        <f t="shared" si="61"/>
        <v>7.5605330780029245</v>
      </c>
      <c r="U2008" s="3">
        <v>40927.752511574072</v>
      </c>
      <c r="V2008" s="2"/>
      <c r="W2008" s="2"/>
      <c r="X2008" s="2">
        <v>-1950</v>
      </c>
      <c r="Y2008" s="2" t="s">
        <v>8</v>
      </c>
      <c r="Z2008" s="2">
        <v>0</v>
      </c>
    </row>
    <row r="2009" spans="1:26" ht="14.25" customHeight="1" x14ac:dyDescent="0.2">
      <c r="A2009" s="3">
        <v>40927.752569444441</v>
      </c>
      <c r="B2009" s="2"/>
      <c r="C2009" s="2"/>
      <c r="D2009" s="2">
        <v>-1900</v>
      </c>
      <c r="E2009" s="2">
        <v>99.116027832031193</v>
      </c>
      <c r="F2009" s="2">
        <v>-53.227767944335902</v>
      </c>
      <c r="G2009" s="5">
        <f t="shared" si="62"/>
        <v>5.338849026489255</v>
      </c>
      <c r="K2009" s="3">
        <v>40927.752569444441</v>
      </c>
      <c r="L2009" s="2"/>
      <c r="M2009" s="2"/>
      <c r="N2009" s="2">
        <v>-1900</v>
      </c>
      <c r="O2009" s="2">
        <v>218.209060668945</v>
      </c>
      <c r="P2009" s="2">
        <v>160.03601074218699</v>
      </c>
      <c r="Q2009" s="5">
        <f t="shared" si="61"/>
        <v>7.3679672973632577</v>
      </c>
      <c r="U2009" s="3">
        <v>40927.752569444441</v>
      </c>
      <c r="V2009" s="2"/>
      <c r="W2009" s="2"/>
      <c r="X2009" s="2">
        <v>-1900</v>
      </c>
      <c r="Y2009" s="2" t="s">
        <v>8</v>
      </c>
      <c r="Z2009" s="2">
        <v>0</v>
      </c>
    </row>
    <row r="2010" spans="1:26" ht="14.25" customHeight="1" x14ac:dyDescent="0.2">
      <c r="A2010" s="3">
        <v>40927.752627314818</v>
      </c>
      <c r="B2010" s="2"/>
      <c r="C2010" s="2"/>
      <c r="D2010" s="2">
        <v>-1850</v>
      </c>
      <c r="E2010" s="2">
        <v>82.249382019042997</v>
      </c>
      <c r="F2010" s="2">
        <v>-42.558822631835902</v>
      </c>
      <c r="G2010" s="5">
        <f t="shared" si="62"/>
        <v>4.2826234405517543</v>
      </c>
      <c r="K2010" s="3">
        <v>40927.752627314818</v>
      </c>
      <c r="L2010" s="2"/>
      <c r="M2010" s="2"/>
      <c r="N2010" s="2">
        <v>-1850</v>
      </c>
      <c r="O2010" s="2">
        <v>212.64321899414099</v>
      </c>
      <c r="P2010" s="2">
        <v>156.16012573242199</v>
      </c>
      <c r="Q2010" s="5">
        <f t="shared" si="61"/>
        <v>7.1885138214111386</v>
      </c>
      <c r="U2010" s="3">
        <v>40927.752627314818</v>
      </c>
      <c r="V2010" s="2"/>
      <c r="W2010" s="2"/>
      <c r="X2010" s="2">
        <v>-1850</v>
      </c>
      <c r="Y2010" s="2" t="s">
        <v>8</v>
      </c>
      <c r="Z2010" s="2">
        <v>0</v>
      </c>
    </row>
    <row r="2011" spans="1:26" ht="14.25" customHeight="1" x14ac:dyDescent="0.2">
      <c r="A2011" s="3">
        <v>40927.752685185187</v>
      </c>
      <c r="B2011" s="2"/>
      <c r="C2011" s="2"/>
      <c r="D2011" s="2">
        <v>-1800</v>
      </c>
      <c r="E2011" s="2">
        <v>67.318717956542997</v>
      </c>
      <c r="F2011" s="2">
        <v>-33.114471435546903</v>
      </c>
      <c r="G2011" s="5">
        <f t="shared" si="62"/>
        <v>3.3476326721191438</v>
      </c>
      <c r="K2011" s="3">
        <v>40927.752685185187</v>
      </c>
      <c r="L2011" s="2"/>
      <c r="M2011" s="2"/>
      <c r="N2011" s="2">
        <v>-1800</v>
      </c>
      <c r="O2011" s="2">
        <v>207.14169311523401</v>
      </c>
      <c r="P2011" s="2">
        <v>152.329025268555</v>
      </c>
      <c r="Q2011" s="5">
        <f t="shared" si="61"/>
        <v>7.0111338699340973</v>
      </c>
      <c r="U2011" s="3">
        <v>40927.752685185187</v>
      </c>
      <c r="V2011" s="2"/>
      <c r="W2011" s="2"/>
      <c r="X2011" s="2">
        <v>-1800</v>
      </c>
      <c r="Y2011" s="2" t="s">
        <v>8</v>
      </c>
      <c r="Z2011" s="2">
        <v>0</v>
      </c>
    </row>
    <row r="2012" spans="1:26" ht="14.25" customHeight="1" x14ac:dyDescent="0.2">
      <c r="A2012" s="3">
        <v>40927.752743055556</v>
      </c>
      <c r="B2012" s="2"/>
      <c r="C2012" s="2"/>
      <c r="D2012" s="2">
        <v>-1750</v>
      </c>
      <c r="E2012" s="2">
        <v>57.3825492858887</v>
      </c>
      <c r="F2012" s="2">
        <v>-26.8293762207031</v>
      </c>
      <c r="G2012" s="5">
        <f t="shared" si="62"/>
        <v>2.7254082458496072</v>
      </c>
      <c r="K2012" s="3">
        <v>40927.752743055556</v>
      </c>
      <c r="L2012" s="2"/>
      <c r="M2012" s="2"/>
      <c r="N2012" s="2">
        <v>-1750</v>
      </c>
      <c r="O2012" s="2">
        <v>201.947265625</v>
      </c>
      <c r="P2012" s="2">
        <v>148.71177673339801</v>
      </c>
      <c r="Q2012" s="5">
        <f t="shared" si="61"/>
        <v>6.8436552627563287</v>
      </c>
      <c r="U2012" s="3">
        <v>40927.752743055556</v>
      </c>
      <c r="V2012" s="2"/>
      <c r="W2012" s="2"/>
      <c r="X2012" s="2">
        <v>-1750</v>
      </c>
      <c r="Y2012" s="2" t="s">
        <v>8</v>
      </c>
      <c r="Z2012" s="2">
        <v>0</v>
      </c>
    </row>
    <row r="2013" spans="1:26" ht="14.25" customHeight="1" x14ac:dyDescent="0.2">
      <c r="A2013" s="3">
        <v>40927.752800925926</v>
      </c>
      <c r="B2013" s="2"/>
      <c r="C2013" s="2"/>
      <c r="D2013" s="2">
        <v>-1700</v>
      </c>
      <c r="E2013" s="2">
        <v>48.294776916503899</v>
      </c>
      <c r="F2013" s="2">
        <v>-21.0809326171875</v>
      </c>
      <c r="G2013" s="5">
        <f t="shared" si="62"/>
        <v>2.1563123291015627</v>
      </c>
      <c r="K2013" s="3">
        <v>40927.752800925926</v>
      </c>
      <c r="L2013" s="2"/>
      <c r="M2013" s="2"/>
      <c r="N2013" s="2">
        <v>-1700</v>
      </c>
      <c r="O2013" s="2">
        <v>196.41287231445301</v>
      </c>
      <c r="P2013" s="2">
        <v>144.85778808593801</v>
      </c>
      <c r="Q2013" s="5">
        <f t="shared" si="61"/>
        <v>6.6652155883789304</v>
      </c>
      <c r="U2013" s="3">
        <v>40927.752800925926</v>
      </c>
      <c r="V2013" s="2"/>
      <c r="W2013" s="2"/>
      <c r="X2013" s="2">
        <v>-1700</v>
      </c>
      <c r="Y2013" s="2" t="s">
        <v>8</v>
      </c>
      <c r="Z2013" s="2">
        <v>0</v>
      </c>
    </row>
    <row r="2014" spans="1:26" ht="14.25" customHeight="1" x14ac:dyDescent="0.2">
      <c r="A2014" s="3">
        <v>40927.752858796295</v>
      </c>
      <c r="B2014" s="2"/>
      <c r="C2014" s="2"/>
      <c r="D2014" s="2">
        <v>-1650</v>
      </c>
      <c r="E2014" s="2">
        <v>40.599494934082003</v>
      </c>
      <c r="F2014" s="2">
        <v>-16.213302612304702</v>
      </c>
      <c r="G2014" s="5">
        <f t="shared" si="62"/>
        <v>1.6744169586181654</v>
      </c>
      <c r="K2014" s="3">
        <v>40927.752858796295</v>
      </c>
      <c r="L2014" s="2"/>
      <c r="M2014" s="2"/>
      <c r="N2014" s="2">
        <v>-1650</v>
      </c>
      <c r="O2014" s="2">
        <v>190.84387207031301</v>
      </c>
      <c r="P2014" s="2">
        <v>140.97969055175801</v>
      </c>
      <c r="Q2014" s="5">
        <f t="shared" si="61"/>
        <v>6.4856596725463964</v>
      </c>
      <c r="U2014" s="3">
        <v>40927.752858796295</v>
      </c>
      <c r="V2014" s="2"/>
      <c r="W2014" s="2"/>
      <c r="X2014" s="2">
        <v>-1650</v>
      </c>
      <c r="Y2014" s="2" t="s">
        <v>8</v>
      </c>
      <c r="Z2014" s="2">
        <v>0</v>
      </c>
    </row>
    <row r="2015" spans="1:26" ht="14.25" customHeight="1" x14ac:dyDescent="0.2">
      <c r="A2015" s="3">
        <v>40927.752916666665</v>
      </c>
      <c r="B2015" s="2"/>
      <c r="C2015" s="2"/>
      <c r="D2015" s="2">
        <v>-1600</v>
      </c>
      <c r="E2015" s="2">
        <v>33.185600280761697</v>
      </c>
      <c r="F2015" s="2">
        <v>-11.5236663818359</v>
      </c>
      <c r="G2015" s="5">
        <f t="shared" si="62"/>
        <v>1.210142971801754</v>
      </c>
      <c r="K2015" s="3">
        <v>40927.752916666665</v>
      </c>
      <c r="L2015" s="2"/>
      <c r="M2015" s="2"/>
      <c r="N2015" s="2">
        <v>-1600</v>
      </c>
      <c r="O2015" s="2">
        <v>185.45497131347699</v>
      </c>
      <c r="P2015" s="2">
        <v>137.22702026367199</v>
      </c>
      <c r="Q2015" s="5">
        <f t="shared" si="61"/>
        <v>6.3119110382080139</v>
      </c>
      <c r="U2015" s="3">
        <v>40927.752916666665</v>
      </c>
      <c r="V2015" s="2"/>
      <c r="W2015" s="2"/>
      <c r="X2015" s="2">
        <v>-1600</v>
      </c>
      <c r="Y2015" s="2" t="s">
        <v>8</v>
      </c>
      <c r="Z2015" s="2">
        <v>0</v>
      </c>
    </row>
    <row r="2016" spans="1:26" ht="14.25" customHeight="1" x14ac:dyDescent="0.2">
      <c r="A2016" s="3">
        <v>40927.752974537034</v>
      </c>
      <c r="B2016" s="2"/>
      <c r="C2016" s="2"/>
      <c r="D2016" s="2">
        <v>-1550</v>
      </c>
      <c r="E2016" s="2">
        <v>27.429304122924801</v>
      </c>
      <c r="F2016" s="2">
        <v>-7.8825378417968803</v>
      </c>
      <c r="G2016" s="5">
        <f t="shared" si="62"/>
        <v>0.84967124633789126</v>
      </c>
      <c r="K2016" s="3">
        <v>40927.752974537034</v>
      </c>
      <c r="L2016" s="2"/>
      <c r="M2016" s="2"/>
      <c r="N2016" s="2">
        <v>-1550</v>
      </c>
      <c r="O2016" s="2">
        <v>180.18878173828099</v>
      </c>
      <c r="P2016" s="2">
        <v>133.55979919433599</v>
      </c>
      <c r="Q2016" s="5">
        <f t="shared" si="61"/>
        <v>6.1421187026977568</v>
      </c>
      <c r="U2016" s="3">
        <v>40927.752974537034</v>
      </c>
      <c r="V2016" s="2"/>
      <c r="W2016" s="2"/>
      <c r="X2016" s="2">
        <v>-1550</v>
      </c>
      <c r="Y2016" s="2" t="s">
        <v>8</v>
      </c>
      <c r="Z2016" s="2">
        <v>0</v>
      </c>
    </row>
    <row r="2017" spans="1:26" ht="14.25" customHeight="1" x14ac:dyDescent="0.2">
      <c r="A2017" s="3">
        <v>40927.753032407411</v>
      </c>
      <c r="B2017" s="2"/>
      <c r="C2017" s="2"/>
      <c r="D2017" s="2">
        <v>-1500</v>
      </c>
      <c r="E2017" s="2">
        <v>23.7247714996338</v>
      </c>
      <c r="F2017" s="2">
        <v>-5.53924560546875</v>
      </c>
      <c r="G2017" s="5">
        <f t="shared" si="62"/>
        <v>0.61768531494140633</v>
      </c>
      <c r="K2017" s="3">
        <v>40927.753032407411</v>
      </c>
      <c r="L2017" s="2"/>
      <c r="M2017" s="2"/>
      <c r="N2017" s="2">
        <v>-1500</v>
      </c>
      <c r="O2017" s="2">
        <v>175.02536010742199</v>
      </c>
      <c r="P2017" s="2">
        <v>129.96414184570301</v>
      </c>
      <c r="Q2017" s="5">
        <f t="shared" si="61"/>
        <v>5.97563976745605</v>
      </c>
      <c r="U2017" s="3">
        <v>40927.753032407411</v>
      </c>
      <c r="V2017" s="2"/>
      <c r="W2017" s="2"/>
      <c r="X2017" s="2">
        <v>-1500</v>
      </c>
      <c r="Y2017" s="2" t="s">
        <v>8</v>
      </c>
      <c r="Z2017" s="2">
        <v>0</v>
      </c>
    </row>
    <row r="2018" spans="1:26" ht="14.25" customHeight="1" x14ac:dyDescent="0.2">
      <c r="A2018" s="3">
        <v>40927.75309027778</v>
      </c>
      <c r="B2018" s="2"/>
      <c r="C2018" s="2"/>
      <c r="D2018" s="2">
        <v>-1450</v>
      </c>
      <c r="E2018" s="2">
        <v>19.247465133666999</v>
      </c>
      <c r="F2018" s="2">
        <v>-2.7071380615234402</v>
      </c>
      <c r="G2018" s="5">
        <f t="shared" si="62"/>
        <v>0.33730666809082055</v>
      </c>
      <c r="K2018" s="3">
        <v>40927.75309027778</v>
      </c>
      <c r="L2018" s="2"/>
      <c r="M2018" s="2"/>
      <c r="N2018" s="2">
        <v>-1450</v>
      </c>
      <c r="O2018" s="2">
        <v>170.07415771484401</v>
      </c>
      <c r="P2018" s="2">
        <v>126.51626586914099</v>
      </c>
      <c r="Q2018" s="5">
        <f t="shared" si="61"/>
        <v>5.8160031097412288</v>
      </c>
      <c r="U2018" s="3">
        <v>40927.75309027778</v>
      </c>
      <c r="V2018" s="2"/>
      <c r="W2018" s="2"/>
      <c r="X2018" s="2">
        <v>-1450</v>
      </c>
      <c r="Y2018" s="2" t="s">
        <v>8</v>
      </c>
      <c r="Z2018" s="2">
        <v>0</v>
      </c>
    </row>
    <row r="2019" spans="1:26" ht="14.25" customHeight="1" x14ac:dyDescent="0.2">
      <c r="A2019" s="3">
        <v>40927.753148148149</v>
      </c>
      <c r="B2019" s="2"/>
      <c r="C2019" s="2"/>
      <c r="D2019" s="2">
        <v>-1400</v>
      </c>
      <c r="E2019" s="2">
        <v>17.699386596679702</v>
      </c>
      <c r="F2019" s="2">
        <v>-1.7279052734375</v>
      </c>
      <c r="G2019" s="5">
        <f t="shared" si="62"/>
        <v>0.2403626220703125</v>
      </c>
      <c r="K2019" s="3">
        <v>40927.753148148149</v>
      </c>
      <c r="L2019" s="2"/>
      <c r="M2019" s="2"/>
      <c r="N2019" s="2">
        <v>-1400</v>
      </c>
      <c r="O2019" s="2">
        <v>165.392578125</v>
      </c>
      <c r="P2019" s="2">
        <v>123.256149291992</v>
      </c>
      <c r="Q2019" s="5">
        <f t="shared" si="61"/>
        <v>5.6650597122192305</v>
      </c>
      <c r="U2019" s="3">
        <v>40927.753148148149</v>
      </c>
      <c r="V2019" s="2"/>
      <c r="W2019" s="2"/>
      <c r="X2019" s="2">
        <v>-1400</v>
      </c>
      <c r="Y2019" s="2" t="s">
        <v>8</v>
      </c>
      <c r="Z2019" s="2">
        <v>0</v>
      </c>
    </row>
    <row r="2020" spans="1:26" ht="14.25" customHeight="1" x14ac:dyDescent="0.2">
      <c r="A2020" s="3">
        <v>40927.753206018519</v>
      </c>
      <c r="B2020" s="2"/>
      <c r="C2020" s="2"/>
      <c r="D2020" s="2">
        <v>-1350</v>
      </c>
      <c r="E2020" s="2">
        <v>16.53883934021</v>
      </c>
      <c r="F2020" s="2">
        <v>-0.993804931640625</v>
      </c>
      <c r="G2020" s="5">
        <f t="shared" si="62"/>
        <v>0.16768668823242189</v>
      </c>
      <c r="K2020" s="3">
        <v>40927.753206018519</v>
      </c>
      <c r="L2020" s="2"/>
      <c r="M2020" s="2"/>
      <c r="N2020" s="2">
        <v>-1350</v>
      </c>
      <c r="O2020" s="2">
        <v>161.09051513671901</v>
      </c>
      <c r="P2020" s="2">
        <v>120.26031494140599</v>
      </c>
      <c r="Q2020" s="5">
        <f t="shared" si="61"/>
        <v>5.5263525817870978</v>
      </c>
      <c r="U2020" s="3">
        <v>40927.753206018519</v>
      </c>
      <c r="V2020" s="2"/>
      <c r="W2020" s="2"/>
      <c r="X2020" s="2">
        <v>-1350</v>
      </c>
      <c r="Y2020" s="2" t="s">
        <v>8</v>
      </c>
      <c r="Z2020" s="2">
        <v>0</v>
      </c>
    </row>
    <row r="2021" spans="1:26" ht="14.25" customHeight="1" x14ac:dyDescent="0.2">
      <c r="A2021" s="3">
        <v>40927.753263888888</v>
      </c>
      <c r="B2021" s="2"/>
      <c r="C2021" s="2"/>
      <c r="D2021" s="2">
        <v>-1300</v>
      </c>
      <c r="E2021" s="2">
        <v>16.152271270751999</v>
      </c>
      <c r="F2021" s="2">
        <v>-0.74928283691406194</v>
      </c>
      <c r="G2021" s="5">
        <f t="shared" si="62"/>
        <v>0.14347900085449214</v>
      </c>
      <c r="K2021" s="3">
        <v>40927.753263888888</v>
      </c>
      <c r="L2021" s="2"/>
      <c r="M2021" s="2"/>
      <c r="N2021" s="2">
        <v>-1300</v>
      </c>
      <c r="O2021" s="2">
        <v>155.76756286621099</v>
      </c>
      <c r="P2021" s="2">
        <v>116.553573608398</v>
      </c>
      <c r="Q2021" s="5">
        <f t="shared" si="61"/>
        <v>5.3547304580688273</v>
      </c>
      <c r="U2021" s="3">
        <v>40927.753263888888</v>
      </c>
      <c r="V2021" s="2"/>
      <c r="W2021" s="2"/>
      <c r="X2021" s="2">
        <v>-1300</v>
      </c>
      <c r="Y2021" s="2" t="s">
        <v>8</v>
      </c>
      <c r="Z2021" s="2">
        <v>0</v>
      </c>
    </row>
    <row r="2022" spans="1:26" ht="14.25" customHeight="1" x14ac:dyDescent="0.2">
      <c r="A2022" s="3">
        <v>40927.753321759257</v>
      </c>
      <c r="B2022" s="2"/>
      <c r="C2022" s="2"/>
      <c r="D2022" s="2">
        <v>-1250</v>
      </c>
      <c r="E2022" s="2">
        <v>15.6633033752441</v>
      </c>
      <c r="F2022" s="2">
        <v>-0.439987182617188</v>
      </c>
      <c r="G2022" s="5">
        <f t="shared" si="62"/>
        <v>0.11285873107910162</v>
      </c>
      <c r="K2022" s="3">
        <v>40927.753321759257</v>
      </c>
      <c r="L2022" s="2"/>
      <c r="M2022" s="2"/>
      <c r="N2022" s="2">
        <v>-1250</v>
      </c>
      <c r="O2022" s="2">
        <v>151.01959228515599</v>
      </c>
      <c r="P2022" s="2">
        <v>113.24722290039099</v>
      </c>
      <c r="Q2022" s="5">
        <f t="shared" si="61"/>
        <v>5.2016464202881032</v>
      </c>
      <c r="U2022" s="3">
        <v>40927.753321759257</v>
      </c>
      <c r="V2022" s="2"/>
      <c r="W2022" s="2"/>
      <c r="X2022" s="2">
        <v>-1250</v>
      </c>
      <c r="Y2022" s="2" t="s">
        <v>8</v>
      </c>
      <c r="Z2022" s="2">
        <v>0</v>
      </c>
    </row>
    <row r="2023" spans="1:26" ht="14.25" customHeight="1" x14ac:dyDescent="0.2">
      <c r="A2023" s="3">
        <v>40927.753379629627</v>
      </c>
      <c r="B2023" s="2"/>
      <c r="C2023" s="2"/>
      <c r="D2023" s="2">
        <v>-1200</v>
      </c>
      <c r="E2023" s="2">
        <v>15.370694160461399</v>
      </c>
      <c r="F2023" s="2">
        <v>-0.254898071289062</v>
      </c>
      <c r="G2023" s="5">
        <f t="shared" si="62"/>
        <v>9.4534909057617134E-2</v>
      </c>
      <c r="K2023" s="3">
        <v>40927.753379629627</v>
      </c>
      <c r="L2023" s="2"/>
      <c r="M2023" s="2"/>
      <c r="N2023" s="2">
        <v>-1200</v>
      </c>
      <c r="O2023" s="2">
        <v>146.91166687011699</v>
      </c>
      <c r="P2023" s="2">
        <v>110.386581420898</v>
      </c>
      <c r="Q2023" s="5">
        <f t="shared" si="61"/>
        <v>5.0691987197875781</v>
      </c>
      <c r="U2023" s="3">
        <v>40927.753379629627</v>
      </c>
      <c r="V2023" s="2"/>
      <c r="W2023" s="2"/>
      <c r="X2023" s="2">
        <v>-1200</v>
      </c>
      <c r="Y2023" s="2" t="s">
        <v>8</v>
      </c>
      <c r="Z2023" s="2">
        <v>0</v>
      </c>
    </row>
    <row r="2024" spans="1:26" ht="14.25" customHeight="1" x14ac:dyDescent="0.2">
      <c r="A2024" s="3">
        <v>40927.753437500003</v>
      </c>
      <c r="B2024" s="2"/>
      <c r="C2024" s="2"/>
      <c r="D2024" s="2">
        <v>-1150</v>
      </c>
      <c r="E2024" s="2">
        <v>14.818885803222701</v>
      </c>
      <c r="F2024" s="2">
        <v>9.4146728515625E-2</v>
      </c>
      <c r="G2024" s="5">
        <f t="shared" si="62"/>
        <v>5.9979473876953127E-2</v>
      </c>
      <c r="K2024" s="3">
        <v>40927.753437500003</v>
      </c>
      <c r="L2024" s="2"/>
      <c r="M2024" s="2"/>
      <c r="N2024" s="2">
        <v>-1150</v>
      </c>
      <c r="O2024" s="2">
        <v>142.65539550781199</v>
      </c>
      <c r="P2024" s="2">
        <v>107.422637939453</v>
      </c>
      <c r="Q2024" s="5">
        <f t="shared" si="61"/>
        <v>4.9319681365966739</v>
      </c>
      <c r="U2024" s="3">
        <v>40927.753437500003</v>
      </c>
      <c r="V2024" s="2"/>
      <c r="W2024" s="2"/>
      <c r="X2024" s="2">
        <v>-1150</v>
      </c>
      <c r="Y2024" s="2" t="s">
        <v>8</v>
      </c>
      <c r="Z2024" s="2">
        <v>0</v>
      </c>
    </row>
    <row r="2025" spans="1:26" ht="14.25" customHeight="1" x14ac:dyDescent="0.2">
      <c r="A2025" s="3">
        <v>40927.753495370373</v>
      </c>
      <c r="B2025" s="2"/>
      <c r="C2025" s="2"/>
      <c r="D2025" s="2">
        <v>-1100</v>
      </c>
      <c r="E2025" s="2">
        <v>15.360079765319799</v>
      </c>
      <c r="F2025" s="2">
        <v>-0.248184204101562</v>
      </c>
      <c r="G2025" s="5">
        <f t="shared" si="62"/>
        <v>9.3870236206054641E-2</v>
      </c>
      <c r="K2025" s="3">
        <v>40927.753495370373</v>
      </c>
      <c r="L2025" s="2"/>
      <c r="M2025" s="2"/>
      <c r="N2025" s="2">
        <v>-1100</v>
      </c>
      <c r="O2025" s="2">
        <v>138.821701049805</v>
      </c>
      <c r="P2025" s="2">
        <v>104.752960205078</v>
      </c>
      <c r="Q2025" s="5">
        <f t="shared" si="61"/>
        <v>4.8083620574951116</v>
      </c>
      <c r="U2025" s="3">
        <v>40927.753495370373</v>
      </c>
      <c r="V2025" s="2"/>
      <c r="W2025" s="2"/>
      <c r="X2025" s="2">
        <v>-1100</v>
      </c>
      <c r="Y2025" s="2" t="s">
        <v>8</v>
      </c>
      <c r="Z2025" s="2">
        <v>0</v>
      </c>
    </row>
    <row r="2026" spans="1:26" ht="14.25" customHeight="1" x14ac:dyDescent="0.2">
      <c r="A2026" s="3">
        <v>40927.753553240742</v>
      </c>
      <c r="B2026" s="2"/>
      <c r="C2026" s="2"/>
      <c r="D2026" s="2">
        <v>-1050</v>
      </c>
      <c r="E2026" s="2">
        <v>15.640025138855</v>
      </c>
      <c r="F2026" s="2">
        <v>-0.425262451171875</v>
      </c>
      <c r="G2026" s="5">
        <f t="shared" si="62"/>
        <v>0.11140098266601563</v>
      </c>
      <c r="K2026" s="3">
        <v>40927.753553240742</v>
      </c>
      <c r="L2026" s="2"/>
      <c r="M2026" s="2"/>
      <c r="N2026" s="2">
        <v>-1050</v>
      </c>
      <c r="O2026" s="2">
        <v>135.15419006347699</v>
      </c>
      <c r="P2026" s="2">
        <v>102.199020385742</v>
      </c>
      <c r="Q2026" s="5">
        <f t="shared" si="61"/>
        <v>4.6901146438598555</v>
      </c>
      <c r="U2026" s="3">
        <v>40927.753553240742</v>
      </c>
      <c r="V2026" s="2"/>
      <c r="W2026" s="2"/>
      <c r="X2026" s="2">
        <v>-1050</v>
      </c>
      <c r="Y2026" s="2" t="s">
        <v>8</v>
      </c>
      <c r="Z2026" s="2">
        <v>0</v>
      </c>
    </row>
    <row r="2027" spans="1:26" ht="14.25" customHeight="1" x14ac:dyDescent="0.2">
      <c r="A2027" s="3">
        <v>40927.753611111111</v>
      </c>
      <c r="B2027" s="2"/>
      <c r="C2027" s="2"/>
      <c r="D2027" s="2">
        <v>-1000</v>
      </c>
      <c r="E2027" s="2">
        <v>15.104861259460399</v>
      </c>
      <c r="F2027" s="2">
        <v>-8.67462158203125E-2</v>
      </c>
      <c r="G2027" s="5">
        <f t="shared" si="62"/>
        <v>7.7887875366210946E-2</v>
      </c>
      <c r="K2027" s="3">
        <v>40927.753611111111</v>
      </c>
      <c r="L2027" s="2"/>
      <c r="M2027" s="2"/>
      <c r="N2027" s="2">
        <v>-1000</v>
      </c>
      <c r="O2027" s="2">
        <v>131.52526855468801</v>
      </c>
      <c r="P2027" s="2">
        <v>99.671936035156193</v>
      </c>
      <c r="Q2027" s="5">
        <f t="shared" si="61"/>
        <v>4.5731106384277318</v>
      </c>
      <c r="U2027" s="3">
        <v>40927.753611111111</v>
      </c>
      <c r="V2027" s="2"/>
      <c r="W2027" s="2"/>
      <c r="X2027" s="2">
        <v>-1000</v>
      </c>
      <c r="Y2027" s="2" t="s">
        <v>8</v>
      </c>
      <c r="Z2027" s="2">
        <v>0</v>
      </c>
    </row>
    <row r="2028" spans="1:26" ht="14.25" customHeight="1" x14ac:dyDescent="0.2">
      <c r="A2028" s="3">
        <v>40927.753668981481</v>
      </c>
      <c r="B2028" s="2"/>
      <c r="C2028" s="2"/>
      <c r="D2028" s="2">
        <v>-950</v>
      </c>
      <c r="E2028" s="2">
        <v>15.0329751968384</v>
      </c>
      <c r="F2028" s="2">
        <v>-4.12750244140625E-2</v>
      </c>
      <c r="G2028" s="5">
        <f t="shared" si="62"/>
        <v>7.3386227416992189E-2</v>
      </c>
      <c r="K2028" s="3">
        <v>40927.753668981481</v>
      </c>
      <c r="L2028" s="2"/>
      <c r="M2028" s="2"/>
      <c r="N2028" s="2">
        <v>-950</v>
      </c>
      <c r="O2028" s="2">
        <v>128.17460632324199</v>
      </c>
      <c r="P2028" s="2">
        <v>97.338638305664105</v>
      </c>
      <c r="Q2028" s="5">
        <f t="shared" si="61"/>
        <v>4.4650789535522488</v>
      </c>
      <c r="U2028" s="3">
        <v>40927.753668981481</v>
      </c>
      <c r="V2028" s="2"/>
      <c r="W2028" s="2"/>
      <c r="X2028" s="2">
        <v>-950</v>
      </c>
      <c r="Y2028" s="2" t="s">
        <v>8</v>
      </c>
      <c r="Z2028" s="2">
        <v>0</v>
      </c>
    </row>
    <row r="2029" spans="1:26" ht="14.25" customHeight="1" x14ac:dyDescent="0.2">
      <c r="A2029" s="3">
        <v>40927.75372685185</v>
      </c>
      <c r="B2029" s="2"/>
      <c r="C2029" s="2"/>
      <c r="D2029" s="2">
        <v>-900</v>
      </c>
      <c r="E2029" s="2">
        <v>14.639533042907701</v>
      </c>
      <c r="F2029" s="2">
        <v>0.207595825195313</v>
      </c>
      <c r="G2029" s="5">
        <f t="shared" si="62"/>
        <v>4.8748013305664015E-2</v>
      </c>
      <c r="K2029" s="3">
        <v>40927.75372685185</v>
      </c>
      <c r="L2029" s="2"/>
      <c r="M2029" s="2"/>
      <c r="N2029" s="2">
        <v>-900</v>
      </c>
      <c r="O2029" s="2">
        <v>124.831298828125</v>
      </c>
      <c r="P2029" s="2">
        <v>95.010452270507798</v>
      </c>
      <c r="Q2029" s="5">
        <f t="shared" si="61"/>
        <v>4.3572839401245114</v>
      </c>
      <c r="U2029" s="3">
        <v>40927.75372685185</v>
      </c>
      <c r="V2029" s="2"/>
      <c r="W2029" s="2"/>
      <c r="X2029" s="2">
        <v>-900</v>
      </c>
      <c r="Y2029" s="2" t="s">
        <v>8</v>
      </c>
      <c r="Z2029" s="2">
        <v>0</v>
      </c>
    </row>
    <row r="2030" spans="1:26" ht="14.25" customHeight="1" x14ac:dyDescent="0.2">
      <c r="A2030" s="3">
        <v>40927.753784722219</v>
      </c>
      <c r="B2030" s="2"/>
      <c r="C2030" s="2"/>
      <c r="D2030" s="2">
        <v>-850</v>
      </c>
      <c r="E2030" s="2">
        <v>15.258644104003899</v>
      </c>
      <c r="F2030" s="2">
        <v>-0.18402099609375</v>
      </c>
      <c r="G2030" s="5">
        <f t="shared" si="62"/>
        <v>8.7518078613281258E-2</v>
      </c>
      <c r="K2030" s="3">
        <v>40927.753784722219</v>
      </c>
      <c r="L2030" s="2"/>
      <c r="M2030" s="2"/>
      <c r="N2030" s="2">
        <v>-850</v>
      </c>
      <c r="O2030" s="2">
        <v>122.01309967041</v>
      </c>
      <c r="P2030" s="2">
        <v>93.047943115234403</v>
      </c>
      <c r="Q2030" s="5">
        <f t="shared" si="61"/>
        <v>4.2664197662353534</v>
      </c>
      <c r="U2030" s="3">
        <v>40927.753784722219</v>
      </c>
      <c r="V2030" s="2"/>
      <c r="W2030" s="2"/>
      <c r="X2030" s="2">
        <v>-850</v>
      </c>
      <c r="Y2030" s="2" t="s">
        <v>8</v>
      </c>
      <c r="Z2030" s="2">
        <v>0</v>
      </c>
    </row>
    <row r="2031" spans="1:26" ht="14.25" customHeight="1" x14ac:dyDescent="0.2">
      <c r="A2031" s="3">
        <v>40927.753842592596</v>
      </c>
      <c r="B2031" s="2"/>
      <c r="C2031" s="2"/>
      <c r="D2031" s="2">
        <v>-800</v>
      </c>
      <c r="E2031" s="2">
        <v>14.939258575439499</v>
      </c>
      <c r="F2031" s="2">
        <v>1.800537109375E-2</v>
      </c>
      <c r="G2031" s="5">
        <f t="shared" si="62"/>
        <v>6.7517468261718755E-2</v>
      </c>
      <c r="K2031" s="3">
        <v>40927.753842592596</v>
      </c>
      <c r="L2031" s="2"/>
      <c r="M2031" s="2"/>
      <c r="N2031" s="2">
        <v>-800</v>
      </c>
      <c r="O2031" s="2">
        <v>119.534103393555</v>
      </c>
      <c r="P2031" s="2">
        <v>91.321640014648395</v>
      </c>
      <c r="Q2031" s="5">
        <f t="shared" si="61"/>
        <v>4.1864919326782211</v>
      </c>
      <c r="U2031" s="3">
        <v>40927.753842592596</v>
      </c>
      <c r="V2031" s="2"/>
      <c r="W2031" s="2"/>
      <c r="X2031" s="2">
        <v>-800</v>
      </c>
      <c r="Y2031" s="2" t="s">
        <v>8</v>
      </c>
      <c r="Z2031" s="2">
        <v>0</v>
      </c>
    </row>
    <row r="2032" spans="1:26" ht="14.25" customHeight="1" x14ac:dyDescent="0.2">
      <c r="A2032" s="3">
        <v>40927.753900462965</v>
      </c>
      <c r="B2032" s="2"/>
      <c r="C2032" s="2"/>
      <c r="D2032" s="2">
        <v>-750</v>
      </c>
      <c r="E2032" s="2">
        <v>14.8697853088379</v>
      </c>
      <c r="F2032" s="2">
        <v>6.195068359375E-2</v>
      </c>
      <c r="G2032" s="5">
        <f t="shared" si="62"/>
        <v>6.3166882324218757E-2</v>
      </c>
      <c r="K2032" s="3">
        <v>40927.753900462965</v>
      </c>
      <c r="L2032" s="2"/>
      <c r="M2032" s="2"/>
      <c r="N2032" s="2">
        <v>-750</v>
      </c>
      <c r="O2032" s="2">
        <v>117.71136474609401</v>
      </c>
      <c r="P2032" s="2">
        <v>90.052337646484403</v>
      </c>
      <c r="Q2032" s="5">
        <f t="shared" si="61"/>
        <v>4.1277232330322287</v>
      </c>
      <c r="U2032" s="3">
        <v>40927.753900462965</v>
      </c>
      <c r="V2032" s="2"/>
      <c r="W2032" s="2"/>
      <c r="X2032" s="2">
        <v>-750</v>
      </c>
      <c r="Y2032" s="2" t="s">
        <v>8</v>
      </c>
      <c r="Z2032" s="2">
        <v>0</v>
      </c>
    </row>
    <row r="2033" spans="1:26" ht="14.25" customHeight="1" x14ac:dyDescent="0.2">
      <c r="A2033" s="3">
        <v>40927.753958333335</v>
      </c>
      <c r="B2033" s="2"/>
      <c r="C2033" s="2"/>
      <c r="D2033" s="2">
        <v>-700</v>
      </c>
      <c r="E2033" s="2">
        <v>14.485388755798301</v>
      </c>
      <c r="F2033" s="2">
        <v>0.305099487304687</v>
      </c>
      <c r="G2033" s="5">
        <f t="shared" si="62"/>
        <v>3.9095150756835985E-2</v>
      </c>
      <c r="K2033" s="3">
        <v>40927.753958333335</v>
      </c>
      <c r="L2033" s="2"/>
      <c r="M2033" s="2"/>
      <c r="N2033" s="2">
        <v>-700</v>
      </c>
      <c r="O2033" s="2">
        <v>115.527626037598</v>
      </c>
      <c r="P2033" s="2">
        <v>88.531646728515597</v>
      </c>
      <c r="Q2033" s="5">
        <f t="shared" si="61"/>
        <v>4.0573152435302724</v>
      </c>
      <c r="U2033" s="3">
        <v>40927.753958333335</v>
      </c>
      <c r="V2033" s="2"/>
      <c r="W2033" s="2"/>
      <c r="X2033" s="2">
        <v>-700</v>
      </c>
      <c r="Y2033" s="2" t="s">
        <v>8</v>
      </c>
      <c r="Z2033" s="2">
        <v>0</v>
      </c>
    </row>
    <row r="2034" spans="1:26" ht="14.25" customHeight="1" x14ac:dyDescent="0.2">
      <c r="A2034" s="3">
        <v>40927.754016203704</v>
      </c>
      <c r="B2034" s="2"/>
      <c r="C2034" s="2"/>
      <c r="D2034" s="2">
        <v>-650</v>
      </c>
      <c r="E2034" s="2">
        <v>14.999686241149901</v>
      </c>
      <c r="F2034" s="2">
        <v>-2.02178955078125E-2</v>
      </c>
      <c r="G2034" s="5">
        <f t="shared" si="62"/>
        <v>7.1301571655273441E-2</v>
      </c>
      <c r="K2034" s="3">
        <v>40927.754016203704</v>
      </c>
      <c r="L2034" s="2"/>
      <c r="M2034" s="2"/>
      <c r="N2034" s="2">
        <v>-650</v>
      </c>
      <c r="O2034" s="2">
        <v>113.89157867431599</v>
      </c>
      <c r="P2034" s="2">
        <v>87.392349243164105</v>
      </c>
      <c r="Q2034" s="5">
        <f t="shared" si="61"/>
        <v>4.0045657699584982</v>
      </c>
      <c r="U2034" s="3">
        <v>40927.754016203704</v>
      </c>
      <c r="V2034" s="2"/>
      <c r="W2034" s="2"/>
      <c r="X2034" s="2">
        <v>-650</v>
      </c>
      <c r="Y2034" s="2" t="s">
        <v>8</v>
      </c>
      <c r="Z2034" s="2">
        <v>0</v>
      </c>
    </row>
    <row r="2035" spans="1:26" ht="14.25" customHeight="1" x14ac:dyDescent="0.2">
      <c r="A2035" s="3">
        <v>40927.754074074073</v>
      </c>
      <c r="B2035" s="2"/>
      <c r="C2035" s="2"/>
      <c r="D2035" s="2">
        <v>-600</v>
      </c>
      <c r="E2035" s="2">
        <v>14.7535133361816</v>
      </c>
      <c r="F2035" s="2">
        <v>0.135498046875</v>
      </c>
      <c r="G2035" s="5">
        <f t="shared" si="62"/>
        <v>5.5885693359375002E-2</v>
      </c>
      <c r="K2035" s="3">
        <v>40927.754074074073</v>
      </c>
      <c r="L2035" s="2"/>
      <c r="M2035" s="2"/>
      <c r="N2035" s="2">
        <v>-600</v>
      </c>
      <c r="O2035" s="2">
        <v>112.20896148681599</v>
      </c>
      <c r="P2035" s="2">
        <v>86.220626831054702</v>
      </c>
      <c r="Q2035" s="5">
        <f t="shared" si="61"/>
        <v>3.9503150222778327</v>
      </c>
      <c r="U2035" s="3">
        <v>40927.754074074073</v>
      </c>
      <c r="V2035" s="2"/>
      <c r="W2035" s="2"/>
      <c r="X2035" s="2">
        <v>-600</v>
      </c>
      <c r="Y2035" s="2" t="s">
        <v>8</v>
      </c>
      <c r="Z2035" s="2">
        <v>0</v>
      </c>
    </row>
    <row r="2036" spans="1:26" ht="14.25" customHeight="1" x14ac:dyDescent="0.2">
      <c r="A2036" s="3">
        <v>40927.754131944443</v>
      </c>
      <c r="B2036" s="2"/>
      <c r="C2036" s="2"/>
      <c r="D2036" s="2">
        <v>-550</v>
      </c>
      <c r="E2036" s="2">
        <v>14.203272819519</v>
      </c>
      <c r="F2036" s="2">
        <v>0.483551025390625</v>
      </c>
      <c r="G2036" s="5">
        <f t="shared" si="62"/>
        <v>2.1428448486328126E-2</v>
      </c>
      <c r="K2036" s="3">
        <v>40927.754131944443</v>
      </c>
      <c r="L2036" s="2"/>
      <c r="M2036" s="2"/>
      <c r="N2036" s="2">
        <v>-550</v>
      </c>
      <c r="O2036" s="2">
        <v>110.768257141113</v>
      </c>
      <c r="P2036" s="2">
        <v>85.217361450195298</v>
      </c>
      <c r="Q2036" s="5">
        <f t="shared" si="61"/>
        <v>3.9038638351440422</v>
      </c>
      <c r="U2036" s="3">
        <v>40927.754131944443</v>
      </c>
      <c r="V2036" s="2"/>
      <c r="W2036" s="2"/>
      <c r="X2036" s="2">
        <v>-550</v>
      </c>
      <c r="Y2036" s="2" t="s">
        <v>8</v>
      </c>
      <c r="Z2036" s="2">
        <v>0</v>
      </c>
    </row>
    <row r="2037" spans="1:26" ht="14.25" customHeight="1" x14ac:dyDescent="0.2">
      <c r="A2037" s="3">
        <v>40927.754189814812</v>
      </c>
      <c r="B2037" s="2"/>
      <c r="C2037" s="2"/>
      <c r="D2037" s="2">
        <v>-500</v>
      </c>
      <c r="E2037" s="2">
        <v>14.290235519409199</v>
      </c>
      <c r="F2037" s="2">
        <v>0.428543090820313</v>
      </c>
      <c r="G2037" s="5">
        <f t="shared" si="62"/>
        <v>2.6874234008789015E-2</v>
      </c>
      <c r="K2037" s="3">
        <v>40927.754189814812</v>
      </c>
      <c r="L2037" s="2"/>
      <c r="M2037" s="2"/>
      <c r="N2037" s="2">
        <v>-500</v>
      </c>
      <c r="O2037" s="2">
        <v>109.27353668212901</v>
      </c>
      <c r="P2037" s="2">
        <v>84.176483154296903</v>
      </c>
      <c r="Q2037" s="5">
        <f t="shared" si="61"/>
        <v>3.8556711700439465</v>
      </c>
      <c r="U2037" s="3">
        <v>40927.754189814812</v>
      </c>
      <c r="V2037" s="2"/>
      <c r="W2037" s="2"/>
      <c r="X2037" s="2">
        <v>-500</v>
      </c>
      <c r="Y2037" s="2" t="s">
        <v>8</v>
      </c>
      <c r="Z2037" s="2">
        <v>0</v>
      </c>
    </row>
    <row r="2038" spans="1:26" ht="14.25" customHeight="1" x14ac:dyDescent="0.2">
      <c r="A2038" s="3">
        <v>40927.754247685189</v>
      </c>
      <c r="B2038" s="2"/>
      <c r="C2038" s="2"/>
      <c r="D2038" s="2">
        <v>-450</v>
      </c>
      <c r="E2038" s="2">
        <v>15.121747016906699</v>
      </c>
      <c r="F2038" s="2">
        <v>-9.74273681640625E-2</v>
      </c>
      <c r="G2038" s="5">
        <f t="shared" si="62"/>
        <v>7.8945309448242185E-2</v>
      </c>
      <c r="K2038" s="3">
        <v>40927.754247685189</v>
      </c>
      <c r="L2038" s="2"/>
      <c r="M2038" s="2"/>
      <c r="N2038" s="2">
        <v>-450</v>
      </c>
      <c r="O2038" s="2">
        <v>108.051300048828</v>
      </c>
      <c r="P2038" s="2">
        <v>83.325347900390597</v>
      </c>
      <c r="Q2038" s="5">
        <f t="shared" si="61"/>
        <v>3.8162636077880845</v>
      </c>
      <c r="U2038" s="3">
        <v>40927.754247685189</v>
      </c>
      <c r="V2038" s="2"/>
      <c r="W2038" s="2"/>
      <c r="X2038" s="2">
        <v>-450</v>
      </c>
      <c r="Y2038" s="2" t="s">
        <v>8</v>
      </c>
      <c r="Z2038" s="2">
        <v>0</v>
      </c>
    </row>
    <row r="2039" spans="1:26" ht="14.25" customHeight="1" x14ac:dyDescent="0.2">
      <c r="A2039" s="3">
        <v>40927.754305555558</v>
      </c>
      <c r="B2039" s="2"/>
      <c r="C2039" s="2"/>
      <c r="D2039" s="2">
        <v>-400</v>
      </c>
      <c r="E2039" s="2">
        <v>14.7394018173218</v>
      </c>
      <c r="F2039" s="2">
        <v>0.144424438476562</v>
      </c>
      <c r="G2039" s="5">
        <f t="shared" si="62"/>
        <v>5.5001980590820364E-2</v>
      </c>
      <c r="K2039" s="3">
        <v>40927.754305555558</v>
      </c>
      <c r="L2039" s="2"/>
      <c r="M2039" s="2"/>
      <c r="N2039" s="2">
        <v>-400</v>
      </c>
      <c r="O2039" s="2">
        <v>106.75148773193401</v>
      </c>
      <c r="P2039" s="2">
        <v>82.420196533203097</v>
      </c>
      <c r="Q2039" s="5">
        <f t="shared" si="61"/>
        <v>3.7743550994873032</v>
      </c>
      <c r="U2039" s="3">
        <v>40927.754305555558</v>
      </c>
      <c r="V2039" s="2"/>
      <c r="W2039" s="2"/>
      <c r="X2039" s="2">
        <v>-400</v>
      </c>
      <c r="Y2039" s="2" t="s">
        <v>8</v>
      </c>
      <c r="Z2039" s="2">
        <v>0</v>
      </c>
    </row>
    <row r="2040" spans="1:26" ht="14.25" customHeight="1" x14ac:dyDescent="0.2">
      <c r="A2040" s="3">
        <v>40927.754363425927</v>
      </c>
      <c r="B2040" s="2"/>
      <c r="C2040" s="2"/>
      <c r="D2040" s="2">
        <v>-350</v>
      </c>
      <c r="E2040" s="2">
        <v>14.638689041137701</v>
      </c>
      <c r="F2040" s="2">
        <v>0.2081298828125</v>
      </c>
      <c r="G2040" s="5">
        <f t="shared" si="62"/>
        <v>4.8695141601562499E-2</v>
      </c>
      <c r="K2040" s="3">
        <v>40927.754363425927</v>
      </c>
      <c r="L2040" s="2"/>
      <c r="M2040" s="2"/>
      <c r="N2040" s="2">
        <v>-350</v>
      </c>
      <c r="O2040" s="2">
        <v>105.492866516113</v>
      </c>
      <c r="P2040" s="2">
        <v>81.543731689453097</v>
      </c>
      <c r="Q2040" s="5">
        <f t="shared" si="61"/>
        <v>3.7337747772216785</v>
      </c>
      <c r="U2040" s="3">
        <v>40927.754363425927</v>
      </c>
      <c r="V2040" s="2"/>
      <c r="W2040" s="2"/>
      <c r="X2040" s="2">
        <v>-350</v>
      </c>
      <c r="Y2040" s="2" t="s">
        <v>8</v>
      </c>
      <c r="Z2040" s="2">
        <v>0</v>
      </c>
    </row>
    <row r="2041" spans="1:26" ht="14.25" customHeight="1" x14ac:dyDescent="0.2">
      <c r="A2041" s="3">
        <v>40927.754421296297</v>
      </c>
      <c r="B2041" s="2"/>
      <c r="C2041" s="2"/>
      <c r="D2041" s="2">
        <v>-300</v>
      </c>
      <c r="E2041" s="2">
        <v>14.09423828125</v>
      </c>
      <c r="F2041" s="2">
        <v>0.552520751953125</v>
      </c>
      <c r="G2041" s="5">
        <f t="shared" si="62"/>
        <v>1.4600445556640626E-2</v>
      </c>
      <c r="K2041" s="3">
        <v>40927.754421296297</v>
      </c>
      <c r="L2041" s="2"/>
      <c r="M2041" s="2"/>
      <c r="N2041" s="2">
        <v>-300</v>
      </c>
      <c r="O2041" s="2">
        <v>103.75405120849599</v>
      </c>
      <c r="P2041" s="2">
        <v>80.332870483398395</v>
      </c>
      <c r="Q2041" s="5">
        <f t="shared" si="61"/>
        <v>3.6777119033813457</v>
      </c>
      <c r="U2041" s="3">
        <v>40927.754421296297</v>
      </c>
      <c r="V2041" s="2"/>
      <c r="W2041" s="2"/>
      <c r="X2041" s="2">
        <v>-300</v>
      </c>
      <c r="Y2041" s="2" t="s">
        <v>8</v>
      </c>
      <c r="Z2041" s="2">
        <v>0</v>
      </c>
    </row>
    <row r="2042" spans="1:26" ht="14.25" customHeight="1" x14ac:dyDescent="0.2">
      <c r="A2042" s="3">
        <v>40927.754479166666</v>
      </c>
      <c r="B2042" s="2"/>
      <c r="C2042" s="2"/>
      <c r="D2042" s="2">
        <v>-250</v>
      </c>
      <c r="E2042" s="2">
        <v>13.9938869476318</v>
      </c>
      <c r="F2042" s="2">
        <v>0.615997314453125</v>
      </c>
      <c r="G2042" s="5">
        <f t="shared" si="62"/>
        <v>8.3162658691406238E-3</v>
      </c>
      <c r="K2042" s="3">
        <v>40927.754479166666</v>
      </c>
      <c r="L2042" s="2"/>
      <c r="M2042" s="2"/>
      <c r="N2042" s="2">
        <v>-250</v>
      </c>
      <c r="O2042" s="2">
        <v>102.909675598145</v>
      </c>
      <c r="P2042" s="2">
        <v>79.744873046875</v>
      </c>
      <c r="Q2042" s="5">
        <f t="shared" si="61"/>
        <v>3.6504876220703126</v>
      </c>
      <c r="U2042" s="3">
        <v>40927.754479166666</v>
      </c>
      <c r="V2042" s="2"/>
      <c r="W2042" s="2"/>
      <c r="X2042" s="2">
        <v>-250</v>
      </c>
      <c r="Y2042" s="2" t="s">
        <v>8</v>
      </c>
      <c r="Z2042" s="2">
        <v>0</v>
      </c>
    </row>
    <row r="2043" spans="1:26" ht="14.25" customHeight="1" x14ac:dyDescent="0.2">
      <c r="A2043" s="3">
        <v>40927.754537037035</v>
      </c>
      <c r="B2043" s="2"/>
      <c r="C2043" s="2"/>
      <c r="D2043" s="2">
        <v>-200</v>
      </c>
      <c r="E2043" s="2">
        <v>14.5949058532715</v>
      </c>
      <c r="F2043" s="2">
        <v>0.235824584960938</v>
      </c>
      <c r="G2043" s="5">
        <f t="shared" si="62"/>
        <v>4.5953366088867138E-2</v>
      </c>
      <c r="K2043" s="3">
        <v>40927.754537037035</v>
      </c>
      <c r="L2043" s="2"/>
      <c r="M2043" s="2"/>
      <c r="N2043" s="2">
        <v>-200</v>
      </c>
      <c r="O2043" s="2">
        <v>101.369384765625</v>
      </c>
      <c r="P2043" s="2">
        <v>78.672256469726605</v>
      </c>
      <c r="Q2043" s="5">
        <f t="shared" si="61"/>
        <v>3.6008254745483419</v>
      </c>
      <c r="U2043" s="3">
        <v>40927.754537037035</v>
      </c>
      <c r="V2043" s="2"/>
      <c r="W2043" s="2"/>
      <c r="X2043" s="2">
        <v>-200</v>
      </c>
      <c r="Y2043" s="2" t="s">
        <v>8</v>
      </c>
      <c r="Z2043" s="2">
        <v>0</v>
      </c>
    </row>
    <row r="2044" spans="1:26" ht="14.25" customHeight="1" x14ac:dyDescent="0.2">
      <c r="A2044" s="3">
        <v>40927.754594907405</v>
      </c>
      <c r="B2044" s="2"/>
      <c r="C2044" s="2"/>
      <c r="D2044" s="2">
        <v>-150</v>
      </c>
      <c r="E2044" s="2">
        <v>14.393481254577599</v>
      </c>
      <c r="F2044" s="2">
        <v>0.363235473632812</v>
      </c>
      <c r="G2044" s="5">
        <f t="shared" si="62"/>
        <v>3.3339688110351609E-2</v>
      </c>
      <c r="K2044" s="3">
        <v>40927.754594907405</v>
      </c>
      <c r="L2044" s="2"/>
      <c r="M2044" s="2"/>
      <c r="N2044" s="2">
        <v>-150</v>
      </c>
      <c r="O2044" s="2">
        <v>101.601974487305</v>
      </c>
      <c r="P2044" s="2">
        <v>78.834228515625</v>
      </c>
      <c r="Q2044" s="5">
        <f t="shared" si="61"/>
        <v>3.6083247802734375</v>
      </c>
      <c r="U2044" s="3">
        <v>40927.754594907405</v>
      </c>
      <c r="V2044" s="2"/>
      <c r="W2044" s="2"/>
      <c r="X2044" s="2">
        <v>-150</v>
      </c>
      <c r="Y2044" s="2" t="s">
        <v>8</v>
      </c>
      <c r="Z2044" s="2">
        <v>0</v>
      </c>
    </row>
    <row r="2045" spans="1:26" ht="14.25" customHeight="1" x14ac:dyDescent="0.2">
      <c r="A2045" s="3">
        <v>40927.754652777781</v>
      </c>
      <c r="B2045" s="2"/>
      <c r="C2045" s="2"/>
      <c r="D2045" s="2">
        <v>-100</v>
      </c>
      <c r="E2045" s="2">
        <v>13.901014328002899</v>
      </c>
      <c r="F2045" s="2">
        <v>0.67474365234375</v>
      </c>
      <c r="G2045" s="5">
        <f t="shared" si="62"/>
        <v>2.5003784179687405E-3</v>
      </c>
      <c r="K2045" s="3">
        <v>40927.754652777781</v>
      </c>
      <c r="L2045" s="2"/>
      <c r="M2045" s="2"/>
      <c r="N2045" s="2">
        <v>-100</v>
      </c>
      <c r="O2045" s="2">
        <v>100.236869812012</v>
      </c>
      <c r="P2045" s="2">
        <v>77.883605957031193</v>
      </c>
      <c r="Q2045" s="5">
        <f t="shared" si="61"/>
        <v>3.5643109558105444</v>
      </c>
      <c r="U2045" s="3">
        <v>40927.754652777781</v>
      </c>
      <c r="V2045" s="2"/>
      <c r="W2045" s="2"/>
      <c r="X2045" s="2">
        <v>-100</v>
      </c>
      <c r="Y2045" s="2" t="s">
        <v>8</v>
      </c>
      <c r="Z2045" s="2">
        <v>0</v>
      </c>
    </row>
    <row r="2046" spans="1:26" ht="14.25" customHeight="1" x14ac:dyDescent="0.2">
      <c r="A2046" s="3">
        <v>40927.754710648151</v>
      </c>
      <c r="B2046" s="2"/>
      <c r="C2046" s="2"/>
      <c r="D2046" s="2">
        <v>-50</v>
      </c>
      <c r="E2046" s="2">
        <v>14.0710802078247</v>
      </c>
      <c r="F2046" s="2">
        <v>0.567169189453125</v>
      </c>
      <c r="G2046" s="5">
        <f t="shared" si="62"/>
        <v>1.315025024414062E-2</v>
      </c>
      <c r="K2046" s="3">
        <v>40927.754710648151</v>
      </c>
      <c r="L2046" s="2"/>
      <c r="M2046" s="2"/>
      <c r="N2046" s="2">
        <v>-50</v>
      </c>
      <c r="O2046" s="2">
        <v>99.747138977050795</v>
      </c>
      <c r="P2046" s="2">
        <v>77.542572021484403</v>
      </c>
      <c r="Q2046" s="5">
        <f t="shared" si="61"/>
        <v>3.5485210845947277</v>
      </c>
      <c r="U2046" s="3">
        <v>40927.754710648151</v>
      </c>
      <c r="V2046" s="2"/>
      <c r="W2046" s="2"/>
      <c r="X2046" s="2">
        <v>-50</v>
      </c>
      <c r="Y2046" s="2" t="s">
        <v>8</v>
      </c>
      <c r="Z2046" s="2">
        <v>0</v>
      </c>
    </row>
    <row r="2047" spans="1:26" ht="14.25" customHeight="1" x14ac:dyDescent="0.2">
      <c r="A2047" s="3">
        <v>40927.75476851852</v>
      </c>
      <c r="B2047" s="2"/>
      <c r="C2047" s="2"/>
      <c r="D2047" s="2">
        <v>0</v>
      </c>
      <c r="E2047" s="2">
        <v>14.454270362854</v>
      </c>
      <c r="F2047" s="2">
        <v>0.324783325195313</v>
      </c>
      <c r="G2047" s="5">
        <f t="shared" si="62"/>
        <v>3.7146450805664012E-2</v>
      </c>
      <c r="K2047" s="3">
        <v>40927.75476851852</v>
      </c>
      <c r="L2047" s="2"/>
      <c r="M2047" s="2"/>
      <c r="N2047" s="2">
        <v>0</v>
      </c>
      <c r="O2047" s="2">
        <v>99.215553283691406</v>
      </c>
      <c r="P2047" s="2">
        <v>77.172393798828097</v>
      </c>
      <c r="Q2047" s="5">
        <f t="shared" si="61"/>
        <v>3.5313818328857409</v>
      </c>
      <c r="U2047" s="3">
        <v>40927.75476851852</v>
      </c>
      <c r="V2047" s="2"/>
      <c r="W2047" s="2"/>
      <c r="X2047" s="2">
        <v>0</v>
      </c>
      <c r="Y2047" s="2" t="s">
        <v>8</v>
      </c>
      <c r="Z2047" s="2">
        <v>0</v>
      </c>
    </row>
    <row r="2048" spans="1:26" ht="14.25" customHeight="1" x14ac:dyDescent="0.2">
      <c r="A2048" s="2"/>
      <c r="B2048" s="2"/>
      <c r="C2048" s="2"/>
      <c r="D2048" s="2"/>
      <c r="E2048" s="2"/>
      <c r="F2048" s="2"/>
      <c r="K2048" s="2"/>
      <c r="L2048" s="2"/>
      <c r="M2048" s="2"/>
      <c r="N2048" s="2"/>
      <c r="O2048" s="2"/>
      <c r="P2048" s="2"/>
      <c r="U2048" s="2"/>
      <c r="V2048" s="2"/>
      <c r="W2048" s="2"/>
      <c r="X2048" s="2"/>
      <c r="Y2048" s="2"/>
      <c r="Z2048" s="2"/>
    </row>
    <row r="2049" spans="1:26" ht="14.25" customHeight="1" x14ac:dyDescent="0.2">
      <c r="A2049" s="3">
        <v>40927.755046296297</v>
      </c>
      <c r="B2049" s="2">
        <v>200</v>
      </c>
      <c r="C2049" s="2">
        <v>200</v>
      </c>
      <c r="D2049" s="2">
        <v>-3200</v>
      </c>
      <c r="E2049" s="2">
        <v>158.51725769043</v>
      </c>
      <c r="F2049" s="2">
        <v>-90.801849365234403</v>
      </c>
      <c r="G2049" s="6">
        <f t="shared" ref="G2049:G2066" si="63">G2050</f>
        <v>10.004433464050294</v>
      </c>
      <c r="K2049" s="7">
        <v>40927.755046296297</v>
      </c>
      <c r="L2049" s="8">
        <v>200</v>
      </c>
      <c r="M2049" s="8">
        <v>200</v>
      </c>
      <c r="N2049" s="8">
        <v>-3200</v>
      </c>
      <c r="O2049" s="8">
        <v>248.77183532714801</v>
      </c>
      <c r="P2049" s="8">
        <v>181.31904602050801</v>
      </c>
      <c r="Q2049" s="10">
        <f>P2049*0.0463-0.0422</f>
        <v>8.3528718307495211</v>
      </c>
      <c r="U2049" s="3">
        <v>40927.755046296297</v>
      </c>
      <c r="V2049" s="2">
        <v>200</v>
      </c>
      <c r="W2049" s="2">
        <v>200</v>
      </c>
      <c r="X2049" s="2">
        <v>-3200</v>
      </c>
      <c r="Y2049" s="2" t="s">
        <v>8</v>
      </c>
      <c r="Z2049" s="2">
        <v>0</v>
      </c>
    </row>
    <row r="2050" spans="1:26" ht="14.25" customHeight="1" x14ac:dyDescent="0.2">
      <c r="A2050" s="3">
        <v>40927.755104166667</v>
      </c>
      <c r="B2050" s="2"/>
      <c r="C2050" s="2"/>
      <c r="D2050" s="2">
        <v>-3150</v>
      </c>
      <c r="E2050" s="2">
        <v>159.94026184082</v>
      </c>
      <c r="F2050" s="2">
        <v>-91.701965332031193</v>
      </c>
      <c r="G2050" s="6">
        <f t="shared" si="63"/>
        <v>10.004433464050294</v>
      </c>
      <c r="K2050" s="7">
        <v>40927.755104166667</v>
      </c>
      <c r="L2050" s="8" t="s">
        <v>44</v>
      </c>
      <c r="M2050" s="8"/>
      <c r="N2050" s="8">
        <v>-3150</v>
      </c>
      <c r="O2050" s="8">
        <v>247.91081237793</v>
      </c>
      <c r="P2050" s="8">
        <v>180.71945190429699</v>
      </c>
      <c r="Q2050" s="10">
        <f t="shared" ref="Q2050:Q2113" si="64">P2050*0.0463-0.0422</f>
        <v>8.3251106231689516</v>
      </c>
      <c r="U2050" s="3">
        <v>40927.755104166667</v>
      </c>
      <c r="V2050" s="2"/>
      <c r="W2050" s="2"/>
      <c r="X2050" s="2">
        <v>-3150</v>
      </c>
      <c r="Y2050" s="2" t="s">
        <v>8</v>
      </c>
      <c r="Z2050" s="2">
        <v>0</v>
      </c>
    </row>
    <row r="2051" spans="1:26" ht="14.25" customHeight="1" x14ac:dyDescent="0.2">
      <c r="A2051" s="3">
        <v>40927.755162037036</v>
      </c>
      <c r="B2051" s="2"/>
      <c r="C2051" s="2"/>
      <c r="D2051" s="2">
        <v>-3100</v>
      </c>
      <c r="E2051" s="2">
        <v>160.95390319824199</v>
      </c>
      <c r="F2051" s="2">
        <v>-92.3431396484375</v>
      </c>
      <c r="G2051" s="6">
        <f t="shared" si="63"/>
        <v>10.004433464050294</v>
      </c>
      <c r="K2051" s="7">
        <v>40927.755162037036</v>
      </c>
      <c r="L2051" s="8"/>
      <c r="M2051" s="8"/>
      <c r="N2051" s="8">
        <v>-3100</v>
      </c>
      <c r="O2051" s="8">
        <v>247.40278625488301</v>
      </c>
      <c r="P2051" s="8">
        <v>180.36567687988301</v>
      </c>
      <c r="Q2051" s="10">
        <f t="shared" si="64"/>
        <v>8.308730839538585</v>
      </c>
      <c r="U2051" s="3">
        <v>40927.755162037036</v>
      </c>
      <c r="V2051" s="2"/>
      <c r="W2051" s="2"/>
      <c r="X2051" s="2">
        <v>-3100</v>
      </c>
      <c r="Y2051" s="2" t="s">
        <v>8</v>
      </c>
      <c r="Z2051" s="2">
        <v>0</v>
      </c>
    </row>
    <row r="2052" spans="1:26" ht="14.25" customHeight="1" x14ac:dyDescent="0.2">
      <c r="A2052" s="3">
        <v>40927.755219907405</v>
      </c>
      <c r="B2052" s="2"/>
      <c r="C2052" s="2"/>
      <c r="D2052" s="2">
        <v>-3050</v>
      </c>
      <c r="E2052" s="2">
        <v>158.52365112304699</v>
      </c>
      <c r="F2052" s="2">
        <v>-90.805892944335895</v>
      </c>
      <c r="G2052" s="6">
        <f t="shared" si="63"/>
        <v>10.004433464050294</v>
      </c>
      <c r="K2052" s="7">
        <v>40927.755219907405</v>
      </c>
      <c r="L2052" s="8"/>
      <c r="M2052" s="8"/>
      <c r="N2052" s="8">
        <v>-3050</v>
      </c>
      <c r="O2052" s="8">
        <v>245.77944946289099</v>
      </c>
      <c r="P2052" s="8">
        <v>179.23522949218699</v>
      </c>
      <c r="Q2052" s="10">
        <f t="shared" si="64"/>
        <v>8.2563911254882587</v>
      </c>
      <c r="U2052" s="3">
        <v>40927.755219907405</v>
      </c>
      <c r="V2052" s="2"/>
      <c r="W2052" s="2"/>
      <c r="X2052" s="2">
        <v>-3050</v>
      </c>
      <c r="Y2052" s="2" t="s">
        <v>8</v>
      </c>
      <c r="Z2052" s="2">
        <v>0</v>
      </c>
    </row>
    <row r="2053" spans="1:26" ht="14.25" customHeight="1" x14ac:dyDescent="0.2">
      <c r="A2053" s="3">
        <v>40927.755277777775</v>
      </c>
      <c r="B2053" s="2"/>
      <c r="C2053" s="2"/>
      <c r="D2053" s="2">
        <v>-3000</v>
      </c>
      <c r="E2053" s="2">
        <v>152.55567932128901</v>
      </c>
      <c r="F2053" s="2">
        <v>-87.030868530273395</v>
      </c>
      <c r="G2053" s="6">
        <f t="shared" si="63"/>
        <v>10.004433464050294</v>
      </c>
      <c r="K2053" s="7">
        <v>40927.755277777775</v>
      </c>
      <c r="L2053" s="8"/>
      <c r="M2053" s="8"/>
      <c r="N2053" s="8">
        <v>-3000</v>
      </c>
      <c r="O2053" s="8">
        <v>243.16098022460901</v>
      </c>
      <c r="P2053" s="8">
        <v>177.41180419921901</v>
      </c>
      <c r="Q2053" s="10">
        <f t="shared" si="64"/>
        <v>8.1719665344238415</v>
      </c>
      <c r="U2053" s="3">
        <v>40927.755277777775</v>
      </c>
      <c r="V2053" s="2"/>
      <c r="W2053" s="2"/>
      <c r="X2053" s="2">
        <v>-3000</v>
      </c>
      <c r="Y2053" s="2" t="s">
        <v>8</v>
      </c>
      <c r="Z2053" s="2">
        <v>0</v>
      </c>
    </row>
    <row r="2054" spans="1:26" ht="14.25" customHeight="1" x14ac:dyDescent="0.2">
      <c r="A2054" s="3">
        <v>40927.755335648151</v>
      </c>
      <c r="B2054" s="2"/>
      <c r="C2054" s="2"/>
      <c r="D2054" s="2">
        <v>-2950</v>
      </c>
      <c r="E2054" s="2">
        <v>151.16331481933599</v>
      </c>
      <c r="F2054" s="2">
        <v>-86.150131225585895</v>
      </c>
      <c r="G2054" s="6">
        <f t="shared" si="63"/>
        <v>10.004433464050294</v>
      </c>
      <c r="K2054" s="7">
        <v>40927.755335648151</v>
      </c>
      <c r="L2054" s="8"/>
      <c r="M2054" s="8"/>
      <c r="N2054" s="8">
        <v>-2950</v>
      </c>
      <c r="O2054" s="8">
        <v>242.58096313476599</v>
      </c>
      <c r="P2054" s="8">
        <v>177.00790405273401</v>
      </c>
      <c r="Q2054" s="10">
        <f t="shared" si="64"/>
        <v>8.1532659576415849</v>
      </c>
      <c r="U2054" s="3">
        <v>40927.755335648151</v>
      </c>
      <c r="V2054" s="2"/>
      <c r="W2054" s="2"/>
      <c r="X2054" s="2">
        <v>-2950</v>
      </c>
      <c r="Y2054" s="2" t="s">
        <v>8</v>
      </c>
      <c r="Z2054" s="2">
        <v>0</v>
      </c>
    </row>
    <row r="2055" spans="1:26" ht="14.25" customHeight="1" x14ac:dyDescent="0.2">
      <c r="A2055" s="3">
        <v>40927.755393518521</v>
      </c>
      <c r="B2055" s="2"/>
      <c r="C2055" s="2"/>
      <c r="D2055" s="2">
        <v>-2900</v>
      </c>
      <c r="E2055" s="2">
        <v>150.28790283203099</v>
      </c>
      <c r="F2055" s="2">
        <v>-85.596389770507798</v>
      </c>
      <c r="G2055" s="6">
        <f t="shared" si="63"/>
        <v>10.004433464050294</v>
      </c>
      <c r="K2055" s="7">
        <v>40927.755393518521</v>
      </c>
      <c r="L2055" s="8"/>
      <c r="M2055" s="8"/>
      <c r="N2055" s="8">
        <v>-2900</v>
      </c>
      <c r="O2055" s="8">
        <v>242.41738891601599</v>
      </c>
      <c r="P2055" s="8">
        <v>176.89399719238301</v>
      </c>
      <c r="Q2055" s="10">
        <f t="shared" si="64"/>
        <v>8.1479920700073336</v>
      </c>
      <c r="U2055" s="3">
        <v>40927.755393518521</v>
      </c>
      <c r="V2055" s="2"/>
      <c r="W2055" s="2"/>
      <c r="X2055" s="2">
        <v>-2900</v>
      </c>
      <c r="Y2055" s="2" t="s">
        <v>8</v>
      </c>
      <c r="Z2055" s="2">
        <v>0</v>
      </c>
    </row>
    <row r="2056" spans="1:26" ht="14.25" customHeight="1" x14ac:dyDescent="0.2">
      <c r="A2056" s="3">
        <v>40927.75545138889</v>
      </c>
      <c r="B2056" s="2"/>
      <c r="C2056" s="2"/>
      <c r="D2056" s="2">
        <v>-2850</v>
      </c>
      <c r="E2056" s="2">
        <v>147.6640625</v>
      </c>
      <c r="F2056" s="2">
        <v>-83.936691284179702</v>
      </c>
      <c r="G2056" s="6">
        <f t="shared" si="63"/>
        <v>10.004433464050294</v>
      </c>
      <c r="K2056" s="7">
        <v>40927.75545138889</v>
      </c>
      <c r="L2056" s="8"/>
      <c r="M2056" s="8"/>
      <c r="N2056" s="8">
        <v>-2850</v>
      </c>
      <c r="O2056" s="8">
        <v>241.47529602050801</v>
      </c>
      <c r="P2056" s="8">
        <v>176.23794555664099</v>
      </c>
      <c r="Q2056" s="10">
        <f t="shared" si="64"/>
        <v>8.1176168792724788</v>
      </c>
      <c r="U2056" s="3">
        <v>40927.75545138889</v>
      </c>
      <c r="V2056" s="2"/>
      <c r="W2056" s="2"/>
      <c r="X2056" s="2">
        <v>-2850</v>
      </c>
      <c r="Y2056" s="2" t="s">
        <v>8</v>
      </c>
      <c r="Z2056" s="2">
        <v>0</v>
      </c>
    </row>
    <row r="2057" spans="1:26" ht="14.25" customHeight="1" x14ac:dyDescent="0.2">
      <c r="A2057" s="3">
        <v>40927.755509259259</v>
      </c>
      <c r="B2057" s="2"/>
      <c r="C2057" s="2"/>
      <c r="D2057" s="2">
        <v>-2800</v>
      </c>
      <c r="E2057" s="2">
        <v>145.29713439941401</v>
      </c>
      <c r="F2057" s="2">
        <v>-82.439498901367202</v>
      </c>
      <c r="G2057" s="6">
        <f t="shared" si="63"/>
        <v>10.004433464050294</v>
      </c>
      <c r="K2057" s="7">
        <v>40927.755509259259</v>
      </c>
      <c r="L2057" s="8"/>
      <c r="M2057" s="8"/>
      <c r="N2057" s="8">
        <v>-2800</v>
      </c>
      <c r="O2057" s="8">
        <v>240.63233947753901</v>
      </c>
      <c r="P2057" s="8">
        <v>175.65093994140599</v>
      </c>
      <c r="Q2057" s="10">
        <f t="shared" si="64"/>
        <v>8.0904385192870976</v>
      </c>
      <c r="U2057" s="3">
        <v>40927.755509259259</v>
      </c>
      <c r="V2057" s="2"/>
      <c r="W2057" s="2"/>
      <c r="X2057" s="2">
        <v>-2800</v>
      </c>
      <c r="Y2057" s="2" t="s">
        <v>8</v>
      </c>
      <c r="Z2057" s="2">
        <v>0</v>
      </c>
    </row>
    <row r="2058" spans="1:26" ht="14.25" customHeight="1" x14ac:dyDescent="0.2">
      <c r="A2058" s="3">
        <v>40927.755567129629</v>
      </c>
      <c r="B2058" s="2"/>
      <c r="C2058" s="2"/>
      <c r="D2058" s="2">
        <v>-2750</v>
      </c>
      <c r="E2058" s="2">
        <v>144.22500610351599</v>
      </c>
      <c r="F2058" s="2">
        <v>-81.761322021484403</v>
      </c>
      <c r="G2058" s="6">
        <f t="shared" si="63"/>
        <v>10.004433464050294</v>
      </c>
      <c r="K2058" s="7">
        <v>40927.755567129629</v>
      </c>
      <c r="L2058" s="8"/>
      <c r="M2058" s="8"/>
      <c r="N2058" s="8">
        <v>-2750</v>
      </c>
      <c r="O2058" s="8">
        <v>240.42593383789099</v>
      </c>
      <c r="P2058" s="8">
        <v>175.50720214843801</v>
      </c>
      <c r="Q2058" s="10">
        <f t="shared" si="64"/>
        <v>8.0837834594726807</v>
      </c>
      <c r="U2058" s="3">
        <v>40927.755567129629</v>
      </c>
      <c r="V2058" s="2"/>
      <c r="W2058" s="2"/>
      <c r="X2058" s="2">
        <v>-2750</v>
      </c>
      <c r="Y2058" s="2" t="s">
        <v>8</v>
      </c>
      <c r="Z2058" s="2">
        <v>0</v>
      </c>
    </row>
    <row r="2059" spans="1:26" ht="14.25" customHeight="1" x14ac:dyDescent="0.2">
      <c r="A2059" s="3">
        <v>40927.755624999998</v>
      </c>
      <c r="B2059" s="2"/>
      <c r="C2059" s="2"/>
      <c r="D2059" s="2">
        <v>-2700</v>
      </c>
      <c r="E2059" s="2">
        <v>145.19522094726599</v>
      </c>
      <c r="F2059" s="2">
        <v>-82.375030517578097</v>
      </c>
      <c r="G2059" s="6">
        <f t="shared" si="63"/>
        <v>10.004433464050294</v>
      </c>
      <c r="K2059" s="7">
        <v>40927.755624999998</v>
      </c>
      <c r="L2059" s="8"/>
      <c r="M2059" s="8"/>
      <c r="N2059" s="8">
        <v>-2700</v>
      </c>
      <c r="O2059" s="8">
        <v>240.91610717773401</v>
      </c>
      <c r="P2059" s="8">
        <v>175.84854125976599</v>
      </c>
      <c r="Q2059" s="10">
        <f t="shared" si="64"/>
        <v>8.0995874603271663</v>
      </c>
      <c r="U2059" s="3">
        <v>40927.755624999998</v>
      </c>
      <c r="V2059" s="2"/>
      <c r="W2059" s="2"/>
      <c r="X2059" s="2">
        <v>-2700</v>
      </c>
      <c r="Y2059" s="2" t="s">
        <v>8</v>
      </c>
      <c r="Z2059" s="2">
        <v>0</v>
      </c>
    </row>
    <row r="2060" spans="1:26" ht="14.25" customHeight="1" x14ac:dyDescent="0.2">
      <c r="A2060" s="3">
        <v>40927.755682870367</v>
      </c>
      <c r="B2060" s="2"/>
      <c r="C2060" s="2"/>
      <c r="D2060" s="2">
        <v>-2650</v>
      </c>
      <c r="E2060" s="2">
        <v>148.95729064941401</v>
      </c>
      <c r="F2060" s="2">
        <v>-84.754714965820298</v>
      </c>
      <c r="G2060" s="6">
        <f t="shared" si="63"/>
        <v>10.004433464050294</v>
      </c>
      <c r="K2060" s="7">
        <v>40927.755682870367</v>
      </c>
      <c r="L2060" s="8"/>
      <c r="M2060" s="8"/>
      <c r="N2060" s="8">
        <v>-2650</v>
      </c>
      <c r="O2060" s="8">
        <v>241.67381286621099</v>
      </c>
      <c r="P2060" s="8">
        <v>176.37619018554699</v>
      </c>
      <c r="Q2060" s="10">
        <f t="shared" si="64"/>
        <v>8.1240176055908258</v>
      </c>
      <c r="U2060" s="3">
        <v>40927.755682870367</v>
      </c>
      <c r="V2060" s="2"/>
      <c r="W2060" s="2"/>
      <c r="X2060" s="2">
        <v>-2650</v>
      </c>
      <c r="Y2060" s="2" t="s">
        <v>8</v>
      </c>
      <c r="Z2060" s="2">
        <v>0</v>
      </c>
    </row>
    <row r="2061" spans="1:26" ht="14.25" customHeight="1" x14ac:dyDescent="0.2">
      <c r="A2061" s="3">
        <v>40927.755740740744</v>
      </c>
      <c r="B2061" s="2"/>
      <c r="C2061" s="2"/>
      <c r="D2061" s="2">
        <v>-2600</v>
      </c>
      <c r="E2061" s="2">
        <v>152.20626831054699</v>
      </c>
      <c r="F2061" s="2">
        <v>-86.809844970703097</v>
      </c>
      <c r="G2061" s="6">
        <f t="shared" si="63"/>
        <v>10.004433464050294</v>
      </c>
      <c r="K2061" s="7">
        <v>40927.755740740744</v>
      </c>
      <c r="L2061" s="8"/>
      <c r="M2061" s="8"/>
      <c r="N2061" s="8">
        <v>-2600</v>
      </c>
      <c r="O2061" s="8">
        <v>242.36601257324199</v>
      </c>
      <c r="P2061" s="8">
        <v>176.85821533203099</v>
      </c>
      <c r="Q2061" s="10">
        <f t="shared" si="64"/>
        <v>8.1463353698730359</v>
      </c>
      <c r="U2061" s="3">
        <v>40927.755740740744</v>
      </c>
      <c r="V2061" s="2"/>
      <c r="W2061" s="2"/>
      <c r="X2061" s="2">
        <v>-2600</v>
      </c>
      <c r="Y2061" s="2" t="s">
        <v>8</v>
      </c>
      <c r="Z2061" s="2">
        <v>0</v>
      </c>
    </row>
    <row r="2062" spans="1:26" ht="14.25" customHeight="1" x14ac:dyDescent="0.2">
      <c r="A2062" s="3">
        <v>40927.755798611113</v>
      </c>
      <c r="B2062" s="2"/>
      <c r="C2062" s="2"/>
      <c r="D2062" s="2">
        <v>-2550</v>
      </c>
      <c r="E2062" s="2">
        <v>155.37129211425801</v>
      </c>
      <c r="F2062" s="2">
        <v>-88.811874389648395</v>
      </c>
      <c r="G2062" s="6">
        <f t="shared" si="63"/>
        <v>10.004433464050294</v>
      </c>
      <c r="K2062" s="7">
        <v>40927.755798611113</v>
      </c>
      <c r="L2062" s="8"/>
      <c r="M2062" s="8"/>
      <c r="N2062" s="8">
        <v>-2550</v>
      </c>
      <c r="O2062" s="8">
        <v>243.21421813964801</v>
      </c>
      <c r="P2062" s="8">
        <v>177.44888305664099</v>
      </c>
      <c r="Q2062" s="10">
        <f t="shared" si="64"/>
        <v>8.173683285522479</v>
      </c>
      <c r="U2062" s="3">
        <v>40927.755798611113</v>
      </c>
      <c r="V2062" s="2"/>
      <c r="W2062" s="2"/>
      <c r="X2062" s="2">
        <v>-2550</v>
      </c>
      <c r="Y2062" s="2" t="s">
        <v>8</v>
      </c>
      <c r="Z2062" s="2">
        <v>0</v>
      </c>
    </row>
    <row r="2063" spans="1:26" ht="14.25" customHeight="1" x14ac:dyDescent="0.2">
      <c r="A2063" s="3">
        <v>40927.755856481483</v>
      </c>
      <c r="B2063" s="2"/>
      <c r="C2063" s="2"/>
      <c r="D2063" s="2">
        <v>-2500</v>
      </c>
      <c r="E2063" s="2">
        <v>159.12057495117199</v>
      </c>
      <c r="F2063" s="2">
        <v>-91.1834716796875</v>
      </c>
      <c r="G2063" s="6">
        <f t="shared" si="63"/>
        <v>10.004433464050294</v>
      </c>
      <c r="K2063" s="7">
        <v>40927.755856481483</v>
      </c>
      <c r="L2063" s="8"/>
      <c r="M2063" s="8"/>
      <c r="N2063" s="8">
        <v>-2500</v>
      </c>
      <c r="O2063" s="8">
        <v>244.00939941406199</v>
      </c>
      <c r="P2063" s="8">
        <v>178.00262451171901</v>
      </c>
      <c r="Q2063" s="10">
        <f t="shared" si="64"/>
        <v>8.1993215148925902</v>
      </c>
      <c r="U2063" s="3">
        <v>40927.755856481483</v>
      </c>
      <c r="V2063" s="2"/>
      <c r="W2063" s="2"/>
      <c r="X2063" s="2">
        <v>-2500</v>
      </c>
      <c r="Y2063" s="2" t="s">
        <v>8</v>
      </c>
      <c r="Z2063" s="2">
        <v>0</v>
      </c>
    </row>
    <row r="2064" spans="1:26" ht="14.25" customHeight="1" x14ac:dyDescent="0.2">
      <c r="A2064" s="3">
        <v>40927.755914351852</v>
      </c>
      <c r="B2064" s="2"/>
      <c r="C2064" s="2"/>
      <c r="D2064" s="2">
        <v>-2450</v>
      </c>
      <c r="E2064" s="2">
        <v>162.58869934082</v>
      </c>
      <c r="F2064" s="2">
        <v>-93.377227783203097</v>
      </c>
      <c r="G2064" s="6">
        <f t="shared" si="63"/>
        <v>10.004433464050294</v>
      </c>
      <c r="K2064" s="7">
        <v>40927.755914351852</v>
      </c>
      <c r="L2064" s="8"/>
      <c r="M2064" s="8"/>
      <c r="N2064" s="8">
        <v>-2450</v>
      </c>
      <c r="O2064" s="8">
        <v>244.80644226074199</v>
      </c>
      <c r="P2064" s="8">
        <v>178.55766296386699</v>
      </c>
      <c r="Q2064" s="10">
        <f t="shared" si="64"/>
        <v>8.225019795227043</v>
      </c>
      <c r="U2064" s="3">
        <v>40927.755914351852</v>
      </c>
      <c r="V2064" s="2"/>
      <c r="W2064" s="2"/>
      <c r="X2064" s="2">
        <v>-2450</v>
      </c>
      <c r="Y2064" s="2" t="s">
        <v>8</v>
      </c>
      <c r="Z2064" s="2">
        <v>0</v>
      </c>
    </row>
    <row r="2065" spans="1:26" ht="14.25" customHeight="1" x14ac:dyDescent="0.2">
      <c r="A2065" s="3">
        <v>40927.755972222221</v>
      </c>
      <c r="B2065" s="2"/>
      <c r="C2065" s="2"/>
      <c r="D2065" s="2">
        <v>-2400</v>
      </c>
      <c r="E2065" s="2">
        <v>166.09603881835901</v>
      </c>
      <c r="F2065" s="2">
        <v>-95.595779418945298</v>
      </c>
      <c r="G2065" s="6">
        <f t="shared" si="63"/>
        <v>10.004433464050294</v>
      </c>
      <c r="K2065" s="7">
        <v>40927.755972222221</v>
      </c>
      <c r="L2065" s="8"/>
      <c r="M2065" s="8"/>
      <c r="N2065" s="8">
        <v>-2400</v>
      </c>
      <c r="O2065" s="8">
        <v>245.626052856445</v>
      </c>
      <c r="P2065" s="8">
        <v>179.12841796875</v>
      </c>
      <c r="Q2065" s="10">
        <f t="shared" si="64"/>
        <v>8.2514457519531259</v>
      </c>
      <c r="U2065" s="3">
        <v>40927.755972222221</v>
      </c>
      <c r="V2065" s="2"/>
      <c r="W2065" s="2"/>
      <c r="X2065" s="2">
        <v>-2400</v>
      </c>
      <c r="Y2065" s="2" t="s">
        <v>8</v>
      </c>
      <c r="Z2065" s="2">
        <v>0</v>
      </c>
    </row>
    <row r="2066" spans="1:26" ht="14.25" customHeight="1" x14ac:dyDescent="0.2">
      <c r="A2066" s="3">
        <v>40927.756030092591</v>
      </c>
      <c r="B2066" s="2"/>
      <c r="C2066" s="2"/>
      <c r="D2066" s="2">
        <v>-2350</v>
      </c>
      <c r="E2066" s="2">
        <v>169.49963378906199</v>
      </c>
      <c r="F2066" s="2">
        <v>-97.748718261718693</v>
      </c>
      <c r="G2066" s="6">
        <f t="shared" si="63"/>
        <v>10.004433464050294</v>
      </c>
      <c r="K2066" s="7">
        <v>40927.756030092591</v>
      </c>
      <c r="L2066" s="8"/>
      <c r="M2066" s="8"/>
      <c r="N2066" s="8">
        <v>-2350</v>
      </c>
      <c r="O2066" s="8">
        <v>246.24365234375</v>
      </c>
      <c r="P2066" s="8">
        <v>179.55848693847699</v>
      </c>
      <c r="Q2066" s="10">
        <f t="shared" si="64"/>
        <v>8.271357945251486</v>
      </c>
      <c r="U2066" s="3">
        <v>40927.756030092591</v>
      </c>
      <c r="V2066" s="2"/>
      <c r="W2066" s="2"/>
      <c r="X2066" s="2">
        <v>-2350</v>
      </c>
      <c r="Y2066" s="2" t="s">
        <v>8</v>
      </c>
      <c r="Z2066" s="2">
        <v>0</v>
      </c>
    </row>
    <row r="2067" spans="1:26" ht="14.25" customHeight="1" x14ac:dyDescent="0.2">
      <c r="A2067" s="3">
        <v>40927.75608796296</v>
      </c>
      <c r="B2067" s="2"/>
      <c r="C2067" s="2"/>
      <c r="D2067" s="2">
        <v>-2300</v>
      </c>
      <c r="E2067" s="2">
        <v>171.67237854003901</v>
      </c>
      <c r="F2067" s="2">
        <v>-99.123077392578097</v>
      </c>
      <c r="G2067" s="6">
        <f>G2068</f>
        <v>10.004433464050294</v>
      </c>
      <c r="K2067" s="7">
        <v>40927.75608796296</v>
      </c>
      <c r="L2067" s="8"/>
      <c r="M2067" s="8"/>
      <c r="N2067" s="8">
        <v>-2300</v>
      </c>
      <c r="O2067" s="8">
        <v>246.57319641113301</v>
      </c>
      <c r="P2067" s="8">
        <v>179.78797912597699</v>
      </c>
      <c r="Q2067" s="10">
        <f t="shared" si="64"/>
        <v>8.2819834335327354</v>
      </c>
      <c r="U2067" s="3">
        <v>40927.75608796296</v>
      </c>
      <c r="V2067" s="2"/>
      <c r="W2067" s="2"/>
      <c r="X2067" s="2">
        <v>-2300</v>
      </c>
      <c r="Y2067" s="2" t="s">
        <v>8</v>
      </c>
      <c r="Z2067" s="2">
        <v>0</v>
      </c>
    </row>
    <row r="2068" spans="1:26" ht="14.25" customHeight="1" x14ac:dyDescent="0.2">
      <c r="A2068" s="3">
        <v>40927.756145833337</v>
      </c>
      <c r="B2068" s="2"/>
      <c r="C2068" s="2"/>
      <c r="D2068" s="2">
        <v>-2250</v>
      </c>
      <c r="E2068" s="2">
        <v>172.19691467285199</v>
      </c>
      <c r="F2068" s="2">
        <v>-99.454879760742202</v>
      </c>
      <c r="G2068" s="6">
        <f t="shared" ref="G2068:G2112" si="65">-F2068*0.1001+0.049</f>
        <v>10.004433464050294</v>
      </c>
      <c r="K2068" s="7">
        <v>40927.756145833337</v>
      </c>
      <c r="L2068" s="8"/>
      <c r="M2068" s="8"/>
      <c r="N2068" s="8">
        <v>-2250</v>
      </c>
      <c r="O2068" s="8">
        <v>246.43658447265599</v>
      </c>
      <c r="P2068" s="8">
        <v>179.69284057617199</v>
      </c>
      <c r="Q2068" s="10">
        <f t="shared" si="64"/>
        <v>8.2775785186767639</v>
      </c>
      <c r="U2068" s="3">
        <v>40927.756145833337</v>
      </c>
      <c r="V2068" s="2"/>
      <c r="W2068" s="2"/>
      <c r="X2068" s="2">
        <v>-2250</v>
      </c>
      <c r="Y2068" s="2" t="s">
        <v>8</v>
      </c>
      <c r="Z2068" s="2">
        <v>0</v>
      </c>
    </row>
    <row r="2069" spans="1:26" ht="14.25" customHeight="1" x14ac:dyDescent="0.2">
      <c r="A2069" s="3">
        <v>40927.756203703706</v>
      </c>
      <c r="B2069" s="2"/>
      <c r="C2069" s="2"/>
      <c r="D2069" s="2">
        <v>-2200</v>
      </c>
      <c r="E2069" s="2">
        <v>170.68913269043</v>
      </c>
      <c r="F2069" s="2">
        <v>-98.501129150390597</v>
      </c>
      <c r="G2069" s="6">
        <f t="shared" si="65"/>
        <v>9.9089630279540977</v>
      </c>
      <c r="K2069" s="7">
        <v>40927.756203703706</v>
      </c>
      <c r="L2069" s="8"/>
      <c r="M2069" s="8"/>
      <c r="N2069" s="8">
        <v>-2200</v>
      </c>
      <c r="O2069" s="8">
        <v>245.60546875</v>
      </c>
      <c r="P2069" s="8">
        <v>179.11407470703099</v>
      </c>
      <c r="Q2069" s="10">
        <f t="shared" si="64"/>
        <v>8.2507816589355354</v>
      </c>
      <c r="U2069" s="3">
        <v>40927.756203703706</v>
      </c>
      <c r="V2069" s="2"/>
      <c r="W2069" s="2"/>
      <c r="X2069" s="2">
        <v>-2200</v>
      </c>
      <c r="Y2069" s="2" t="s">
        <v>8</v>
      </c>
      <c r="Z2069" s="2">
        <v>0</v>
      </c>
    </row>
    <row r="2070" spans="1:26" ht="14.25" customHeight="1" x14ac:dyDescent="0.2">
      <c r="A2070" s="3">
        <v>40927.756261574075</v>
      </c>
      <c r="B2070" s="2"/>
      <c r="C2070" s="2"/>
      <c r="D2070" s="2">
        <v>-2150</v>
      </c>
      <c r="E2070" s="2">
        <v>167.47163391113301</v>
      </c>
      <c r="F2070" s="2">
        <v>-96.465911865234403</v>
      </c>
      <c r="G2070" s="6">
        <f t="shared" si="65"/>
        <v>9.7052377777099625</v>
      </c>
      <c r="K2070" s="7">
        <v>40927.756261574075</v>
      </c>
      <c r="L2070" s="8"/>
      <c r="M2070" s="8"/>
      <c r="N2070" s="8">
        <v>-2150</v>
      </c>
      <c r="O2070" s="8">
        <v>243.65881347656199</v>
      </c>
      <c r="P2070" s="8">
        <v>177.75848388671901</v>
      </c>
      <c r="Q2070" s="10">
        <f t="shared" si="64"/>
        <v>8.1880178039550913</v>
      </c>
      <c r="U2070" s="3">
        <v>40927.756261574075</v>
      </c>
      <c r="V2070" s="2"/>
      <c r="W2070" s="2"/>
      <c r="X2070" s="2">
        <v>-2150</v>
      </c>
      <c r="Y2070" s="2" t="s">
        <v>8</v>
      </c>
      <c r="Z2070" s="2">
        <v>0</v>
      </c>
    </row>
    <row r="2071" spans="1:26" ht="14.25" customHeight="1" x14ac:dyDescent="0.2">
      <c r="A2071" s="3">
        <v>40927.756319444445</v>
      </c>
      <c r="B2071" s="2"/>
      <c r="C2071" s="2"/>
      <c r="D2071" s="2">
        <v>-2100</v>
      </c>
      <c r="E2071" s="2">
        <v>160.5830078125</v>
      </c>
      <c r="F2071" s="2">
        <v>-92.108535766601605</v>
      </c>
      <c r="G2071" s="6">
        <f t="shared" si="65"/>
        <v>9.2690644302368188</v>
      </c>
      <c r="K2071" s="7">
        <v>40927.756319444445</v>
      </c>
      <c r="L2071" s="8"/>
      <c r="M2071" s="8"/>
      <c r="N2071" s="8">
        <v>-2100</v>
      </c>
      <c r="O2071" s="8">
        <v>240.89540100097699</v>
      </c>
      <c r="P2071" s="8">
        <v>175.83412170410199</v>
      </c>
      <c r="Q2071" s="10">
        <f t="shared" si="64"/>
        <v>8.0989198348999221</v>
      </c>
      <c r="U2071" s="3">
        <v>40927.756319444445</v>
      </c>
      <c r="V2071" s="2"/>
      <c r="W2071" s="2"/>
      <c r="X2071" s="2">
        <v>-2100</v>
      </c>
      <c r="Y2071" s="2" t="s">
        <v>8</v>
      </c>
      <c r="Z2071" s="2">
        <v>0</v>
      </c>
    </row>
    <row r="2072" spans="1:26" ht="14.25" customHeight="1" x14ac:dyDescent="0.2">
      <c r="A2072" s="3">
        <v>40927.756377314814</v>
      </c>
      <c r="B2072" s="2"/>
      <c r="C2072" s="2"/>
      <c r="D2072" s="2">
        <v>-2050</v>
      </c>
      <c r="E2072" s="2">
        <v>150.08285522460901</v>
      </c>
      <c r="F2072" s="2">
        <v>-85.466690063476605</v>
      </c>
      <c r="G2072" s="6">
        <f t="shared" si="65"/>
        <v>8.6042156753540073</v>
      </c>
      <c r="K2072" s="7">
        <v>40927.756377314814</v>
      </c>
      <c r="L2072" s="8"/>
      <c r="M2072" s="8"/>
      <c r="N2072" s="8">
        <v>-2050</v>
      </c>
      <c r="O2072" s="8">
        <v>236.695877075195</v>
      </c>
      <c r="P2072" s="8">
        <v>172.90969848632801</v>
      </c>
      <c r="Q2072" s="10">
        <f t="shared" si="64"/>
        <v>7.963519039916986</v>
      </c>
      <c r="U2072" s="3">
        <v>40927.756377314814</v>
      </c>
      <c r="V2072" s="2"/>
      <c r="W2072" s="2"/>
      <c r="X2072" s="2">
        <v>-2050</v>
      </c>
      <c r="Y2072" s="2" t="s">
        <v>8</v>
      </c>
      <c r="Z2072" s="2">
        <v>0</v>
      </c>
    </row>
    <row r="2073" spans="1:26" ht="14.25" customHeight="1" x14ac:dyDescent="0.2">
      <c r="A2073" s="3">
        <v>40927.756435185183</v>
      </c>
      <c r="B2073" s="2"/>
      <c r="C2073" s="2"/>
      <c r="D2073" s="2">
        <v>-2000</v>
      </c>
      <c r="E2073" s="2">
        <v>137.15051269531199</v>
      </c>
      <c r="F2073" s="2">
        <v>-77.286376953125</v>
      </c>
      <c r="G2073" s="6">
        <f t="shared" si="65"/>
        <v>7.7853663330078122</v>
      </c>
      <c r="K2073" s="7">
        <v>40927.756435185183</v>
      </c>
      <c r="L2073" s="8"/>
      <c r="M2073" s="8"/>
      <c r="N2073" s="8">
        <v>-2000</v>
      </c>
      <c r="O2073" s="8">
        <v>231.50231933593801</v>
      </c>
      <c r="P2073" s="8">
        <v>169.29306030273401</v>
      </c>
      <c r="Q2073" s="10">
        <f t="shared" si="64"/>
        <v>7.7960686920165845</v>
      </c>
      <c r="U2073" s="3">
        <v>40927.756435185183</v>
      </c>
      <c r="V2073" s="2"/>
      <c r="W2073" s="2"/>
      <c r="X2073" s="2">
        <v>-2000</v>
      </c>
      <c r="Y2073" s="2" t="s">
        <v>8</v>
      </c>
      <c r="Z2073" s="2">
        <v>0</v>
      </c>
    </row>
    <row r="2074" spans="1:26" ht="14.25" customHeight="1" x14ac:dyDescent="0.2">
      <c r="A2074" s="3">
        <v>40927.756493055553</v>
      </c>
      <c r="B2074" s="2"/>
      <c r="C2074" s="2"/>
      <c r="D2074" s="2">
        <v>-1950</v>
      </c>
      <c r="E2074" s="2">
        <v>122.029159545898</v>
      </c>
      <c r="F2074" s="2">
        <v>-67.721405029296903</v>
      </c>
      <c r="G2074" s="6">
        <f t="shared" si="65"/>
        <v>6.8279126434326196</v>
      </c>
      <c r="K2074" s="7">
        <v>40927.756493055553</v>
      </c>
      <c r="L2074" s="8"/>
      <c r="M2074" s="8"/>
      <c r="N2074" s="8">
        <v>-1950</v>
      </c>
      <c r="O2074" s="8">
        <v>225.54570007324199</v>
      </c>
      <c r="P2074" s="8">
        <v>165.14503479003901</v>
      </c>
      <c r="Q2074" s="10">
        <f t="shared" si="64"/>
        <v>7.6040151107788061</v>
      </c>
      <c r="U2074" s="3">
        <v>40927.756493055553</v>
      </c>
      <c r="V2074" s="2"/>
      <c r="W2074" s="2"/>
      <c r="X2074" s="2">
        <v>-1950</v>
      </c>
      <c r="Y2074" s="2" t="s">
        <v>8</v>
      </c>
      <c r="Z2074" s="2">
        <v>0</v>
      </c>
    </row>
    <row r="2075" spans="1:26" ht="14.25" customHeight="1" x14ac:dyDescent="0.2">
      <c r="A2075" s="3">
        <v>40927.756550925929</v>
      </c>
      <c r="B2075" s="2"/>
      <c r="C2075" s="2"/>
      <c r="D2075" s="2">
        <v>-1900</v>
      </c>
      <c r="E2075" s="2">
        <v>105.14720153808599</v>
      </c>
      <c r="F2075" s="2">
        <v>-57.042770385742202</v>
      </c>
      <c r="G2075" s="6">
        <f t="shared" si="65"/>
        <v>5.758981315612794</v>
      </c>
      <c r="K2075" s="7">
        <v>40927.756550925929</v>
      </c>
      <c r="L2075" s="8"/>
      <c r="M2075" s="8"/>
      <c r="N2075" s="8">
        <v>-1900</v>
      </c>
      <c r="O2075" s="8">
        <v>219.46350097656199</v>
      </c>
      <c r="P2075" s="8">
        <v>160.90957641601599</v>
      </c>
      <c r="Q2075" s="10">
        <f t="shared" si="64"/>
        <v>7.4079133880615409</v>
      </c>
      <c r="U2075" s="3">
        <v>40927.756550925929</v>
      </c>
      <c r="V2075" s="2"/>
      <c r="W2075" s="2"/>
      <c r="X2075" s="2">
        <v>-1900</v>
      </c>
      <c r="Y2075" s="2" t="s">
        <v>8</v>
      </c>
      <c r="Z2075" s="2">
        <v>0</v>
      </c>
    </row>
    <row r="2076" spans="1:26" ht="14.25" customHeight="1" x14ac:dyDescent="0.2">
      <c r="A2076" s="3">
        <v>40927.756608796299</v>
      </c>
      <c r="B2076" s="2"/>
      <c r="C2076" s="2"/>
      <c r="D2076" s="2">
        <v>-1850</v>
      </c>
      <c r="E2076" s="2">
        <v>88.450622558593807</v>
      </c>
      <c r="F2076" s="2">
        <v>-46.481399536132798</v>
      </c>
      <c r="G2076" s="6">
        <f t="shared" si="65"/>
        <v>4.7017880935668934</v>
      </c>
      <c r="K2076" s="7">
        <v>40927.756608796299</v>
      </c>
      <c r="L2076" s="8"/>
      <c r="M2076" s="8"/>
      <c r="N2076" s="8">
        <v>-1850</v>
      </c>
      <c r="O2076" s="8">
        <v>213.44387817382801</v>
      </c>
      <c r="P2076" s="8">
        <v>156.71768188476599</v>
      </c>
      <c r="Q2076" s="10">
        <f t="shared" si="64"/>
        <v>7.2138286712646655</v>
      </c>
      <c r="U2076" s="3">
        <v>40927.756608796299</v>
      </c>
      <c r="V2076" s="2"/>
      <c r="W2076" s="2"/>
      <c r="X2076" s="2">
        <v>-1850</v>
      </c>
      <c r="Y2076" s="2" t="s">
        <v>8</v>
      </c>
      <c r="Z2076" s="2">
        <v>0</v>
      </c>
    </row>
    <row r="2077" spans="1:26" ht="14.25" customHeight="1" x14ac:dyDescent="0.2">
      <c r="A2077" s="3">
        <v>40927.756666666668</v>
      </c>
      <c r="B2077" s="2"/>
      <c r="C2077" s="2"/>
      <c r="D2077" s="2">
        <v>-1800</v>
      </c>
      <c r="E2077" s="2">
        <v>73.382820129394503</v>
      </c>
      <c r="F2077" s="2">
        <v>-36.950302124023402</v>
      </c>
      <c r="G2077" s="6">
        <f t="shared" si="65"/>
        <v>3.747725242614742</v>
      </c>
      <c r="K2077" s="7">
        <v>40927.756666666668</v>
      </c>
      <c r="L2077" s="8"/>
      <c r="M2077" s="8"/>
      <c r="N2077" s="8">
        <v>-1800</v>
      </c>
      <c r="O2077" s="8">
        <v>207.61236572265599</v>
      </c>
      <c r="P2077" s="8">
        <v>152.65678405761699</v>
      </c>
      <c r="Q2077" s="10">
        <f t="shared" si="64"/>
        <v>7.0258091018676661</v>
      </c>
      <c r="U2077" s="3">
        <v>40927.756666666668</v>
      </c>
      <c r="V2077" s="2"/>
      <c r="W2077" s="2"/>
      <c r="X2077" s="2">
        <v>-1800</v>
      </c>
      <c r="Y2077" s="2" t="s">
        <v>8</v>
      </c>
      <c r="Z2077" s="2">
        <v>0</v>
      </c>
    </row>
    <row r="2078" spans="1:26" ht="14.25" customHeight="1" x14ac:dyDescent="0.2">
      <c r="A2078" s="3">
        <v>40927.756724537037</v>
      </c>
      <c r="B2078" s="2"/>
      <c r="C2078" s="2"/>
      <c r="D2078" s="2">
        <v>-1750</v>
      </c>
      <c r="E2078" s="2">
        <v>59.8930053710937</v>
      </c>
      <c r="F2078" s="2">
        <v>-28.4173583984375</v>
      </c>
      <c r="G2078" s="6">
        <f t="shared" si="65"/>
        <v>2.8935775756835933</v>
      </c>
      <c r="K2078" s="7">
        <v>40927.756724537037</v>
      </c>
      <c r="L2078" s="8"/>
      <c r="M2078" s="8"/>
      <c r="N2078" s="8">
        <v>-1750</v>
      </c>
      <c r="O2078" s="8">
        <v>202.34738159179699</v>
      </c>
      <c r="P2078" s="8">
        <v>148.99040222168</v>
      </c>
      <c r="Q2078" s="10">
        <f t="shared" si="64"/>
        <v>6.8560556228637841</v>
      </c>
      <c r="U2078" s="3">
        <v>40927.756724537037</v>
      </c>
      <c r="V2078" s="2"/>
      <c r="W2078" s="2"/>
      <c r="X2078" s="2">
        <v>-1750</v>
      </c>
      <c r="Y2078" s="2" t="s">
        <v>8</v>
      </c>
      <c r="Z2078" s="2">
        <v>0</v>
      </c>
    </row>
    <row r="2079" spans="1:26" ht="14.25" customHeight="1" x14ac:dyDescent="0.2">
      <c r="A2079" s="3">
        <v>40927.756782407407</v>
      </c>
      <c r="B2079" s="2"/>
      <c r="C2079" s="2"/>
      <c r="D2079" s="2">
        <v>-1700</v>
      </c>
      <c r="E2079" s="2">
        <v>51.956974029541001</v>
      </c>
      <c r="F2079" s="2">
        <v>-23.397445678710898</v>
      </c>
      <c r="G2079" s="6">
        <f t="shared" si="65"/>
        <v>2.3910843124389607</v>
      </c>
      <c r="K2079" s="7">
        <v>40927.756782407407</v>
      </c>
      <c r="L2079" s="8"/>
      <c r="M2079" s="8"/>
      <c r="N2079" s="8">
        <v>-1700</v>
      </c>
      <c r="O2079" s="8">
        <v>197.32604980468699</v>
      </c>
      <c r="P2079" s="8">
        <v>145.49369812011699</v>
      </c>
      <c r="Q2079" s="10">
        <f t="shared" si="64"/>
        <v>6.6941582229614163</v>
      </c>
      <c r="U2079" s="3">
        <v>40927.756782407407</v>
      </c>
      <c r="V2079" s="2"/>
      <c r="W2079" s="2"/>
      <c r="X2079" s="2">
        <v>-1700</v>
      </c>
      <c r="Y2079" s="2" t="s">
        <v>8</v>
      </c>
      <c r="Z2079" s="2">
        <v>0</v>
      </c>
    </row>
    <row r="2080" spans="1:26" ht="14.25" customHeight="1" x14ac:dyDescent="0.2">
      <c r="A2080" s="3">
        <v>40927.756840277776</v>
      </c>
      <c r="B2080" s="2"/>
      <c r="C2080" s="2"/>
      <c r="D2080" s="2">
        <v>-1650</v>
      </c>
      <c r="E2080" s="2">
        <v>43.183162689208999</v>
      </c>
      <c r="F2080" s="2">
        <v>-17.8475952148438</v>
      </c>
      <c r="G2080" s="6">
        <f t="shared" si="65"/>
        <v>1.8355442810058642</v>
      </c>
      <c r="K2080" s="7">
        <v>40927.756840277776</v>
      </c>
      <c r="L2080" s="8"/>
      <c r="M2080" s="8"/>
      <c r="N2080" s="8">
        <v>-1650</v>
      </c>
      <c r="O2080" s="8">
        <v>191.77566528320301</v>
      </c>
      <c r="P2080" s="8">
        <v>141.62857055664099</v>
      </c>
      <c r="Q2080" s="10">
        <f t="shared" si="64"/>
        <v>6.5152028167724776</v>
      </c>
      <c r="U2080" s="3">
        <v>40927.756840277776</v>
      </c>
      <c r="V2080" s="2"/>
      <c r="W2080" s="2"/>
      <c r="X2080" s="2">
        <v>-1650</v>
      </c>
      <c r="Y2080" s="2" t="s">
        <v>8</v>
      </c>
      <c r="Z2080" s="2">
        <v>0</v>
      </c>
    </row>
    <row r="2081" spans="1:26" ht="14.25" customHeight="1" x14ac:dyDescent="0.2">
      <c r="A2081" s="3">
        <v>40927.756898148145</v>
      </c>
      <c r="B2081" s="2"/>
      <c r="C2081" s="2"/>
      <c r="D2081" s="2">
        <v>-1600</v>
      </c>
      <c r="E2081" s="2">
        <v>32.4607124328613</v>
      </c>
      <c r="F2081" s="2">
        <v>-11.0651397705078</v>
      </c>
      <c r="G2081" s="6">
        <f t="shared" si="65"/>
        <v>1.1566204910278306</v>
      </c>
      <c r="K2081" s="7">
        <v>40927.756898148145</v>
      </c>
      <c r="L2081" s="8"/>
      <c r="M2081" s="8"/>
      <c r="N2081" s="8">
        <v>-1600</v>
      </c>
      <c r="O2081" s="8">
        <v>186.31129455566401</v>
      </c>
      <c r="P2081" s="8">
        <v>137.82333374023401</v>
      </c>
      <c r="Q2081" s="10">
        <f t="shared" si="64"/>
        <v>6.3390203521728345</v>
      </c>
      <c r="U2081" s="3">
        <v>40927.756898148145</v>
      </c>
      <c r="V2081" s="2"/>
      <c r="W2081" s="2"/>
      <c r="X2081" s="2">
        <v>-1600</v>
      </c>
      <c r="Y2081" s="2" t="s">
        <v>8</v>
      </c>
      <c r="Z2081" s="2">
        <v>0</v>
      </c>
    </row>
    <row r="2082" spans="1:26" ht="14.25" customHeight="1" x14ac:dyDescent="0.2">
      <c r="A2082" s="3">
        <v>40927.756956018522</v>
      </c>
      <c r="B2082" s="2"/>
      <c r="C2082" s="2"/>
      <c r="D2082" s="2">
        <v>-1550</v>
      </c>
      <c r="E2082" s="2">
        <v>24.682685852050799</v>
      </c>
      <c r="F2082" s="2">
        <v>-6.1451721191406197</v>
      </c>
      <c r="G2082" s="6">
        <f t="shared" si="65"/>
        <v>0.66413172912597607</v>
      </c>
      <c r="K2082" s="7">
        <v>40927.756956018522</v>
      </c>
      <c r="L2082" s="8"/>
      <c r="M2082" s="8"/>
      <c r="N2082" s="8">
        <v>-1550</v>
      </c>
      <c r="O2082" s="8">
        <v>180.44448852539099</v>
      </c>
      <c r="P2082" s="8">
        <v>133.737869262695</v>
      </c>
      <c r="Q2082" s="10">
        <f t="shared" si="64"/>
        <v>6.1498633468627784</v>
      </c>
      <c r="U2082" s="3">
        <v>40927.756956018522</v>
      </c>
      <c r="V2082" s="2"/>
      <c r="W2082" s="2"/>
      <c r="X2082" s="2">
        <v>-1550</v>
      </c>
      <c r="Y2082" s="2" t="s">
        <v>8</v>
      </c>
      <c r="Z2082" s="2">
        <v>0</v>
      </c>
    </row>
    <row r="2083" spans="1:26" ht="14.25" customHeight="1" x14ac:dyDescent="0.2">
      <c r="A2083" s="3">
        <v>40927.757013888891</v>
      </c>
      <c r="B2083" s="2"/>
      <c r="C2083" s="2"/>
      <c r="D2083" s="2">
        <v>-1500</v>
      </c>
      <c r="E2083" s="2">
        <v>21.162330627441399</v>
      </c>
      <c r="F2083" s="2">
        <v>-3.9183807373046902</v>
      </c>
      <c r="G2083" s="6">
        <f t="shared" si="65"/>
        <v>0.44122991180419946</v>
      </c>
      <c r="K2083" s="7">
        <v>40927.757013888891</v>
      </c>
      <c r="L2083" s="8"/>
      <c r="M2083" s="8"/>
      <c r="N2083" s="8">
        <v>-1500</v>
      </c>
      <c r="O2083" s="8">
        <v>175.70516967773401</v>
      </c>
      <c r="P2083" s="8">
        <v>130.43754577636699</v>
      </c>
      <c r="Q2083" s="10">
        <f t="shared" si="64"/>
        <v>5.9970583694457913</v>
      </c>
      <c r="U2083" s="3">
        <v>40927.757013888891</v>
      </c>
      <c r="V2083" s="2"/>
      <c r="W2083" s="2"/>
      <c r="X2083" s="2">
        <v>-1500</v>
      </c>
      <c r="Y2083" s="2" t="s">
        <v>8</v>
      </c>
      <c r="Z2083" s="2">
        <v>0</v>
      </c>
    </row>
    <row r="2084" spans="1:26" ht="14.25" customHeight="1" x14ac:dyDescent="0.2">
      <c r="A2084" s="3">
        <v>40927.757071759261</v>
      </c>
      <c r="B2084" s="2"/>
      <c r="C2084" s="2"/>
      <c r="D2084" s="2">
        <v>-1450</v>
      </c>
      <c r="E2084" s="2">
        <v>18.822904586791999</v>
      </c>
      <c r="F2084" s="2">
        <v>-2.4385833740234402</v>
      </c>
      <c r="G2084" s="6">
        <f t="shared" si="65"/>
        <v>0.29310219573974633</v>
      </c>
      <c r="K2084" s="7">
        <v>40927.757071759261</v>
      </c>
      <c r="L2084" s="8"/>
      <c r="M2084" s="8"/>
      <c r="N2084" s="8">
        <v>-1450</v>
      </c>
      <c r="O2084" s="8">
        <v>171.49645996093801</v>
      </c>
      <c r="P2084" s="8">
        <v>127.506713867188</v>
      </c>
      <c r="Q2084" s="10">
        <f t="shared" si="64"/>
        <v>5.8613608520508045</v>
      </c>
      <c r="U2084" s="3">
        <v>40927.757071759261</v>
      </c>
      <c r="V2084" s="2"/>
      <c r="W2084" s="2"/>
      <c r="X2084" s="2">
        <v>-1450</v>
      </c>
      <c r="Y2084" s="2" t="s">
        <v>8</v>
      </c>
      <c r="Z2084" s="2">
        <v>0</v>
      </c>
    </row>
    <row r="2085" spans="1:26" ht="14.25" customHeight="1" x14ac:dyDescent="0.2">
      <c r="A2085" s="3">
        <v>40927.75712962963</v>
      </c>
      <c r="B2085" s="2"/>
      <c r="C2085" s="2"/>
      <c r="D2085" s="2">
        <v>-1400</v>
      </c>
      <c r="E2085" s="2">
        <v>17.6517429351807</v>
      </c>
      <c r="F2085" s="2">
        <v>-1.6977691650390601</v>
      </c>
      <c r="G2085" s="6">
        <f t="shared" si="65"/>
        <v>0.2189466934204099</v>
      </c>
      <c r="K2085" s="7">
        <v>40927.75712962963</v>
      </c>
      <c r="L2085" s="8"/>
      <c r="M2085" s="8"/>
      <c r="N2085" s="8">
        <v>-1400</v>
      </c>
      <c r="O2085" s="8">
        <v>167.25508117675801</v>
      </c>
      <c r="P2085" s="8">
        <v>124.553146362305</v>
      </c>
      <c r="Q2085" s="10">
        <f t="shared" si="64"/>
        <v>5.7246106765747218</v>
      </c>
      <c r="U2085" s="3">
        <v>40927.75712962963</v>
      </c>
      <c r="V2085" s="2"/>
      <c r="W2085" s="2"/>
      <c r="X2085" s="2">
        <v>-1400</v>
      </c>
      <c r="Y2085" s="2" t="s">
        <v>8</v>
      </c>
      <c r="Z2085" s="2">
        <v>0</v>
      </c>
    </row>
    <row r="2086" spans="1:26" ht="14.25" customHeight="1" x14ac:dyDescent="0.2">
      <c r="A2086" s="3">
        <v>40927.757187499999</v>
      </c>
      <c r="B2086" s="2"/>
      <c r="C2086" s="2"/>
      <c r="D2086" s="2">
        <v>-1350</v>
      </c>
      <c r="E2086" s="2">
        <v>16.320287704467798</v>
      </c>
      <c r="F2086" s="2">
        <v>-0.855560302734375</v>
      </c>
      <c r="G2086" s="6">
        <f t="shared" si="65"/>
        <v>0.13464158630371093</v>
      </c>
      <c r="K2086" s="7">
        <v>40927.757187499999</v>
      </c>
      <c r="L2086" s="8"/>
      <c r="M2086" s="8"/>
      <c r="N2086" s="8">
        <v>-1350</v>
      </c>
      <c r="O2086" s="8">
        <v>160.94566345214801</v>
      </c>
      <c r="P2086" s="8">
        <v>120.159454345703</v>
      </c>
      <c r="Q2086" s="10">
        <f t="shared" si="64"/>
        <v>5.5211827362060486</v>
      </c>
      <c r="U2086" s="3">
        <v>40927.757187499999</v>
      </c>
      <c r="V2086" s="2"/>
      <c r="W2086" s="2"/>
      <c r="X2086" s="2">
        <v>-1350</v>
      </c>
      <c r="Y2086" s="2" t="s">
        <v>8</v>
      </c>
      <c r="Z2086" s="2">
        <v>0</v>
      </c>
    </row>
    <row r="2087" spans="1:26" ht="14.25" customHeight="1" x14ac:dyDescent="0.2">
      <c r="A2087" s="3">
        <v>40927.757245370369</v>
      </c>
      <c r="B2087" s="2"/>
      <c r="C2087" s="2"/>
      <c r="D2087" s="2">
        <v>-1300</v>
      </c>
      <c r="E2087" s="2">
        <v>16.026109695434599</v>
      </c>
      <c r="F2087" s="2">
        <v>-0.66947937011718694</v>
      </c>
      <c r="G2087" s="6">
        <f t="shared" si="65"/>
        <v>0.11601488494873041</v>
      </c>
      <c r="K2087" s="7">
        <v>40927.757245370369</v>
      </c>
      <c r="L2087" s="8"/>
      <c r="M2087" s="8"/>
      <c r="N2087" s="8">
        <v>-1300</v>
      </c>
      <c r="O2087" s="8">
        <v>155.41786193847699</v>
      </c>
      <c r="P2087" s="8">
        <v>116.31004333496099</v>
      </c>
      <c r="Q2087" s="10">
        <f t="shared" si="64"/>
        <v>5.3429550064086939</v>
      </c>
      <c r="U2087" s="3">
        <v>40927.757245370369</v>
      </c>
      <c r="V2087" s="2"/>
      <c r="W2087" s="2"/>
      <c r="X2087" s="2">
        <v>-1300</v>
      </c>
      <c r="Y2087" s="2" t="s">
        <v>8</v>
      </c>
      <c r="Z2087" s="2">
        <v>0</v>
      </c>
    </row>
    <row r="2088" spans="1:26" ht="14.25" customHeight="1" x14ac:dyDescent="0.2">
      <c r="A2088" s="3">
        <v>40927.757303240738</v>
      </c>
      <c r="B2088" s="2"/>
      <c r="C2088" s="2"/>
      <c r="D2088" s="2">
        <v>-1250</v>
      </c>
      <c r="E2088" s="2">
        <v>15.6206064224243</v>
      </c>
      <c r="F2088" s="2">
        <v>-0.412979125976562</v>
      </c>
      <c r="G2088" s="6">
        <f t="shared" si="65"/>
        <v>9.0339210510253856E-2</v>
      </c>
      <c r="K2088" s="7">
        <v>40927.757303240738</v>
      </c>
      <c r="L2088" s="8"/>
      <c r="M2088" s="8"/>
      <c r="N2088" s="8">
        <v>-1250</v>
      </c>
      <c r="O2088" s="8">
        <v>151.17572021484401</v>
      </c>
      <c r="P2088" s="8">
        <v>113.35594177246099</v>
      </c>
      <c r="Q2088" s="10">
        <f t="shared" si="64"/>
        <v>5.206180104064944</v>
      </c>
      <c r="U2088" s="3">
        <v>40927.757303240738</v>
      </c>
      <c r="V2088" s="2"/>
      <c r="W2088" s="2"/>
      <c r="X2088" s="2">
        <v>-1250</v>
      </c>
      <c r="Y2088" s="2" t="s">
        <v>8</v>
      </c>
      <c r="Z2088" s="2">
        <v>0</v>
      </c>
    </row>
    <row r="2089" spans="1:26" ht="14.25" customHeight="1" x14ac:dyDescent="0.2">
      <c r="A2089" s="3">
        <v>40927.757361111115</v>
      </c>
      <c r="B2089" s="2"/>
      <c r="C2089" s="2"/>
      <c r="D2089" s="2">
        <v>-1200</v>
      </c>
      <c r="E2089" s="2">
        <v>15.3127994537354</v>
      </c>
      <c r="F2089" s="2">
        <v>-0.218276977539062</v>
      </c>
      <c r="G2089" s="6">
        <f t="shared" si="65"/>
        <v>7.0849525451660109E-2</v>
      </c>
      <c r="K2089" s="7">
        <v>40927.757361111115</v>
      </c>
      <c r="L2089" s="8"/>
      <c r="M2089" s="8"/>
      <c r="N2089" s="8">
        <v>-1200</v>
      </c>
      <c r="O2089" s="8">
        <v>147.23376464843801</v>
      </c>
      <c r="P2089" s="8">
        <v>110.610885620117</v>
      </c>
      <c r="Q2089" s="10">
        <f t="shared" si="64"/>
        <v>5.0790840042114169</v>
      </c>
      <c r="U2089" s="3">
        <v>40927.757361111115</v>
      </c>
      <c r="V2089" s="2"/>
      <c r="W2089" s="2"/>
      <c r="X2089" s="2">
        <v>-1200</v>
      </c>
      <c r="Y2089" s="2" t="s">
        <v>8</v>
      </c>
      <c r="Z2089" s="2">
        <v>0</v>
      </c>
    </row>
    <row r="2090" spans="1:26" ht="14.25" customHeight="1" x14ac:dyDescent="0.2">
      <c r="A2090" s="3">
        <v>40927.757418981484</v>
      </c>
      <c r="B2090" s="2"/>
      <c r="C2090" s="2"/>
      <c r="D2090" s="2">
        <v>-1150</v>
      </c>
      <c r="E2090" s="2">
        <v>15.0900259017944</v>
      </c>
      <c r="F2090" s="2">
        <v>-7.7362060546875E-2</v>
      </c>
      <c r="G2090" s="6">
        <f t="shared" si="65"/>
        <v>5.674394226074219E-2</v>
      </c>
      <c r="K2090" s="7">
        <v>40927.757418981484</v>
      </c>
      <c r="L2090" s="8"/>
      <c r="M2090" s="8"/>
      <c r="N2090" s="8">
        <v>-1150</v>
      </c>
      <c r="O2090" s="8">
        <v>142.970703125</v>
      </c>
      <c r="P2090" s="8">
        <v>107.642211914062</v>
      </c>
      <c r="Q2090" s="10">
        <f t="shared" si="64"/>
        <v>4.9416344116210702</v>
      </c>
      <c r="U2090" s="3">
        <v>40927.757418981484</v>
      </c>
      <c r="V2090" s="2"/>
      <c r="W2090" s="2"/>
      <c r="X2090" s="2">
        <v>-1150</v>
      </c>
      <c r="Y2090" s="2" t="s">
        <v>8</v>
      </c>
      <c r="Z2090" s="2">
        <v>0</v>
      </c>
    </row>
    <row r="2091" spans="1:26" ht="14.25" customHeight="1" x14ac:dyDescent="0.2">
      <c r="A2091" s="3">
        <v>40927.757476851853</v>
      </c>
      <c r="B2091" s="2"/>
      <c r="C2091" s="2"/>
      <c r="D2091" s="2">
        <v>-1100</v>
      </c>
      <c r="E2091" s="2">
        <v>15.6454524993896</v>
      </c>
      <c r="F2091" s="2">
        <v>-0.428695678710937</v>
      </c>
      <c r="G2091" s="6">
        <f t="shared" si="65"/>
        <v>9.1912437438964795E-2</v>
      </c>
      <c r="K2091" s="7">
        <v>40927.757476851853</v>
      </c>
      <c r="L2091" s="8"/>
      <c r="M2091" s="8"/>
      <c r="N2091" s="8">
        <v>-1100</v>
      </c>
      <c r="O2091" s="8">
        <v>138.94297790527301</v>
      </c>
      <c r="P2091" s="8">
        <v>104.83741760253901</v>
      </c>
      <c r="Q2091" s="10">
        <f t="shared" si="64"/>
        <v>4.8117724349975557</v>
      </c>
      <c r="U2091" s="3">
        <v>40927.757476851853</v>
      </c>
      <c r="V2091" s="2"/>
      <c r="W2091" s="2"/>
      <c r="X2091" s="2">
        <v>-1100</v>
      </c>
      <c r="Y2091" s="2" t="s">
        <v>8</v>
      </c>
      <c r="Z2091" s="2">
        <v>0</v>
      </c>
    </row>
    <row r="2092" spans="1:26" ht="14.25" customHeight="1" x14ac:dyDescent="0.2">
      <c r="A2092" s="3">
        <v>40927.757534722223</v>
      </c>
      <c r="B2092" s="2"/>
      <c r="C2092" s="2"/>
      <c r="D2092" s="2">
        <v>-1050</v>
      </c>
      <c r="E2092" s="2">
        <v>15.715288162231399</v>
      </c>
      <c r="F2092" s="2">
        <v>-0.472869873046875</v>
      </c>
      <c r="G2092" s="6">
        <f t="shared" si="65"/>
        <v>9.6334274291992178E-2</v>
      </c>
      <c r="K2092" s="7">
        <v>40927.757534722223</v>
      </c>
      <c r="L2092" s="8"/>
      <c r="M2092" s="8"/>
      <c r="N2092" s="8">
        <v>-1050</v>
      </c>
      <c r="O2092" s="8">
        <v>135.26704406738301</v>
      </c>
      <c r="P2092" s="8">
        <v>102.27760314941401</v>
      </c>
      <c r="Q2092" s="10">
        <f t="shared" si="64"/>
        <v>4.6932530258178682</v>
      </c>
      <c r="U2092" s="3">
        <v>40927.757534722223</v>
      </c>
      <c r="V2092" s="2"/>
      <c r="W2092" s="2"/>
      <c r="X2092" s="2">
        <v>-1050</v>
      </c>
      <c r="Y2092" s="2" t="s">
        <v>8</v>
      </c>
      <c r="Z2092" s="2">
        <v>0</v>
      </c>
    </row>
    <row r="2093" spans="1:26" ht="14.25" customHeight="1" x14ac:dyDescent="0.2">
      <c r="A2093" s="3">
        <v>40927.757592592592</v>
      </c>
      <c r="B2093" s="2"/>
      <c r="C2093" s="2"/>
      <c r="D2093" s="2">
        <v>-1000</v>
      </c>
      <c r="E2093" s="2">
        <v>15.2571964263916</v>
      </c>
      <c r="F2093" s="2">
        <v>-0.18310546875</v>
      </c>
      <c r="G2093" s="6">
        <f t="shared" si="65"/>
        <v>6.7328857421874999E-2</v>
      </c>
      <c r="K2093" s="7">
        <v>40927.757592592592</v>
      </c>
      <c r="L2093" s="8"/>
      <c r="M2093" s="8"/>
      <c r="N2093" s="8">
        <v>-1000</v>
      </c>
      <c r="O2093" s="8">
        <v>131.89700317382801</v>
      </c>
      <c r="P2093" s="8">
        <v>99.930801391601605</v>
      </c>
      <c r="Q2093" s="10">
        <f t="shared" si="64"/>
        <v>4.5845961044311538</v>
      </c>
      <c r="U2093" s="3">
        <v>40927.757592592592</v>
      </c>
      <c r="V2093" s="2"/>
      <c r="W2093" s="2"/>
      <c r="X2093" s="2">
        <v>-1000</v>
      </c>
      <c r="Y2093" s="2" t="s">
        <v>8</v>
      </c>
      <c r="Z2093" s="2">
        <v>0</v>
      </c>
    </row>
    <row r="2094" spans="1:26" ht="14.25" customHeight="1" x14ac:dyDescent="0.2">
      <c r="A2094" s="3">
        <v>40927.757650462961</v>
      </c>
      <c r="B2094" s="2"/>
      <c r="C2094" s="2"/>
      <c r="D2094" s="2">
        <v>-950</v>
      </c>
      <c r="E2094" s="2">
        <v>14.873162269592299</v>
      </c>
      <c r="F2094" s="2">
        <v>5.9814453125E-2</v>
      </c>
      <c r="G2094" s="6">
        <f t="shared" si="65"/>
        <v>4.3012573242187505E-2</v>
      </c>
      <c r="K2094" s="7">
        <v>40927.757650462961</v>
      </c>
      <c r="L2094" s="8"/>
      <c r="M2094" s="8"/>
      <c r="N2094" s="8">
        <v>-950</v>
      </c>
      <c r="O2094" s="8">
        <v>129.19624328613301</v>
      </c>
      <c r="P2094" s="8">
        <v>98.050079345703097</v>
      </c>
      <c r="Q2094" s="10">
        <f t="shared" si="64"/>
        <v>4.4975186737060531</v>
      </c>
      <c r="U2094" s="3">
        <v>40927.757650462961</v>
      </c>
      <c r="V2094" s="2"/>
      <c r="W2094" s="2"/>
      <c r="X2094" s="2">
        <v>-950</v>
      </c>
      <c r="Y2094" s="2" t="s">
        <v>8</v>
      </c>
      <c r="Z2094" s="2">
        <v>0</v>
      </c>
    </row>
    <row r="2095" spans="1:26" ht="14.25" customHeight="1" x14ac:dyDescent="0.2">
      <c r="A2095" s="3">
        <v>40927.757708333331</v>
      </c>
      <c r="B2095" s="2"/>
      <c r="C2095" s="2"/>
      <c r="D2095" s="2">
        <v>-900</v>
      </c>
      <c r="E2095" s="2">
        <v>14.855552673339799</v>
      </c>
      <c r="F2095" s="2">
        <v>7.0953369140625E-2</v>
      </c>
      <c r="G2095" s="6">
        <f t="shared" si="65"/>
        <v>4.1897567749023437E-2</v>
      </c>
      <c r="K2095" s="7">
        <v>40927.757708333331</v>
      </c>
      <c r="L2095" s="8"/>
      <c r="M2095" s="8"/>
      <c r="N2095" s="8">
        <v>-900</v>
      </c>
      <c r="O2095" s="8">
        <v>126.47161865234401</v>
      </c>
      <c r="P2095" s="8">
        <v>96.152725219726605</v>
      </c>
      <c r="Q2095" s="10">
        <f t="shared" si="64"/>
        <v>4.4096711776733413</v>
      </c>
      <c r="U2095" s="3">
        <v>40927.757708333331</v>
      </c>
      <c r="V2095" s="2"/>
      <c r="W2095" s="2"/>
      <c r="X2095" s="2">
        <v>-900</v>
      </c>
      <c r="Y2095" s="2" t="s">
        <v>8</v>
      </c>
      <c r="Z2095" s="2">
        <v>0</v>
      </c>
    </row>
    <row r="2096" spans="1:26" ht="14.25" customHeight="1" x14ac:dyDescent="0.2">
      <c r="A2096" s="3">
        <v>40927.7577662037</v>
      </c>
      <c r="B2096" s="2"/>
      <c r="C2096" s="2"/>
      <c r="D2096" s="2">
        <v>-850</v>
      </c>
      <c r="E2096" s="2">
        <v>15.1535892486572</v>
      </c>
      <c r="F2096" s="2">
        <v>-0.117568969726563</v>
      </c>
      <c r="G2096" s="6">
        <f t="shared" si="65"/>
        <v>6.0768653869628958E-2</v>
      </c>
      <c r="K2096" s="7">
        <v>40927.7577662037</v>
      </c>
      <c r="L2096" s="8"/>
      <c r="M2096" s="8"/>
      <c r="N2096" s="8">
        <v>-850</v>
      </c>
      <c r="O2096" s="8">
        <v>122.70343780517599</v>
      </c>
      <c r="P2096" s="8">
        <v>93.528671264648395</v>
      </c>
      <c r="Q2096" s="10">
        <f t="shared" si="64"/>
        <v>4.2881774795532204</v>
      </c>
      <c r="U2096" s="3">
        <v>40927.7577662037</v>
      </c>
      <c r="V2096" s="2"/>
      <c r="W2096" s="2"/>
      <c r="X2096" s="2">
        <v>-850</v>
      </c>
      <c r="Y2096" s="2" t="s">
        <v>8</v>
      </c>
      <c r="Z2096" s="2">
        <v>0</v>
      </c>
    </row>
    <row r="2097" spans="1:26" ht="14.25" customHeight="1" x14ac:dyDescent="0.2">
      <c r="A2097" s="3">
        <v>40927.757824074077</v>
      </c>
      <c r="B2097" s="2"/>
      <c r="C2097" s="2"/>
      <c r="D2097" s="2">
        <v>-800</v>
      </c>
      <c r="E2097" s="2">
        <v>15.0482931137085</v>
      </c>
      <c r="F2097" s="2">
        <v>-5.096435546875E-2</v>
      </c>
      <c r="G2097" s="6">
        <f t="shared" si="65"/>
        <v>5.4101531982421874E-2</v>
      </c>
      <c r="K2097" s="7">
        <v>40927.757824074077</v>
      </c>
      <c r="L2097" s="8"/>
      <c r="M2097" s="8"/>
      <c r="N2097" s="8">
        <v>-800</v>
      </c>
      <c r="O2097" s="8">
        <v>120.674507141113</v>
      </c>
      <c r="P2097" s="8">
        <v>92.115783691406193</v>
      </c>
      <c r="Q2097" s="10">
        <f t="shared" si="64"/>
        <v>4.2227607849121069</v>
      </c>
      <c r="U2097" s="3">
        <v>40927.757824074077</v>
      </c>
      <c r="V2097" s="2"/>
      <c r="W2097" s="2"/>
      <c r="X2097" s="2">
        <v>-800</v>
      </c>
      <c r="Y2097" s="2" t="s">
        <v>8</v>
      </c>
      <c r="Z2097" s="2">
        <v>0</v>
      </c>
    </row>
    <row r="2098" spans="1:26" ht="14.25" customHeight="1" x14ac:dyDescent="0.2">
      <c r="A2098" s="3">
        <v>40927.757881944446</v>
      </c>
      <c r="B2098" s="2"/>
      <c r="C2098" s="2"/>
      <c r="D2098" s="2">
        <v>-750</v>
      </c>
      <c r="E2098" s="2">
        <v>15.080859184265099</v>
      </c>
      <c r="F2098" s="2">
        <v>-7.1563720703125E-2</v>
      </c>
      <c r="G2098" s="6">
        <f t="shared" si="65"/>
        <v>5.6163528442382815E-2</v>
      </c>
      <c r="K2098" s="7">
        <v>40927.757881944446</v>
      </c>
      <c r="L2098" s="8"/>
      <c r="M2098" s="8"/>
      <c r="N2098" s="8">
        <v>-750</v>
      </c>
      <c r="O2098" s="8">
        <v>118.10369110107401</v>
      </c>
      <c r="P2098" s="8">
        <v>90.325546264648395</v>
      </c>
      <c r="Q2098" s="10">
        <f t="shared" si="64"/>
        <v>4.1398727920532208</v>
      </c>
      <c r="U2098" s="3">
        <v>40927.757881944446</v>
      </c>
      <c r="V2098" s="2"/>
      <c r="W2098" s="2"/>
      <c r="X2098" s="2">
        <v>-750</v>
      </c>
      <c r="Y2098" s="2" t="s">
        <v>8</v>
      </c>
      <c r="Z2098" s="2">
        <v>0</v>
      </c>
    </row>
    <row r="2099" spans="1:26" ht="14.25" customHeight="1" x14ac:dyDescent="0.2">
      <c r="A2099" s="3">
        <v>40927.757939814815</v>
      </c>
      <c r="B2099" s="2"/>
      <c r="C2099" s="2"/>
      <c r="D2099" s="2">
        <v>-700</v>
      </c>
      <c r="E2099" s="2">
        <v>14.748206138610801</v>
      </c>
      <c r="F2099" s="2">
        <v>0.13885498046875</v>
      </c>
      <c r="G2099" s="6">
        <f t="shared" si="65"/>
        <v>3.5100616455078129E-2</v>
      </c>
      <c r="K2099" s="7">
        <v>40927.757939814815</v>
      </c>
      <c r="L2099" s="8"/>
      <c r="M2099" s="8"/>
      <c r="N2099" s="8">
        <v>-700</v>
      </c>
      <c r="O2099" s="8">
        <v>116.18279266357401</v>
      </c>
      <c r="P2099" s="8">
        <v>88.987884521484403</v>
      </c>
      <c r="Q2099" s="10">
        <f t="shared" si="64"/>
        <v>4.0779390533447275</v>
      </c>
      <c r="U2099" s="3">
        <v>40927.757939814815</v>
      </c>
      <c r="V2099" s="2"/>
      <c r="W2099" s="2"/>
      <c r="X2099" s="2">
        <v>-700</v>
      </c>
      <c r="Y2099" s="2" t="s">
        <v>8</v>
      </c>
      <c r="Z2099" s="2">
        <v>0</v>
      </c>
    </row>
    <row r="2100" spans="1:26" ht="14.25" customHeight="1" x14ac:dyDescent="0.2">
      <c r="A2100" s="3">
        <v>40927.757997685185</v>
      </c>
      <c r="B2100" s="2"/>
      <c r="C2100" s="2"/>
      <c r="D2100" s="2">
        <v>-650</v>
      </c>
      <c r="E2100" s="2">
        <v>14.6847629547119</v>
      </c>
      <c r="F2100" s="2">
        <v>0.178985595703125</v>
      </c>
      <c r="G2100" s="6">
        <f t="shared" si="65"/>
        <v>3.1083541870117189E-2</v>
      </c>
      <c r="K2100" s="7">
        <v>40927.757997685185</v>
      </c>
      <c r="L2100" s="8"/>
      <c r="M2100" s="8"/>
      <c r="N2100" s="8">
        <v>-650</v>
      </c>
      <c r="O2100" s="8">
        <v>115.366134643555</v>
      </c>
      <c r="P2100" s="8">
        <v>88.419189453125</v>
      </c>
      <c r="Q2100" s="10">
        <f t="shared" si="64"/>
        <v>4.0516084716796872</v>
      </c>
      <c r="U2100" s="3">
        <v>40927.757997685185</v>
      </c>
      <c r="V2100" s="2"/>
      <c r="W2100" s="2"/>
      <c r="X2100" s="2">
        <v>-650</v>
      </c>
      <c r="Y2100" s="2" t="s">
        <v>8</v>
      </c>
      <c r="Z2100" s="2">
        <v>0</v>
      </c>
    </row>
    <row r="2101" spans="1:26" ht="14.25" customHeight="1" x14ac:dyDescent="0.2">
      <c r="A2101" s="3">
        <v>40927.758055555554</v>
      </c>
      <c r="B2101" s="2"/>
      <c r="C2101" s="2"/>
      <c r="D2101" s="2">
        <v>-600</v>
      </c>
      <c r="E2101" s="2">
        <v>14.6438751220703</v>
      </c>
      <c r="F2101" s="2">
        <v>0.204849243164062</v>
      </c>
      <c r="G2101" s="6">
        <f t="shared" si="65"/>
        <v>2.8494590759277398E-2</v>
      </c>
      <c r="K2101" s="7">
        <v>40927.758055555554</v>
      </c>
      <c r="L2101" s="8"/>
      <c r="M2101" s="8"/>
      <c r="N2101" s="8">
        <v>-600</v>
      </c>
      <c r="O2101" s="8">
        <v>113.96958160400401</v>
      </c>
      <c r="P2101" s="8">
        <v>87.446670532226605</v>
      </c>
      <c r="Q2101" s="10">
        <f t="shared" si="64"/>
        <v>4.0065808456420919</v>
      </c>
      <c r="U2101" s="3">
        <v>40927.758055555554</v>
      </c>
      <c r="V2101" s="2"/>
      <c r="W2101" s="2"/>
      <c r="X2101" s="2">
        <v>-600</v>
      </c>
      <c r="Y2101" s="2" t="s">
        <v>8</v>
      </c>
      <c r="Z2101" s="2">
        <v>0</v>
      </c>
    </row>
    <row r="2102" spans="1:26" ht="14.25" customHeight="1" x14ac:dyDescent="0.2">
      <c r="A2102" s="3">
        <v>40927.758113425924</v>
      </c>
      <c r="B2102" s="2"/>
      <c r="C2102" s="2"/>
      <c r="D2102" s="2">
        <v>-550</v>
      </c>
      <c r="E2102" s="2">
        <v>14.4738092422485</v>
      </c>
      <c r="F2102" s="2">
        <v>0.312423706054687</v>
      </c>
      <c r="G2102" s="6">
        <f t="shared" si="65"/>
        <v>1.7726387023925837E-2</v>
      </c>
      <c r="K2102" s="7">
        <v>40927.758113425924</v>
      </c>
      <c r="L2102" s="8"/>
      <c r="M2102" s="8"/>
      <c r="N2102" s="8">
        <v>-550</v>
      </c>
      <c r="O2102" s="8">
        <v>112.427536010742</v>
      </c>
      <c r="P2102" s="8">
        <v>86.372833251953097</v>
      </c>
      <c r="Q2102" s="10">
        <f t="shared" si="64"/>
        <v>3.9568621795654288</v>
      </c>
      <c r="U2102" s="3">
        <v>40927.758113425924</v>
      </c>
      <c r="V2102" s="2"/>
      <c r="W2102" s="2"/>
      <c r="X2102" s="2">
        <v>-550</v>
      </c>
      <c r="Y2102" s="2" t="s">
        <v>8</v>
      </c>
      <c r="Z2102" s="2">
        <v>0</v>
      </c>
    </row>
    <row r="2103" spans="1:26" ht="14.25" customHeight="1" x14ac:dyDescent="0.2">
      <c r="A2103" s="3">
        <v>40927.758171296293</v>
      </c>
      <c r="B2103" s="2"/>
      <c r="C2103" s="2"/>
      <c r="D2103" s="2">
        <v>-500</v>
      </c>
      <c r="E2103" s="2">
        <v>14.672822952270501</v>
      </c>
      <c r="F2103" s="2">
        <v>0.186538696289062</v>
      </c>
      <c r="G2103" s="6">
        <f t="shared" si="65"/>
        <v>3.0327476501464896E-2</v>
      </c>
      <c r="K2103" s="7">
        <v>40927.758171296293</v>
      </c>
      <c r="L2103" s="8"/>
      <c r="M2103" s="8"/>
      <c r="N2103" s="8">
        <v>-500</v>
      </c>
      <c r="O2103" s="8">
        <v>111.143173217773</v>
      </c>
      <c r="P2103" s="8">
        <v>85.478439331054702</v>
      </c>
      <c r="Q2103" s="10">
        <f t="shared" si="64"/>
        <v>3.9154517410278329</v>
      </c>
      <c r="U2103" s="3">
        <v>40927.758171296293</v>
      </c>
      <c r="V2103" s="2"/>
      <c r="W2103" s="2"/>
      <c r="X2103" s="2">
        <v>-500</v>
      </c>
      <c r="Y2103" s="2" t="s">
        <v>8</v>
      </c>
      <c r="Z2103" s="2">
        <v>0</v>
      </c>
    </row>
    <row r="2104" spans="1:26" ht="14.25" customHeight="1" x14ac:dyDescent="0.2">
      <c r="A2104" s="3">
        <v>40927.758229166669</v>
      </c>
      <c r="B2104" s="2"/>
      <c r="C2104" s="2"/>
      <c r="D2104" s="2">
        <v>-450</v>
      </c>
      <c r="E2104" s="2">
        <v>14.870266914367701</v>
      </c>
      <c r="F2104" s="2">
        <v>6.16455078125E-2</v>
      </c>
      <c r="G2104" s="6">
        <f t="shared" si="65"/>
        <v>4.2829284667968752E-2</v>
      </c>
      <c r="K2104" s="7">
        <v>40927.758229166669</v>
      </c>
      <c r="L2104" s="8"/>
      <c r="M2104" s="8"/>
      <c r="N2104" s="8">
        <v>-450</v>
      </c>
      <c r="O2104" s="8">
        <v>108.93368530273401</v>
      </c>
      <c r="P2104" s="8">
        <v>83.9398193359375</v>
      </c>
      <c r="Q2104" s="10">
        <f t="shared" si="64"/>
        <v>3.8442136352539067</v>
      </c>
      <c r="U2104" s="3">
        <v>40927.758229166669</v>
      </c>
      <c r="V2104" s="2"/>
      <c r="W2104" s="2"/>
      <c r="X2104" s="2">
        <v>-450</v>
      </c>
      <c r="Y2104" s="2" t="s">
        <v>8</v>
      </c>
      <c r="Z2104" s="2">
        <v>0</v>
      </c>
    </row>
    <row r="2105" spans="1:26" ht="14.25" customHeight="1" x14ac:dyDescent="0.2">
      <c r="A2105" s="3">
        <v>40927.758287037039</v>
      </c>
      <c r="B2105" s="2"/>
      <c r="C2105" s="2"/>
      <c r="D2105" s="2">
        <v>-400</v>
      </c>
      <c r="E2105" s="2">
        <v>14.875332832336399</v>
      </c>
      <c r="F2105" s="2">
        <v>5.8441162109375E-2</v>
      </c>
      <c r="G2105" s="6">
        <f t="shared" si="65"/>
        <v>4.3150039672851567E-2</v>
      </c>
      <c r="K2105" s="7">
        <v>40927.758287037039</v>
      </c>
      <c r="L2105" s="8"/>
      <c r="M2105" s="8"/>
      <c r="N2105" s="8">
        <v>-400</v>
      </c>
      <c r="O2105" s="8">
        <v>106.90902709960901</v>
      </c>
      <c r="P2105" s="8">
        <v>82.5299072265625</v>
      </c>
      <c r="Q2105" s="10">
        <f t="shared" si="64"/>
        <v>3.7789347045898438</v>
      </c>
      <c r="U2105" s="3">
        <v>40927.758287037039</v>
      </c>
      <c r="V2105" s="2"/>
      <c r="W2105" s="2"/>
      <c r="X2105" s="2">
        <v>-400</v>
      </c>
      <c r="Y2105" s="2" t="s">
        <v>8</v>
      </c>
      <c r="Z2105" s="2">
        <v>0</v>
      </c>
    </row>
    <row r="2106" spans="1:26" ht="14.25" customHeight="1" x14ac:dyDescent="0.2">
      <c r="A2106" s="3">
        <v>40927.758344907408</v>
      </c>
      <c r="B2106" s="2"/>
      <c r="C2106" s="2"/>
      <c r="D2106" s="2">
        <v>-350</v>
      </c>
      <c r="E2106" s="2">
        <v>14.248141288757299</v>
      </c>
      <c r="F2106" s="2">
        <v>0.455169677734375</v>
      </c>
      <c r="G2106" s="6">
        <f t="shared" si="65"/>
        <v>3.4375152587890687E-3</v>
      </c>
      <c r="K2106" s="7">
        <v>40927.758344907408</v>
      </c>
      <c r="L2106" s="8"/>
      <c r="M2106" s="8"/>
      <c r="N2106" s="8">
        <v>-350</v>
      </c>
      <c r="O2106" s="8">
        <v>105.29018402099599</v>
      </c>
      <c r="P2106" s="8">
        <v>81.402587890625</v>
      </c>
      <c r="Q2106" s="10">
        <f t="shared" si="64"/>
        <v>3.7267398193359376</v>
      </c>
      <c r="U2106" s="3">
        <v>40927.758344907408</v>
      </c>
      <c r="V2106" s="2"/>
      <c r="W2106" s="2"/>
      <c r="X2106" s="2">
        <v>-350</v>
      </c>
      <c r="Y2106" s="2" t="s">
        <v>8</v>
      </c>
      <c r="Z2106" s="2">
        <v>0</v>
      </c>
    </row>
    <row r="2107" spans="1:26" ht="14.25" customHeight="1" x14ac:dyDescent="0.2">
      <c r="A2107" s="3">
        <v>40927.758402777778</v>
      </c>
      <c r="B2107" s="2"/>
      <c r="C2107" s="2"/>
      <c r="D2107" s="2">
        <v>-300</v>
      </c>
      <c r="E2107" s="2">
        <v>13.7761793136597</v>
      </c>
      <c r="F2107" s="2">
        <v>0.75370788574218806</v>
      </c>
      <c r="G2107" s="6">
        <f t="shared" si="65"/>
        <v>-2.6446159362793015E-2</v>
      </c>
      <c r="K2107" s="7">
        <v>40927.758402777778</v>
      </c>
      <c r="L2107" s="8"/>
      <c r="M2107" s="8"/>
      <c r="N2107" s="8">
        <v>-300</v>
      </c>
      <c r="O2107" s="8">
        <v>103.726112365723</v>
      </c>
      <c r="P2107" s="8">
        <v>80.313415527343693</v>
      </c>
      <c r="Q2107" s="10">
        <f t="shared" si="64"/>
        <v>3.6763111389160135</v>
      </c>
      <c r="U2107" s="3">
        <v>40927.758402777778</v>
      </c>
      <c r="V2107" s="2"/>
      <c r="W2107" s="2"/>
      <c r="X2107" s="2">
        <v>-300</v>
      </c>
      <c r="Y2107" s="2" t="s">
        <v>8</v>
      </c>
      <c r="Z2107" s="2">
        <v>0</v>
      </c>
    </row>
    <row r="2108" spans="1:26" ht="14.25" customHeight="1" x14ac:dyDescent="0.2">
      <c r="A2108" s="3">
        <v>40927.758460648147</v>
      </c>
      <c r="B2108" s="2"/>
      <c r="C2108" s="2"/>
      <c r="D2108" s="2">
        <v>-250</v>
      </c>
      <c r="E2108" s="2">
        <v>14.672701835632299</v>
      </c>
      <c r="F2108" s="2">
        <v>0.186614990234375</v>
      </c>
      <c r="G2108" s="6">
        <f t="shared" si="65"/>
        <v>3.0319839477539065E-2</v>
      </c>
      <c r="K2108" s="7">
        <v>40927.758460648147</v>
      </c>
      <c r="L2108" s="8"/>
      <c r="M2108" s="8"/>
      <c r="N2108" s="8">
        <v>-250</v>
      </c>
      <c r="O2108" s="8">
        <v>105.340469360352</v>
      </c>
      <c r="P2108" s="8">
        <v>81.437606811523395</v>
      </c>
      <c r="Q2108" s="10">
        <f t="shared" si="64"/>
        <v>3.7283611953735334</v>
      </c>
      <c r="U2108" s="3">
        <v>40927.758460648147</v>
      </c>
      <c r="V2108" s="2"/>
      <c r="W2108" s="2"/>
      <c r="X2108" s="2">
        <v>-250</v>
      </c>
      <c r="Y2108" s="2" t="s">
        <v>8</v>
      </c>
      <c r="Z2108" s="2">
        <v>0</v>
      </c>
    </row>
    <row r="2109" spans="1:26" ht="14.25" customHeight="1" x14ac:dyDescent="0.2">
      <c r="A2109" s="3">
        <v>40927.758518518516</v>
      </c>
      <c r="B2109" s="2"/>
      <c r="C2109" s="2"/>
      <c r="D2109" s="2">
        <v>-200</v>
      </c>
      <c r="E2109" s="2">
        <v>15.1319990158081</v>
      </c>
      <c r="F2109" s="2">
        <v>-0.103912353515625</v>
      </c>
      <c r="G2109" s="6">
        <f t="shared" si="65"/>
        <v>5.9401626586914065E-2</v>
      </c>
      <c r="K2109" s="7">
        <v>40927.758518518516</v>
      </c>
      <c r="L2109" s="8"/>
      <c r="M2109" s="8"/>
      <c r="N2109" s="8">
        <v>-200</v>
      </c>
      <c r="O2109" s="8">
        <v>103.81989288330099</v>
      </c>
      <c r="P2109" s="8">
        <v>80.378723144531307</v>
      </c>
      <c r="Q2109" s="10">
        <f t="shared" si="64"/>
        <v>3.6793348815917999</v>
      </c>
      <c r="U2109" s="3">
        <v>40927.758518518516</v>
      </c>
      <c r="V2109" s="2"/>
      <c r="W2109" s="2"/>
      <c r="X2109" s="2">
        <v>-200</v>
      </c>
      <c r="Y2109" s="2" t="s">
        <v>8</v>
      </c>
      <c r="Z2109" s="2">
        <v>0</v>
      </c>
    </row>
    <row r="2110" spans="1:26" ht="14.25" customHeight="1" x14ac:dyDescent="0.2">
      <c r="A2110" s="3">
        <v>40927.758576388886</v>
      </c>
      <c r="B2110" s="2"/>
      <c r="C2110" s="2"/>
      <c r="D2110" s="2">
        <v>-150</v>
      </c>
      <c r="E2110" s="2">
        <v>14.572110176086399</v>
      </c>
      <c r="F2110" s="2">
        <v>0.250244140625</v>
      </c>
      <c r="G2110" s="6">
        <f t="shared" si="65"/>
        <v>2.3950561523437504E-2</v>
      </c>
      <c r="K2110" s="7">
        <v>40927.758576388886</v>
      </c>
      <c r="L2110" s="8"/>
      <c r="M2110" s="8"/>
      <c r="N2110" s="8">
        <v>-150</v>
      </c>
      <c r="O2110" s="8">
        <v>103.822746276855</v>
      </c>
      <c r="P2110" s="8">
        <v>80.380706787109403</v>
      </c>
      <c r="Q2110" s="10">
        <f t="shared" si="64"/>
        <v>3.6794267242431657</v>
      </c>
      <c r="U2110" s="3">
        <v>40927.758576388886</v>
      </c>
      <c r="V2110" s="2"/>
      <c r="W2110" s="2"/>
      <c r="X2110" s="2">
        <v>-150</v>
      </c>
      <c r="Y2110" s="2" t="s">
        <v>8</v>
      </c>
      <c r="Z2110" s="2">
        <v>0</v>
      </c>
    </row>
    <row r="2111" spans="1:26" ht="14.25" customHeight="1" x14ac:dyDescent="0.2">
      <c r="A2111" s="3">
        <v>40927.758634259262</v>
      </c>
      <c r="B2111" s="2"/>
      <c r="C2111" s="2"/>
      <c r="D2111" s="2">
        <v>-100</v>
      </c>
      <c r="E2111" s="2">
        <v>14.095685005188001</v>
      </c>
      <c r="F2111" s="2">
        <v>0.551605224609375</v>
      </c>
      <c r="G2111" s="6">
        <f t="shared" si="65"/>
        <v>-6.2156829833984323E-3</v>
      </c>
      <c r="K2111" s="7">
        <v>40927.758634259262</v>
      </c>
      <c r="L2111" s="8"/>
      <c r="M2111" s="8"/>
      <c r="N2111" s="8">
        <v>-100</v>
      </c>
      <c r="O2111" s="8">
        <v>101.75579833984401</v>
      </c>
      <c r="P2111" s="8">
        <v>78.941345214843807</v>
      </c>
      <c r="Q2111" s="10">
        <f t="shared" si="64"/>
        <v>3.6127842834472683</v>
      </c>
      <c r="U2111" s="3">
        <v>40927.758634259262</v>
      </c>
      <c r="V2111" s="2"/>
      <c r="W2111" s="2"/>
      <c r="X2111" s="2">
        <v>-100</v>
      </c>
      <c r="Y2111" s="2" t="s">
        <v>8</v>
      </c>
      <c r="Z2111" s="2">
        <v>0</v>
      </c>
    </row>
    <row r="2112" spans="1:26" ht="14.25" customHeight="1" x14ac:dyDescent="0.2">
      <c r="A2112" s="3">
        <v>40927.758692129632</v>
      </c>
      <c r="B2112" s="2"/>
      <c r="C2112" s="2"/>
      <c r="D2112" s="2">
        <v>-50</v>
      </c>
      <c r="E2112" s="2">
        <v>13.9612007141113</v>
      </c>
      <c r="F2112" s="2">
        <v>0.63667297363281306</v>
      </c>
      <c r="G2112" s="6">
        <f t="shared" si="65"/>
        <v>-1.473096466064458E-2</v>
      </c>
      <c r="K2112" s="7">
        <v>40927.758692129632</v>
      </c>
      <c r="L2112" s="8"/>
      <c r="M2112" s="8"/>
      <c r="N2112" s="8">
        <v>-50</v>
      </c>
      <c r="O2112" s="8">
        <v>102.30403137207</v>
      </c>
      <c r="P2112" s="8">
        <v>79.3231201171875</v>
      </c>
      <c r="Q2112" s="10">
        <f t="shared" si="64"/>
        <v>3.6304604614257814</v>
      </c>
      <c r="U2112" s="3">
        <v>40927.758692129632</v>
      </c>
      <c r="V2112" s="2"/>
      <c r="W2112" s="2"/>
      <c r="X2112" s="2">
        <v>-50</v>
      </c>
      <c r="Y2112" s="2" t="s">
        <v>8</v>
      </c>
      <c r="Z2112" s="2">
        <v>0</v>
      </c>
    </row>
    <row r="2113" spans="1:26" ht="14.25" customHeight="1" x14ac:dyDescent="0.2">
      <c r="A2113" s="3">
        <v>40927.758750000001</v>
      </c>
      <c r="B2113" s="2"/>
      <c r="C2113" s="2"/>
      <c r="D2113" s="2">
        <v>0</v>
      </c>
      <c r="E2113" s="2">
        <v>14.1885576248169</v>
      </c>
      <c r="F2113" s="2">
        <v>0.49285888671875</v>
      </c>
      <c r="G2113" s="6">
        <f>-F2113*0.1001+0.049</f>
        <v>-3.3517456054687339E-4</v>
      </c>
      <c r="K2113" s="7">
        <v>40927.758750000001</v>
      </c>
      <c r="L2113" s="8"/>
      <c r="M2113" s="8"/>
      <c r="N2113" s="8">
        <v>0</v>
      </c>
      <c r="O2113" s="8">
        <v>101.762367248535</v>
      </c>
      <c r="P2113" s="8">
        <v>78.9459228515625</v>
      </c>
      <c r="Q2113" s="10">
        <f t="shared" si="64"/>
        <v>3.612996228027344</v>
      </c>
      <c r="U2113" s="3">
        <v>40927.758750000001</v>
      </c>
      <c r="V2113" s="2"/>
      <c r="W2113" s="2"/>
      <c r="X2113" s="2">
        <v>0</v>
      </c>
      <c r="Y2113" s="2" t="s">
        <v>8</v>
      </c>
      <c r="Z2113" s="2">
        <v>0</v>
      </c>
    </row>
    <row r="2114" spans="1:26" ht="14.25" customHeight="1" x14ac:dyDescent="0.2">
      <c r="A2114" s="2"/>
      <c r="B2114" s="2"/>
      <c r="C2114" s="2"/>
      <c r="D2114" s="2"/>
      <c r="E2114" s="2"/>
      <c r="F2114" s="2"/>
      <c r="K2114" s="2"/>
      <c r="L2114" s="2"/>
      <c r="M2114" s="2"/>
      <c r="N2114" s="2"/>
      <c r="O2114" s="2"/>
      <c r="P2114" s="2"/>
      <c r="U2114" s="2"/>
      <c r="V2114" s="2"/>
      <c r="W2114" s="2"/>
      <c r="X2114" s="2"/>
      <c r="Y2114" s="2"/>
      <c r="Z2114" s="2"/>
    </row>
    <row r="2115" spans="1:26" ht="14.25" customHeight="1" x14ac:dyDescent="0.2">
      <c r="A2115" s="3">
        <v>40927.759027777778</v>
      </c>
      <c r="B2115" s="2">
        <v>400</v>
      </c>
      <c r="C2115" s="2">
        <v>200</v>
      </c>
      <c r="D2115" s="2">
        <v>-3200</v>
      </c>
      <c r="E2115" s="2">
        <v>160.74620056152301</v>
      </c>
      <c r="F2115" s="2">
        <v>-92.211761474609403</v>
      </c>
      <c r="K2115" s="3">
        <v>40927.759027777778</v>
      </c>
      <c r="L2115" s="2">
        <v>400</v>
      </c>
      <c r="M2115" s="2">
        <v>200</v>
      </c>
      <c r="N2115" s="2">
        <v>-3200</v>
      </c>
      <c r="O2115" s="2">
        <v>249.127029418945</v>
      </c>
      <c r="P2115" s="2">
        <v>181.56639099121099</v>
      </c>
      <c r="U2115" s="3">
        <v>40927.759027777778</v>
      </c>
      <c r="V2115" s="2">
        <v>400</v>
      </c>
      <c r="W2115" s="2">
        <v>200</v>
      </c>
      <c r="X2115" s="2">
        <v>-3200</v>
      </c>
      <c r="Y2115" s="2" t="s">
        <v>8</v>
      </c>
      <c r="Z2115" s="2">
        <v>0</v>
      </c>
    </row>
    <row r="2116" spans="1:26" ht="14.25" customHeight="1" x14ac:dyDescent="0.2">
      <c r="A2116" s="3">
        <v>40927.759085648147</v>
      </c>
      <c r="B2116" s="2"/>
      <c r="C2116" s="2"/>
      <c r="D2116" s="2">
        <v>-3150</v>
      </c>
      <c r="E2116" s="2">
        <v>161.913497924805</v>
      </c>
      <c r="F2116" s="2">
        <v>-92.950134277343693</v>
      </c>
      <c r="K2116" s="3">
        <v>40927.759085648147</v>
      </c>
      <c r="L2116" s="2"/>
      <c r="M2116" s="2"/>
      <c r="N2116" s="2">
        <v>-3150</v>
      </c>
      <c r="O2116" s="2">
        <v>248.39244079589801</v>
      </c>
      <c r="P2116" s="2">
        <v>181.05484008789099</v>
      </c>
      <c r="U2116" s="3">
        <v>40927.759085648147</v>
      </c>
      <c r="V2116" s="2"/>
      <c r="W2116" s="2"/>
      <c r="X2116" s="2">
        <v>-3150</v>
      </c>
      <c r="Y2116" s="2" t="s">
        <v>8</v>
      </c>
      <c r="Z2116" s="2">
        <v>0</v>
      </c>
    </row>
    <row r="2117" spans="1:26" ht="14.25" customHeight="1" x14ac:dyDescent="0.2">
      <c r="A2117" s="3">
        <v>40927.759143518517</v>
      </c>
      <c r="B2117" s="2"/>
      <c r="C2117" s="2"/>
      <c r="D2117" s="2">
        <v>-3100</v>
      </c>
      <c r="E2117" s="2">
        <v>160.96644592285199</v>
      </c>
      <c r="F2117" s="2">
        <v>-92.35107421875</v>
      </c>
      <c r="K2117" s="3">
        <v>40927.759143518517</v>
      </c>
      <c r="L2117" s="2"/>
      <c r="M2117" s="2"/>
      <c r="N2117" s="2">
        <v>-3100</v>
      </c>
      <c r="O2117" s="2">
        <v>247.18322753906199</v>
      </c>
      <c r="P2117" s="2">
        <v>180.21278381347699</v>
      </c>
      <c r="U2117" s="3">
        <v>40927.759143518517</v>
      </c>
      <c r="V2117" s="2"/>
      <c r="W2117" s="2"/>
      <c r="X2117" s="2">
        <v>-3100</v>
      </c>
      <c r="Y2117" s="2" t="s">
        <v>8</v>
      </c>
      <c r="Z2117" s="2">
        <v>0</v>
      </c>
    </row>
    <row r="2118" spans="1:26" ht="14.25" customHeight="1" x14ac:dyDescent="0.2">
      <c r="A2118" s="3">
        <v>40927.759201388886</v>
      </c>
      <c r="B2118" s="2"/>
      <c r="C2118" s="2"/>
      <c r="D2118" s="2">
        <v>-3050</v>
      </c>
      <c r="E2118" s="2">
        <v>156.84928894043</v>
      </c>
      <c r="F2118" s="2">
        <v>-89.746780395507798</v>
      </c>
      <c r="K2118" s="3">
        <v>40927.759201388886</v>
      </c>
      <c r="L2118" s="2"/>
      <c r="M2118" s="2"/>
      <c r="N2118" s="2">
        <v>-3050</v>
      </c>
      <c r="O2118" s="2">
        <v>245.642166137695</v>
      </c>
      <c r="P2118" s="2">
        <v>179.13963317871099</v>
      </c>
      <c r="U2118" s="3">
        <v>40927.759201388886</v>
      </c>
      <c r="V2118" s="2"/>
      <c r="W2118" s="2"/>
      <c r="X2118" s="2">
        <v>-3050</v>
      </c>
      <c r="Y2118" s="2" t="s">
        <v>8</v>
      </c>
      <c r="Z2118" s="2">
        <v>0</v>
      </c>
    </row>
    <row r="2119" spans="1:26" ht="14.25" customHeight="1" x14ac:dyDescent="0.2">
      <c r="A2119" s="3">
        <v>40927.759259259263</v>
      </c>
      <c r="B2119" s="2"/>
      <c r="C2119" s="2"/>
      <c r="D2119" s="2">
        <v>-3000</v>
      </c>
      <c r="E2119" s="2">
        <v>153.92910766601599</v>
      </c>
      <c r="F2119" s="2">
        <v>-87.899627685546903</v>
      </c>
      <c r="K2119" s="3">
        <v>40927.759259259263</v>
      </c>
      <c r="L2119" s="2"/>
      <c r="M2119" s="2"/>
      <c r="N2119" s="2">
        <v>-3000</v>
      </c>
      <c r="O2119" s="2">
        <v>243.71151733398401</v>
      </c>
      <c r="P2119" s="2">
        <v>177.79518127441401</v>
      </c>
      <c r="U2119" s="3">
        <v>40927.759259259263</v>
      </c>
      <c r="V2119" s="2"/>
      <c r="W2119" s="2"/>
      <c r="X2119" s="2">
        <v>-3000</v>
      </c>
      <c r="Y2119" s="2" t="s">
        <v>8</v>
      </c>
      <c r="Z2119" s="2">
        <v>0</v>
      </c>
    </row>
    <row r="2120" spans="1:26" ht="14.25" customHeight="1" x14ac:dyDescent="0.2">
      <c r="A2120" s="3">
        <v>40927.759317129632</v>
      </c>
      <c r="B2120" s="2"/>
      <c r="C2120" s="2"/>
      <c r="D2120" s="2">
        <v>-2950</v>
      </c>
      <c r="E2120" s="2">
        <v>152.50730895996099</v>
      </c>
      <c r="F2120" s="2">
        <v>-87.000274658203097</v>
      </c>
      <c r="K2120" s="3">
        <v>40927.759317129632</v>
      </c>
      <c r="L2120" s="2"/>
      <c r="M2120" s="2"/>
      <c r="N2120" s="2">
        <v>-2950</v>
      </c>
      <c r="O2120" s="2">
        <v>243.16502380371099</v>
      </c>
      <c r="P2120" s="2">
        <v>177.414627075195</v>
      </c>
      <c r="U2120" s="3">
        <v>40927.759317129632</v>
      </c>
      <c r="V2120" s="2"/>
      <c r="W2120" s="2"/>
      <c r="X2120" s="2">
        <v>-2950</v>
      </c>
      <c r="Y2120" s="2" t="s">
        <v>8</v>
      </c>
      <c r="Z2120" s="2">
        <v>0</v>
      </c>
    </row>
    <row r="2121" spans="1:26" ht="14.25" customHeight="1" x14ac:dyDescent="0.2">
      <c r="A2121" s="3">
        <v>40927.759375000001</v>
      </c>
      <c r="B2121" s="2"/>
      <c r="C2121" s="2"/>
      <c r="D2121" s="2">
        <v>-2900</v>
      </c>
      <c r="E2121" s="2">
        <v>152.17707824707</v>
      </c>
      <c r="F2121" s="2">
        <v>-86.7913818359375</v>
      </c>
      <c r="K2121" s="3">
        <v>40927.759375000001</v>
      </c>
      <c r="L2121" s="2"/>
      <c r="M2121" s="2"/>
      <c r="N2121" s="2">
        <v>-2900</v>
      </c>
      <c r="O2121" s="2">
        <v>243.02928161621099</v>
      </c>
      <c r="P2121" s="2">
        <v>177.32009887695301</v>
      </c>
      <c r="U2121" s="3">
        <v>40927.759375000001</v>
      </c>
      <c r="V2121" s="2"/>
      <c r="W2121" s="2"/>
      <c r="X2121" s="2">
        <v>-2900</v>
      </c>
      <c r="Y2121" s="2" t="s">
        <v>8</v>
      </c>
      <c r="Z2121" s="2">
        <v>0</v>
      </c>
    </row>
    <row r="2122" spans="1:26" ht="14.25" customHeight="1" x14ac:dyDescent="0.2">
      <c r="A2122" s="3">
        <v>40927.759432870371</v>
      </c>
      <c r="B2122" s="2"/>
      <c r="C2122" s="2"/>
      <c r="D2122" s="2">
        <v>-2850</v>
      </c>
      <c r="E2122" s="2">
        <v>152.23352050781301</v>
      </c>
      <c r="F2122" s="2">
        <v>-86.827087402343693</v>
      </c>
      <c r="K2122" s="3">
        <v>40927.759432870371</v>
      </c>
      <c r="L2122" s="2"/>
      <c r="M2122" s="2"/>
      <c r="N2122" s="2">
        <v>-2850</v>
      </c>
      <c r="O2122" s="2">
        <v>242.99061584472699</v>
      </c>
      <c r="P2122" s="2">
        <v>177.29316711425801</v>
      </c>
      <c r="U2122" s="3">
        <v>40927.759432870371</v>
      </c>
      <c r="V2122" s="2"/>
      <c r="W2122" s="2"/>
      <c r="X2122" s="2">
        <v>-2850</v>
      </c>
      <c r="Y2122" s="2" t="s">
        <v>8</v>
      </c>
      <c r="Z2122" s="2">
        <v>0</v>
      </c>
    </row>
    <row r="2123" spans="1:26" ht="14.25" customHeight="1" x14ac:dyDescent="0.2">
      <c r="A2123" s="3">
        <v>40927.75949074074</v>
      </c>
      <c r="B2123" s="2"/>
      <c r="C2123" s="2"/>
      <c r="D2123" s="2">
        <v>-2800</v>
      </c>
      <c r="E2123" s="2">
        <v>153.34159851074199</v>
      </c>
      <c r="F2123" s="2">
        <v>-87.527999877929702</v>
      </c>
      <c r="K2123" s="3">
        <v>40927.75949074074</v>
      </c>
      <c r="L2123" s="2"/>
      <c r="M2123" s="2"/>
      <c r="N2123" s="2">
        <v>-2800</v>
      </c>
      <c r="O2123" s="2">
        <v>243.12471008300801</v>
      </c>
      <c r="P2123" s="2">
        <v>177.38655090332</v>
      </c>
      <c r="U2123" s="3">
        <v>40927.75949074074</v>
      </c>
      <c r="V2123" s="2"/>
      <c r="W2123" s="2"/>
      <c r="X2123" s="2">
        <v>-2800</v>
      </c>
      <c r="Y2123" s="2" t="s">
        <v>8</v>
      </c>
      <c r="Z2123" s="2">
        <v>0</v>
      </c>
    </row>
    <row r="2124" spans="1:26" ht="14.25" customHeight="1" x14ac:dyDescent="0.2">
      <c r="A2124" s="3">
        <v>40927.759548611109</v>
      </c>
      <c r="B2124" s="2"/>
      <c r="C2124" s="2"/>
      <c r="D2124" s="2">
        <v>-2750</v>
      </c>
      <c r="E2124" s="2">
        <v>156.87678527832</v>
      </c>
      <c r="F2124" s="2">
        <v>-89.764175415039105</v>
      </c>
      <c r="K2124" s="3">
        <v>40927.759548611109</v>
      </c>
      <c r="L2124" s="2"/>
      <c r="M2124" s="2"/>
      <c r="N2124" s="2">
        <v>-2750</v>
      </c>
      <c r="O2124" s="2">
        <v>243.76354980468699</v>
      </c>
      <c r="P2124" s="2">
        <v>177.83142089843801</v>
      </c>
      <c r="U2124" s="3">
        <v>40927.759548611109</v>
      </c>
      <c r="V2124" s="2"/>
      <c r="W2124" s="2"/>
      <c r="X2124" s="2">
        <v>-2750</v>
      </c>
      <c r="Y2124" s="2" t="s">
        <v>8</v>
      </c>
      <c r="Z2124" s="2">
        <v>0</v>
      </c>
    </row>
    <row r="2125" spans="1:26" ht="14.25" customHeight="1" x14ac:dyDescent="0.2">
      <c r="A2125" s="3">
        <v>40927.759606481479</v>
      </c>
      <c r="B2125" s="2"/>
      <c r="C2125" s="2"/>
      <c r="D2125" s="2">
        <v>-2700</v>
      </c>
      <c r="E2125" s="2">
        <v>160.81857299804699</v>
      </c>
      <c r="F2125" s="2">
        <v>-92.257537841796903</v>
      </c>
      <c r="K2125" s="3">
        <v>40927.759606481479</v>
      </c>
      <c r="L2125" s="2"/>
      <c r="M2125" s="2"/>
      <c r="N2125" s="2">
        <v>-2700</v>
      </c>
      <c r="O2125" s="2">
        <v>244.51535034179699</v>
      </c>
      <c r="P2125" s="2">
        <v>178.35494995117199</v>
      </c>
      <c r="U2125" s="3">
        <v>40927.759606481479</v>
      </c>
      <c r="V2125" s="2"/>
      <c r="W2125" s="2"/>
      <c r="X2125" s="2">
        <v>-2700</v>
      </c>
      <c r="Y2125" s="2" t="s">
        <v>8</v>
      </c>
      <c r="Z2125" s="2">
        <v>0</v>
      </c>
    </row>
    <row r="2126" spans="1:26" ht="14.25" customHeight="1" x14ac:dyDescent="0.2">
      <c r="A2126" s="3">
        <v>40927.759664351855</v>
      </c>
      <c r="B2126" s="2"/>
      <c r="C2126" s="2"/>
      <c r="D2126" s="2">
        <v>-2650</v>
      </c>
      <c r="E2126" s="2">
        <v>162.00059509277301</v>
      </c>
      <c r="F2126" s="2">
        <v>-93.005218505859403</v>
      </c>
      <c r="K2126" s="3">
        <v>40927.759664351855</v>
      </c>
      <c r="L2126" s="2"/>
      <c r="M2126" s="2"/>
      <c r="N2126" s="2">
        <v>-2650</v>
      </c>
      <c r="O2126" s="2">
        <v>245.18092346191401</v>
      </c>
      <c r="P2126" s="2">
        <v>178.818435668945</v>
      </c>
      <c r="U2126" s="3">
        <v>40927.759664351855</v>
      </c>
      <c r="V2126" s="2"/>
      <c r="W2126" s="2"/>
      <c r="X2126" s="2">
        <v>-2650</v>
      </c>
      <c r="Y2126" s="2" t="s">
        <v>8</v>
      </c>
      <c r="Z2126" s="2">
        <v>0</v>
      </c>
    </row>
    <row r="2127" spans="1:26" ht="14.25" customHeight="1" x14ac:dyDescent="0.2">
      <c r="A2127" s="3">
        <v>40927.759722222225</v>
      </c>
      <c r="B2127" s="2"/>
      <c r="C2127" s="2"/>
      <c r="D2127" s="2">
        <v>-2600</v>
      </c>
      <c r="E2127" s="2">
        <v>166.32290649414099</v>
      </c>
      <c r="F2127" s="2">
        <v>-95.739288330078097</v>
      </c>
      <c r="K2127" s="3">
        <v>40927.759722222225</v>
      </c>
      <c r="L2127" s="2"/>
      <c r="M2127" s="2"/>
      <c r="N2127" s="2">
        <v>-2600</v>
      </c>
      <c r="O2127" s="2">
        <v>245.98497009277301</v>
      </c>
      <c r="P2127" s="2">
        <v>179.37835693359401</v>
      </c>
      <c r="U2127" s="3">
        <v>40927.759722222225</v>
      </c>
      <c r="V2127" s="2"/>
      <c r="W2127" s="2"/>
      <c r="X2127" s="2">
        <v>-2600</v>
      </c>
      <c r="Y2127" s="2" t="s">
        <v>8</v>
      </c>
      <c r="Z2127" s="2">
        <v>0</v>
      </c>
    </row>
    <row r="2128" spans="1:26" ht="14.25" customHeight="1" x14ac:dyDescent="0.2">
      <c r="A2128" s="3">
        <v>40927.759780092594</v>
      </c>
      <c r="B2128" s="2"/>
      <c r="C2128" s="2"/>
      <c r="D2128" s="2">
        <v>-2550</v>
      </c>
      <c r="E2128" s="2">
        <v>170.39518737793</v>
      </c>
      <c r="F2128" s="2">
        <v>-98.315200805664105</v>
      </c>
      <c r="K2128" s="3">
        <v>40927.759780092594</v>
      </c>
      <c r="L2128" s="2"/>
      <c r="M2128" s="2"/>
      <c r="N2128" s="2">
        <v>-2550</v>
      </c>
      <c r="O2128" s="2">
        <v>247.01362609863301</v>
      </c>
      <c r="P2128" s="2">
        <v>180.09468078613301</v>
      </c>
      <c r="U2128" s="3">
        <v>40927.759780092594</v>
      </c>
      <c r="V2128" s="2"/>
      <c r="W2128" s="2"/>
      <c r="X2128" s="2">
        <v>-2550</v>
      </c>
      <c r="Y2128" s="2" t="s">
        <v>8</v>
      </c>
      <c r="Z2128" s="2">
        <v>0</v>
      </c>
    </row>
    <row r="2129" spans="1:26" ht="14.25" customHeight="1" x14ac:dyDescent="0.2">
      <c r="A2129" s="3">
        <v>40927.759837962964</v>
      </c>
      <c r="B2129" s="2"/>
      <c r="C2129" s="2"/>
      <c r="D2129" s="2">
        <v>-2500</v>
      </c>
      <c r="E2129" s="2">
        <v>172.92012023925801</v>
      </c>
      <c r="F2129" s="2">
        <v>-99.912338256835895</v>
      </c>
      <c r="K2129" s="3">
        <v>40927.759837962964</v>
      </c>
      <c r="L2129" s="2"/>
      <c r="M2129" s="2"/>
      <c r="N2129" s="2">
        <v>-2500</v>
      </c>
      <c r="O2129" s="2">
        <v>247.410888671875</v>
      </c>
      <c r="P2129" s="2">
        <v>180.37132263183599</v>
      </c>
      <c r="U2129" s="3">
        <v>40927.759837962964</v>
      </c>
      <c r="V2129" s="2"/>
      <c r="W2129" s="2"/>
      <c r="X2129" s="2">
        <v>-2500</v>
      </c>
      <c r="Y2129" s="2" t="s">
        <v>8</v>
      </c>
      <c r="Z2129" s="2">
        <v>0</v>
      </c>
    </row>
    <row r="2130" spans="1:26" ht="14.25" customHeight="1" x14ac:dyDescent="0.2">
      <c r="A2130" s="3">
        <v>40927.759895833333</v>
      </c>
      <c r="B2130" s="2"/>
      <c r="C2130" s="2"/>
      <c r="D2130" s="2">
        <v>-2450</v>
      </c>
      <c r="E2130" s="2">
        <v>174.99334716796901</v>
      </c>
      <c r="F2130" s="2">
        <v>-101.223754882813</v>
      </c>
      <c r="K2130" s="3">
        <v>40927.759895833333</v>
      </c>
      <c r="L2130" s="2"/>
      <c r="M2130" s="2"/>
      <c r="N2130" s="2">
        <v>-2450</v>
      </c>
      <c r="O2130" s="2">
        <v>247.63099670410199</v>
      </c>
      <c r="P2130" s="2">
        <v>180.52459716796901</v>
      </c>
      <c r="U2130" s="3">
        <v>40927.759895833333</v>
      </c>
      <c r="V2130" s="2"/>
      <c r="W2130" s="2"/>
      <c r="X2130" s="2">
        <v>-2450</v>
      </c>
      <c r="Y2130" s="2" t="s">
        <v>8</v>
      </c>
      <c r="Z2130" s="2">
        <v>0</v>
      </c>
    </row>
    <row r="2131" spans="1:26" ht="14.25" customHeight="1" x14ac:dyDescent="0.2">
      <c r="A2131" s="3">
        <v>40927.759953703702</v>
      </c>
      <c r="B2131" s="2"/>
      <c r="C2131" s="2"/>
      <c r="D2131" s="2">
        <v>-2400</v>
      </c>
      <c r="E2131" s="2">
        <v>177.30142211914099</v>
      </c>
      <c r="F2131" s="2">
        <v>-102.683715820312</v>
      </c>
      <c r="K2131" s="3">
        <v>40927.759953703702</v>
      </c>
      <c r="L2131" s="2"/>
      <c r="M2131" s="2"/>
      <c r="N2131" s="2">
        <v>-2400</v>
      </c>
      <c r="O2131" s="2">
        <v>247.703857421875</v>
      </c>
      <c r="P2131" s="2">
        <v>180.57533264160199</v>
      </c>
      <c r="U2131" s="3">
        <v>40927.759953703702</v>
      </c>
      <c r="V2131" s="2"/>
      <c r="W2131" s="2"/>
      <c r="X2131" s="2">
        <v>-2400</v>
      </c>
      <c r="Y2131" s="2" t="s">
        <v>8</v>
      </c>
      <c r="Z2131" s="2">
        <v>0</v>
      </c>
    </row>
    <row r="2132" spans="1:26" ht="14.25" customHeight="1" x14ac:dyDescent="0.2">
      <c r="A2132" s="3">
        <v>40927.760011574072</v>
      </c>
      <c r="B2132" s="2"/>
      <c r="C2132" s="2"/>
      <c r="D2132" s="2">
        <v>-2350</v>
      </c>
      <c r="E2132" s="2">
        <v>178.16815185546901</v>
      </c>
      <c r="F2132" s="2">
        <v>-103.231964111328</v>
      </c>
      <c r="K2132" s="3">
        <v>40927.760011574072</v>
      </c>
      <c r="L2132" s="2"/>
      <c r="M2132" s="2"/>
      <c r="N2132" s="2">
        <v>-2350</v>
      </c>
      <c r="O2132" s="2">
        <v>247.66111755371099</v>
      </c>
      <c r="P2132" s="2">
        <v>180.54557800293</v>
      </c>
      <c r="U2132" s="3">
        <v>40927.760011574072</v>
      </c>
      <c r="V2132" s="2"/>
      <c r="W2132" s="2"/>
      <c r="X2132" s="2">
        <v>-2350</v>
      </c>
      <c r="Y2132" s="2" t="s">
        <v>8</v>
      </c>
      <c r="Z2132" s="2">
        <v>0</v>
      </c>
    </row>
    <row r="2133" spans="1:26" ht="14.25" customHeight="1" x14ac:dyDescent="0.2">
      <c r="A2133" s="3">
        <v>40927.760069444441</v>
      </c>
      <c r="B2133" s="2"/>
      <c r="C2133" s="2"/>
      <c r="D2133" s="2">
        <v>-2300</v>
      </c>
      <c r="E2133" s="2">
        <v>177.51141357421901</v>
      </c>
      <c r="F2133" s="2">
        <v>-102.816543579102</v>
      </c>
      <c r="K2133" s="3">
        <v>40927.760069444441</v>
      </c>
      <c r="L2133" s="2"/>
      <c r="M2133" s="2"/>
      <c r="N2133" s="2">
        <v>-2300</v>
      </c>
      <c r="O2133" s="2">
        <v>247.2783203125</v>
      </c>
      <c r="P2133" s="2">
        <v>180.27900695800801</v>
      </c>
      <c r="U2133" s="3">
        <v>40927.760069444441</v>
      </c>
      <c r="V2133" s="2"/>
      <c r="W2133" s="2"/>
      <c r="X2133" s="2">
        <v>-2300</v>
      </c>
      <c r="Y2133" s="2" t="s">
        <v>8</v>
      </c>
      <c r="Z2133" s="2">
        <v>0</v>
      </c>
    </row>
    <row r="2134" spans="1:26" ht="14.25" customHeight="1" x14ac:dyDescent="0.2">
      <c r="A2134" s="3">
        <v>40927.760127314818</v>
      </c>
      <c r="B2134" s="2"/>
      <c r="C2134" s="2"/>
      <c r="D2134" s="2">
        <v>-2250</v>
      </c>
      <c r="E2134" s="2">
        <v>175.48220825195301</v>
      </c>
      <c r="F2134" s="2">
        <v>-101.53297424316401</v>
      </c>
      <c r="K2134" s="3">
        <v>40927.760127314818</v>
      </c>
      <c r="L2134" s="2"/>
      <c r="M2134" s="2"/>
      <c r="N2134" s="2">
        <v>-2250</v>
      </c>
      <c r="O2134" s="2">
        <v>246.46583557128901</v>
      </c>
      <c r="P2134" s="2">
        <v>179.71321105957</v>
      </c>
      <c r="U2134" s="3">
        <v>40927.760127314818</v>
      </c>
      <c r="V2134" s="2"/>
      <c r="W2134" s="2"/>
      <c r="X2134" s="2">
        <v>-2250</v>
      </c>
      <c r="Y2134" s="2" t="s">
        <v>8</v>
      </c>
      <c r="Z2134" s="2">
        <v>0</v>
      </c>
    </row>
    <row r="2135" spans="1:26" ht="14.25" customHeight="1" x14ac:dyDescent="0.2">
      <c r="A2135" s="3">
        <v>40927.760185185187</v>
      </c>
      <c r="B2135" s="2"/>
      <c r="C2135" s="2"/>
      <c r="D2135" s="2">
        <v>-2200</v>
      </c>
      <c r="E2135" s="2">
        <v>172.21272277832</v>
      </c>
      <c r="F2135" s="2">
        <v>-99.464874267578097</v>
      </c>
      <c r="K2135" s="3">
        <v>40927.760185185187</v>
      </c>
      <c r="L2135" s="2"/>
      <c r="M2135" s="2"/>
      <c r="N2135" s="2">
        <v>-2200</v>
      </c>
      <c r="O2135" s="2">
        <v>244.98667907714801</v>
      </c>
      <c r="P2135" s="2">
        <v>178.68316650390599</v>
      </c>
      <c r="U2135" s="3">
        <v>40927.760185185187</v>
      </c>
      <c r="V2135" s="2"/>
      <c r="W2135" s="2"/>
      <c r="X2135" s="2">
        <v>-2200</v>
      </c>
      <c r="Y2135" s="2" t="s">
        <v>8</v>
      </c>
      <c r="Z2135" s="2">
        <v>0</v>
      </c>
    </row>
    <row r="2136" spans="1:26" ht="14.25" customHeight="1" x14ac:dyDescent="0.2">
      <c r="A2136" s="3">
        <v>40927.760243055556</v>
      </c>
      <c r="B2136" s="2"/>
      <c r="C2136" s="2"/>
      <c r="D2136" s="2">
        <v>-2150</v>
      </c>
      <c r="E2136" s="2">
        <v>167.07577514648401</v>
      </c>
      <c r="F2136" s="2">
        <v>-96.215515136718693</v>
      </c>
      <c r="K2136" s="3">
        <v>40927.760243055556</v>
      </c>
      <c r="L2136" s="2"/>
      <c r="M2136" s="2"/>
      <c r="N2136" s="2">
        <v>-2150</v>
      </c>
      <c r="O2136" s="2">
        <v>242.84182739257801</v>
      </c>
      <c r="P2136" s="2">
        <v>177.18955993652301</v>
      </c>
      <c r="U2136" s="3">
        <v>40927.760243055556</v>
      </c>
      <c r="V2136" s="2"/>
      <c r="W2136" s="2"/>
      <c r="X2136" s="2">
        <v>-2150</v>
      </c>
      <c r="Y2136" s="2" t="s">
        <v>8</v>
      </c>
      <c r="Z2136" s="2">
        <v>0</v>
      </c>
    </row>
    <row r="2137" spans="1:26" ht="14.25" customHeight="1" x14ac:dyDescent="0.2">
      <c r="A2137" s="3">
        <v>40927.760300925926</v>
      </c>
      <c r="B2137" s="2"/>
      <c r="C2137" s="2"/>
      <c r="D2137" s="2">
        <v>-2100</v>
      </c>
      <c r="E2137" s="2">
        <v>158.04830932617199</v>
      </c>
      <c r="F2137" s="2">
        <v>-90.505218505859403</v>
      </c>
      <c r="K2137" s="3">
        <v>40927.760300925926</v>
      </c>
      <c r="L2137" s="2"/>
      <c r="M2137" s="2"/>
      <c r="N2137" s="2">
        <v>-2100</v>
      </c>
      <c r="O2137" s="2">
        <v>239.71928405761699</v>
      </c>
      <c r="P2137" s="2">
        <v>175.01510620117199</v>
      </c>
      <c r="U2137" s="3">
        <v>40927.760300925926</v>
      </c>
      <c r="V2137" s="2"/>
      <c r="W2137" s="2"/>
      <c r="X2137" s="2">
        <v>-2100</v>
      </c>
      <c r="Y2137" s="2" t="s">
        <v>8</v>
      </c>
      <c r="Z2137" s="2">
        <v>0</v>
      </c>
    </row>
    <row r="2138" spans="1:26" ht="14.25" customHeight="1" x14ac:dyDescent="0.2">
      <c r="A2138" s="3">
        <v>40927.760358796295</v>
      </c>
      <c r="B2138" s="2"/>
      <c r="C2138" s="2"/>
      <c r="D2138" s="2">
        <v>-2050</v>
      </c>
      <c r="E2138" s="2">
        <v>146.18557739257801</v>
      </c>
      <c r="F2138" s="2">
        <v>-83.001480102539105</v>
      </c>
      <c r="K2138" s="3">
        <v>40927.760358796295</v>
      </c>
      <c r="L2138" s="2"/>
      <c r="M2138" s="2"/>
      <c r="N2138" s="2">
        <v>-2050</v>
      </c>
      <c r="O2138" s="2">
        <v>235.59184265136699</v>
      </c>
      <c r="P2138" s="2">
        <v>172.14088439941401</v>
      </c>
      <c r="U2138" s="3">
        <v>40927.760358796295</v>
      </c>
      <c r="V2138" s="2"/>
      <c r="W2138" s="2"/>
      <c r="X2138" s="2">
        <v>-2050</v>
      </c>
      <c r="Y2138" s="2" t="s">
        <v>8</v>
      </c>
      <c r="Z2138" s="2">
        <v>0</v>
      </c>
    </row>
    <row r="2139" spans="1:26" ht="14.25" customHeight="1" x14ac:dyDescent="0.2">
      <c r="A2139" s="3">
        <v>40927.760416666664</v>
      </c>
      <c r="B2139" s="2"/>
      <c r="C2139" s="2"/>
      <c r="D2139" s="2">
        <v>-2000</v>
      </c>
      <c r="E2139" s="2">
        <v>131.62869262695301</v>
      </c>
      <c r="F2139" s="2">
        <v>-73.793563842773395</v>
      </c>
      <c r="K2139" s="3">
        <v>40927.760416666664</v>
      </c>
      <c r="L2139" s="2"/>
      <c r="M2139" s="2"/>
      <c r="N2139" s="2">
        <v>-2000</v>
      </c>
      <c r="O2139" s="2">
        <v>230.50489807128901</v>
      </c>
      <c r="P2139" s="2">
        <v>168.59848022460901</v>
      </c>
      <c r="U2139" s="3">
        <v>40927.760416666664</v>
      </c>
      <c r="V2139" s="2"/>
      <c r="W2139" s="2"/>
      <c r="X2139" s="2">
        <v>-2000</v>
      </c>
      <c r="Y2139" s="2" t="s">
        <v>8</v>
      </c>
      <c r="Z2139" s="2">
        <v>0</v>
      </c>
    </row>
    <row r="2140" spans="1:26" ht="14.25" customHeight="1" x14ac:dyDescent="0.2">
      <c r="A2140" s="3">
        <v>40927.760474537034</v>
      </c>
      <c r="B2140" s="2"/>
      <c r="C2140" s="2"/>
      <c r="D2140" s="2">
        <v>-1950</v>
      </c>
      <c r="E2140" s="2">
        <v>116.30687713623</v>
      </c>
      <c r="F2140" s="2">
        <v>-64.101791381835895</v>
      </c>
      <c r="K2140" s="3">
        <v>40927.760474537034</v>
      </c>
      <c r="L2140" s="2"/>
      <c r="M2140" s="2"/>
      <c r="N2140" s="2">
        <v>-1950</v>
      </c>
      <c r="O2140" s="2">
        <v>224.86927795410199</v>
      </c>
      <c r="P2140" s="2">
        <v>164.67399597168</v>
      </c>
      <c r="U2140" s="3">
        <v>40927.760474537034</v>
      </c>
      <c r="V2140" s="2"/>
      <c r="W2140" s="2"/>
      <c r="X2140" s="2">
        <v>-1950</v>
      </c>
      <c r="Y2140" s="2" t="s">
        <v>8</v>
      </c>
      <c r="Z2140" s="2">
        <v>0</v>
      </c>
    </row>
    <row r="2141" spans="1:26" ht="14.25" customHeight="1" x14ac:dyDescent="0.2">
      <c r="A2141" s="3">
        <v>40927.76053240741</v>
      </c>
      <c r="B2141" s="2"/>
      <c r="C2141" s="2"/>
      <c r="D2141" s="2">
        <v>-1900</v>
      </c>
      <c r="E2141" s="2">
        <v>100.68569183349599</v>
      </c>
      <c r="F2141" s="2">
        <v>-54.220657348632798</v>
      </c>
      <c r="K2141" s="3">
        <v>40927.76053240741</v>
      </c>
      <c r="L2141" s="2"/>
      <c r="M2141" s="2"/>
      <c r="N2141" s="2">
        <v>-1900</v>
      </c>
      <c r="O2141" s="2">
        <v>218.94189453125</v>
      </c>
      <c r="P2141" s="2">
        <v>160.54634094238301</v>
      </c>
      <c r="U2141" s="3">
        <v>40927.76053240741</v>
      </c>
      <c r="V2141" s="2"/>
      <c r="W2141" s="2"/>
      <c r="X2141" s="2">
        <v>-1900</v>
      </c>
      <c r="Y2141" s="2" t="s">
        <v>8</v>
      </c>
      <c r="Z2141" s="2">
        <v>0</v>
      </c>
    </row>
    <row r="2142" spans="1:26" ht="14.25" customHeight="1" x14ac:dyDescent="0.2">
      <c r="A2142" s="3">
        <v>40927.76059027778</v>
      </c>
      <c r="B2142" s="2"/>
      <c r="C2142" s="2"/>
      <c r="D2142" s="2">
        <v>-1850</v>
      </c>
      <c r="E2142" s="2">
        <v>85.611373901367202</v>
      </c>
      <c r="F2142" s="2">
        <v>-44.685440063476598</v>
      </c>
      <c r="K2142" s="3">
        <v>40927.76059027778</v>
      </c>
      <c r="L2142" s="2"/>
      <c r="M2142" s="2"/>
      <c r="N2142" s="2">
        <v>-1850</v>
      </c>
      <c r="O2142" s="2">
        <v>213.104568481445</v>
      </c>
      <c r="P2142" s="2">
        <v>156.48139953613301</v>
      </c>
      <c r="U2142" s="3">
        <v>40927.76059027778</v>
      </c>
      <c r="V2142" s="2"/>
      <c r="W2142" s="2"/>
      <c r="X2142" s="2">
        <v>-1850</v>
      </c>
      <c r="Y2142" s="2" t="s">
        <v>8</v>
      </c>
      <c r="Z2142" s="2">
        <v>0</v>
      </c>
    </row>
    <row r="2143" spans="1:26" ht="14.25" customHeight="1" x14ac:dyDescent="0.2">
      <c r="A2143" s="3">
        <v>40927.760648148149</v>
      </c>
      <c r="B2143" s="2"/>
      <c r="C2143" s="2"/>
      <c r="D2143" s="2">
        <v>-1800</v>
      </c>
      <c r="E2143" s="2">
        <v>71.339744567871094</v>
      </c>
      <c r="F2143" s="2">
        <v>-35.657958984375</v>
      </c>
      <c r="K2143" s="3">
        <v>40927.760648148149</v>
      </c>
      <c r="L2143" s="2"/>
      <c r="M2143" s="2"/>
      <c r="N2143" s="2">
        <v>-1800</v>
      </c>
      <c r="O2143" s="2">
        <v>207.235916137695</v>
      </c>
      <c r="P2143" s="2">
        <v>152.39463806152301</v>
      </c>
      <c r="U2143" s="3">
        <v>40927.760648148149</v>
      </c>
      <c r="V2143" s="2"/>
      <c r="W2143" s="2"/>
      <c r="X2143" s="2">
        <v>-1800</v>
      </c>
      <c r="Y2143" s="2" t="s">
        <v>8</v>
      </c>
      <c r="Z2143" s="2">
        <v>0</v>
      </c>
    </row>
    <row r="2144" spans="1:26" ht="14.25" customHeight="1" x14ac:dyDescent="0.2">
      <c r="A2144" s="3">
        <v>40927.760706018518</v>
      </c>
      <c r="B2144" s="2"/>
      <c r="C2144" s="2"/>
      <c r="D2144" s="2">
        <v>-1750</v>
      </c>
      <c r="E2144" s="2">
        <v>59.056789398193402</v>
      </c>
      <c r="F2144" s="2">
        <v>-27.888412475585898</v>
      </c>
      <c r="K2144" s="3">
        <v>40927.760706018518</v>
      </c>
      <c r="L2144" s="2"/>
      <c r="M2144" s="2"/>
      <c r="N2144" s="2">
        <v>-1750</v>
      </c>
      <c r="O2144" s="2">
        <v>201.75685119628901</v>
      </c>
      <c r="P2144" s="2">
        <v>148.579177856445</v>
      </c>
      <c r="U2144" s="3">
        <v>40927.760706018518</v>
      </c>
      <c r="V2144" s="2"/>
      <c r="W2144" s="2"/>
      <c r="X2144" s="2">
        <v>-1750</v>
      </c>
      <c r="Y2144" s="2" t="s">
        <v>8</v>
      </c>
      <c r="Z2144" s="2">
        <v>0</v>
      </c>
    </row>
    <row r="2145" spans="1:26" ht="14.25" customHeight="1" x14ac:dyDescent="0.2">
      <c r="A2145" s="3">
        <v>40927.760763888888</v>
      </c>
      <c r="B2145" s="2"/>
      <c r="C2145" s="2"/>
      <c r="D2145" s="2">
        <v>-1700</v>
      </c>
      <c r="E2145" s="2">
        <v>48.115303039550803</v>
      </c>
      <c r="F2145" s="2">
        <v>-20.9674072265625</v>
      </c>
      <c r="K2145" s="3">
        <v>40927.760763888888</v>
      </c>
      <c r="L2145" s="2"/>
      <c r="M2145" s="2"/>
      <c r="N2145" s="2">
        <v>-1700</v>
      </c>
      <c r="O2145" s="2">
        <v>196.23210144043</v>
      </c>
      <c r="P2145" s="2">
        <v>144.73190307617199</v>
      </c>
      <c r="U2145" s="3">
        <v>40927.760763888888</v>
      </c>
      <c r="V2145" s="2"/>
      <c r="W2145" s="2"/>
      <c r="X2145" s="2">
        <v>-1700</v>
      </c>
      <c r="Y2145" s="2" t="s">
        <v>8</v>
      </c>
      <c r="Z2145" s="2">
        <v>0</v>
      </c>
    </row>
    <row r="2146" spans="1:26" ht="14.25" customHeight="1" x14ac:dyDescent="0.2">
      <c r="A2146" s="3">
        <v>40927.760821759257</v>
      </c>
      <c r="B2146" s="2"/>
      <c r="C2146" s="2"/>
      <c r="D2146" s="2">
        <v>-1650</v>
      </c>
      <c r="E2146" s="2">
        <v>37.937061309814503</v>
      </c>
      <c r="F2146" s="2">
        <v>-14.5291900634766</v>
      </c>
      <c r="K2146" s="3">
        <v>40927.760821759257</v>
      </c>
      <c r="L2146" s="2"/>
      <c r="M2146" s="2"/>
      <c r="N2146" s="2">
        <v>-1650</v>
      </c>
      <c r="O2146" s="2">
        <v>190.43992614746099</v>
      </c>
      <c r="P2146" s="2">
        <v>140.69839477539099</v>
      </c>
      <c r="U2146" s="3">
        <v>40927.760821759257</v>
      </c>
      <c r="V2146" s="2"/>
      <c r="W2146" s="2"/>
      <c r="X2146" s="2">
        <v>-1650</v>
      </c>
      <c r="Y2146" s="2" t="s">
        <v>8</v>
      </c>
      <c r="Z2146" s="2">
        <v>0</v>
      </c>
    </row>
    <row r="2147" spans="1:26" ht="14.25" customHeight="1" x14ac:dyDescent="0.2">
      <c r="A2147" s="3">
        <v>40927.760879629626</v>
      </c>
      <c r="B2147" s="2"/>
      <c r="C2147" s="2"/>
      <c r="D2147" s="2">
        <v>-1600</v>
      </c>
      <c r="E2147" s="2">
        <v>29.5837097167969</v>
      </c>
      <c r="F2147" s="2">
        <v>-9.24530029296875</v>
      </c>
      <c r="K2147" s="3">
        <v>40927.760879629626</v>
      </c>
      <c r="L2147" s="2"/>
      <c r="M2147" s="2"/>
      <c r="N2147" s="2">
        <v>-1600</v>
      </c>
      <c r="O2147" s="2">
        <v>184.7548828125</v>
      </c>
      <c r="P2147" s="2">
        <v>136.739501953125</v>
      </c>
      <c r="U2147" s="3">
        <v>40927.760879629626</v>
      </c>
      <c r="V2147" s="2"/>
      <c r="W2147" s="2"/>
      <c r="X2147" s="2">
        <v>-1600</v>
      </c>
      <c r="Y2147" s="2" t="s">
        <v>8</v>
      </c>
      <c r="Z2147" s="2">
        <v>0</v>
      </c>
    </row>
    <row r="2148" spans="1:26" ht="14.25" customHeight="1" x14ac:dyDescent="0.2">
      <c r="A2148" s="3">
        <v>40927.760937500003</v>
      </c>
      <c r="B2148" s="2"/>
      <c r="C2148" s="2"/>
      <c r="D2148" s="2">
        <v>-1550</v>
      </c>
      <c r="E2148" s="2">
        <v>24.265001296997099</v>
      </c>
      <c r="F2148" s="2">
        <v>-5.8809661865234402</v>
      </c>
      <c r="K2148" s="3">
        <v>40927.760937500003</v>
      </c>
      <c r="L2148" s="2"/>
      <c r="M2148" s="2"/>
      <c r="N2148" s="2">
        <v>-1550</v>
      </c>
      <c r="O2148" s="2">
        <v>179.64898681640599</v>
      </c>
      <c r="P2148" s="2">
        <v>133.18389892578099</v>
      </c>
      <c r="U2148" s="3">
        <v>40927.760937500003</v>
      </c>
      <c r="V2148" s="2"/>
      <c r="W2148" s="2"/>
      <c r="X2148" s="2">
        <v>-1550</v>
      </c>
      <c r="Y2148" s="2" t="s">
        <v>8</v>
      </c>
      <c r="Z2148" s="2">
        <v>0</v>
      </c>
    </row>
    <row r="2149" spans="1:26" ht="14.25" customHeight="1" x14ac:dyDescent="0.2">
      <c r="A2149" s="3">
        <v>40927.760995370372</v>
      </c>
      <c r="B2149" s="2"/>
      <c r="C2149" s="2"/>
      <c r="D2149" s="2">
        <v>-1500</v>
      </c>
      <c r="E2149" s="2">
        <v>21.456506729126001</v>
      </c>
      <c r="F2149" s="2">
        <v>-4.1044616699218803</v>
      </c>
      <c r="K2149" s="3">
        <v>40927.760995370372</v>
      </c>
      <c r="L2149" s="2"/>
      <c r="M2149" s="2"/>
      <c r="N2149" s="2">
        <v>-1500</v>
      </c>
      <c r="O2149" s="2">
        <v>174.61813354492199</v>
      </c>
      <c r="P2149" s="2">
        <v>129.68055725097699</v>
      </c>
      <c r="U2149" s="3">
        <v>40927.760995370372</v>
      </c>
      <c r="V2149" s="2"/>
      <c r="W2149" s="2"/>
      <c r="X2149" s="2">
        <v>-1500</v>
      </c>
      <c r="Y2149" s="2" t="s">
        <v>8</v>
      </c>
      <c r="Z2149" s="2">
        <v>0</v>
      </c>
    </row>
    <row r="2150" spans="1:26" ht="14.25" customHeight="1" x14ac:dyDescent="0.2">
      <c r="A2150" s="3">
        <v>40927.761053240742</v>
      </c>
      <c r="B2150" s="2"/>
      <c r="C2150" s="2"/>
      <c r="D2150" s="2">
        <v>-1450</v>
      </c>
      <c r="E2150" s="2">
        <v>18.912761688232401</v>
      </c>
      <c r="F2150" s="2">
        <v>-2.49542236328125</v>
      </c>
      <c r="K2150" s="3">
        <v>40927.761053240742</v>
      </c>
      <c r="L2150" s="2"/>
      <c r="M2150" s="2"/>
      <c r="N2150" s="2">
        <v>-1450</v>
      </c>
      <c r="O2150" s="2">
        <v>170.224685668945</v>
      </c>
      <c r="P2150" s="2">
        <v>126.62109375</v>
      </c>
      <c r="U2150" s="3">
        <v>40927.761053240742</v>
      </c>
      <c r="V2150" s="2"/>
      <c r="W2150" s="2"/>
      <c r="X2150" s="2">
        <v>-1450</v>
      </c>
      <c r="Y2150" s="2" t="s">
        <v>8</v>
      </c>
      <c r="Z2150" s="2">
        <v>0</v>
      </c>
    </row>
    <row r="2151" spans="1:26" ht="14.25" customHeight="1" x14ac:dyDescent="0.2">
      <c r="A2151" s="3">
        <v>40927.761111111111</v>
      </c>
      <c r="B2151" s="2"/>
      <c r="C2151" s="2"/>
      <c r="D2151" s="2">
        <v>-1400</v>
      </c>
      <c r="E2151" s="2">
        <v>16.794540405273398</v>
      </c>
      <c r="F2151" s="2">
        <v>-1.1555480957031199</v>
      </c>
      <c r="K2151" s="3">
        <v>40927.761111111111</v>
      </c>
      <c r="L2151" s="2"/>
      <c r="M2151" s="2"/>
      <c r="N2151" s="2">
        <v>-1400</v>
      </c>
      <c r="O2151" s="2">
        <v>164.95236206054699</v>
      </c>
      <c r="P2151" s="2">
        <v>122.949600219727</v>
      </c>
      <c r="U2151" s="3">
        <v>40927.761111111111</v>
      </c>
      <c r="V2151" s="2"/>
      <c r="W2151" s="2"/>
      <c r="X2151" s="2">
        <v>-1400</v>
      </c>
      <c r="Y2151" s="2" t="s">
        <v>8</v>
      </c>
      <c r="Z2151" s="2">
        <v>0</v>
      </c>
    </row>
    <row r="2152" spans="1:26" ht="14.25" customHeight="1" x14ac:dyDescent="0.2">
      <c r="A2152" s="3">
        <v>40927.76116898148</v>
      </c>
      <c r="B2152" s="2"/>
      <c r="C2152" s="2"/>
      <c r="D2152" s="2">
        <v>-1350</v>
      </c>
      <c r="E2152" s="2">
        <v>15.3802223205566</v>
      </c>
      <c r="F2152" s="2">
        <v>-0.26092529296875</v>
      </c>
      <c r="K2152" s="3">
        <v>40927.76116898148</v>
      </c>
      <c r="L2152" s="2"/>
      <c r="M2152" s="2"/>
      <c r="N2152" s="2">
        <v>-1350</v>
      </c>
      <c r="O2152" s="2">
        <v>160.58039855957</v>
      </c>
      <c r="P2152" s="2">
        <v>119.90509033203099</v>
      </c>
      <c r="U2152" s="3">
        <v>40927.76116898148</v>
      </c>
      <c r="V2152" s="2"/>
      <c r="W2152" s="2"/>
      <c r="X2152" s="2">
        <v>-1350</v>
      </c>
      <c r="Y2152" s="2" t="s">
        <v>8</v>
      </c>
      <c r="Z2152" s="2">
        <v>0</v>
      </c>
    </row>
    <row r="2153" spans="1:26" ht="14.25" customHeight="1" x14ac:dyDescent="0.2">
      <c r="A2153" s="3">
        <v>40927.76122685185</v>
      </c>
      <c r="B2153" s="2"/>
      <c r="C2153" s="2"/>
      <c r="D2153" s="2">
        <v>-1300</v>
      </c>
      <c r="E2153" s="2">
        <v>15.569104194641101</v>
      </c>
      <c r="F2153" s="2">
        <v>-0.380401611328125</v>
      </c>
      <c r="K2153" s="3">
        <v>40927.76122685185</v>
      </c>
      <c r="L2153" s="2"/>
      <c r="M2153" s="2"/>
      <c r="N2153" s="2">
        <v>-1300</v>
      </c>
      <c r="O2153" s="2">
        <v>156.10665893554699</v>
      </c>
      <c r="P2153" s="2">
        <v>116.78970336914099</v>
      </c>
      <c r="U2153" s="3">
        <v>40927.76122685185</v>
      </c>
      <c r="V2153" s="2"/>
      <c r="W2153" s="2"/>
      <c r="X2153" s="2">
        <v>-1300</v>
      </c>
      <c r="Y2153" s="2" t="s">
        <v>8</v>
      </c>
      <c r="Z2153" s="2">
        <v>0</v>
      </c>
    </row>
    <row r="2154" spans="1:26" ht="14.25" customHeight="1" x14ac:dyDescent="0.2">
      <c r="A2154" s="3">
        <v>40927.761284722219</v>
      </c>
      <c r="B2154" s="2"/>
      <c r="C2154" s="2"/>
      <c r="D2154" s="2">
        <v>-1250</v>
      </c>
      <c r="E2154" s="2">
        <v>15.607097625732401</v>
      </c>
      <c r="F2154" s="2">
        <v>-0.404434204101562</v>
      </c>
      <c r="K2154" s="3">
        <v>40927.761284722219</v>
      </c>
      <c r="L2154" s="2"/>
      <c r="M2154" s="2"/>
      <c r="N2154" s="2">
        <v>-1250</v>
      </c>
      <c r="O2154" s="2">
        <v>150.38075256347699</v>
      </c>
      <c r="P2154" s="2">
        <v>112.802352905273</v>
      </c>
      <c r="U2154" s="3">
        <v>40927.761284722219</v>
      </c>
      <c r="V2154" s="2"/>
      <c r="W2154" s="2"/>
      <c r="X2154" s="2">
        <v>-1250</v>
      </c>
      <c r="Y2154" s="2" t="s">
        <v>8</v>
      </c>
      <c r="Z2154" s="2">
        <v>0</v>
      </c>
    </row>
    <row r="2155" spans="1:26" ht="14.25" customHeight="1" x14ac:dyDescent="0.2">
      <c r="A2155" s="3">
        <v>40927.761342592596</v>
      </c>
      <c r="B2155" s="2"/>
      <c r="C2155" s="2"/>
      <c r="D2155" s="2">
        <v>-1200</v>
      </c>
      <c r="E2155" s="2">
        <v>15.4605512619019</v>
      </c>
      <c r="F2155" s="2">
        <v>-0.311737060546875</v>
      </c>
      <c r="K2155" s="3">
        <v>40927.761342592596</v>
      </c>
      <c r="L2155" s="2"/>
      <c r="M2155" s="2"/>
      <c r="N2155" s="2">
        <v>-1200</v>
      </c>
      <c r="O2155" s="2">
        <v>146.43388366699199</v>
      </c>
      <c r="P2155" s="2">
        <v>110.05386352539099</v>
      </c>
      <c r="U2155" s="3">
        <v>40927.761342592596</v>
      </c>
      <c r="V2155" s="2"/>
      <c r="W2155" s="2"/>
      <c r="X2155" s="2">
        <v>-1200</v>
      </c>
      <c r="Y2155" s="2" t="s">
        <v>8</v>
      </c>
      <c r="Z2155" s="2">
        <v>0</v>
      </c>
    </row>
    <row r="2156" spans="1:26" ht="14.25" customHeight="1" x14ac:dyDescent="0.2">
      <c r="A2156" s="3">
        <v>40927.761400462965</v>
      </c>
      <c r="B2156" s="2"/>
      <c r="C2156" s="2"/>
      <c r="D2156" s="2">
        <v>-1150</v>
      </c>
      <c r="E2156" s="2">
        <v>15.3156938552856</v>
      </c>
      <c r="F2156" s="2">
        <v>-0.220108032226562</v>
      </c>
      <c r="K2156" s="3">
        <v>40927.761400462965</v>
      </c>
      <c r="L2156" s="2"/>
      <c r="M2156" s="2"/>
      <c r="N2156" s="2">
        <v>-1150</v>
      </c>
      <c r="O2156" s="2">
        <v>142.60357666015599</v>
      </c>
      <c r="P2156" s="2">
        <v>107.38655090332</v>
      </c>
      <c r="U2156" s="3">
        <v>40927.761400462965</v>
      </c>
      <c r="V2156" s="2"/>
      <c r="W2156" s="2"/>
      <c r="X2156" s="2">
        <v>-1150</v>
      </c>
      <c r="Y2156" s="2" t="s">
        <v>8</v>
      </c>
      <c r="Z2156" s="2">
        <v>0</v>
      </c>
    </row>
    <row r="2157" spans="1:26" ht="14.25" customHeight="1" x14ac:dyDescent="0.2">
      <c r="A2157" s="3">
        <v>40927.761458333334</v>
      </c>
      <c r="B2157" s="2"/>
      <c r="C2157" s="2"/>
      <c r="D2157" s="2">
        <v>-1100</v>
      </c>
      <c r="E2157" s="2">
        <v>15.130672454834</v>
      </c>
      <c r="F2157" s="2">
        <v>-0.103073120117187</v>
      </c>
      <c r="K2157" s="3">
        <v>40927.761458333334</v>
      </c>
      <c r="L2157" s="2"/>
      <c r="M2157" s="2"/>
      <c r="N2157" s="2">
        <v>-1100</v>
      </c>
      <c r="O2157" s="2">
        <v>138.99809265136699</v>
      </c>
      <c r="P2157" s="2">
        <v>104.87579345703099</v>
      </c>
      <c r="U2157" s="3">
        <v>40927.761458333334</v>
      </c>
      <c r="V2157" s="2"/>
      <c r="W2157" s="2"/>
      <c r="X2157" s="2">
        <v>-1100</v>
      </c>
      <c r="Y2157" s="2" t="s">
        <v>8</v>
      </c>
      <c r="Z2157" s="2">
        <v>0</v>
      </c>
    </row>
    <row r="2158" spans="1:26" ht="14.25" customHeight="1" x14ac:dyDescent="0.2">
      <c r="A2158" s="3">
        <v>40927.761516203704</v>
      </c>
      <c r="B2158" s="2"/>
      <c r="C2158" s="2"/>
      <c r="D2158" s="2">
        <v>-1050</v>
      </c>
      <c r="E2158" s="2">
        <v>15.2117252349854</v>
      </c>
      <c r="F2158" s="2">
        <v>-0.154342651367187</v>
      </c>
      <c r="K2158" s="3">
        <v>40927.761516203704</v>
      </c>
      <c r="L2158" s="2"/>
      <c r="M2158" s="2"/>
      <c r="N2158" s="2">
        <v>-1050</v>
      </c>
      <c r="O2158" s="2">
        <v>135.24809265136699</v>
      </c>
      <c r="P2158" s="2">
        <v>102.264404296875</v>
      </c>
      <c r="U2158" s="3">
        <v>40927.761516203704</v>
      </c>
      <c r="V2158" s="2"/>
      <c r="W2158" s="2"/>
      <c r="X2158" s="2">
        <v>-1050</v>
      </c>
      <c r="Y2158" s="2" t="s">
        <v>8</v>
      </c>
      <c r="Z2158" s="2">
        <v>0</v>
      </c>
    </row>
    <row r="2159" spans="1:26" ht="14.25" customHeight="1" x14ac:dyDescent="0.2">
      <c r="A2159" s="3">
        <v>40927.761574074073</v>
      </c>
      <c r="B2159" s="2"/>
      <c r="C2159" s="2"/>
      <c r="D2159" s="2">
        <v>-1000</v>
      </c>
      <c r="E2159" s="2">
        <v>14.8073072433472</v>
      </c>
      <c r="F2159" s="2">
        <v>0.101470947265625</v>
      </c>
      <c r="K2159" s="3">
        <v>40927.761574074073</v>
      </c>
      <c r="L2159" s="2"/>
      <c r="M2159" s="2"/>
      <c r="N2159" s="2">
        <v>-1000</v>
      </c>
      <c r="O2159" s="2">
        <v>131.76509094238301</v>
      </c>
      <c r="P2159" s="2">
        <v>99.838943481445298</v>
      </c>
      <c r="U2159" s="3">
        <v>40927.761574074073</v>
      </c>
      <c r="V2159" s="2"/>
      <c r="W2159" s="2"/>
      <c r="X2159" s="2">
        <v>-1000</v>
      </c>
      <c r="Y2159" s="2" t="s">
        <v>8</v>
      </c>
      <c r="Z2159" s="2">
        <v>0</v>
      </c>
    </row>
    <row r="2160" spans="1:26" ht="14.25" customHeight="1" x14ac:dyDescent="0.2">
      <c r="A2160" s="3">
        <v>40927.761631944442</v>
      </c>
      <c r="B2160" s="2"/>
      <c r="C2160" s="2"/>
      <c r="D2160" s="2">
        <v>-950</v>
      </c>
      <c r="E2160" s="2">
        <v>14.918994903564499</v>
      </c>
      <c r="F2160" s="2">
        <v>3.082275390625E-2</v>
      </c>
      <c r="K2160" s="3">
        <v>40927.761631944442</v>
      </c>
      <c r="L2160" s="2"/>
      <c r="M2160" s="2"/>
      <c r="N2160" s="2">
        <v>-950</v>
      </c>
      <c r="O2160" s="2">
        <v>128.44795227050801</v>
      </c>
      <c r="P2160" s="2">
        <v>97.528991699218807</v>
      </c>
      <c r="U2160" s="3">
        <v>40927.761631944442</v>
      </c>
      <c r="V2160" s="2"/>
      <c r="W2160" s="2"/>
      <c r="X2160" s="2">
        <v>-950</v>
      </c>
      <c r="Y2160" s="2" t="s">
        <v>8</v>
      </c>
      <c r="Z2160" s="2">
        <v>0</v>
      </c>
    </row>
    <row r="2161" spans="1:26" ht="14.25" customHeight="1" x14ac:dyDescent="0.2">
      <c r="A2161" s="3">
        <v>40927.761689814812</v>
      </c>
      <c r="B2161" s="2"/>
      <c r="C2161" s="2"/>
      <c r="D2161" s="2">
        <v>-900</v>
      </c>
      <c r="E2161" s="2">
        <v>14.9382934570313</v>
      </c>
      <c r="F2161" s="2">
        <v>1.861572265625E-2</v>
      </c>
      <c r="K2161" s="3">
        <v>40927.761689814812</v>
      </c>
      <c r="L2161" s="2"/>
      <c r="M2161" s="2"/>
      <c r="N2161" s="2">
        <v>-900</v>
      </c>
      <c r="O2161" s="2">
        <v>125.30973815918</v>
      </c>
      <c r="P2161" s="2">
        <v>95.3436279296875</v>
      </c>
      <c r="U2161" s="3">
        <v>40927.761689814812</v>
      </c>
      <c r="V2161" s="2"/>
      <c r="W2161" s="2"/>
      <c r="X2161" s="2">
        <v>-900</v>
      </c>
      <c r="Y2161" s="2" t="s">
        <v>8</v>
      </c>
      <c r="Z2161" s="2">
        <v>0</v>
      </c>
    </row>
    <row r="2162" spans="1:26" ht="14.25" customHeight="1" x14ac:dyDescent="0.2">
      <c r="A2162" s="3">
        <v>40927.761747685188</v>
      </c>
      <c r="B2162" s="2"/>
      <c r="C2162" s="2"/>
      <c r="D2162" s="2">
        <v>-850</v>
      </c>
      <c r="E2162" s="2">
        <v>15.212327957153301</v>
      </c>
      <c r="F2162" s="2">
        <v>-0.15472412109375</v>
      </c>
      <c r="K2162" s="3">
        <v>40927.761747685188</v>
      </c>
      <c r="L2162" s="2"/>
      <c r="M2162" s="2"/>
      <c r="N2162" s="2">
        <v>-850</v>
      </c>
      <c r="O2162" s="2">
        <v>122.835014343262</v>
      </c>
      <c r="P2162" s="2">
        <v>93.620300292968807</v>
      </c>
      <c r="U2162" s="3">
        <v>40927.761747685188</v>
      </c>
      <c r="V2162" s="2"/>
      <c r="W2162" s="2"/>
      <c r="X2162" s="2">
        <v>-850</v>
      </c>
      <c r="Y2162" s="2" t="s">
        <v>8</v>
      </c>
      <c r="Z2162" s="2">
        <v>0</v>
      </c>
    </row>
    <row r="2163" spans="1:26" ht="14.25" customHeight="1" x14ac:dyDescent="0.2">
      <c r="A2163" s="3">
        <v>40927.761805555558</v>
      </c>
      <c r="B2163" s="2"/>
      <c r="C2163" s="2"/>
      <c r="D2163" s="2">
        <v>-800</v>
      </c>
      <c r="E2163" s="2">
        <v>14.856517791748001</v>
      </c>
      <c r="F2163" s="2">
        <v>7.0343017578125E-2</v>
      </c>
      <c r="K2163" s="3">
        <v>40927.761805555558</v>
      </c>
      <c r="L2163" s="2"/>
      <c r="M2163" s="2"/>
      <c r="N2163" s="2">
        <v>-800</v>
      </c>
      <c r="O2163" s="2">
        <v>121.322875976563</v>
      </c>
      <c r="P2163" s="2">
        <v>92.567291259765597</v>
      </c>
      <c r="U2163" s="3">
        <v>40927.761805555558</v>
      </c>
      <c r="V2163" s="2"/>
      <c r="W2163" s="2"/>
      <c r="X2163" s="2">
        <v>-800</v>
      </c>
      <c r="Y2163" s="2" t="s">
        <v>8</v>
      </c>
      <c r="Z2163" s="2">
        <v>0</v>
      </c>
    </row>
    <row r="2164" spans="1:26" ht="14.25" customHeight="1" x14ac:dyDescent="0.2">
      <c r="A2164" s="3">
        <v>40927.761863425927</v>
      </c>
      <c r="B2164" s="2"/>
      <c r="C2164" s="2"/>
      <c r="D2164" s="2">
        <v>-750</v>
      </c>
      <c r="E2164" s="2">
        <v>14.491901397705099</v>
      </c>
      <c r="F2164" s="2">
        <v>0.300979614257812</v>
      </c>
      <c r="K2164" s="3">
        <v>40927.761863425927</v>
      </c>
      <c r="L2164" s="2"/>
      <c r="M2164" s="2"/>
      <c r="N2164" s="2">
        <v>-750</v>
      </c>
      <c r="O2164" s="2">
        <v>118.98575592041</v>
      </c>
      <c r="P2164" s="2">
        <v>90.939788818359403</v>
      </c>
      <c r="U2164" s="3">
        <v>40927.761863425927</v>
      </c>
      <c r="V2164" s="2"/>
      <c r="W2164" s="2"/>
      <c r="X2164" s="2">
        <v>-750</v>
      </c>
      <c r="Y2164" s="2" t="s">
        <v>8</v>
      </c>
      <c r="Z2164" s="2">
        <v>0</v>
      </c>
    </row>
    <row r="2165" spans="1:26" ht="14.25" customHeight="1" x14ac:dyDescent="0.2">
      <c r="A2165" s="3">
        <v>40927.761921296296</v>
      </c>
      <c r="B2165" s="2"/>
      <c r="C2165" s="2"/>
      <c r="D2165" s="2">
        <v>-700</v>
      </c>
      <c r="E2165" s="2">
        <v>14.313996315002401</v>
      </c>
      <c r="F2165" s="2">
        <v>0.41351318359375</v>
      </c>
      <c r="K2165" s="3">
        <v>40927.761921296296</v>
      </c>
      <c r="L2165" s="2"/>
      <c r="M2165" s="2"/>
      <c r="N2165" s="2">
        <v>-700</v>
      </c>
      <c r="O2165" s="2">
        <v>117.30905914306599</v>
      </c>
      <c r="P2165" s="2">
        <v>89.772186279296903</v>
      </c>
      <c r="U2165" s="3">
        <v>40927.761921296296</v>
      </c>
      <c r="V2165" s="2"/>
      <c r="W2165" s="2"/>
      <c r="X2165" s="2">
        <v>-700</v>
      </c>
      <c r="Y2165" s="2" t="s">
        <v>8</v>
      </c>
      <c r="Z2165" s="2">
        <v>0</v>
      </c>
    </row>
    <row r="2166" spans="1:26" ht="14.25" customHeight="1" x14ac:dyDescent="0.2">
      <c r="A2166" s="3">
        <v>40927.761979166666</v>
      </c>
      <c r="B2166" s="2"/>
      <c r="C2166" s="2"/>
      <c r="D2166" s="2">
        <v>-650</v>
      </c>
      <c r="E2166" s="2">
        <v>14.943118095397899</v>
      </c>
      <c r="F2166" s="2">
        <v>1.556396484375E-2</v>
      </c>
      <c r="K2166" s="3">
        <v>40927.761979166666</v>
      </c>
      <c r="L2166" s="2"/>
      <c r="M2166" s="2"/>
      <c r="N2166" s="2">
        <v>-650</v>
      </c>
      <c r="O2166" s="2">
        <v>115.77040863037099</v>
      </c>
      <c r="P2166" s="2">
        <v>88.700714111328097</v>
      </c>
      <c r="U2166" s="3">
        <v>40927.761979166666</v>
      </c>
      <c r="V2166" s="2"/>
      <c r="W2166" s="2"/>
      <c r="X2166" s="2">
        <v>-650</v>
      </c>
      <c r="Y2166" s="2" t="s">
        <v>8</v>
      </c>
      <c r="Z2166" s="2">
        <v>0</v>
      </c>
    </row>
    <row r="2167" spans="1:26" ht="14.25" customHeight="1" x14ac:dyDescent="0.2">
      <c r="A2167" s="3">
        <v>40927.762037037035</v>
      </c>
      <c r="B2167" s="2"/>
      <c r="C2167" s="2"/>
      <c r="D2167" s="2">
        <v>-600</v>
      </c>
      <c r="E2167" s="2">
        <v>14.973392486572299</v>
      </c>
      <c r="F2167" s="2">
        <v>-3.5858154296875E-3</v>
      </c>
      <c r="K2167" s="3">
        <v>40927.762037037035</v>
      </c>
      <c r="L2167" s="2"/>
      <c r="M2167" s="2"/>
      <c r="N2167" s="2">
        <v>-600</v>
      </c>
      <c r="O2167" s="2">
        <v>114.69245147705099</v>
      </c>
      <c r="P2167" s="2">
        <v>87.950057983398395</v>
      </c>
      <c r="U2167" s="3">
        <v>40927.762037037035</v>
      </c>
      <c r="V2167" s="2"/>
      <c r="W2167" s="2"/>
      <c r="X2167" s="2">
        <v>-600</v>
      </c>
      <c r="Y2167" s="2" t="s">
        <v>8</v>
      </c>
      <c r="Z2167" s="2">
        <v>0</v>
      </c>
    </row>
    <row r="2168" spans="1:26" ht="14.25" customHeight="1" x14ac:dyDescent="0.2">
      <c r="A2168" s="3">
        <v>40927.762094907404</v>
      </c>
      <c r="B2168" s="2"/>
      <c r="C2168" s="2"/>
      <c r="D2168" s="2">
        <v>-550</v>
      </c>
      <c r="E2168" s="2">
        <v>14.4215841293335</v>
      </c>
      <c r="F2168" s="2">
        <v>0.345458984375</v>
      </c>
      <c r="K2168" s="3">
        <v>40927.762094907404</v>
      </c>
      <c r="L2168" s="2"/>
      <c r="M2168" s="2"/>
      <c r="N2168" s="2">
        <v>-550</v>
      </c>
      <c r="O2168" s="2">
        <v>113.12827301025401</v>
      </c>
      <c r="P2168" s="2">
        <v>86.860809326171903</v>
      </c>
      <c r="U2168" s="3">
        <v>40927.762094907404</v>
      </c>
      <c r="V2168" s="2"/>
      <c r="W2168" s="2"/>
      <c r="X2168" s="2">
        <v>-550</v>
      </c>
      <c r="Y2168" s="2" t="s">
        <v>8</v>
      </c>
      <c r="Z2168" s="2">
        <v>0</v>
      </c>
    </row>
    <row r="2169" spans="1:26" ht="14.25" customHeight="1" x14ac:dyDescent="0.2">
      <c r="A2169" s="3">
        <v>40927.762152777781</v>
      </c>
      <c r="B2169" s="2"/>
      <c r="C2169" s="2"/>
      <c r="D2169" s="2">
        <v>-500</v>
      </c>
      <c r="E2169" s="2">
        <v>14.4631958007813</v>
      </c>
      <c r="F2169" s="2">
        <v>0.319137573242188</v>
      </c>
      <c r="K2169" s="3">
        <v>40927.762152777781</v>
      </c>
      <c r="L2169" s="2"/>
      <c r="M2169" s="2"/>
      <c r="N2169" s="2">
        <v>-500</v>
      </c>
      <c r="O2169" s="2">
        <v>111.65876007080099</v>
      </c>
      <c r="P2169" s="2">
        <v>85.837478637695298</v>
      </c>
      <c r="U2169" s="3">
        <v>40927.762152777781</v>
      </c>
      <c r="V2169" s="2"/>
      <c r="W2169" s="2"/>
      <c r="X2169" s="2">
        <v>-500</v>
      </c>
      <c r="Y2169" s="2" t="s">
        <v>8</v>
      </c>
      <c r="Z2169" s="2">
        <v>0</v>
      </c>
    </row>
    <row r="2170" spans="1:26" ht="14.25" customHeight="1" x14ac:dyDescent="0.2">
      <c r="A2170" s="3">
        <v>40927.76221064815</v>
      </c>
      <c r="B2170" s="2"/>
      <c r="C2170" s="2"/>
      <c r="D2170" s="2">
        <v>-450</v>
      </c>
      <c r="E2170" s="2">
        <v>14.4875593185425</v>
      </c>
      <c r="F2170" s="2">
        <v>0.303726196289063</v>
      </c>
      <c r="K2170" s="3">
        <v>40927.76221064815</v>
      </c>
      <c r="L2170" s="2"/>
      <c r="M2170" s="2"/>
      <c r="N2170" s="2">
        <v>-450</v>
      </c>
      <c r="O2170" s="2">
        <v>110.621231079102</v>
      </c>
      <c r="P2170" s="2">
        <v>85.114974975585895</v>
      </c>
      <c r="U2170" s="3">
        <v>40927.76221064815</v>
      </c>
      <c r="V2170" s="2"/>
      <c r="W2170" s="2"/>
      <c r="X2170" s="2">
        <v>-450</v>
      </c>
      <c r="Y2170" s="2" t="s">
        <v>8</v>
      </c>
      <c r="Z2170" s="2">
        <v>0</v>
      </c>
    </row>
    <row r="2171" spans="1:26" ht="14.25" customHeight="1" x14ac:dyDescent="0.2">
      <c r="A2171" s="3">
        <v>40927.76226851852</v>
      </c>
      <c r="B2171" s="2"/>
      <c r="C2171" s="2"/>
      <c r="D2171" s="2">
        <v>-400</v>
      </c>
      <c r="E2171" s="2">
        <v>14.525915145874</v>
      </c>
      <c r="F2171" s="2">
        <v>0.279464721679687</v>
      </c>
      <c r="K2171" s="3">
        <v>40927.76226851852</v>
      </c>
      <c r="L2171" s="2"/>
      <c r="M2171" s="2"/>
      <c r="N2171" s="2">
        <v>-400</v>
      </c>
      <c r="O2171" s="2">
        <v>109.36305236816401</v>
      </c>
      <c r="P2171" s="2">
        <v>84.238815307617202</v>
      </c>
      <c r="U2171" s="3">
        <v>40927.76226851852</v>
      </c>
      <c r="V2171" s="2"/>
      <c r="W2171" s="2"/>
      <c r="X2171" s="2">
        <v>-400</v>
      </c>
      <c r="Y2171" s="2" t="s">
        <v>8</v>
      </c>
      <c r="Z2171" s="2">
        <v>0</v>
      </c>
    </row>
    <row r="2172" spans="1:26" ht="14.25" customHeight="1" x14ac:dyDescent="0.2">
      <c r="A2172" s="3">
        <v>40927.762326388889</v>
      </c>
      <c r="B2172" s="2"/>
      <c r="C2172" s="2"/>
      <c r="D2172" s="2">
        <v>-350</v>
      </c>
      <c r="E2172" s="2">
        <v>14.758216857910201</v>
      </c>
      <c r="F2172" s="2">
        <v>0.132522583007812</v>
      </c>
      <c r="K2172" s="3">
        <v>40927.762326388889</v>
      </c>
      <c r="L2172" s="2"/>
      <c r="M2172" s="2"/>
      <c r="N2172" s="2">
        <v>-350</v>
      </c>
      <c r="O2172" s="2">
        <v>108.047241210938</v>
      </c>
      <c r="P2172" s="2">
        <v>83.322525024414105</v>
      </c>
      <c r="U2172" s="3">
        <v>40927.762326388889</v>
      </c>
      <c r="V2172" s="2"/>
      <c r="W2172" s="2"/>
      <c r="X2172" s="2">
        <v>-350</v>
      </c>
      <c r="Y2172" s="2" t="s">
        <v>8</v>
      </c>
      <c r="Z2172" s="2">
        <v>0</v>
      </c>
    </row>
    <row r="2173" spans="1:26" ht="14.25" customHeight="1" x14ac:dyDescent="0.2">
      <c r="A2173" s="3">
        <v>40927.762384259258</v>
      </c>
      <c r="B2173" s="2"/>
      <c r="C2173" s="2"/>
      <c r="D2173" s="2">
        <v>-300</v>
      </c>
      <c r="E2173" s="2">
        <v>14.4172420501709</v>
      </c>
      <c r="F2173" s="2">
        <v>0.34820556640625</v>
      </c>
      <c r="K2173" s="3">
        <v>40927.762384259258</v>
      </c>
      <c r="L2173" s="2"/>
      <c r="M2173" s="2"/>
      <c r="N2173" s="2">
        <v>-300</v>
      </c>
      <c r="O2173" s="2">
        <v>107.184242248535</v>
      </c>
      <c r="P2173" s="2">
        <v>82.7215576171875</v>
      </c>
      <c r="U2173" s="3">
        <v>40927.762384259258</v>
      </c>
      <c r="V2173" s="2"/>
      <c r="W2173" s="2"/>
      <c r="X2173" s="2">
        <v>-300</v>
      </c>
      <c r="Y2173" s="2" t="s">
        <v>8</v>
      </c>
      <c r="Z2173" s="2">
        <v>0</v>
      </c>
    </row>
    <row r="2174" spans="1:26" ht="14.25" customHeight="1" x14ac:dyDescent="0.2">
      <c r="A2174" s="3">
        <v>40927.762442129628</v>
      </c>
      <c r="B2174" s="2"/>
      <c r="C2174" s="2"/>
      <c r="D2174" s="2">
        <v>-250</v>
      </c>
      <c r="E2174" s="2">
        <v>14.2345113754272</v>
      </c>
      <c r="F2174" s="2">
        <v>0.463790893554687</v>
      </c>
      <c r="K2174" s="3">
        <v>40927.762442129628</v>
      </c>
      <c r="L2174" s="2"/>
      <c r="M2174" s="2"/>
      <c r="N2174" s="2">
        <v>-250</v>
      </c>
      <c r="O2174" s="2">
        <v>106.40155029296901</v>
      </c>
      <c r="P2174" s="2">
        <v>82.176513671875</v>
      </c>
      <c r="U2174" s="3">
        <v>40927.762442129628</v>
      </c>
      <c r="V2174" s="2"/>
      <c r="W2174" s="2"/>
      <c r="X2174" s="2">
        <v>-250</v>
      </c>
      <c r="Y2174" s="2" t="s">
        <v>8</v>
      </c>
      <c r="Z2174" s="2">
        <v>0</v>
      </c>
    </row>
    <row r="2175" spans="1:26" ht="14.25" customHeight="1" x14ac:dyDescent="0.2">
      <c r="A2175" s="3">
        <v>40927.762499999997</v>
      </c>
      <c r="B2175" s="2"/>
      <c r="C2175" s="2"/>
      <c r="D2175" s="2">
        <v>-200</v>
      </c>
      <c r="E2175" s="2">
        <v>14.5549831390381</v>
      </c>
      <c r="F2175" s="2">
        <v>0.261077880859375</v>
      </c>
      <c r="K2175" s="3">
        <v>40927.762499999997</v>
      </c>
      <c r="L2175" s="2"/>
      <c r="M2175" s="2"/>
      <c r="N2175" s="2">
        <v>-200</v>
      </c>
      <c r="O2175" s="2">
        <v>105.66213226318401</v>
      </c>
      <c r="P2175" s="2">
        <v>81.661605834960895</v>
      </c>
      <c r="U2175" s="3">
        <v>40927.762499999997</v>
      </c>
      <c r="V2175" s="2"/>
      <c r="W2175" s="2"/>
      <c r="X2175" s="2">
        <v>-200</v>
      </c>
      <c r="Y2175" s="2" t="s">
        <v>8</v>
      </c>
      <c r="Z2175" s="2">
        <v>0</v>
      </c>
    </row>
    <row r="2176" spans="1:26" ht="14.25" customHeight="1" x14ac:dyDescent="0.2">
      <c r="A2176" s="3">
        <v>40927.762557870374</v>
      </c>
      <c r="B2176" s="2"/>
      <c r="C2176" s="2"/>
      <c r="D2176" s="2">
        <v>-150</v>
      </c>
      <c r="E2176" s="2">
        <v>14.2644243240356</v>
      </c>
      <c r="F2176" s="2">
        <v>0.444869995117188</v>
      </c>
      <c r="K2176" s="3">
        <v>40927.762557870374</v>
      </c>
      <c r="L2176" s="2"/>
      <c r="M2176" s="2"/>
      <c r="N2176" s="2">
        <v>-150</v>
      </c>
      <c r="O2176" s="2">
        <v>105.038414001465</v>
      </c>
      <c r="P2176" s="2">
        <v>81.227264404296903</v>
      </c>
      <c r="U2176" s="3">
        <v>40927.762557870374</v>
      </c>
      <c r="V2176" s="2"/>
      <c r="W2176" s="2"/>
      <c r="X2176" s="2">
        <v>-150</v>
      </c>
      <c r="Y2176" s="2" t="s">
        <v>8</v>
      </c>
      <c r="Z2176" s="2">
        <v>0</v>
      </c>
    </row>
    <row r="2177" spans="1:26" ht="14.25" customHeight="1" x14ac:dyDescent="0.2">
      <c r="A2177" s="3">
        <v>40927.762615740743</v>
      </c>
      <c r="B2177" s="2"/>
      <c r="C2177" s="2"/>
      <c r="D2177" s="2">
        <v>-100</v>
      </c>
      <c r="E2177" s="2">
        <v>14.0301923751831</v>
      </c>
      <c r="F2177" s="2">
        <v>0.59303283691406194</v>
      </c>
      <c r="K2177" s="3">
        <v>40927.762615740743</v>
      </c>
      <c r="L2177" s="2"/>
      <c r="M2177" s="2"/>
      <c r="N2177" s="2">
        <v>-100</v>
      </c>
      <c r="O2177" s="2">
        <v>104.37799072265599</v>
      </c>
      <c r="P2177" s="2">
        <v>80.767364501953097</v>
      </c>
      <c r="U2177" s="3">
        <v>40927.762615740743</v>
      </c>
      <c r="V2177" s="2"/>
      <c r="W2177" s="2"/>
      <c r="X2177" s="2">
        <v>-100</v>
      </c>
      <c r="Y2177" s="2" t="s">
        <v>8</v>
      </c>
      <c r="Z2177" s="2">
        <v>0</v>
      </c>
    </row>
    <row r="2178" spans="1:26" ht="14.25" customHeight="1" x14ac:dyDescent="0.2">
      <c r="A2178" s="3">
        <v>40927.762673611112</v>
      </c>
      <c r="B2178" s="2"/>
      <c r="C2178" s="2"/>
      <c r="D2178" s="2">
        <v>-50</v>
      </c>
      <c r="E2178" s="2">
        <v>13.933941841125501</v>
      </c>
      <c r="F2178" s="2">
        <v>0.65391540527343694</v>
      </c>
      <c r="K2178" s="3">
        <v>40927.762673611112</v>
      </c>
      <c r="L2178" s="2"/>
      <c r="M2178" s="2"/>
      <c r="N2178" s="2">
        <v>-50</v>
      </c>
      <c r="O2178" s="2">
        <v>103.31077575683599</v>
      </c>
      <c r="P2178" s="2">
        <v>80.024185180664105</v>
      </c>
      <c r="U2178" s="3">
        <v>40927.762673611112</v>
      </c>
      <c r="V2178" s="2"/>
      <c r="W2178" s="2"/>
      <c r="X2178" s="2">
        <v>-50</v>
      </c>
      <c r="Y2178" s="2" t="s">
        <v>8</v>
      </c>
      <c r="Z2178" s="2">
        <v>0</v>
      </c>
    </row>
    <row r="2179" spans="1:26" ht="14.25" customHeight="1" x14ac:dyDescent="0.2">
      <c r="A2179" s="3">
        <v>40927.762731481482</v>
      </c>
      <c r="B2179" s="2"/>
      <c r="C2179" s="2"/>
      <c r="D2179" s="2">
        <v>0</v>
      </c>
      <c r="E2179" s="2">
        <v>14.4525814056396</v>
      </c>
      <c r="F2179" s="2">
        <v>0.325851440429687</v>
      </c>
      <c r="K2179" s="3">
        <v>40927.762731481482</v>
      </c>
      <c r="L2179" s="2"/>
      <c r="M2179" s="2"/>
      <c r="N2179" s="2">
        <v>0</v>
      </c>
      <c r="O2179" s="2">
        <v>102.561279296875</v>
      </c>
      <c r="P2179" s="2">
        <v>79.502258300781193</v>
      </c>
      <c r="U2179" s="3">
        <v>40927.762731481482</v>
      </c>
      <c r="V2179" s="2"/>
      <c r="W2179" s="2"/>
      <c r="X2179" s="2">
        <v>0</v>
      </c>
      <c r="Y2179" s="2" t="s">
        <v>8</v>
      </c>
      <c r="Z2179" s="2">
        <v>0</v>
      </c>
    </row>
    <row r="2180" spans="1:26" ht="14.25" customHeight="1" x14ac:dyDescent="0.2">
      <c r="A2180" s="2"/>
      <c r="B2180" s="2"/>
      <c r="C2180" s="2"/>
      <c r="D2180" s="2"/>
      <c r="E2180" s="2"/>
      <c r="F2180" s="2"/>
      <c r="K2180" s="2"/>
      <c r="L2180" s="2"/>
      <c r="M2180" s="2"/>
      <c r="N2180" s="2"/>
      <c r="O2180" s="2"/>
      <c r="P2180" s="2"/>
      <c r="U2180" s="2"/>
      <c r="V2180" s="2"/>
      <c r="W2180" s="2"/>
      <c r="X2180" s="2"/>
      <c r="Y2180" s="2"/>
      <c r="Z2180" s="2"/>
    </row>
    <row r="2181" spans="1:26" ht="14.25" customHeight="1" x14ac:dyDescent="0.2">
      <c r="A2181" s="3">
        <v>40927.763020833336</v>
      </c>
      <c r="B2181" s="2">
        <v>0</v>
      </c>
      <c r="C2181" s="2">
        <v>400</v>
      </c>
      <c r="D2181" s="2">
        <v>-3200</v>
      </c>
      <c r="E2181" s="2">
        <v>155.35585021972699</v>
      </c>
      <c r="F2181" s="2">
        <v>-88.802108764648395</v>
      </c>
      <c r="K2181" s="3">
        <v>40927.763020833336</v>
      </c>
      <c r="L2181" s="2">
        <v>0</v>
      </c>
      <c r="M2181" s="2">
        <v>400</v>
      </c>
      <c r="N2181" s="2">
        <v>-3200</v>
      </c>
      <c r="O2181" s="2">
        <v>246.84632873535199</v>
      </c>
      <c r="P2181" s="2">
        <v>179.97817993164099</v>
      </c>
      <c r="U2181" s="3">
        <v>40927.763020833336</v>
      </c>
      <c r="V2181" s="2">
        <v>0</v>
      </c>
      <c r="W2181" s="2">
        <v>400</v>
      </c>
      <c r="X2181" s="2">
        <v>-3200</v>
      </c>
      <c r="Y2181" s="2" t="s">
        <v>8</v>
      </c>
      <c r="Z2181" s="2">
        <v>0</v>
      </c>
    </row>
    <row r="2182" spans="1:26" ht="14.25" customHeight="1" x14ac:dyDescent="0.2">
      <c r="A2182" s="3">
        <v>40927.763078703705</v>
      </c>
      <c r="B2182" s="2"/>
      <c r="C2182" s="2"/>
      <c r="D2182" s="2">
        <v>-3150</v>
      </c>
      <c r="E2182" s="2">
        <v>149.58567810058599</v>
      </c>
      <c r="F2182" s="2">
        <v>-85.152206420898395</v>
      </c>
      <c r="K2182" s="3">
        <v>40927.763078703705</v>
      </c>
      <c r="L2182" s="2"/>
      <c r="M2182" s="2"/>
      <c r="N2182" s="2">
        <v>-3150</v>
      </c>
      <c r="O2182" s="2">
        <v>243.863693237305</v>
      </c>
      <c r="P2182" s="2">
        <v>177.90115356445301</v>
      </c>
      <c r="U2182" s="3">
        <v>40927.763078703705</v>
      </c>
      <c r="V2182" s="2"/>
      <c r="W2182" s="2"/>
      <c r="X2182" s="2">
        <v>-3150</v>
      </c>
      <c r="Y2182" s="2" t="s">
        <v>8</v>
      </c>
      <c r="Z2182" s="2">
        <v>0</v>
      </c>
    </row>
    <row r="2183" spans="1:26" ht="14.25" customHeight="1" x14ac:dyDescent="0.2">
      <c r="A2183" s="3">
        <v>40927.763136574074</v>
      </c>
      <c r="B2183" s="2"/>
      <c r="C2183" s="2"/>
      <c r="D2183" s="2">
        <v>-3100</v>
      </c>
      <c r="E2183" s="2">
        <v>146.12889099121099</v>
      </c>
      <c r="F2183" s="2">
        <v>-82.965621948242202</v>
      </c>
      <c r="K2183" s="3">
        <v>40927.763136574074</v>
      </c>
      <c r="L2183" s="2"/>
      <c r="M2183" s="2"/>
      <c r="N2183" s="2">
        <v>-3100</v>
      </c>
      <c r="O2183" s="2">
        <v>242.37149047851599</v>
      </c>
      <c r="P2183" s="2">
        <v>176.86203002929699</v>
      </c>
      <c r="U2183" s="3">
        <v>40927.763136574074</v>
      </c>
      <c r="V2183" s="2"/>
      <c r="W2183" s="2"/>
      <c r="X2183" s="2">
        <v>-3100</v>
      </c>
      <c r="Y2183" s="2" t="s">
        <v>8</v>
      </c>
      <c r="Z2183" s="2">
        <v>0</v>
      </c>
    </row>
    <row r="2184" spans="1:26" ht="14.25" customHeight="1" x14ac:dyDescent="0.2">
      <c r="A2184" s="3">
        <v>40927.763194444444</v>
      </c>
      <c r="B2184" s="2"/>
      <c r="C2184" s="2"/>
      <c r="D2184" s="2">
        <v>-3050</v>
      </c>
      <c r="E2184" s="2">
        <v>148.43925476074199</v>
      </c>
      <c r="F2184" s="2">
        <v>-84.427032470703097</v>
      </c>
      <c r="K2184" s="3">
        <v>40927.763194444444</v>
      </c>
      <c r="L2184" s="2"/>
      <c r="M2184" s="2"/>
      <c r="N2184" s="2">
        <v>-3050</v>
      </c>
      <c r="O2184" s="2">
        <v>242.93867492675801</v>
      </c>
      <c r="P2184" s="2">
        <v>177.25700378418</v>
      </c>
      <c r="U2184" s="3">
        <v>40927.763194444444</v>
      </c>
      <c r="V2184" s="2"/>
      <c r="W2184" s="2"/>
      <c r="X2184" s="2">
        <v>-3050</v>
      </c>
      <c r="Y2184" s="2" t="s">
        <v>8</v>
      </c>
      <c r="Z2184" s="2">
        <v>0</v>
      </c>
    </row>
    <row r="2185" spans="1:26" ht="14.25" customHeight="1" x14ac:dyDescent="0.2">
      <c r="A2185" s="3">
        <v>40927.763252314813</v>
      </c>
      <c r="B2185" s="2"/>
      <c r="C2185" s="2"/>
      <c r="D2185" s="2">
        <v>-3000</v>
      </c>
      <c r="E2185" s="2">
        <v>151.18901062011699</v>
      </c>
      <c r="F2185" s="2">
        <v>-86.1663818359375</v>
      </c>
      <c r="K2185" s="3">
        <v>40927.763252314813</v>
      </c>
      <c r="L2185" s="2"/>
      <c r="M2185" s="2"/>
      <c r="N2185" s="2">
        <v>-3000</v>
      </c>
      <c r="O2185" s="2">
        <v>243.71885681152301</v>
      </c>
      <c r="P2185" s="2">
        <v>177.80029296875</v>
      </c>
      <c r="U2185" s="3">
        <v>40927.763252314813</v>
      </c>
      <c r="V2185" s="2"/>
      <c r="W2185" s="2"/>
      <c r="X2185" s="2">
        <v>-3000</v>
      </c>
      <c r="Y2185" s="2" t="s">
        <v>8</v>
      </c>
      <c r="Z2185" s="2">
        <v>0</v>
      </c>
    </row>
    <row r="2186" spans="1:26" ht="14.25" customHeight="1" x14ac:dyDescent="0.2">
      <c r="A2186" s="3">
        <v>40927.763310185182</v>
      </c>
      <c r="B2186" s="2"/>
      <c r="C2186" s="2"/>
      <c r="D2186" s="2">
        <v>-2950</v>
      </c>
      <c r="E2186" s="2">
        <v>147.30958557128901</v>
      </c>
      <c r="F2186" s="2">
        <v>-83.712463378906307</v>
      </c>
      <c r="K2186" s="3">
        <v>40927.763310185182</v>
      </c>
      <c r="L2186" s="2"/>
      <c r="M2186" s="2"/>
      <c r="N2186" s="2">
        <v>-2950</v>
      </c>
      <c r="O2186" s="2">
        <v>242.43350219726599</v>
      </c>
      <c r="P2186" s="2">
        <v>176.90521240234401</v>
      </c>
      <c r="U2186" s="3">
        <v>40927.763310185182</v>
      </c>
      <c r="V2186" s="2"/>
      <c r="W2186" s="2"/>
      <c r="X2186" s="2">
        <v>-2950</v>
      </c>
      <c r="Y2186" s="2" t="s">
        <v>8</v>
      </c>
      <c r="Z2186" s="2">
        <v>0</v>
      </c>
    </row>
    <row r="2187" spans="1:26" ht="14.25" customHeight="1" x14ac:dyDescent="0.2">
      <c r="A2187" s="3">
        <v>40927.763368055559</v>
      </c>
      <c r="B2187" s="2"/>
      <c r="C2187" s="2"/>
      <c r="D2187" s="2">
        <v>-2900</v>
      </c>
      <c r="E2187" s="2">
        <v>144.82867431640599</v>
      </c>
      <c r="F2187" s="2">
        <v>-82.143173217773395</v>
      </c>
      <c r="K2187" s="3">
        <v>40927.763368055559</v>
      </c>
      <c r="L2187" s="2"/>
      <c r="M2187" s="2"/>
      <c r="N2187" s="2">
        <v>-2900</v>
      </c>
      <c r="O2187" s="2">
        <v>240.98643493652301</v>
      </c>
      <c r="P2187" s="2">
        <v>175.89752197265599</v>
      </c>
      <c r="U2187" s="3">
        <v>40927.763368055559</v>
      </c>
      <c r="V2187" s="2"/>
      <c r="W2187" s="2"/>
      <c r="X2187" s="2">
        <v>-2900</v>
      </c>
      <c r="Y2187" s="2" t="s">
        <v>8</v>
      </c>
      <c r="Z2187" s="2">
        <v>0</v>
      </c>
    </row>
    <row r="2188" spans="1:26" ht="14.25" customHeight="1" x14ac:dyDescent="0.2">
      <c r="A2188" s="3">
        <v>40927.763425925928</v>
      </c>
      <c r="B2188" s="2"/>
      <c r="C2188" s="2"/>
      <c r="D2188" s="2">
        <v>-2850</v>
      </c>
      <c r="E2188" s="2">
        <v>143.85435485839801</v>
      </c>
      <c r="F2188" s="2">
        <v>-81.526870727539105</v>
      </c>
      <c r="K2188" s="3">
        <v>40927.763425925928</v>
      </c>
      <c r="L2188" s="2"/>
      <c r="M2188" s="2"/>
      <c r="N2188" s="2">
        <v>-2850</v>
      </c>
      <c r="O2188" s="2">
        <v>240.00686645507801</v>
      </c>
      <c r="P2188" s="2">
        <v>175.21537780761699</v>
      </c>
      <c r="U2188" s="3">
        <v>40927.763425925928</v>
      </c>
      <c r="V2188" s="2"/>
      <c r="W2188" s="2"/>
      <c r="X2188" s="2">
        <v>-2850</v>
      </c>
      <c r="Y2188" s="2" t="s">
        <v>8</v>
      </c>
      <c r="Z2188" s="2">
        <v>0</v>
      </c>
    </row>
    <row r="2189" spans="1:26" ht="14.25" customHeight="1" x14ac:dyDescent="0.2">
      <c r="A2189" s="3">
        <v>40927.763483796298</v>
      </c>
      <c r="B2189" s="2"/>
      <c r="C2189" s="2"/>
      <c r="D2189" s="2">
        <v>-2800</v>
      </c>
      <c r="E2189" s="2">
        <v>145.07762145996099</v>
      </c>
      <c r="F2189" s="2">
        <v>-82.300643920898395</v>
      </c>
      <c r="K2189" s="3">
        <v>40927.763483796298</v>
      </c>
      <c r="L2189" s="2"/>
      <c r="M2189" s="2"/>
      <c r="N2189" s="2">
        <v>-2800</v>
      </c>
      <c r="O2189" s="2">
        <v>239.581787109375</v>
      </c>
      <c r="P2189" s="2">
        <v>174.919357299805</v>
      </c>
      <c r="U2189" s="3">
        <v>40927.763483796298</v>
      </c>
      <c r="V2189" s="2"/>
      <c r="W2189" s="2"/>
      <c r="X2189" s="2">
        <v>-2800</v>
      </c>
      <c r="Y2189" s="2" t="s">
        <v>8</v>
      </c>
      <c r="Z2189" s="2">
        <v>0</v>
      </c>
    </row>
    <row r="2190" spans="1:26" ht="14.25" customHeight="1" x14ac:dyDescent="0.2">
      <c r="A2190" s="3">
        <v>40927.763541666667</v>
      </c>
      <c r="B2190" s="2"/>
      <c r="C2190" s="2"/>
      <c r="D2190" s="2">
        <v>-2750</v>
      </c>
      <c r="E2190" s="2">
        <v>144.80696105957</v>
      </c>
      <c r="F2190" s="2">
        <v>-82.129440307617202</v>
      </c>
      <c r="K2190" s="3">
        <v>40927.763541666667</v>
      </c>
      <c r="L2190" s="2"/>
      <c r="M2190" s="2"/>
      <c r="N2190" s="2">
        <v>-2750</v>
      </c>
      <c r="O2190" s="2">
        <v>239.20358276367199</v>
      </c>
      <c r="P2190" s="2">
        <v>174.65599060058599</v>
      </c>
      <c r="U2190" s="3">
        <v>40927.763541666667</v>
      </c>
      <c r="V2190" s="2"/>
      <c r="W2190" s="2"/>
      <c r="X2190" s="2">
        <v>-2750</v>
      </c>
      <c r="Y2190" s="2" t="s">
        <v>8</v>
      </c>
      <c r="Z2190" s="2">
        <v>0</v>
      </c>
    </row>
    <row r="2191" spans="1:26" ht="14.25" customHeight="1" x14ac:dyDescent="0.2">
      <c r="A2191" s="3">
        <v>40927.763599537036</v>
      </c>
      <c r="B2191" s="2"/>
      <c r="C2191" s="2"/>
      <c r="D2191" s="2">
        <v>-2700</v>
      </c>
      <c r="E2191" s="2">
        <v>129.878829956055</v>
      </c>
      <c r="F2191" s="2">
        <v>-72.686691284179702</v>
      </c>
      <c r="K2191" s="3">
        <v>40927.763599537036</v>
      </c>
      <c r="L2191" s="2"/>
      <c r="M2191" s="2"/>
      <c r="N2191" s="2">
        <v>-2700</v>
      </c>
      <c r="O2191" s="2">
        <v>233.63380432128901</v>
      </c>
      <c r="P2191" s="2">
        <v>170.77735900878901</v>
      </c>
      <c r="U2191" s="3">
        <v>40927.763599537036</v>
      </c>
      <c r="V2191" s="2"/>
      <c r="W2191" s="2"/>
      <c r="X2191" s="2">
        <v>-2700</v>
      </c>
      <c r="Y2191" s="2" t="s">
        <v>8</v>
      </c>
      <c r="Z2191" s="2">
        <v>0</v>
      </c>
    </row>
    <row r="2192" spans="1:26" ht="14.25" customHeight="1" x14ac:dyDescent="0.2">
      <c r="A2192" s="3">
        <v>40927.763657407406</v>
      </c>
      <c r="B2192" s="2"/>
      <c r="C2192" s="2"/>
      <c r="D2192" s="2">
        <v>-2650</v>
      </c>
      <c r="E2192" s="2">
        <v>125.90821838378901</v>
      </c>
      <c r="F2192" s="2">
        <v>-70.175094604492202</v>
      </c>
      <c r="K2192" s="3">
        <v>40927.763657407406</v>
      </c>
      <c r="L2192" s="2"/>
      <c r="M2192" s="2"/>
      <c r="N2192" s="2">
        <v>-2650</v>
      </c>
      <c r="O2192" s="2">
        <v>230.06457519531301</v>
      </c>
      <c r="P2192" s="2">
        <v>168.29185485839801</v>
      </c>
      <c r="U2192" s="3">
        <v>40927.763657407406</v>
      </c>
      <c r="V2192" s="2"/>
      <c r="W2192" s="2"/>
      <c r="X2192" s="2">
        <v>-2650</v>
      </c>
      <c r="Y2192" s="2" t="s">
        <v>8</v>
      </c>
      <c r="Z2192" s="2">
        <v>0</v>
      </c>
    </row>
    <row r="2193" spans="1:26" ht="14.25" customHeight="1" x14ac:dyDescent="0.2">
      <c r="A2193" s="3">
        <v>40927.763715277775</v>
      </c>
      <c r="B2193" s="2"/>
      <c r="C2193" s="2"/>
      <c r="D2193" s="2">
        <v>-2600</v>
      </c>
      <c r="E2193" s="2">
        <v>129.30735778808599</v>
      </c>
      <c r="F2193" s="2">
        <v>-72.325210571289105</v>
      </c>
      <c r="K2193" s="3">
        <v>40927.763715277775</v>
      </c>
      <c r="L2193" s="2"/>
      <c r="M2193" s="2"/>
      <c r="N2193" s="2">
        <v>-2600</v>
      </c>
      <c r="O2193" s="2">
        <v>230.88824462890599</v>
      </c>
      <c r="P2193" s="2">
        <v>168.86543273925801</v>
      </c>
      <c r="U2193" s="3">
        <v>40927.763715277775</v>
      </c>
      <c r="V2193" s="2"/>
      <c r="W2193" s="2"/>
      <c r="X2193" s="2">
        <v>-2600</v>
      </c>
      <c r="Y2193" s="2" t="s">
        <v>8</v>
      </c>
      <c r="Z2193" s="2">
        <v>0</v>
      </c>
    </row>
    <row r="2194" spans="1:26" ht="14.25" customHeight="1" x14ac:dyDescent="0.2">
      <c r="A2194" s="3">
        <v>40927.763773148145</v>
      </c>
      <c r="B2194" s="2"/>
      <c r="C2194" s="2"/>
      <c r="D2194" s="2">
        <v>-2550</v>
      </c>
      <c r="E2194" s="2">
        <v>131.938552856445</v>
      </c>
      <c r="F2194" s="2">
        <v>-73.989562988281307</v>
      </c>
      <c r="K2194" s="3">
        <v>40927.763773148145</v>
      </c>
      <c r="L2194" s="2"/>
      <c r="M2194" s="2"/>
      <c r="N2194" s="2">
        <v>-2550</v>
      </c>
      <c r="O2194" s="2">
        <v>232.15760803222699</v>
      </c>
      <c r="P2194" s="2">
        <v>169.74937438964801</v>
      </c>
      <c r="U2194" s="3">
        <v>40927.763773148145</v>
      </c>
      <c r="V2194" s="2"/>
      <c r="W2194" s="2"/>
      <c r="X2194" s="2">
        <v>-2550</v>
      </c>
      <c r="Y2194" s="2" t="s">
        <v>8</v>
      </c>
      <c r="Z2194" s="2">
        <v>0</v>
      </c>
    </row>
    <row r="2195" spans="1:26" ht="14.25" customHeight="1" x14ac:dyDescent="0.2">
      <c r="A2195" s="3">
        <v>40927.763831018521</v>
      </c>
      <c r="B2195" s="2"/>
      <c r="C2195" s="2"/>
      <c r="D2195" s="2">
        <v>-2500</v>
      </c>
      <c r="E2195" s="2">
        <v>138.68508911132801</v>
      </c>
      <c r="F2195" s="2">
        <v>-78.257064819335895</v>
      </c>
      <c r="K2195" s="3">
        <v>40927.763831018521</v>
      </c>
      <c r="L2195" s="2"/>
      <c r="M2195" s="2"/>
      <c r="N2195" s="2">
        <v>-2500</v>
      </c>
      <c r="O2195" s="2">
        <v>234.63737487793</v>
      </c>
      <c r="P2195" s="2">
        <v>171.47621154785199</v>
      </c>
      <c r="U2195" s="3">
        <v>40927.763831018521</v>
      </c>
      <c r="V2195" s="2"/>
      <c r="W2195" s="2"/>
      <c r="X2195" s="2">
        <v>-2500</v>
      </c>
      <c r="Y2195" s="2" t="s">
        <v>8</v>
      </c>
      <c r="Z2195" s="2">
        <v>0</v>
      </c>
    </row>
    <row r="2196" spans="1:26" ht="14.25" customHeight="1" x14ac:dyDescent="0.2">
      <c r="A2196" s="3">
        <v>40927.763888888891</v>
      </c>
      <c r="B2196" s="2"/>
      <c r="C2196" s="2"/>
      <c r="D2196" s="2">
        <v>-2450</v>
      </c>
      <c r="E2196" s="2">
        <v>150.00035095214801</v>
      </c>
      <c r="F2196" s="2">
        <v>-85.414505004882798</v>
      </c>
      <c r="K2196" s="3">
        <v>40927.763888888891</v>
      </c>
      <c r="L2196" s="2"/>
      <c r="M2196" s="2"/>
      <c r="N2196" s="2">
        <v>-2450</v>
      </c>
      <c r="O2196" s="2">
        <v>238.65139770507801</v>
      </c>
      <c r="P2196" s="2">
        <v>174.27146911621099</v>
      </c>
      <c r="U2196" s="3">
        <v>40927.763888888891</v>
      </c>
      <c r="V2196" s="2"/>
      <c r="W2196" s="2"/>
      <c r="X2196" s="2">
        <v>-2450</v>
      </c>
      <c r="Y2196" s="2" t="s">
        <v>8</v>
      </c>
      <c r="Z2196" s="2">
        <v>0</v>
      </c>
    </row>
    <row r="2197" spans="1:26" ht="14.25" customHeight="1" x14ac:dyDescent="0.2">
      <c r="A2197" s="3">
        <v>40927.76394675926</v>
      </c>
      <c r="B2197" s="2"/>
      <c r="C2197" s="2"/>
      <c r="D2197" s="2">
        <v>-2400</v>
      </c>
      <c r="E2197" s="2">
        <v>159.693603515625</v>
      </c>
      <c r="F2197" s="2">
        <v>-91.545944213867202</v>
      </c>
      <c r="K2197" s="3">
        <v>40927.76394675926</v>
      </c>
      <c r="L2197" s="2"/>
      <c r="M2197" s="2"/>
      <c r="N2197" s="2">
        <v>-2400</v>
      </c>
      <c r="O2197" s="2">
        <v>241.77964782714801</v>
      </c>
      <c r="P2197" s="2">
        <v>176.44989013671901</v>
      </c>
      <c r="U2197" s="3">
        <v>40927.76394675926</v>
      </c>
      <c r="V2197" s="2"/>
      <c r="W2197" s="2"/>
      <c r="X2197" s="2">
        <v>-2400</v>
      </c>
      <c r="Y2197" s="2" t="s">
        <v>8</v>
      </c>
      <c r="Z2197" s="2">
        <v>0</v>
      </c>
    </row>
    <row r="2198" spans="1:26" ht="14.25" customHeight="1" x14ac:dyDescent="0.2">
      <c r="A2198" s="3">
        <v>40927.764004629629</v>
      </c>
      <c r="B2198" s="2"/>
      <c r="C2198" s="2"/>
      <c r="D2198" s="2">
        <v>-2350</v>
      </c>
      <c r="E2198" s="2">
        <v>166.17684936523401</v>
      </c>
      <c r="F2198" s="2">
        <v>-95.646896362304702</v>
      </c>
      <c r="K2198" s="3">
        <v>40927.764004629629</v>
      </c>
      <c r="L2198" s="2"/>
      <c r="M2198" s="2"/>
      <c r="N2198" s="2">
        <v>-2350</v>
      </c>
      <c r="O2198" s="2">
        <v>243.65782165527301</v>
      </c>
      <c r="P2198" s="2">
        <v>177.75779724121099</v>
      </c>
      <c r="U2198" s="3">
        <v>40927.764004629629</v>
      </c>
      <c r="V2198" s="2"/>
      <c r="W2198" s="2"/>
      <c r="X2198" s="2">
        <v>-2350</v>
      </c>
      <c r="Y2198" s="2" t="s">
        <v>8</v>
      </c>
      <c r="Z2198" s="2">
        <v>0</v>
      </c>
    </row>
    <row r="2199" spans="1:26" ht="14.25" customHeight="1" x14ac:dyDescent="0.2">
      <c r="A2199" s="3">
        <v>40927.764062499999</v>
      </c>
      <c r="B2199" s="2"/>
      <c r="C2199" s="2"/>
      <c r="D2199" s="2">
        <v>-2300</v>
      </c>
      <c r="E2199" s="2">
        <v>169.47587585449199</v>
      </c>
      <c r="F2199" s="2">
        <v>-97.733688354492202</v>
      </c>
      <c r="K2199" s="3">
        <v>40927.764062499999</v>
      </c>
      <c r="L2199" s="2"/>
      <c r="M2199" s="2"/>
      <c r="N2199" s="2">
        <v>-2300</v>
      </c>
      <c r="O2199" s="2">
        <v>244.77226257324199</v>
      </c>
      <c r="P2199" s="2">
        <v>178.53385925293</v>
      </c>
      <c r="U2199" s="3">
        <v>40927.764062499999</v>
      </c>
      <c r="V2199" s="2"/>
      <c r="W2199" s="2"/>
      <c r="X2199" s="2">
        <v>-2300</v>
      </c>
      <c r="Y2199" s="2" t="s">
        <v>8</v>
      </c>
      <c r="Z2199" s="2">
        <v>0</v>
      </c>
    </row>
    <row r="2200" spans="1:26" ht="14.25" customHeight="1" x14ac:dyDescent="0.2">
      <c r="A2200" s="3">
        <v>40927.764120370368</v>
      </c>
      <c r="B2200" s="2"/>
      <c r="C2200" s="2"/>
      <c r="D2200" s="2">
        <v>-2250</v>
      </c>
      <c r="E2200" s="2">
        <v>171.056396484375</v>
      </c>
      <c r="F2200" s="2">
        <v>-98.733444213867202</v>
      </c>
      <c r="K2200" s="3">
        <v>40927.764120370368</v>
      </c>
      <c r="L2200" s="2"/>
      <c r="M2200" s="2"/>
      <c r="N2200" s="2">
        <v>-2250</v>
      </c>
      <c r="O2200" s="2">
        <v>245.30844116210901</v>
      </c>
      <c r="P2200" s="2">
        <v>178.90724182128901</v>
      </c>
      <c r="U2200" s="3">
        <v>40927.764120370368</v>
      </c>
      <c r="V2200" s="2"/>
      <c r="W2200" s="2"/>
      <c r="X2200" s="2">
        <v>-2250</v>
      </c>
      <c r="Y2200" s="2" t="s">
        <v>8</v>
      </c>
      <c r="Z2200" s="2">
        <v>0</v>
      </c>
    </row>
    <row r="2201" spans="1:26" ht="14.25" customHeight="1" x14ac:dyDescent="0.2">
      <c r="A2201" s="3">
        <v>40927.764178240737</v>
      </c>
      <c r="B2201" s="2"/>
      <c r="C2201" s="2"/>
      <c r="D2201" s="2">
        <v>-2200</v>
      </c>
      <c r="E2201" s="2">
        <v>170.63520812988301</v>
      </c>
      <c r="F2201" s="2">
        <v>-98.467025756835895</v>
      </c>
      <c r="K2201" s="3">
        <v>40927.764178240737</v>
      </c>
      <c r="L2201" s="2"/>
      <c r="M2201" s="2"/>
      <c r="N2201" s="2">
        <v>-2200</v>
      </c>
      <c r="O2201" s="2">
        <v>244.801193237305</v>
      </c>
      <c r="P2201" s="2">
        <v>178.55400085449199</v>
      </c>
      <c r="U2201" s="3">
        <v>40927.764178240737</v>
      </c>
      <c r="V2201" s="2"/>
      <c r="W2201" s="2"/>
      <c r="X2201" s="2">
        <v>-2200</v>
      </c>
      <c r="Y2201" s="2" t="s">
        <v>8</v>
      </c>
      <c r="Z2201" s="2">
        <v>0</v>
      </c>
    </row>
    <row r="2202" spans="1:26" ht="14.25" customHeight="1" x14ac:dyDescent="0.2">
      <c r="A2202" s="3">
        <v>40927.764236111114</v>
      </c>
      <c r="B2202" s="2"/>
      <c r="C2202" s="2"/>
      <c r="D2202" s="2">
        <v>-2150</v>
      </c>
      <c r="E2202" s="2">
        <v>168.01741027832</v>
      </c>
      <c r="F2202" s="2">
        <v>-96.811141967773395</v>
      </c>
      <c r="K2202" s="3">
        <v>40927.764236111114</v>
      </c>
      <c r="L2202" s="2"/>
      <c r="M2202" s="2"/>
      <c r="N2202" s="2">
        <v>-2150</v>
      </c>
      <c r="O2202" s="2">
        <v>243.59779357910199</v>
      </c>
      <c r="P2202" s="2">
        <v>177.71598815918</v>
      </c>
      <c r="U2202" s="3">
        <v>40927.764236111114</v>
      </c>
      <c r="V2202" s="2"/>
      <c r="W2202" s="2"/>
      <c r="X2202" s="2">
        <v>-2150</v>
      </c>
      <c r="Y2202" s="2" t="s">
        <v>8</v>
      </c>
      <c r="Z2202" s="2">
        <v>0</v>
      </c>
    </row>
    <row r="2203" spans="1:26" ht="14.25" customHeight="1" x14ac:dyDescent="0.2">
      <c r="A2203" s="3">
        <v>40927.764293981483</v>
      </c>
      <c r="B2203" s="2"/>
      <c r="C2203" s="2"/>
      <c r="D2203" s="2">
        <v>-2100</v>
      </c>
      <c r="E2203" s="2">
        <v>161.55577087402301</v>
      </c>
      <c r="F2203" s="2">
        <v>-92.723846435546903</v>
      </c>
      <c r="K2203" s="3">
        <v>40927.764293981483</v>
      </c>
      <c r="L2203" s="2"/>
      <c r="M2203" s="2"/>
      <c r="N2203" s="2">
        <v>-2100</v>
      </c>
      <c r="O2203" s="2">
        <v>241.07255554199199</v>
      </c>
      <c r="P2203" s="2">
        <v>175.95748901367199</v>
      </c>
      <c r="U2203" s="3">
        <v>40927.764293981483</v>
      </c>
      <c r="V2203" s="2"/>
      <c r="W2203" s="2"/>
      <c r="X2203" s="2">
        <v>-2100</v>
      </c>
      <c r="Y2203" s="2" t="s">
        <v>8</v>
      </c>
      <c r="Z2203" s="2">
        <v>0</v>
      </c>
    </row>
    <row r="2204" spans="1:26" ht="14.25" customHeight="1" x14ac:dyDescent="0.2">
      <c r="A2204" s="3">
        <v>40927.764351851853</v>
      </c>
      <c r="B2204" s="2"/>
      <c r="C2204" s="2"/>
      <c r="D2204" s="2">
        <v>-2050</v>
      </c>
      <c r="E2204" s="2">
        <v>150.51344299316401</v>
      </c>
      <c r="F2204" s="2">
        <v>-85.739059448242202</v>
      </c>
      <c r="K2204" s="3">
        <v>40927.764351851853</v>
      </c>
      <c r="L2204" s="2"/>
      <c r="M2204" s="2"/>
      <c r="N2204" s="2">
        <v>-2050</v>
      </c>
      <c r="O2204" s="2">
        <v>237.31411743164099</v>
      </c>
      <c r="P2204" s="2">
        <v>173.34022521972699</v>
      </c>
      <c r="U2204" s="3">
        <v>40927.764351851853</v>
      </c>
      <c r="V2204" s="2"/>
      <c r="W2204" s="2"/>
      <c r="X2204" s="2">
        <v>-2050</v>
      </c>
      <c r="Y2204" s="2" t="s">
        <v>8</v>
      </c>
      <c r="Z2204" s="2">
        <v>0</v>
      </c>
    </row>
    <row r="2205" spans="1:26" ht="14.25" customHeight="1" x14ac:dyDescent="0.2">
      <c r="A2205" s="3">
        <v>40927.764409722222</v>
      </c>
      <c r="B2205" s="2"/>
      <c r="C2205" s="2"/>
      <c r="D2205" s="2">
        <v>-2000</v>
      </c>
      <c r="E2205" s="2">
        <v>137.18754577636699</v>
      </c>
      <c r="F2205" s="2">
        <v>-77.309799194335895</v>
      </c>
      <c r="K2205" s="3">
        <v>40927.764409722222</v>
      </c>
      <c r="L2205" s="2"/>
      <c r="M2205" s="2"/>
      <c r="N2205" s="2">
        <v>-2000</v>
      </c>
      <c r="O2205" s="2">
        <v>232.64514160156199</v>
      </c>
      <c r="P2205" s="2">
        <v>170.08888244628901</v>
      </c>
      <c r="U2205" s="3">
        <v>40927.764409722222</v>
      </c>
      <c r="V2205" s="2"/>
      <c r="W2205" s="2"/>
      <c r="X2205" s="2">
        <v>-2000</v>
      </c>
      <c r="Y2205" s="2" t="s">
        <v>8</v>
      </c>
      <c r="Z2205" s="2">
        <v>0</v>
      </c>
    </row>
    <row r="2206" spans="1:26" ht="14.25" customHeight="1" x14ac:dyDescent="0.2">
      <c r="A2206" s="3">
        <v>40927.764467592591</v>
      </c>
      <c r="B2206" s="2"/>
      <c r="C2206" s="2"/>
      <c r="D2206" s="2">
        <v>-1950</v>
      </c>
      <c r="E2206" s="2">
        <v>121.670570373535</v>
      </c>
      <c r="F2206" s="2">
        <v>-67.494583129882798</v>
      </c>
      <c r="K2206" s="3">
        <v>40927.764467592591</v>
      </c>
      <c r="L2206" s="2"/>
      <c r="M2206" s="2"/>
      <c r="N2206" s="2">
        <v>-1950</v>
      </c>
      <c r="O2206" s="2">
        <v>227.07009887695301</v>
      </c>
      <c r="P2206" s="2">
        <v>166.20658874511699</v>
      </c>
      <c r="U2206" s="3">
        <v>40927.764467592591</v>
      </c>
      <c r="V2206" s="2"/>
      <c r="W2206" s="2"/>
      <c r="X2206" s="2">
        <v>-1950</v>
      </c>
      <c r="Y2206" s="2" t="s">
        <v>8</v>
      </c>
      <c r="Z2206" s="2">
        <v>0</v>
      </c>
    </row>
    <row r="2207" spans="1:26" ht="14.25" customHeight="1" x14ac:dyDescent="0.2">
      <c r="A2207" s="3">
        <v>40927.764525462961</v>
      </c>
      <c r="B2207" s="2"/>
      <c r="C2207" s="2"/>
      <c r="D2207" s="2">
        <v>-1900</v>
      </c>
      <c r="E2207" s="2">
        <v>106.63835144043</v>
      </c>
      <c r="F2207" s="2">
        <v>-57.985992431640597</v>
      </c>
      <c r="K2207" s="3">
        <v>40927.764525462961</v>
      </c>
      <c r="L2207" s="2"/>
      <c r="M2207" s="2"/>
      <c r="N2207" s="2">
        <v>-1900</v>
      </c>
      <c r="O2207" s="2">
        <v>221.09922790527301</v>
      </c>
      <c r="P2207" s="2">
        <v>162.04864501953099</v>
      </c>
      <c r="U2207" s="3">
        <v>40927.764525462961</v>
      </c>
      <c r="V2207" s="2"/>
      <c r="W2207" s="2"/>
      <c r="X2207" s="2">
        <v>-1900</v>
      </c>
      <c r="Y2207" s="2" t="s">
        <v>8</v>
      </c>
      <c r="Z2207" s="2">
        <v>0</v>
      </c>
    </row>
    <row r="2208" spans="1:26" ht="14.25" customHeight="1" x14ac:dyDescent="0.2">
      <c r="A2208" s="3">
        <v>40927.76458333333</v>
      </c>
      <c r="B2208" s="2"/>
      <c r="C2208" s="2"/>
      <c r="D2208" s="2">
        <v>-1850</v>
      </c>
      <c r="E2208" s="2">
        <v>90.785224914550795</v>
      </c>
      <c r="F2208" s="2">
        <v>-47.958145141601598</v>
      </c>
      <c r="K2208" s="3">
        <v>40927.76458333333</v>
      </c>
      <c r="L2208" s="2"/>
      <c r="M2208" s="2"/>
      <c r="N2208" s="2">
        <v>-1850</v>
      </c>
      <c r="O2208" s="2">
        <v>215.36697387695301</v>
      </c>
      <c r="P2208" s="2">
        <v>158.05686950683599</v>
      </c>
      <c r="U2208" s="3">
        <v>40927.76458333333</v>
      </c>
      <c r="V2208" s="2"/>
      <c r="W2208" s="2"/>
      <c r="X2208" s="2">
        <v>-1850</v>
      </c>
      <c r="Y2208" s="2" t="s">
        <v>8</v>
      </c>
      <c r="Z2208" s="2">
        <v>0</v>
      </c>
    </row>
    <row r="2209" spans="1:26" ht="14.25" customHeight="1" x14ac:dyDescent="0.2">
      <c r="A2209" s="3">
        <v>40927.764641203707</v>
      </c>
      <c r="B2209" s="2"/>
      <c r="C2209" s="2"/>
      <c r="D2209" s="2">
        <v>-1800</v>
      </c>
      <c r="E2209" s="2">
        <v>76.414810180664105</v>
      </c>
      <c r="F2209" s="2">
        <v>-38.868179321289098</v>
      </c>
      <c r="K2209" s="3">
        <v>40927.764641203707</v>
      </c>
      <c r="L2209" s="2"/>
      <c r="M2209" s="2"/>
      <c r="N2209" s="2">
        <v>-1800</v>
      </c>
      <c r="O2209" s="2">
        <v>209.95956420898401</v>
      </c>
      <c r="P2209" s="2">
        <v>154.29130554199199</v>
      </c>
      <c r="U2209" s="3">
        <v>40927.764641203707</v>
      </c>
      <c r="V2209" s="2"/>
      <c r="W2209" s="2"/>
      <c r="X2209" s="2">
        <v>-1800</v>
      </c>
      <c r="Y2209" s="2" t="s">
        <v>8</v>
      </c>
      <c r="Z2209" s="2">
        <v>0</v>
      </c>
    </row>
    <row r="2210" spans="1:26" ht="14.25" customHeight="1" x14ac:dyDescent="0.2">
      <c r="A2210" s="3">
        <v>40927.764699074076</v>
      </c>
      <c r="B2210" s="2"/>
      <c r="C2210" s="2"/>
      <c r="D2210" s="2">
        <v>-1750</v>
      </c>
      <c r="E2210" s="2">
        <v>63.735519409179702</v>
      </c>
      <c r="F2210" s="2">
        <v>-30.8479309082031</v>
      </c>
      <c r="K2210" s="3">
        <v>40927.764699074076</v>
      </c>
      <c r="L2210" s="2"/>
      <c r="M2210" s="2"/>
      <c r="N2210" s="2">
        <v>-1750</v>
      </c>
      <c r="O2210" s="2">
        <v>204.32952880859401</v>
      </c>
      <c r="P2210" s="2">
        <v>150.37071228027301</v>
      </c>
      <c r="U2210" s="3">
        <v>40927.764699074076</v>
      </c>
      <c r="V2210" s="2"/>
      <c r="W2210" s="2"/>
      <c r="X2210" s="2">
        <v>-1750</v>
      </c>
      <c r="Y2210" s="2" t="s">
        <v>8</v>
      </c>
      <c r="Z2210" s="2">
        <v>0</v>
      </c>
    </row>
    <row r="2211" spans="1:26" ht="14.25" customHeight="1" x14ac:dyDescent="0.2">
      <c r="A2211" s="3">
        <v>40927.764756944445</v>
      </c>
      <c r="B2211" s="2"/>
      <c r="C2211" s="2"/>
      <c r="D2211" s="2">
        <v>-1700</v>
      </c>
      <c r="E2211" s="2">
        <v>54.019474029541001</v>
      </c>
      <c r="F2211" s="2">
        <v>-24.702072143554702</v>
      </c>
      <c r="K2211" s="3">
        <v>40927.764756944445</v>
      </c>
      <c r="L2211" s="2"/>
      <c r="M2211" s="2"/>
      <c r="N2211" s="2">
        <v>-1700</v>
      </c>
      <c r="O2211" s="2">
        <v>199.56994628906199</v>
      </c>
      <c r="P2211" s="2">
        <v>147.05627441406199</v>
      </c>
      <c r="U2211" s="3">
        <v>40927.764756944445</v>
      </c>
      <c r="V2211" s="2"/>
      <c r="W2211" s="2"/>
      <c r="X2211" s="2">
        <v>-1700</v>
      </c>
      <c r="Y2211" s="2" t="s">
        <v>8</v>
      </c>
      <c r="Z2211" s="2">
        <v>0</v>
      </c>
    </row>
    <row r="2212" spans="1:26" ht="14.25" customHeight="1" x14ac:dyDescent="0.2">
      <c r="A2212" s="3">
        <v>40927.764814814815</v>
      </c>
      <c r="B2212" s="2"/>
      <c r="C2212" s="2"/>
      <c r="D2212" s="2">
        <v>-1650</v>
      </c>
      <c r="E2212" s="2">
        <v>45.441535949707003</v>
      </c>
      <c r="F2212" s="2">
        <v>-19.276123046875</v>
      </c>
      <c r="K2212" s="3">
        <v>40927.764814814815</v>
      </c>
      <c r="L2212" s="2"/>
      <c r="M2212" s="2"/>
      <c r="N2212" s="2">
        <v>-1650</v>
      </c>
      <c r="O2212" s="2">
        <v>194.323806762695</v>
      </c>
      <c r="P2212" s="2">
        <v>143.40301513671901</v>
      </c>
      <c r="U2212" s="3">
        <v>40927.764814814815</v>
      </c>
      <c r="V2212" s="2"/>
      <c r="W2212" s="2"/>
      <c r="X2212" s="2">
        <v>-1650</v>
      </c>
      <c r="Y2212" s="2" t="s">
        <v>8</v>
      </c>
      <c r="Z2212" s="2">
        <v>0</v>
      </c>
    </row>
    <row r="2213" spans="1:26" ht="14.25" customHeight="1" x14ac:dyDescent="0.2">
      <c r="A2213" s="3">
        <v>40927.764872685184</v>
      </c>
      <c r="B2213" s="2"/>
      <c r="C2213" s="2"/>
      <c r="D2213" s="2">
        <v>-1600</v>
      </c>
      <c r="E2213" s="2">
        <v>38.278881072997997</v>
      </c>
      <c r="F2213" s="2">
        <v>-14.7454071044922</v>
      </c>
      <c r="K2213" s="3">
        <v>40927.764872685184</v>
      </c>
      <c r="L2213" s="2"/>
      <c r="M2213" s="2"/>
      <c r="N2213" s="2">
        <v>-1600</v>
      </c>
      <c r="O2213" s="2">
        <v>189.56378173828099</v>
      </c>
      <c r="P2213" s="2">
        <v>140.08827209472699</v>
      </c>
      <c r="U2213" s="3">
        <v>40927.764872685184</v>
      </c>
      <c r="V2213" s="2"/>
      <c r="W2213" s="2"/>
      <c r="X2213" s="2">
        <v>-1600</v>
      </c>
      <c r="Y2213" s="2" t="s">
        <v>8</v>
      </c>
      <c r="Z2213" s="2">
        <v>0</v>
      </c>
    </row>
    <row r="2214" spans="1:26" ht="14.25" customHeight="1" x14ac:dyDescent="0.2">
      <c r="A2214" s="3">
        <v>40927.764930555553</v>
      </c>
      <c r="B2214" s="2"/>
      <c r="C2214" s="2"/>
      <c r="D2214" s="2">
        <v>-1550</v>
      </c>
      <c r="E2214" s="2">
        <v>32.870555877685497</v>
      </c>
      <c r="F2214" s="2">
        <v>-11.3243865966797</v>
      </c>
      <c r="K2214" s="3">
        <v>40927.764930555553</v>
      </c>
      <c r="L2214" s="2"/>
      <c r="M2214" s="2"/>
      <c r="N2214" s="2">
        <v>-1550</v>
      </c>
      <c r="O2214" s="2">
        <v>184.525146484375</v>
      </c>
      <c r="P2214" s="2">
        <v>136.579513549805</v>
      </c>
      <c r="U2214" s="3">
        <v>40927.764930555553</v>
      </c>
      <c r="V2214" s="2"/>
      <c r="W2214" s="2"/>
      <c r="X2214" s="2">
        <v>-1550</v>
      </c>
      <c r="Y2214" s="2" t="s">
        <v>8</v>
      </c>
      <c r="Z2214" s="2">
        <v>0</v>
      </c>
    </row>
    <row r="2215" spans="1:26" ht="14.25" customHeight="1" x14ac:dyDescent="0.2">
      <c r="A2215" s="3">
        <v>40927.764988425923</v>
      </c>
      <c r="B2215" s="2"/>
      <c r="C2215" s="2"/>
      <c r="D2215" s="2">
        <v>-1500</v>
      </c>
      <c r="E2215" s="2">
        <v>28.419183731079102</v>
      </c>
      <c r="F2215" s="2">
        <v>-8.5086822509765607</v>
      </c>
      <c r="K2215" s="3">
        <v>40927.764988425923</v>
      </c>
      <c r="L2215" s="2"/>
      <c r="M2215" s="2"/>
      <c r="N2215" s="2">
        <v>-1500</v>
      </c>
      <c r="O2215" s="2">
        <v>179.67462158203099</v>
      </c>
      <c r="P2215" s="2">
        <v>133.20175170898401</v>
      </c>
      <c r="U2215" s="3">
        <v>40927.764988425923</v>
      </c>
      <c r="V2215" s="2"/>
      <c r="W2215" s="2"/>
      <c r="X2215" s="2">
        <v>-1500</v>
      </c>
      <c r="Y2215" s="2" t="s">
        <v>8</v>
      </c>
      <c r="Z2215" s="2">
        <v>0</v>
      </c>
    </row>
    <row r="2216" spans="1:26" ht="14.25" customHeight="1" x14ac:dyDescent="0.2">
      <c r="A2216" s="3">
        <v>40927.765046296299</v>
      </c>
      <c r="B2216" s="2"/>
      <c r="C2216" s="2"/>
      <c r="D2216" s="2">
        <v>-1450</v>
      </c>
      <c r="E2216" s="2">
        <v>24.572807312011701</v>
      </c>
      <c r="F2216" s="2">
        <v>-6.0756683349609402</v>
      </c>
      <c r="K2216" s="3">
        <v>40927.765046296299</v>
      </c>
      <c r="L2216" s="2"/>
      <c r="M2216" s="2"/>
      <c r="N2216" s="2">
        <v>-1450</v>
      </c>
      <c r="O2216" s="2">
        <v>174.81785583496099</v>
      </c>
      <c r="P2216" s="2">
        <v>129.81964111328099</v>
      </c>
      <c r="U2216" s="3">
        <v>40927.765046296299</v>
      </c>
      <c r="V2216" s="2"/>
      <c r="W2216" s="2"/>
      <c r="X2216" s="2">
        <v>-1450</v>
      </c>
      <c r="Y2216" s="2" t="s">
        <v>8</v>
      </c>
      <c r="Z2216" s="2">
        <v>0</v>
      </c>
    </row>
    <row r="2217" spans="1:26" ht="14.25" customHeight="1" x14ac:dyDescent="0.2">
      <c r="A2217" s="3">
        <v>40927.765104166669</v>
      </c>
      <c r="B2217" s="2"/>
      <c r="C2217" s="2"/>
      <c r="D2217" s="2">
        <v>-1400</v>
      </c>
      <c r="E2217" s="2">
        <v>20.085851669311499</v>
      </c>
      <c r="F2217" s="2">
        <v>-3.2374572753906299</v>
      </c>
      <c r="K2217" s="3">
        <v>40927.765104166669</v>
      </c>
      <c r="L2217" s="2"/>
      <c r="M2217" s="2"/>
      <c r="N2217" s="2">
        <v>-1400</v>
      </c>
      <c r="O2217" s="2">
        <v>169.68630981445301</v>
      </c>
      <c r="P2217" s="2">
        <v>126.24618530273401</v>
      </c>
      <c r="U2217" s="3">
        <v>40927.765104166669</v>
      </c>
      <c r="V2217" s="2"/>
      <c r="W2217" s="2"/>
      <c r="X2217" s="2">
        <v>-1400</v>
      </c>
      <c r="Y2217" s="2" t="s">
        <v>8</v>
      </c>
      <c r="Z2217" s="2">
        <v>0</v>
      </c>
    </row>
    <row r="2218" spans="1:26" ht="14.25" customHeight="1" x14ac:dyDescent="0.2">
      <c r="A2218" s="3">
        <v>40927.765162037038</v>
      </c>
      <c r="B2218" s="2"/>
      <c r="C2218" s="2"/>
      <c r="D2218" s="2">
        <v>-1350</v>
      </c>
      <c r="E2218" s="2">
        <v>17.098728179931602</v>
      </c>
      <c r="F2218" s="2">
        <v>-1.34796142578125</v>
      </c>
      <c r="K2218" s="3">
        <v>40927.765162037038</v>
      </c>
      <c r="L2218" s="2"/>
      <c r="M2218" s="2"/>
      <c r="N2218" s="2">
        <v>-1350</v>
      </c>
      <c r="O2218" s="2">
        <v>164.01902770996099</v>
      </c>
      <c r="P2218" s="2">
        <v>122.29965209960901</v>
      </c>
      <c r="U2218" s="3">
        <v>40927.765162037038</v>
      </c>
      <c r="V2218" s="2"/>
      <c r="W2218" s="2"/>
      <c r="X2218" s="2">
        <v>-1350</v>
      </c>
      <c r="Y2218" s="2" t="s">
        <v>8</v>
      </c>
      <c r="Z2218" s="2">
        <v>0</v>
      </c>
    </row>
    <row r="2219" spans="1:26" ht="14.25" customHeight="1" x14ac:dyDescent="0.2">
      <c r="A2219" s="3">
        <v>40927.765219907407</v>
      </c>
      <c r="B2219" s="2"/>
      <c r="C2219" s="2"/>
      <c r="D2219" s="2">
        <v>-1300</v>
      </c>
      <c r="E2219" s="2">
        <v>16.5548801422119</v>
      </c>
      <c r="F2219" s="2">
        <v>-1.0039520263671899</v>
      </c>
      <c r="K2219" s="3">
        <v>40927.765219907407</v>
      </c>
      <c r="L2219" s="2"/>
      <c r="M2219" s="2"/>
      <c r="N2219" s="2">
        <v>-1300</v>
      </c>
      <c r="O2219" s="2">
        <v>159.13575744628901</v>
      </c>
      <c r="P2219" s="2">
        <v>118.89907836914099</v>
      </c>
      <c r="U2219" s="3">
        <v>40927.765219907407</v>
      </c>
      <c r="V2219" s="2"/>
      <c r="W2219" s="2"/>
      <c r="X2219" s="2">
        <v>-1300</v>
      </c>
      <c r="Y2219" s="2" t="s">
        <v>8</v>
      </c>
      <c r="Z2219" s="2">
        <v>0</v>
      </c>
    </row>
    <row r="2220" spans="1:26" ht="14.25" customHeight="1" x14ac:dyDescent="0.2">
      <c r="A2220" s="3">
        <v>40927.765277777777</v>
      </c>
      <c r="B2220" s="2"/>
      <c r="C2220" s="2"/>
      <c r="D2220" s="2">
        <v>-1250</v>
      </c>
      <c r="E2220" s="2">
        <v>16.4285984039307</v>
      </c>
      <c r="F2220" s="2">
        <v>-0.924072265625</v>
      </c>
      <c r="K2220" s="3">
        <v>40927.765277777777</v>
      </c>
      <c r="L2220" s="2"/>
      <c r="M2220" s="2"/>
      <c r="N2220" s="2">
        <v>-1250</v>
      </c>
      <c r="O2220" s="2">
        <v>154.90051269531301</v>
      </c>
      <c r="P2220" s="2">
        <v>115.949783325195</v>
      </c>
      <c r="U2220" s="3">
        <v>40927.765277777777</v>
      </c>
      <c r="V2220" s="2"/>
      <c r="W2220" s="2"/>
      <c r="X2220" s="2">
        <v>-1250</v>
      </c>
      <c r="Y2220" s="2" t="s">
        <v>8</v>
      </c>
      <c r="Z2220" s="2">
        <v>0</v>
      </c>
    </row>
    <row r="2221" spans="1:26" ht="14.25" customHeight="1" x14ac:dyDescent="0.2">
      <c r="A2221" s="3">
        <v>40927.765335648146</v>
      </c>
      <c r="B2221" s="2"/>
      <c r="C2221" s="2"/>
      <c r="D2221" s="2">
        <v>-1200</v>
      </c>
      <c r="E2221" s="2">
        <v>15.839399337768601</v>
      </c>
      <c r="F2221" s="2">
        <v>-0.55137634277343806</v>
      </c>
      <c r="K2221" s="3">
        <v>40927.765335648146</v>
      </c>
      <c r="L2221" s="2"/>
      <c r="M2221" s="2"/>
      <c r="N2221" s="2">
        <v>-1200</v>
      </c>
      <c r="O2221" s="2">
        <v>151.18853759765599</v>
      </c>
      <c r="P2221" s="2">
        <v>113.364868164062</v>
      </c>
      <c r="U2221" s="3">
        <v>40927.765335648146</v>
      </c>
      <c r="V2221" s="2"/>
      <c r="W2221" s="2"/>
      <c r="X2221" s="2">
        <v>-1200</v>
      </c>
      <c r="Y2221" s="2" t="s">
        <v>8</v>
      </c>
      <c r="Z2221" s="2">
        <v>0</v>
      </c>
    </row>
    <row r="2222" spans="1:26" ht="14.25" customHeight="1" x14ac:dyDescent="0.2">
      <c r="A2222" s="3">
        <v>40927.765393518515</v>
      </c>
      <c r="B2222" s="2"/>
      <c r="C2222" s="2"/>
      <c r="D2222" s="2">
        <v>-1150</v>
      </c>
      <c r="E2222" s="2">
        <v>15.4281063079834</v>
      </c>
      <c r="F2222" s="2">
        <v>-0.291213989257812</v>
      </c>
      <c r="K2222" s="3">
        <v>40927.765393518515</v>
      </c>
      <c r="L2222" s="2"/>
      <c r="M2222" s="2"/>
      <c r="N2222" s="2">
        <v>-1150</v>
      </c>
      <c r="O2222" s="2">
        <v>147.38737487793</v>
      </c>
      <c r="P2222" s="2">
        <v>110.717849731445</v>
      </c>
      <c r="U2222" s="3">
        <v>40927.765393518515</v>
      </c>
      <c r="V2222" s="2"/>
      <c r="W2222" s="2"/>
      <c r="X2222" s="2">
        <v>-1150</v>
      </c>
      <c r="Y2222" s="2" t="s">
        <v>8</v>
      </c>
      <c r="Z2222" s="2">
        <v>0</v>
      </c>
    </row>
    <row r="2223" spans="1:26" ht="14.25" customHeight="1" x14ac:dyDescent="0.2">
      <c r="A2223" s="3">
        <v>40927.765451388892</v>
      </c>
      <c r="B2223" s="2"/>
      <c r="C2223" s="2"/>
      <c r="D2223" s="2">
        <v>-1100</v>
      </c>
      <c r="E2223" s="2">
        <v>15.125123977661101</v>
      </c>
      <c r="F2223" s="2">
        <v>-9.95635986328125E-2</v>
      </c>
      <c r="K2223" s="3">
        <v>40927.765451388892</v>
      </c>
      <c r="L2223" s="2"/>
      <c r="M2223" s="2"/>
      <c r="N2223" s="2">
        <v>-1100</v>
      </c>
      <c r="O2223" s="2">
        <v>142.52392578125</v>
      </c>
      <c r="P2223" s="2">
        <v>107.331085205078</v>
      </c>
      <c r="U2223" s="3">
        <v>40927.765451388892</v>
      </c>
      <c r="V2223" s="2"/>
      <c r="W2223" s="2"/>
      <c r="X2223" s="2">
        <v>-1100</v>
      </c>
      <c r="Y2223" s="2" t="s">
        <v>8</v>
      </c>
      <c r="Z2223" s="2">
        <v>0</v>
      </c>
    </row>
    <row r="2224" spans="1:26" ht="14.25" customHeight="1" x14ac:dyDescent="0.2">
      <c r="A2224" s="3">
        <v>40927.765509259261</v>
      </c>
      <c r="B2224" s="2"/>
      <c r="C2224" s="2"/>
      <c r="D2224" s="2">
        <v>-1050</v>
      </c>
      <c r="E2224" s="2">
        <v>15.3632164001465</v>
      </c>
      <c r="F2224" s="2">
        <v>-0.250167846679687</v>
      </c>
      <c r="K2224" s="3">
        <v>40927.765509259261</v>
      </c>
      <c r="L2224" s="2"/>
      <c r="M2224" s="2"/>
      <c r="N2224" s="2">
        <v>-1050</v>
      </c>
      <c r="O2224" s="2">
        <v>137.86918640136699</v>
      </c>
      <c r="P2224" s="2">
        <v>104.08966064453099</v>
      </c>
      <c r="U2224" s="3">
        <v>40927.765509259261</v>
      </c>
      <c r="V2224" s="2"/>
      <c r="W2224" s="2"/>
      <c r="X2224" s="2">
        <v>-1050</v>
      </c>
      <c r="Y2224" s="2" t="s">
        <v>8</v>
      </c>
      <c r="Z2224" s="2">
        <v>0</v>
      </c>
    </row>
    <row r="2225" spans="1:26" ht="14.25" customHeight="1" x14ac:dyDescent="0.2">
      <c r="A2225" s="3">
        <v>40927.765567129631</v>
      </c>
      <c r="B2225" s="2"/>
      <c r="C2225" s="2"/>
      <c r="D2225" s="2">
        <v>-1000</v>
      </c>
      <c r="E2225" s="2">
        <v>15.2288522720337</v>
      </c>
      <c r="F2225" s="2">
        <v>-0.165176391601562</v>
      </c>
      <c r="K2225" s="3">
        <v>40927.765567129631</v>
      </c>
      <c r="L2225" s="2"/>
      <c r="M2225" s="2"/>
      <c r="N2225" s="2">
        <v>-1000</v>
      </c>
      <c r="O2225" s="2">
        <v>134.20596313476599</v>
      </c>
      <c r="P2225" s="2">
        <v>101.538696289062</v>
      </c>
      <c r="U2225" s="3">
        <v>40927.765567129631</v>
      </c>
      <c r="V2225" s="2"/>
      <c r="W2225" s="2"/>
      <c r="X2225" s="2">
        <v>-1000</v>
      </c>
      <c r="Y2225" s="2" t="s">
        <v>8</v>
      </c>
      <c r="Z2225" s="2">
        <v>0</v>
      </c>
    </row>
    <row r="2226" spans="1:26" ht="14.25" customHeight="1" x14ac:dyDescent="0.2">
      <c r="A2226" s="3">
        <v>40927.765625</v>
      </c>
      <c r="B2226" s="2"/>
      <c r="C2226" s="2"/>
      <c r="D2226" s="2">
        <v>-950</v>
      </c>
      <c r="E2226" s="2">
        <v>15.285058021545399</v>
      </c>
      <c r="F2226" s="2">
        <v>-0.200729370117187</v>
      </c>
      <c r="K2226" s="3">
        <v>40927.765625</v>
      </c>
      <c r="L2226" s="2"/>
      <c r="M2226" s="2"/>
      <c r="N2226" s="2">
        <v>-950</v>
      </c>
      <c r="O2226" s="2">
        <v>130.802169799805</v>
      </c>
      <c r="P2226" s="2">
        <v>99.168395996093693</v>
      </c>
      <c r="U2226" s="3">
        <v>40927.765625</v>
      </c>
      <c r="V2226" s="2"/>
      <c r="W2226" s="2"/>
      <c r="X2226" s="2">
        <v>-950</v>
      </c>
      <c r="Y2226" s="2" t="s">
        <v>8</v>
      </c>
      <c r="Z2226" s="2">
        <v>0</v>
      </c>
    </row>
    <row r="2227" spans="1:26" ht="14.25" customHeight="1" x14ac:dyDescent="0.2">
      <c r="A2227" s="3">
        <v>40927.765682870369</v>
      </c>
      <c r="B2227" s="2"/>
      <c r="C2227" s="2"/>
      <c r="D2227" s="2">
        <v>-900</v>
      </c>
      <c r="E2227" s="2">
        <v>15.218237876892101</v>
      </c>
      <c r="F2227" s="2">
        <v>-0.158462524414062</v>
      </c>
      <c r="K2227" s="3">
        <v>40927.765682870369</v>
      </c>
      <c r="L2227" s="2"/>
      <c r="M2227" s="2"/>
      <c r="N2227" s="2">
        <v>-900</v>
      </c>
      <c r="O2227" s="2">
        <v>128.02397155761699</v>
      </c>
      <c r="P2227" s="2">
        <v>97.233734130859403</v>
      </c>
      <c r="U2227" s="3">
        <v>40927.765682870369</v>
      </c>
      <c r="V2227" s="2"/>
      <c r="W2227" s="2"/>
      <c r="X2227" s="2">
        <v>-900</v>
      </c>
      <c r="Y2227" s="2" t="s">
        <v>8</v>
      </c>
      <c r="Z2227" s="2">
        <v>0</v>
      </c>
    </row>
    <row r="2228" spans="1:26" ht="14.25" customHeight="1" x14ac:dyDescent="0.2">
      <c r="A2228" s="3">
        <v>40927.765740740739</v>
      </c>
      <c r="B2228" s="2"/>
      <c r="C2228" s="2"/>
      <c r="D2228" s="2">
        <v>-850</v>
      </c>
      <c r="E2228" s="2">
        <v>14.9154977798462</v>
      </c>
      <c r="F2228" s="2">
        <v>3.30352783203125E-2</v>
      </c>
      <c r="K2228" s="3">
        <v>40927.765740740739</v>
      </c>
      <c r="L2228" s="2"/>
      <c r="M2228" s="2"/>
      <c r="N2228" s="2">
        <v>-850</v>
      </c>
      <c r="O2228" s="2">
        <v>124.89779663085901</v>
      </c>
      <c r="P2228" s="2">
        <v>95.0567626953125</v>
      </c>
      <c r="U2228" s="3">
        <v>40927.765740740739</v>
      </c>
      <c r="V2228" s="2"/>
      <c r="W2228" s="2"/>
      <c r="X2228" s="2">
        <v>-850</v>
      </c>
      <c r="Y2228" s="2" t="s">
        <v>8</v>
      </c>
      <c r="Z2228" s="2">
        <v>0</v>
      </c>
    </row>
    <row r="2229" spans="1:26" ht="14.25" customHeight="1" x14ac:dyDescent="0.2">
      <c r="A2229" s="3">
        <v>40927.765798611108</v>
      </c>
      <c r="B2229" s="2"/>
      <c r="C2229" s="2"/>
      <c r="D2229" s="2">
        <v>-800</v>
      </c>
      <c r="E2229" s="2">
        <v>15.1645650863647</v>
      </c>
      <c r="F2229" s="2">
        <v>-0.12451171875</v>
      </c>
      <c r="K2229" s="3">
        <v>40927.765798611108</v>
      </c>
      <c r="L2229" s="2"/>
      <c r="M2229" s="2"/>
      <c r="N2229" s="2">
        <v>-800</v>
      </c>
      <c r="O2229" s="2">
        <v>122.832168579102</v>
      </c>
      <c r="P2229" s="2">
        <v>93.618316650390597</v>
      </c>
      <c r="U2229" s="3">
        <v>40927.765798611108</v>
      </c>
      <c r="V2229" s="2"/>
      <c r="W2229" s="2"/>
      <c r="X2229" s="2">
        <v>-800</v>
      </c>
      <c r="Y2229" s="2" t="s">
        <v>8</v>
      </c>
      <c r="Z2229" s="2">
        <v>0</v>
      </c>
    </row>
    <row r="2230" spans="1:26" ht="14.25" customHeight="1" x14ac:dyDescent="0.2">
      <c r="A2230" s="3">
        <v>40927.765856481485</v>
      </c>
      <c r="B2230" s="2"/>
      <c r="C2230" s="2"/>
      <c r="D2230" s="2">
        <v>-750</v>
      </c>
      <c r="E2230" s="2">
        <v>14.569094657897899</v>
      </c>
      <c r="F2230" s="2">
        <v>0.252151489257813</v>
      </c>
      <c r="K2230" s="3">
        <v>40927.765856481485</v>
      </c>
      <c r="L2230" s="2"/>
      <c r="M2230" s="2"/>
      <c r="N2230" s="2">
        <v>-750</v>
      </c>
      <c r="O2230" s="2">
        <v>120.59616851806599</v>
      </c>
      <c r="P2230" s="2">
        <v>92.061233520507798</v>
      </c>
      <c r="U2230" s="3">
        <v>40927.765856481485</v>
      </c>
      <c r="V2230" s="2"/>
      <c r="W2230" s="2"/>
      <c r="X2230" s="2">
        <v>-750</v>
      </c>
      <c r="Y2230" s="2" t="s">
        <v>8</v>
      </c>
      <c r="Z2230" s="2">
        <v>0</v>
      </c>
    </row>
    <row r="2231" spans="1:26" ht="14.25" customHeight="1" x14ac:dyDescent="0.2">
      <c r="A2231" s="3">
        <v>40927.765914351854</v>
      </c>
      <c r="B2231" s="2"/>
      <c r="C2231" s="2"/>
      <c r="D2231" s="2">
        <v>-700</v>
      </c>
      <c r="E2231" s="2">
        <v>14.482855796814</v>
      </c>
      <c r="F2231" s="2">
        <v>0.30670166015625</v>
      </c>
      <c r="K2231" s="3">
        <v>40927.765914351854</v>
      </c>
      <c r="L2231" s="2"/>
      <c r="M2231" s="2"/>
      <c r="N2231" s="2">
        <v>-700</v>
      </c>
      <c r="O2231" s="2">
        <v>118.87509918212901</v>
      </c>
      <c r="P2231" s="2">
        <v>90.862731933593807</v>
      </c>
      <c r="U2231" s="3">
        <v>40927.765914351854</v>
      </c>
      <c r="V2231" s="2"/>
      <c r="W2231" s="2"/>
      <c r="X2231" s="2">
        <v>-700</v>
      </c>
      <c r="Y2231" s="2" t="s">
        <v>8</v>
      </c>
      <c r="Z2231" s="2">
        <v>0</v>
      </c>
    </row>
    <row r="2232" spans="1:26" ht="14.25" customHeight="1" x14ac:dyDescent="0.2">
      <c r="A2232" s="3">
        <v>40927.765972222223</v>
      </c>
      <c r="B2232" s="2"/>
      <c r="C2232" s="2"/>
      <c r="D2232" s="2">
        <v>-650</v>
      </c>
      <c r="E2232" s="2">
        <v>14.877865791320801</v>
      </c>
      <c r="F2232" s="2">
        <v>5.68389892578125E-2</v>
      </c>
      <c r="K2232" s="3">
        <v>40927.765972222223</v>
      </c>
      <c r="L2232" s="2"/>
      <c r="M2232" s="2"/>
      <c r="N2232" s="2">
        <v>-650</v>
      </c>
      <c r="O2232" s="2">
        <v>116.791389465332</v>
      </c>
      <c r="P2232" s="2">
        <v>89.411697387695298</v>
      </c>
      <c r="U2232" s="3">
        <v>40927.765972222223</v>
      </c>
      <c r="V2232" s="2"/>
      <c r="W2232" s="2"/>
      <c r="X2232" s="2">
        <v>-650</v>
      </c>
      <c r="Y2232" s="2" t="s">
        <v>8</v>
      </c>
      <c r="Z2232" s="2">
        <v>0</v>
      </c>
    </row>
    <row r="2233" spans="1:26" ht="14.25" customHeight="1" x14ac:dyDescent="0.2">
      <c r="A2233" s="3">
        <v>40927.766030092593</v>
      </c>
      <c r="B2233" s="2"/>
      <c r="C2233" s="2"/>
      <c r="D2233" s="2">
        <v>-600</v>
      </c>
      <c r="E2233" s="2">
        <v>15.1711988449097</v>
      </c>
      <c r="F2233" s="2">
        <v>-0.128707885742188</v>
      </c>
      <c r="K2233" s="3">
        <v>40927.766030092593</v>
      </c>
      <c r="L2233" s="2"/>
      <c r="M2233" s="2"/>
      <c r="N2233" s="2">
        <v>-600</v>
      </c>
      <c r="O2233" s="2">
        <v>114.521102905273</v>
      </c>
      <c r="P2233" s="2">
        <v>87.830734252929702</v>
      </c>
      <c r="U2233" s="3">
        <v>40927.766030092593</v>
      </c>
      <c r="V2233" s="2"/>
      <c r="W2233" s="2"/>
      <c r="X2233" s="2">
        <v>-600</v>
      </c>
      <c r="Y2233" s="2" t="s">
        <v>8</v>
      </c>
      <c r="Z2233" s="2">
        <v>0</v>
      </c>
    </row>
    <row r="2234" spans="1:26" ht="14.25" customHeight="1" x14ac:dyDescent="0.2">
      <c r="A2234" s="3">
        <v>40927.766087962962</v>
      </c>
      <c r="B2234" s="2"/>
      <c r="C2234" s="2"/>
      <c r="D2234" s="2">
        <v>-550</v>
      </c>
      <c r="E2234" s="2">
        <v>14.7057504653931</v>
      </c>
      <c r="F2234" s="2">
        <v>0.16571044921875</v>
      </c>
      <c r="K2234" s="3">
        <v>40927.766087962962</v>
      </c>
      <c r="L2234" s="2"/>
      <c r="M2234" s="2"/>
      <c r="N2234" s="2">
        <v>-550</v>
      </c>
      <c r="O2234" s="2">
        <v>114.176651000977</v>
      </c>
      <c r="P2234" s="2">
        <v>87.590866088867202</v>
      </c>
      <c r="U2234" s="3">
        <v>40927.766087962962</v>
      </c>
      <c r="V2234" s="2"/>
      <c r="W2234" s="2"/>
      <c r="X2234" s="2">
        <v>-550</v>
      </c>
      <c r="Y2234" s="2" t="s">
        <v>8</v>
      </c>
      <c r="Z2234" s="2">
        <v>0</v>
      </c>
    </row>
    <row r="2235" spans="1:26" ht="14.25" customHeight="1" x14ac:dyDescent="0.2">
      <c r="A2235" s="3">
        <v>40927.766145833331</v>
      </c>
      <c r="B2235" s="2"/>
      <c r="C2235" s="2"/>
      <c r="D2235" s="2">
        <v>-500</v>
      </c>
      <c r="E2235" s="2">
        <v>14.427131652831999</v>
      </c>
      <c r="F2235" s="2">
        <v>0.341949462890625</v>
      </c>
      <c r="K2235" s="3">
        <v>40927.766145833331</v>
      </c>
      <c r="L2235" s="2"/>
      <c r="M2235" s="2"/>
      <c r="N2235" s="2">
        <v>-500</v>
      </c>
      <c r="O2235" s="2">
        <v>112.86905670166</v>
      </c>
      <c r="P2235" s="2">
        <v>86.6802978515625</v>
      </c>
      <c r="U2235" s="3">
        <v>40927.766145833331</v>
      </c>
      <c r="V2235" s="2"/>
      <c r="W2235" s="2"/>
      <c r="X2235" s="2">
        <v>-500</v>
      </c>
      <c r="Y2235" s="2" t="s">
        <v>8</v>
      </c>
      <c r="Z2235" s="2">
        <v>0</v>
      </c>
    </row>
    <row r="2236" spans="1:26" ht="14.25" customHeight="1" x14ac:dyDescent="0.2">
      <c r="A2236" s="3">
        <v>40927.766203703701</v>
      </c>
      <c r="B2236" s="2"/>
      <c r="C2236" s="2"/>
      <c r="D2236" s="2">
        <v>-450</v>
      </c>
      <c r="E2236" s="2">
        <v>14.229687690734901</v>
      </c>
      <c r="F2236" s="2">
        <v>0.466842651367188</v>
      </c>
      <c r="K2236" s="3">
        <v>40927.766203703701</v>
      </c>
      <c r="L2236" s="2"/>
      <c r="M2236" s="2"/>
      <c r="N2236" s="2">
        <v>-450</v>
      </c>
      <c r="O2236" s="2">
        <v>111.80337524414099</v>
      </c>
      <c r="P2236" s="2">
        <v>85.938186645507798</v>
      </c>
      <c r="U2236" s="3">
        <v>40927.766203703701</v>
      </c>
      <c r="V2236" s="2"/>
      <c r="W2236" s="2"/>
      <c r="X2236" s="2">
        <v>-450</v>
      </c>
      <c r="Y2236" s="2" t="s">
        <v>8</v>
      </c>
      <c r="Z2236" s="2">
        <v>0</v>
      </c>
    </row>
    <row r="2237" spans="1:26" ht="14.25" customHeight="1" x14ac:dyDescent="0.2">
      <c r="A2237" s="3">
        <v>40927.766261574077</v>
      </c>
      <c r="B2237" s="2"/>
      <c r="C2237" s="2"/>
      <c r="D2237" s="2">
        <v>-400</v>
      </c>
      <c r="E2237" s="2">
        <v>14.7975368499756</v>
      </c>
      <c r="F2237" s="2">
        <v>0.107650756835938</v>
      </c>
      <c r="K2237" s="3">
        <v>40927.766261574077</v>
      </c>
      <c r="L2237" s="2"/>
      <c r="M2237" s="2"/>
      <c r="N2237" s="2">
        <v>-400</v>
      </c>
      <c r="O2237" s="2">
        <v>110.44801330566401</v>
      </c>
      <c r="P2237" s="2">
        <v>84.994354248046903</v>
      </c>
      <c r="U2237" s="3">
        <v>40927.766261574077</v>
      </c>
      <c r="V2237" s="2"/>
      <c r="W2237" s="2"/>
      <c r="X2237" s="2">
        <v>-400</v>
      </c>
      <c r="Y2237" s="2" t="s">
        <v>8</v>
      </c>
      <c r="Z2237" s="2">
        <v>0</v>
      </c>
    </row>
    <row r="2238" spans="1:26" ht="14.25" customHeight="1" x14ac:dyDescent="0.2">
      <c r="A2238" s="3">
        <v>40927.766319444447</v>
      </c>
      <c r="B2238" s="2"/>
      <c r="C2238" s="2"/>
      <c r="D2238" s="2">
        <v>-350</v>
      </c>
      <c r="E2238" s="2">
        <v>15.2692575454712</v>
      </c>
      <c r="F2238" s="2">
        <v>-0.19073486328125</v>
      </c>
      <c r="K2238" s="3">
        <v>40927.766319444447</v>
      </c>
      <c r="L2238" s="2"/>
      <c r="M2238" s="2"/>
      <c r="N2238" s="2">
        <v>-350</v>
      </c>
      <c r="O2238" s="2">
        <v>109.508110046387</v>
      </c>
      <c r="P2238" s="2">
        <v>84.339828491210895</v>
      </c>
      <c r="U2238" s="3">
        <v>40927.766319444447</v>
      </c>
      <c r="V2238" s="2"/>
      <c r="W2238" s="2"/>
      <c r="X2238" s="2">
        <v>-350</v>
      </c>
      <c r="Y2238" s="2" t="s">
        <v>8</v>
      </c>
      <c r="Z2238" s="2">
        <v>0</v>
      </c>
    </row>
    <row r="2239" spans="1:26" ht="14.25" customHeight="1" x14ac:dyDescent="0.2">
      <c r="A2239" s="3">
        <v>40927.766377314816</v>
      </c>
      <c r="B2239" s="2"/>
      <c r="C2239" s="2"/>
      <c r="D2239" s="2">
        <v>-300</v>
      </c>
      <c r="E2239" s="2">
        <v>14.589237213134799</v>
      </c>
      <c r="F2239" s="2">
        <v>0.239410400390625</v>
      </c>
      <c r="K2239" s="3">
        <v>40927.766377314816</v>
      </c>
      <c r="L2239" s="2"/>
      <c r="M2239" s="2"/>
      <c r="N2239" s="2">
        <v>-300</v>
      </c>
      <c r="O2239" s="2">
        <v>107.855514526367</v>
      </c>
      <c r="P2239" s="2">
        <v>83.189010620117202</v>
      </c>
      <c r="U2239" s="3">
        <v>40927.766377314816</v>
      </c>
      <c r="V2239" s="2"/>
      <c r="W2239" s="2"/>
      <c r="X2239" s="2">
        <v>-300</v>
      </c>
      <c r="Y2239" s="2" t="s">
        <v>8</v>
      </c>
      <c r="Z2239" s="2">
        <v>0</v>
      </c>
    </row>
    <row r="2240" spans="1:26" ht="14.25" customHeight="1" x14ac:dyDescent="0.2">
      <c r="A2240" s="3">
        <v>40927.766435185185</v>
      </c>
      <c r="B2240" s="2"/>
      <c r="C2240" s="2"/>
      <c r="D2240" s="2">
        <v>-250</v>
      </c>
      <c r="E2240" s="2">
        <v>13.9071655273437</v>
      </c>
      <c r="F2240" s="2">
        <v>0.67085266113281306</v>
      </c>
      <c r="K2240" s="3">
        <v>40927.766435185185</v>
      </c>
      <c r="L2240" s="2"/>
      <c r="M2240" s="2"/>
      <c r="N2240" s="2">
        <v>-250</v>
      </c>
      <c r="O2240" s="2">
        <v>107.355926513672</v>
      </c>
      <c r="P2240" s="2">
        <v>82.841110229492202</v>
      </c>
      <c r="U2240" s="3">
        <v>40927.766435185185</v>
      </c>
      <c r="V2240" s="2"/>
      <c r="W2240" s="2"/>
      <c r="X2240" s="2">
        <v>-250</v>
      </c>
      <c r="Y2240" s="2" t="s">
        <v>8</v>
      </c>
      <c r="Z2240" s="2">
        <v>0</v>
      </c>
    </row>
    <row r="2241" spans="1:26" ht="14.25" customHeight="1" x14ac:dyDescent="0.2">
      <c r="A2241" s="3">
        <v>40927.766493055555</v>
      </c>
      <c r="B2241" s="2"/>
      <c r="C2241" s="2"/>
      <c r="D2241" s="2">
        <v>-200</v>
      </c>
      <c r="E2241" s="2">
        <v>14.121737480163601</v>
      </c>
      <c r="F2241" s="2">
        <v>0.535125732421875</v>
      </c>
      <c r="K2241" s="3">
        <v>40927.766493055555</v>
      </c>
      <c r="L2241" s="2"/>
      <c r="M2241" s="2"/>
      <c r="N2241" s="2">
        <v>-200</v>
      </c>
      <c r="O2241" s="2">
        <v>106.430145263672</v>
      </c>
      <c r="P2241" s="2">
        <v>82.196426391601605</v>
      </c>
      <c r="U2241" s="3">
        <v>40927.766493055555</v>
      </c>
      <c r="V2241" s="2"/>
      <c r="W2241" s="2"/>
      <c r="X2241" s="2">
        <v>-200</v>
      </c>
      <c r="Y2241" s="2" t="s">
        <v>8</v>
      </c>
      <c r="Z2241" s="2">
        <v>0</v>
      </c>
    </row>
    <row r="2242" spans="1:26" ht="14.25" customHeight="1" x14ac:dyDescent="0.2">
      <c r="A2242" s="3">
        <v>40927.766550925924</v>
      </c>
      <c r="B2242" s="2"/>
      <c r="C2242" s="2"/>
      <c r="D2242" s="2">
        <v>-150</v>
      </c>
      <c r="E2242" s="2">
        <v>14.889686584472701</v>
      </c>
      <c r="F2242" s="2">
        <v>4.93621826171875E-2</v>
      </c>
      <c r="K2242" s="3">
        <v>40927.766550925924</v>
      </c>
      <c r="L2242" s="2"/>
      <c r="M2242" s="2"/>
      <c r="N2242" s="2">
        <v>-150</v>
      </c>
      <c r="O2242" s="2">
        <v>105.975143432617</v>
      </c>
      <c r="P2242" s="2">
        <v>81.879577636718693</v>
      </c>
      <c r="U2242" s="3">
        <v>40927.766550925924</v>
      </c>
      <c r="V2242" s="2"/>
      <c r="W2242" s="2"/>
      <c r="X2242" s="2">
        <v>-150</v>
      </c>
      <c r="Y2242" s="2" t="s">
        <v>8</v>
      </c>
      <c r="Z2242" s="2">
        <v>0</v>
      </c>
    </row>
    <row r="2243" spans="1:26" ht="14.25" customHeight="1" x14ac:dyDescent="0.2">
      <c r="A2243" s="3">
        <v>40927.766608796293</v>
      </c>
      <c r="B2243" s="2"/>
      <c r="C2243" s="2"/>
      <c r="D2243" s="2">
        <v>-100</v>
      </c>
      <c r="E2243" s="2">
        <v>14.4922637939453</v>
      </c>
      <c r="F2243" s="2">
        <v>0.300750732421875</v>
      </c>
      <c r="K2243" s="3">
        <v>40927.766608796293</v>
      </c>
      <c r="L2243" s="2"/>
      <c r="M2243" s="2"/>
      <c r="N2243" s="2">
        <v>-100</v>
      </c>
      <c r="O2243" s="2">
        <v>105.394371032715</v>
      </c>
      <c r="P2243" s="2">
        <v>81.475143432617202</v>
      </c>
      <c r="U2243" s="3">
        <v>40927.766608796293</v>
      </c>
      <c r="V2243" s="2"/>
      <c r="W2243" s="2"/>
      <c r="X2243" s="2">
        <v>-100</v>
      </c>
      <c r="Y2243" s="2" t="s">
        <v>8</v>
      </c>
      <c r="Z2243" s="2">
        <v>0</v>
      </c>
    </row>
    <row r="2244" spans="1:26" ht="14.25" customHeight="1" x14ac:dyDescent="0.2">
      <c r="A2244" s="3">
        <v>40927.76666666667</v>
      </c>
      <c r="B2244" s="2"/>
      <c r="C2244" s="2"/>
      <c r="D2244" s="2">
        <v>-50</v>
      </c>
      <c r="E2244" s="2">
        <v>14.313876152038601</v>
      </c>
      <c r="F2244" s="2">
        <v>0.413589477539063</v>
      </c>
      <c r="K2244" s="3">
        <v>40927.76666666667</v>
      </c>
      <c r="L2244" s="2"/>
      <c r="M2244" s="2"/>
      <c r="N2244" s="2">
        <v>-50</v>
      </c>
      <c r="O2244" s="2">
        <v>103.55169677734401</v>
      </c>
      <c r="P2244" s="2">
        <v>80.191955566406193</v>
      </c>
      <c r="U2244" s="3">
        <v>40927.76666666667</v>
      </c>
      <c r="V2244" s="2"/>
      <c r="W2244" s="2"/>
      <c r="X2244" s="2">
        <v>-50</v>
      </c>
      <c r="Y2244" s="2" t="s">
        <v>8</v>
      </c>
      <c r="Z2244" s="2">
        <v>0</v>
      </c>
    </row>
    <row r="2245" spans="1:26" ht="14.25" customHeight="1" x14ac:dyDescent="0.2">
      <c r="A2245" s="3">
        <v>40927.766724537039</v>
      </c>
      <c r="B2245" s="2"/>
      <c r="C2245" s="2"/>
      <c r="D2245" s="2">
        <v>0</v>
      </c>
      <c r="E2245" s="2">
        <v>14.336189270019499</v>
      </c>
      <c r="F2245" s="2">
        <v>0.39947509765625</v>
      </c>
      <c r="K2245" s="3">
        <v>40927.766724537039</v>
      </c>
      <c r="L2245" s="2"/>
      <c r="M2245" s="2"/>
      <c r="N2245" s="2">
        <v>0</v>
      </c>
      <c r="O2245" s="2">
        <v>103.74813079834</v>
      </c>
      <c r="P2245" s="2">
        <v>80.328750610351605</v>
      </c>
      <c r="U2245" s="3">
        <v>40927.766724537039</v>
      </c>
      <c r="V2245" s="2"/>
      <c r="W2245" s="2"/>
      <c r="X2245" s="2">
        <v>0</v>
      </c>
      <c r="Y2245" s="2" t="s">
        <v>8</v>
      </c>
      <c r="Z2245" s="2">
        <v>0</v>
      </c>
    </row>
    <row r="2246" spans="1:26" ht="14.25" customHeight="1" x14ac:dyDescent="0.2">
      <c r="A2246" s="2"/>
      <c r="B2246" s="2"/>
      <c r="C2246" s="2"/>
      <c r="D2246" s="2"/>
      <c r="E2246" s="2"/>
      <c r="F2246" s="2"/>
      <c r="K2246" s="2"/>
      <c r="L2246" s="2"/>
      <c r="M2246" s="2"/>
      <c r="N2246" s="2"/>
      <c r="O2246" s="2"/>
      <c r="P2246" s="2"/>
      <c r="U2246" s="2"/>
      <c r="V2246" s="2"/>
      <c r="W2246" s="2"/>
      <c r="X2246" s="2"/>
      <c r="Y2246" s="2"/>
      <c r="Z2246" s="2"/>
    </row>
    <row r="2247" spans="1:26" ht="14.25" customHeight="1" x14ac:dyDescent="0.2">
      <c r="A2247" s="3">
        <v>40927.767013888886</v>
      </c>
      <c r="B2247" s="2">
        <v>200</v>
      </c>
      <c r="C2247" s="2">
        <v>400</v>
      </c>
      <c r="D2247" s="2">
        <v>-3200</v>
      </c>
      <c r="E2247" s="2">
        <v>129.65110778808599</v>
      </c>
      <c r="F2247" s="2">
        <v>-72.542648315429702</v>
      </c>
      <c r="K2247" s="3">
        <v>40927.767013888886</v>
      </c>
      <c r="L2247" s="2">
        <v>200</v>
      </c>
      <c r="M2247" s="2">
        <v>400</v>
      </c>
      <c r="N2247" s="2">
        <v>-3200</v>
      </c>
      <c r="O2247" s="2">
        <v>237.04559326171901</v>
      </c>
      <c r="P2247" s="2">
        <v>173.15322875976599</v>
      </c>
      <c r="U2247" s="3">
        <v>40927.767013888886</v>
      </c>
      <c r="V2247" s="2">
        <v>200</v>
      </c>
      <c r="W2247" s="2">
        <v>400</v>
      </c>
      <c r="X2247" s="2">
        <v>-3200</v>
      </c>
      <c r="Y2247" s="2" t="s">
        <v>8</v>
      </c>
      <c r="Z2247" s="2">
        <v>0</v>
      </c>
    </row>
    <row r="2248" spans="1:26" ht="14.25" customHeight="1" x14ac:dyDescent="0.2">
      <c r="A2248" s="3">
        <v>40927.767071759263</v>
      </c>
      <c r="B2248" s="2"/>
      <c r="C2248" s="2"/>
      <c r="D2248" s="2">
        <v>-3150</v>
      </c>
      <c r="E2248" s="2">
        <v>123.548530578613</v>
      </c>
      <c r="F2248" s="2">
        <v>-68.682479858398395</v>
      </c>
      <c r="K2248" s="3">
        <v>40927.767071759263</v>
      </c>
      <c r="L2248" s="2"/>
      <c r="M2248" s="2"/>
      <c r="N2248" s="2">
        <v>-3150</v>
      </c>
      <c r="O2248" s="2">
        <v>233.00340270996099</v>
      </c>
      <c r="P2248" s="2">
        <v>170.33836364746099</v>
      </c>
      <c r="U2248" s="3">
        <v>40927.767071759263</v>
      </c>
      <c r="V2248" s="2"/>
      <c r="W2248" s="2"/>
      <c r="X2248" s="2">
        <v>-3150</v>
      </c>
      <c r="Y2248" s="2" t="s">
        <v>8</v>
      </c>
      <c r="Z2248" s="2">
        <v>0</v>
      </c>
    </row>
    <row r="2249" spans="1:26" ht="14.25" customHeight="1" x14ac:dyDescent="0.2">
      <c r="A2249" s="3">
        <v>40927.767129629632</v>
      </c>
      <c r="B2249" s="2"/>
      <c r="C2249" s="2"/>
      <c r="D2249" s="2">
        <v>-3100</v>
      </c>
      <c r="E2249" s="2">
        <v>122.60327911377</v>
      </c>
      <c r="F2249" s="2">
        <v>-68.084564208984403</v>
      </c>
      <c r="K2249" s="3">
        <v>40927.767129629632</v>
      </c>
      <c r="L2249" s="2"/>
      <c r="M2249" s="2"/>
      <c r="N2249" s="2">
        <v>-3100</v>
      </c>
      <c r="O2249" s="2">
        <v>232.731033325195</v>
      </c>
      <c r="P2249" s="2">
        <v>170.14869689941401</v>
      </c>
      <c r="U2249" s="3">
        <v>40927.767129629632</v>
      </c>
      <c r="V2249" s="2"/>
      <c r="W2249" s="2"/>
      <c r="X2249" s="2">
        <v>-3100</v>
      </c>
      <c r="Y2249" s="2" t="s">
        <v>8</v>
      </c>
      <c r="Z2249" s="2">
        <v>0</v>
      </c>
    </row>
    <row r="2250" spans="1:26" ht="14.25" customHeight="1" x14ac:dyDescent="0.2">
      <c r="A2250" s="3">
        <v>40927.767187500001</v>
      </c>
      <c r="B2250" s="2"/>
      <c r="C2250" s="2"/>
      <c r="D2250" s="2">
        <v>-3050</v>
      </c>
      <c r="E2250" s="2">
        <v>123.46711730957</v>
      </c>
      <c r="F2250" s="2">
        <v>-68.6309814453125</v>
      </c>
      <c r="K2250" s="3">
        <v>40927.767187500001</v>
      </c>
      <c r="L2250" s="2"/>
      <c r="M2250" s="2"/>
      <c r="N2250" s="2">
        <v>-3050</v>
      </c>
      <c r="O2250" s="2">
        <v>233.24716186523401</v>
      </c>
      <c r="P2250" s="2">
        <v>170.50811767578099</v>
      </c>
      <c r="U2250" s="3">
        <v>40927.767187500001</v>
      </c>
      <c r="V2250" s="2"/>
      <c r="W2250" s="2"/>
      <c r="X2250" s="2">
        <v>-3050</v>
      </c>
      <c r="Y2250" s="2" t="s">
        <v>8</v>
      </c>
      <c r="Z2250" s="2">
        <v>0</v>
      </c>
    </row>
    <row r="2251" spans="1:26" ht="14.25" customHeight="1" x14ac:dyDescent="0.2">
      <c r="A2251" s="3">
        <v>40927.767245370371</v>
      </c>
      <c r="B2251" s="2"/>
      <c r="C2251" s="2"/>
      <c r="D2251" s="2">
        <v>-3000</v>
      </c>
      <c r="E2251" s="2">
        <v>122.56890869140599</v>
      </c>
      <c r="F2251" s="2">
        <v>-68.062820434570298</v>
      </c>
      <c r="K2251" s="3">
        <v>40927.767245370371</v>
      </c>
      <c r="L2251" s="2"/>
      <c r="M2251" s="2"/>
      <c r="N2251" s="2">
        <v>-3000</v>
      </c>
      <c r="O2251" s="2">
        <v>231.99610900878901</v>
      </c>
      <c r="P2251" s="2">
        <v>169.63691711425801</v>
      </c>
      <c r="U2251" s="3">
        <v>40927.767245370371</v>
      </c>
      <c r="V2251" s="2"/>
      <c r="W2251" s="2"/>
      <c r="X2251" s="2">
        <v>-3000</v>
      </c>
      <c r="Y2251" s="2" t="s">
        <v>8</v>
      </c>
      <c r="Z2251" s="2">
        <v>0</v>
      </c>
    </row>
    <row r="2252" spans="1:26" ht="14.25" customHeight="1" x14ac:dyDescent="0.2">
      <c r="A2252" s="3">
        <v>40927.76730324074</v>
      </c>
      <c r="B2252" s="2"/>
      <c r="C2252" s="2"/>
      <c r="D2252" s="2">
        <v>-2950</v>
      </c>
      <c r="E2252" s="2">
        <v>122.78408050537099</v>
      </c>
      <c r="F2252" s="2">
        <v>-68.198928833007798</v>
      </c>
      <c r="K2252" s="3">
        <v>40927.76730324074</v>
      </c>
      <c r="L2252" s="2"/>
      <c r="M2252" s="2"/>
      <c r="N2252" s="2">
        <v>-2950</v>
      </c>
      <c r="O2252" s="2">
        <v>231.30445861816401</v>
      </c>
      <c r="P2252" s="2">
        <v>169.1552734375</v>
      </c>
      <c r="U2252" s="3">
        <v>40927.76730324074</v>
      </c>
      <c r="V2252" s="2"/>
      <c r="W2252" s="2"/>
      <c r="X2252" s="2">
        <v>-2950</v>
      </c>
      <c r="Y2252" s="2" t="s">
        <v>8</v>
      </c>
      <c r="Z2252" s="2">
        <v>0</v>
      </c>
    </row>
    <row r="2253" spans="1:26" ht="14.25" customHeight="1" x14ac:dyDescent="0.2">
      <c r="A2253" s="3">
        <v>40927.767361111109</v>
      </c>
      <c r="B2253" s="2"/>
      <c r="C2253" s="2"/>
      <c r="D2253" s="2">
        <v>-2900</v>
      </c>
      <c r="E2253" s="2">
        <v>124.40175628662099</v>
      </c>
      <c r="F2253" s="2">
        <v>-69.222183227539105</v>
      </c>
      <c r="K2253" s="3">
        <v>40927.767361111109</v>
      </c>
      <c r="L2253" s="2"/>
      <c r="M2253" s="2"/>
      <c r="N2253" s="2">
        <v>-2900</v>
      </c>
      <c r="O2253" s="2">
        <v>232.12637329101599</v>
      </c>
      <c r="P2253" s="2">
        <v>169.72763061523401</v>
      </c>
      <c r="U2253" s="3">
        <v>40927.767361111109</v>
      </c>
      <c r="V2253" s="2"/>
      <c r="W2253" s="2"/>
      <c r="X2253" s="2">
        <v>-2900</v>
      </c>
      <c r="Y2253" s="2" t="s">
        <v>8</v>
      </c>
      <c r="Z2253" s="2">
        <v>0</v>
      </c>
    </row>
    <row r="2254" spans="1:26" ht="14.25" customHeight="1" x14ac:dyDescent="0.2">
      <c r="A2254" s="3">
        <v>40927.767418981479</v>
      </c>
      <c r="B2254" s="2"/>
      <c r="C2254" s="2"/>
      <c r="D2254" s="2">
        <v>-2850</v>
      </c>
      <c r="E2254" s="2">
        <v>126.68871307373</v>
      </c>
      <c r="F2254" s="2">
        <v>-70.668792724609403</v>
      </c>
      <c r="K2254" s="3">
        <v>40927.767418981479</v>
      </c>
      <c r="L2254" s="2"/>
      <c r="M2254" s="2"/>
      <c r="N2254" s="2">
        <v>-2850</v>
      </c>
      <c r="O2254" s="2">
        <v>233.06289672851599</v>
      </c>
      <c r="P2254" s="2">
        <v>170.37979125976599</v>
      </c>
      <c r="U2254" s="3">
        <v>40927.767418981479</v>
      </c>
      <c r="V2254" s="2"/>
      <c r="W2254" s="2"/>
      <c r="X2254" s="2">
        <v>-2850</v>
      </c>
      <c r="Y2254" s="2" t="s">
        <v>8</v>
      </c>
      <c r="Z2254" s="2">
        <v>0</v>
      </c>
    </row>
    <row r="2255" spans="1:26" ht="14.25" customHeight="1" x14ac:dyDescent="0.2">
      <c r="A2255" s="3">
        <v>40927.767476851855</v>
      </c>
      <c r="B2255" s="2"/>
      <c r="C2255" s="2"/>
      <c r="D2255" s="2">
        <v>-2800</v>
      </c>
      <c r="E2255" s="2">
        <v>128.72708129882801</v>
      </c>
      <c r="F2255" s="2">
        <v>-71.958160400390597</v>
      </c>
      <c r="K2255" s="3">
        <v>40927.767476851855</v>
      </c>
      <c r="L2255" s="2"/>
      <c r="M2255" s="2"/>
      <c r="N2255" s="2">
        <v>-2800</v>
      </c>
      <c r="O2255" s="2">
        <v>233.54670715332</v>
      </c>
      <c r="P2255" s="2">
        <v>170.71670532226599</v>
      </c>
      <c r="U2255" s="3">
        <v>40927.767476851855</v>
      </c>
      <c r="V2255" s="2"/>
      <c r="W2255" s="2"/>
      <c r="X2255" s="2">
        <v>-2800</v>
      </c>
      <c r="Y2255" s="2" t="s">
        <v>8</v>
      </c>
      <c r="Z2255" s="2">
        <v>0</v>
      </c>
    </row>
    <row r="2256" spans="1:26" ht="14.25" customHeight="1" x14ac:dyDescent="0.2">
      <c r="A2256" s="3">
        <v>40927.767534722225</v>
      </c>
      <c r="B2256" s="2"/>
      <c r="C2256" s="2"/>
      <c r="D2256" s="2">
        <v>-2750</v>
      </c>
      <c r="E2256" s="2">
        <v>131.83445739746099</v>
      </c>
      <c r="F2256" s="2">
        <v>-73.923721313476605</v>
      </c>
      <c r="K2256" s="3">
        <v>40927.767534722225</v>
      </c>
      <c r="L2256" s="2"/>
      <c r="M2256" s="2"/>
      <c r="N2256" s="2">
        <v>-2750</v>
      </c>
      <c r="O2256" s="2">
        <v>234.27088928222699</v>
      </c>
      <c r="P2256" s="2">
        <v>171.22100830078099</v>
      </c>
      <c r="U2256" s="3">
        <v>40927.767534722225</v>
      </c>
      <c r="V2256" s="2"/>
      <c r="W2256" s="2"/>
      <c r="X2256" s="2">
        <v>-2750</v>
      </c>
      <c r="Y2256" s="2" t="s">
        <v>8</v>
      </c>
      <c r="Z2256" s="2">
        <v>0</v>
      </c>
    </row>
    <row r="2257" spans="1:26" ht="14.25" customHeight="1" x14ac:dyDescent="0.2">
      <c r="A2257" s="3">
        <v>40927.767592592594</v>
      </c>
      <c r="B2257" s="2"/>
      <c r="C2257" s="2"/>
      <c r="D2257" s="2">
        <v>-2700</v>
      </c>
      <c r="E2257" s="2">
        <v>134.55924987793</v>
      </c>
      <c r="F2257" s="2">
        <v>-75.647277832031193</v>
      </c>
      <c r="K2257" s="3">
        <v>40927.767592592594</v>
      </c>
      <c r="L2257" s="2"/>
      <c r="M2257" s="2"/>
      <c r="N2257" s="2">
        <v>-2700</v>
      </c>
      <c r="O2257" s="2">
        <v>235.087326049805</v>
      </c>
      <c r="P2257" s="2">
        <v>171.78955078125</v>
      </c>
      <c r="U2257" s="3">
        <v>40927.767592592594</v>
      </c>
      <c r="V2257" s="2"/>
      <c r="W2257" s="2"/>
      <c r="X2257" s="2">
        <v>-2700</v>
      </c>
      <c r="Y2257" s="2" t="s">
        <v>8</v>
      </c>
      <c r="Z2257" s="2">
        <v>0</v>
      </c>
    </row>
    <row r="2258" spans="1:26" ht="14.25" customHeight="1" x14ac:dyDescent="0.2">
      <c r="A2258" s="3">
        <v>40927.767650462964</v>
      </c>
      <c r="B2258" s="2"/>
      <c r="C2258" s="2"/>
      <c r="D2258" s="2">
        <v>-2650</v>
      </c>
      <c r="E2258" s="2">
        <v>137.08984375</v>
      </c>
      <c r="F2258" s="2">
        <v>-77.248001098632798</v>
      </c>
      <c r="K2258" s="3">
        <v>40927.767650462964</v>
      </c>
      <c r="L2258" s="2"/>
      <c r="M2258" s="2"/>
      <c r="N2258" s="2">
        <v>-2650</v>
      </c>
      <c r="O2258" s="2">
        <v>235.64126586914099</v>
      </c>
      <c r="P2258" s="2">
        <v>172.17529296875</v>
      </c>
      <c r="U2258" s="3">
        <v>40927.767650462964</v>
      </c>
      <c r="V2258" s="2"/>
      <c r="W2258" s="2"/>
      <c r="X2258" s="2">
        <v>-2650</v>
      </c>
      <c r="Y2258" s="2" t="s">
        <v>8</v>
      </c>
      <c r="Z2258" s="2">
        <v>0</v>
      </c>
    </row>
    <row r="2259" spans="1:26" ht="14.25" customHeight="1" x14ac:dyDescent="0.2">
      <c r="A2259" s="3">
        <v>40927.767708333333</v>
      </c>
      <c r="B2259" s="2"/>
      <c r="C2259" s="2"/>
      <c r="D2259" s="2">
        <v>-2600</v>
      </c>
      <c r="E2259" s="2">
        <v>141.37405395507801</v>
      </c>
      <c r="F2259" s="2">
        <v>-79.957962036132798</v>
      </c>
      <c r="K2259" s="3">
        <v>40927.767708333333</v>
      </c>
      <c r="L2259" s="2"/>
      <c r="M2259" s="2"/>
      <c r="N2259" s="2">
        <v>-2600</v>
      </c>
      <c r="O2259" s="2">
        <v>236.63551330566401</v>
      </c>
      <c r="P2259" s="2">
        <v>172.86766052246099</v>
      </c>
      <c r="U2259" s="3">
        <v>40927.767708333333</v>
      </c>
      <c r="V2259" s="2"/>
      <c r="W2259" s="2"/>
      <c r="X2259" s="2">
        <v>-2600</v>
      </c>
      <c r="Y2259" s="2" t="s">
        <v>8</v>
      </c>
      <c r="Z2259" s="2">
        <v>0</v>
      </c>
    </row>
    <row r="2260" spans="1:26" ht="14.25" customHeight="1" x14ac:dyDescent="0.2">
      <c r="A2260" s="3">
        <v>40927.767766203702</v>
      </c>
      <c r="B2260" s="2"/>
      <c r="C2260" s="2"/>
      <c r="D2260" s="2">
        <v>-2550</v>
      </c>
      <c r="E2260" s="2">
        <v>145.27651977539099</v>
      </c>
      <c r="F2260" s="2">
        <v>-82.426452636718693</v>
      </c>
      <c r="K2260" s="3">
        <v>40927.767766203702</v>
      </c>
      <c r="L2260" s="2"/>
      <c r="M2260" s="2"/>
      <c r="N2260" s="2">
        <v>-2550</v>
      </c>
      <c r="O2260" s="2">
        <v>237.63896179199199</v>
      </c>
      <c r="P2260" s="2">
        <v>173.56643676757801</v>
      </c>
      <c r="U2260" s="3">
        <v>40927.767766203702</v>
      </c>
      <c r="V2260" s="2"/>
      <c r="W2260" s="2"/>
      <c r="X2260" s="2">
        <v>-2550</v>
      </c>
      <c r="Y2260" s="2" t="s">
        <v>8</v>
      </c>
      <c r="Z2260" s="2">
        <v>0</v>
      </c>
    </row>
    <row r="2261" spans="1:26" ht="14.25" customHeight="1" x14ac:dyDescent="0.2">
      <c r="A2261" s="3">
        <v>40927.767824074072</v>
      </c>
      <c r="B2261" s="2"/>
      <c r="C2261" s="2"/>
      <c r="D2261" s="2">
        <v>-2500</v>
      </c>
      <c r="E2261" s="2">
        <v>147.58253479003901</v>
      </c>
      <c r="F2261" s="2">
        <v>-83.885116577148395</v>
      </c>
      <c r="K2261" s="3">
        <v>40927.767824074072</v>
      </c>
      <c r="L2261" s="2"/>
      <c r="M2261" s="2"/>
      <c r="N2261" s="2">
        <v>-2500</v>
      </c>
      <c r="O2261" s="2">
        <v>238.02757263183599</v>
      </c>
      <c r="P2261" s="2">
        <v>173.83705139160199</v>
      </c>
      <c r="U2261" s="3">
        <v>40927.767824074072</v>
      </c>
      <c r="V2261" s="2"/>
      <c r="W2261" s="2"/>
      <c r="X2261" s="2">
        <v>-2500</v>
      </c>
      <c r="Y2261" s="2" t="s">
        <v>8</v>
      </c>
      <c r="Z2261" s="2">
        <v>0</v>
      </c>
    </row>
    <row r="2262" spans="1:26" ht="14.25" customHeight="1" x14ac:dyDescent="0.2">
      <c r="A2262" s="3">
        <v>40927.767881944441</v>
      </c>
      <c r="B2262" s="2"/>
      <c r="C2262" s="2"/>
      <c r="D2262" s="2">
        <v>-2450</v>
      </c>
      <c r="E2262" s="2">
        <v>149.57060241699199</v>
      </c>
      <c r="F2262" s="2">
        <v>-85.142669677734403</v>
      </c>
      <c r="K2262" s="3">
        <v>40927.767881944441</v>
      </c>
      <c r="L2262" s="2"/>
      <c r="M2262" s="2"/>
      <c r="N2262" s="2">
        <v>-2450</v>
      </c>
      <c r="O2262" s="2">
        <v>238.71713256835901</v>
      </c>
      <c r="P2262" s="2">
        <v>174.31724548339801</v>
      </c>
      <c r="U2262" s="3">
        <v>40927.767881944441</v>
      </c>
      <c r="V2262" s="2"/>
      <c r="W2262" s="2"/>
      <c r="X2262" s="2">
        <v>-2450</v>
      </c>
      <c r="Y2262" s="2" t="s">
        <v>8</v>
      </c>
      <c r="Z2262" s="2">
        <v>0</v>
      </c>
    </row>
    <row r="2263" spans="1:26" ht="14.25" customHeight="1" x14ac:dyDescent="0.2">
      <c r="A2263" s="3">
        <v>40927.767939814818</v>
      </c>
      <c r="B2263" s="2"/>
      <c r="C2263" s="2"/>
      <c r="D2263" s="2">
        <v>-2400</v>
      </c>
      <c r="E2263" s="2">
        <v>152.89653015136699</v>
      </c>
      <c r="F2263" s="2">
        <v>-87.246475219726605</v>
      </c>
      <c r="K2263" s="3">
        <v>40927.767939814818</v>
      </c>
      <c r="L2263" s="2"/>
      <c r="M2263" s="2"/>
      <c r="N2263" s="2">
        <v>-2400</v>
      </c>
      <c r="O2263" s="2">
        <v>239.56140136718699</v>
      </c>
      <c r="P2263" s="2">
        <v>174.90516662597699</v>
      </c>
      <c r="U2263" s="3">
        <v>40927.767939814818</v>
      </c>
      <c r="V2263" s="2"/>
      <c r="W2263" s="2"/>
      <c r="X2263" s="2">
        <v>-2400</v>
      </c>
      <c r="Y2263" s="2" t="s">
        <v>8</v>
      </c>
      <c r="Z2263" s="2">
        <v>0</v>
      </c>
    </row>
    <row r="2264" spans="1:26" ht="14.25" customHeight="1" x14ac:dyDescent="0.2">
      <c r="A2264" s="3">
        <v>40927.767997685187</v>
      </c>
      <c r="B2264" s="2"/>
      <c r="C2264" s="2"/>
      <c r="D2264" s="2">
        <v>-2350</v>
      </c>
      <c r="E2264" s="2">
        <v>156.813232421875</v>
      </c>
      <c r="F2264" s="2">
        <v>-89.723968505859403</v>
      </c>
      <c r="K2264" s="3">
        <v>40927.767997685187</v>
      </c>
      <c r="L2264" s="2"/>
      <c r="M2264" s="2"/>
      <c r="N2264" s="2">
        <v>-2350</v>
      </c>
      <c r="O2264" s="2">
        <v>240.418045043945</v>
      </c>
      <c r="P2264" s="2">
        <v>175.501708984375</v>
      </c>
      <c r="U2264" s="3">
        <v>40927.767997685187</v>
      </c>
      <c r="V2264" s="2"/>
      <c r="W2264" s="2"/>
      <c r="X2264" s="2">
        <v>-2350</v>
      </c>
      <c r="Y2264" s="2" t="s">
        <v>8</v>
      </c>
      <c r="Z2264" s="2">
        <v>0</v>
      </c>
    </row>
    <row r="2265" spans="1:26" ht="14.25" customHeight="1" x14ac:dyDescent="0.2">
      <c r="A2265" s="3">
        <v>40927.768055555556</v>
      </c>
      <c r="B2265" s="2"/>
      <c r="C2265" s="2"/>
      <c r="D2265" s="2">
        <v>-2300</v>
      </c>
      <c r="E2265" s="2">
        <v>160.66238403320301</v>
      </c>
      <c r="F2265" s="2">
        <v>-92.158737182617202</v>
      </c>
      <c r="K2265" s="3">
        <v>40927.768055555556</v>
      </c>
      <c r="L2265" s="2"/>
      <c r="M2265" s="2"/>
      <c r="N2265" s="2">
        <v>-2300</v>
      </c>
      <c r="O2265" s="2">
        <v>241.27830505371099</v>
      </c>
      <c r="P2265" s="2">
        <v>176.10076904296901</v>
      </c>
      <c r="U2265" s="3">
        <v>40927.768055555556</v>
      </c>
      <c r="V2265" s="2"/>
      <c r="W2265" s="2"/>
      <c r="X2265" s="2">
        <v>-2300</v>
      </c>
      <c r="Y2265" s="2" t="s">
        <v>8</v>
      </c>
      <c r="Z2265" s="2">
        <v>0</v>
      </c>
    </row>
    <row r="2266" spans="1:26" ht="14.25" customHeight="1" x14ac:dyDescent="0.2">
      <c r="A2266" s="3">
        <v>40927.768113425926</v>
      </c>
      <c r="B2266" s="2"/>
      <c r="C2266" s="2"/>
      <c r="D2266" s="2">
        <v>-2250</v>
      </c>
      <c r="E2266" s="2">
        <v>163.22084045410199</v>
      </c>
      <c r="F2266" s="2">
        <v>-93.777084350585895</v>
      </c>
      <c r="K2266" s="3">
        <v>40927.768113425926</v>
      </c>
      <c r="L2266" s="2"/>
      <c r="M2266" s="2"/>
      <c r="N2266" s="2">
        <v>-2250</v>
      </c>
      <c r="O2266" s="2">
        <v>241.95066833496099</v>
      </c>
      <c r="P2266" s="2">
        <v>176.56898498535199</v>
      </c>
      <c r="U2266" s="3">
        <v>40927.768113425926</v>
      </c>
      <c r="V2266" s="2"/>
      <c r="W2266" s="2"/>
      <c r="X2266" s="2">
        <v>-2250</v>
      </c>
      <c r="Y2266" s="2" t="s">
        <v>8</v>
      </c>
      <c r="Z2266" s="2">
        <v>0</v>
      </c>
    </row>
    <row r="2267" spans="1:26" ht="14.25" customHeight="1" x14ac:dyDescent="0.2">
      <c r="A2267" s="3">
        <v>40927.768171296295</v>
      </c>
      <c r="B2267" s="2"/>
      <c r="C2267" s="2"/>
      <c r="D2267" s="2">
        <v>-2200</v>
      </c>
      <c r="E2267" s="2">
        <v>164.48751831054699</v>
      </c>
      <c r="F2267" s="2">
        <v>-94.578323364257798</v>
      </c>
      <c r="K2267" s="3">
        <v>40927.768171296295</v>
      </c>
      <c r="L2267" s="2"/>
      <c r="M2267" s="2"/>
      <c r="N2267" s="2">
        <v>-2200</v>
      </c>
      <c r="O2267" s="2">
        <v>242.05146789550801</v>
      </c>
      <c r="P2267" s="2">
        <v>176.63917541503901</v>
      </c>
      <c r="U2267" s="3">
        <v>40927.768171296295</v>
      </c>
      <c r="V2267" s="2"/>
      <c r="W2267" s="2"/>
      <c r="X2267" s="2">
        <v>-2200</v>
      </c>
      <c r="Y2267" s="2" t="s">
        <v>8</v>
      </c>
      <c r="Z2267" s="2">
        <v>0</v>
      </c>
    </row>
    <row r="2268" spans="1:26" ht="14.25" customHeight="1" x14ac:dyDescent="0.2">
      <c r="A2268" s="3">
        <v>40927.768229166664</v>
      </c>
      <c r="B2268" s="2"/>
      <c r="C2268" s="2"/>
      <c r="D2268" s="2">
        <v>-2150</v>
      </c>
      <c r="E2268" s="2">
        <v>162.96611022949199</v>
      </c>
      <c r="F2268" s="2">
        <v>-93.615951538085895</v>
      </c>
      <c r="K2268" s="3">
        <v>40927.768229166664</v>
      </c>
      <c r="L2268" s="2"/>
      <c r="M2268" s="2"/>
      <c r="N2268" s="2">
        <v>-2150</v>
      </c>
      <c r="O2268" s="2">
        <v>241.22210693359401</v>
      </c>
      <c r="P2268" s="2">
        <v>176.06163024902301</v>
      </c>
      <c r="U2268" s="3">
        <v>40927.768229166664</v>
      </c>
      <c r="V2268" s="2"/>
      <c r="W2268" s="2"/>
      <c r="X2268" s="2">
        <v>-2150</v>
      </c>
      <c r="Y2268" s="2" t="s">
        <v>8</v>
      </c>
      <c r="Z2268" s="2">
        <v>0</v>
      </c>
    </row>
    <row r="2269" spans="1:26" ht="14.25" customHeight="1" x14ac:dyDescent="0.2">
      <c r="A2269" s="3">
        <v>40927.768287037034</v>
      </c>
      <c r="B2269" s="2"/>
      <c r="C2269" s="2"/>
      <c r="D2269" s="2">
        <v>-2100</v>
      </c>
      <c r="E2269" s="2">
        <v>160.44406127929699</v>
      </c>
      <c r="F2269" s="2">
        <v>-92.020645141601605</v>
      </c>
      <c r="K2269" s="3">
        <v>40927.768287037034</v>
      </c>
      <c r="L2269" s="2"/>
      <c r="M2269" s="2"/>
      <c r="N2269" s="2">
        <v>-2100</v>
      </c>
      <c r="O2269" s="2">
        <v>239.77120971679699</v>
      </c>
      <c r="P2269" s="2">
        <v>175.05126953125</v>
      </c>
      <c r="U2269" s="3">
        <v>40927.768287037034</v>
      </c>
      <c r="V2269" s="2"/>
      <c r="W2269" s="2"/>
      <c r="X2269" s="2">
        <v>-2100</v>
      </c>
      <c r="Y2269" s="2" t="s">
        <v>8</v>
      </c>
      <c r="Z2269" s="2">
        <v>0</v>
      </c>
    </row>
    <row r="2270" spans="1:26" ht="14.25" customHeight="1" x14ac:dyDescent="0.2">
      <c r="A2270" s="3">
        <v>40927.76834490741</v>
      </c>
      <c r="B2270" s="2"/>
      <c r="C2270" s="2"/>
      <c r="D2270" s="2">
        <v>-2050</v>
      </c>
      <c r="E2270" s="2">
        <v>154.40299987793</v>
      </c>
      <c r="F2270" s="2">
        <v>-88.199386596679702</v>
      </c>
      <c r="K2270" s="3">
        <v>40927.76834490741</v>
      </c>
      <c r="L2270" s="2"/>
      <c r="M2270" s="2"/>
      <c r="N2270" s="2">
        <v>-2050</v>
      </c>
      <c r="O2270" s="2">
        <v>237.14068603515599</v>
      </c>
      <c r="P2270" s="2">
        <v>173.21945190429699</v>
      </c>
      <c r="U2270" s="3">
        <v>40927.76834490741</v>
      </c>
      <c r="V2270" s="2"/>
      <c r="W2270" s="2"/>
      <c r="X2270" s="2">
        <v>-2050</v>
      </c>
      <c r="Y2270" s="2" t="s">
        <v>8</v>
      </c>
      <c r="Z2270" s="2">
        <v>0</v>
      </c>
    </row>
    <row r="2271" spans="1:26" ht="14.25" customHeight="1" x14ac:dyDescent="0.2">
      <c r="A2271" s="3">
        <v>40927.76840277778</v>
      </c>
      <c r="B2271" s="2"/>
      <c r="C2271" s="2"/>
      <c r="D2271" s="2">
        <v>-2000</v>
      </c>
      <c r="E2271" s="2">
        <v>144.74906921386699</v>
      </c>
      <c r="F2271" s="2">
        <v>-82.092819213867202</v>
      </c>
      <c r="K2271" s="3">
        <v>40927.76840277778</v>
      </c>
      <c r="L2271" s="2"/>
      <c r="M2271" s="2"/>
      <c r="N2271" s="2">
        <v>-2000</v>
      </c>
      <c r="O2271" s="2">
        <v>233.54846191406199</v>
      </c>
      <c r="P2271" s="2">
        <v>170.71792602539099</v>
      </c>
      <c r="U2271" s="3">
        <v>40927.76840277778</v>
      </c>
      <c r="V2271" s="2"/>
      <c r="W2271" s="2"/>
      <c r="X2271" s="2">
        <v>-2000</v>
      </c>
      <c r="Y2271" s="2" t="s">
        <v>8</v>
      </c>
      <c r="Z2271" s="2">
        <v>0</v>
      </c>
    </row>
    <row r="2272" spans="1:26" ht="14.25" customHeight="1" x14ac:dyDescent="0.2">
      <c r="A2272" s="3">
        <v>40927.768460648149</v>
      </c>
      <c r="B2272" s="2"/>
      <c r="C2272" s="2"/>
      <c r="D2272" s="2">
        <v>-1950</v>
      </c>
      <c r="E2272" s="2">
        <v>131.304122924805</v>
      </c>
      <c r="F2272" s="2">
        <v>-73.5882568359375</v>
      </c>
      <c r="K2272" s="3">
        <v>40927.768460648149</v>
      </c>
      <c r="L2272" s="2"/>
      <c r="M2272" s="2"/>
      <c r="N2272" s="2">
        <v>-1950</v>
      </c>
      <c r="O2272" s="2">
        <v>228.580154418945</v>
      </c>
      <c r="P2272" s="2">
        <v>167.25814819335901</v>
      </c>
      <c r="U2272" s="3">
        <v>40927.768460648149</v>
      </c>
      <c r="V2272" s="2"/>
      <c r="W2272" s="2"/>
      <c r="X2272" s="2">
        <v>-1950</v>
      </c>
      <c r="Y2272" s="2" t="s">
        <v>8</v>
      </c>
      <c r="Z2272" s="2">
        <v>0</v>
      </c>
    </row>
    <row r="2273" spans="1:26" ht="14.25" customHeight="1" x14ac:dyDescent="0.2">
      <c r="A2273" s="3">
        <v>40927.768518518518</v>
      </c>
      <c r="B2273" s="2"/>
      <c r="C2273" s="2"/>
      <c r="D2273" s="2">
        <v>-1900</v>
      </c>
      <c r="E2273" s="2">
        <v>115.99062347412099</v>
      </c>
      <c r="F2273" s="2">
        <v>-63.901748657226598</v>
      </c>
      <c r="K2273" s="3">
        <v>40927.768518518518</v>
      </c>
      <c r="L2273" s="2"/>
      <c r="M2273" s="2"/>
      <c r="N2273" s="2">
        <v>-1900</v>
      </c>
      <c r="O2273" s="2">
        <v>223.00796508789099</v>
      </c>
      <c r="P2273" s="2">
        <v>163.37783813476599</v>
      </c>
      <c r="U2273" s="3">
        <v>40927.768518518518</v>
      </c>
      <c r="V2273" s="2"/>
      <c r="W2273" s="2"/>
      <c r="X2273" s="2">
        <v>-1900</v>
      </c>
      <c r="Y2273" s="2" t="s">
        <v>8</v>
      </c>
      <c r="Z2273" s="2">
        <v>0</v>
      </c>
    </row>
    <row r="2274" spans="1:26" ht="14.25" customHeight="1" x14ac:dyDescent="0.2">
      <c r="A2274" s="3">
        <v>40927.768576388888</v>
      </c>
      <c r="B2274" s="2"/>
      <c r="C2274" s="2"/>
      <c r="D2274" s="2">
        <v>-1850</v>
      </c>
      <c r="E2274" s="2">
        <v>100.222175598145</v>
      </c>
      <c r="F2274" s="2">
        <v>-53.927459716796903</v>
      </c>
      <c r="K2274" s="3">
        <v>40927.768576388888</v>
      </c>
      <c r="L2274" s="2"/>
      <c r="M2274" s="2"/>
      <c r="N2274" s="2">
        <v>-1850</v>
      </c>
      <c r="O2274" s="2">
        <v>216.92842102050801</v>
      </c>
      <c r="P2274" s="2">
        <v>159.14421081543</v>
      </c>
      <c r="U2274" s="3">
        <v>40927.768576388888</v>
      </c>
      <c r="V2274" s="2"/>
      <c r="W2274" s="2"/>
      <c r="X2274" s="2">
        <v>-1850</v>
      </c>
      <c r="Y2274" s="2" t="s">
        <v>8</v>
      </c>
      <c r="Z2274" s="2">
        <v>0</v>
      </c>
    </row>
    <row r="2275" spans="1:26" ht="14.25" customHeight="1" x14ac:dyDescent="0.2">
      <c r="A2275" s="3">
        <v>40927.768634259257</v>
      </c>
      <c r="B2275" s="2"/>
      <c r="C2275" s="2"/>
      <c r="D2275" s="2">
        <v>-1800</v>
      </c>
      <c r="E2275" s="2">
        <v>84.635490417480497</v>
      </c>
      <c r="F2275" s="2">
        <v>-44.068145751953097</v>
      </c>
      <c r="K2275" s="3">
        <v>40927.768634259257</v>
      </c>
      <c r="L2275" s="2"/>
      <c r="M2275" s="2"/>
      <c r="N2275" s="2">
        <v>-1800</v>
      </c>
      <c r="O2275" s="2">
        <v>211.06512451171901</v>
      </c>
      <c r="P2275" s="2">
        <v>155.06118774414099</v>
      </c>
      <c r="U2275" s="3">
        <v>40927.768634259257</v>
      </c>
      <c r="V2275" s="2"/>
      <c r="W2275" s="2"/>
      <c r="X2275" s="2">
        <v>-1800</v>
      </c>
      <c r="Y2275" s="2" t="s">
        <v>8</v>
      </c>
      <c r="Z2275" s="2">
        <v>0</v>
      </c>
    </row>
    <row r="2276" spans="1:26" ht="14.25" customHeight="1" x14ac:dyDescent="0.2">
      <c r="A2276" s="3">
        <v>40927.768692129626</v>
      </c>
      <c r="B2276" s="2"/>
      <c r="C2276" s="2"/>
      <c r="D2276" s="2">
        <v>-1750</v>
      </c>
      <c r="E2276" s="2">
        <v>71.025421142578097</v>
      </c>
      <c r="F2276" s="2">
        <v>-35.459136962890597</v>
      </c>
      <c r="K2276" s="3">
        <v>40927.768692129626</v>
      </c>
      <c r="L2276" s="2"/>
      <c r="M2276" s="2"/>
      <c r="N2276" s="2">
        <v>-1750</v>
      </c>
      <c r="O2276" s="2">
        <v>205.51200866699199</v>
      </c>
      <c r="P2276" s="2">
        <v>151.19415283203099</v>
      </c>
      <c r="U2276" s="3">
        <v>40927.768692129626</v>
      </c>
      <c r="V2276" s="2"/>
      <c r="W2276" s="2"/>
      <c r="X2276" s="2">
        <v>-1750</v>
      </c>
      <c r="Y2276" s="2" t="s">
        <v>8</v>
      </c>
      <c r="Z2276" s="2">
        <v>0</v>
      </c>
    </row>
    <row r="2277" spans="1:26" ht="14.25" customHeight="1" x14ac:dyDescent="0.2">
      <c r="A2277" s="3">
        <v>40927.768750000003</v>
      </c>
      <c r="B2277" s="2"/>
      <c r="C2277" s="2"/>
      <c r="D2277" s="2">
        <v>-1700</v>
      </c>
      <c r="E2277" s="2">
        <v>60.180667877197301</v>
      </c>
      <c r="F2277" s="2">
        <v>-28.599319458007798</v>
      </c>
      <c r="K2277" s="3">
        <v>40927.768750000003</v>
      </c>
      <c r="L2277" s="2"/>
      <c r="M2277" s="2"/>
      <c r="N2277" s="2">
        <v>-1700</v>
      </c>
      <c r="O2277" s="2">
        <v>200.25030517578099</v>
      </c>
      <c r="P2277" s="2">
        <v>147.53005981445301</v>
      </c>
      <c r="U2277" s="3">
        <v>40927.768750000003</v>
      </c>
      <c r="V2277" s="2"/>
      <c r="W2277" s="2"/>
      <c r="X2277" s="2">
        <v>-1700</v>
      </c>
      <c r="Y2277" s="2" t="s">
        <v>8</v>
      </c>
      <c r="Z2277" s="2">
        <v>0</v>
      </c>
    </row>
    <row r="2278" spans="1:26" ht="14.25" customHeight="1" x14ac:dyDescent="0.2">
      <c r="A2278" s="3">
        <v>40927.768807870372</v>
      </c>
      <c r="B2278" s="2"/>
      <c r="C2278" s="2"/>
      <c r="D2278" s="2">
        <v>-1650</v>
      </c>
      <c r="E2278" s="2">
        <v>49.891223907470703</v>
      </c>
      <c r="F2278" s="2">
        <v>-22.0907592773438</v>
      </c>
      <c r="K2278" s="3">
        <v>40927.768807870372</v>
      </c>
      <c r="L2278" s="2"/>
      <c r="M2278" s="2"/>
      <c r="N2278" s="2">
        <v>-1650</v>
      </c>
      <c r="O2278" s="2">
        <v>194.579513549805</v>
      </c>
      <c r="P2278" s="2">
        <v>143.58108520507801</v>
      </c>
      <c r="U2278" s="3">
        <v>40927.768807870372</v>
      </c>
      <c r="V2278" s="2"/>
      <c r="W2278" s="2"/>
      <c r="X2278" s="2">
        <v>-1650</v>
      </c>
      <c r="Y2278" s="2" t="s">
        <v>8</v>
      </c>
      <c r="Z2278" s="2">
        <v>0</v>
      </c>
    </row>
    <row r="2279" spans="1:26" ht="14.25" customHeight="1" x14ac:dyDescent="0.2">
      <c r="A2279" s="3">
        <v>40927.768865740742</v>
      </c>
      <c r="B2279" s="2"/>
      <c r="C2279" s="2"/>
      <c r="D2279" s="2">
        <v>-1600</v>
      </c>
      <c r="E2279" s="2">
        <v>40.185909271240199</v>
      </c>
      <c r="F2279" s="2">
        <v>-15.9516906738281</v>
      </c>
      <c r="K2279" s="3">
        <v>40927.768865740742</v>
      </c>
      <c r="L2279" s="2"/>
      <c r="M2279" s="2"/>
      <c r="N2279" s="2">
        <v>-1600</v>
      </c>
      <c r="O2279" s="2">
        <v>189.80897521972699</v>
      </c>
      <c r="P2279" s="2">
        <v>140.25901794433599</v>
      </c>
      <c r="U2279" s="3">
        <v>40927.768865740742</v>
      </c>
      <c r="V2279" s="2"/>
      <c r="W2279" s="2"/>
      <c r="X2279" s="2">
        <v>-1600</v>
      </c>
      <c r="Y2279" s="2" t="s">
        <v>8</v>
      </c>
      <c r="Z2279" s="2">
        <v>0</v>
      </c>
    </row>
    <row r="2280" spans="1:26" ht="14.25" customHeight="1" x14ac:dyDescent="0.2">
      <c r="A2280" s="3">
        <v>40927.768923611111</v>
      </c>
      <c r="B2280" s="2"/>
      <c r="C2280" s="2"/>
      <c r="D2280" s="2">
        <v>-1550</v>
      </c>
      <c r="E2280" s="2">
        <v>32.540435791015597</v>
      </c>
      <c r="F2280" s="2">
        <v>-11.1155700683594</v>
      </c>
      <c r="K2280" s="3">
        <v>40927.768923611111</v>
      </c>
      <c r="L2280" s="2"/>
      <c r="M2280" s="2"/>
      <c r="N2280" s="2">
        <v>-1550</v>
      </c>
      <c r="O2280" s="2">
        <v>184.70196533203099</v>
      </c>
      <c r="P2280" s="2">
        <v>136.70265197753901</v>
      </c>
      <c r="U2280" s="3">
        <v>40927.768923611111</v>
      </c>
      <c r="V2280" s="2"/>
      <c r="W2280" s="2"/>
      <c r="X2280" s="2">
        <v>-1550</v>
      </c>
      <c r="Y2280" s="2" t="s">
        <v>8</v>
      </c>
      <c r="Z2280" s="2">
        <v>0</v>
      </c>
    </row>
    <row r="2281" spans="1:26" ht="14.25" customHeight="1" x14ac:dyDescent="0.2">
      <c r="A2281" s="3">
        <v>40927.76898148148</v>
      </c>
      <c r="B2281" s="2"/>
      <c r="C2281" s="2"/>
      <c r="D2281" s="2">
        <v>-1500</v>
      </c>
      <c r="E2281" s="2">
        <v>26.655567169189499</v>
      </c>
      <c r="F2281" s="2">
        <v>-7.3931121826171902</v>
      </c>
      <c r="K2281" s="3">
        <v>40927.76898148148</v>
      </c>
      <c r="L2281" s="2"/>
      <c r="M2281" s="2"/>
      <c r="N2281" s="2">
        <v>-1500</v>
      </c>
      <c r="O2281" s="2">
        <v>179.56878662109401</v>
      </c>
      <c r="P2281" s="2">
        <v>133.12805175781199</v>
      </c>
      <c r="U2281" s="3">
        <v>40927.76898148148</v>
      </c>
      <c r="V2281" s="2"/>
      <c r="W2281" s="2"/>
      <c r="X2281" s="2">
        <v>-1500</v>
      </c>
      <c r="Y2281" s="2" t="s">
        <v>8</v>
      </c>
      <c r="Z2281" s="2">
        <v>0</v>
      </c>
    </row>
    <row r="2282" spans="1:26" ht="14.25" customHeight="1" x14ac:dyDescent="0.2">
      <c r="A2282" s="3">
        <v>40927.76903935185</v>
      </c>
      <c r="B2282" s="2"/>
      <c r="C2282" s="2"/>
      <c r="D2282" s="2">
        <v>-1450</v>
      </c>
      <c r="E2282" s="2">
        <v>22.9220867156982</v>
      </c>
      <c r="F2282" s="2">
        <v>-5.0315093994140598</v>
      </c>
      <c r="K2282" s="3">
        <v>40927.76903935185</v>
      </c>
      <c r="L2282" s="2"/>
      <c r="M2282" s="2"/>
      <c r="N2282" s="2">
        <v>-1450</v>
      </c>
      <c r="O2282" s="2">
        <v>174.53651428222699</v>
      </c>
      <c r="P2282" s="2">
        <v>129.62371826171901</v>
      </c>
      <c r="U2282" s="3">
        <v>40927.76903935185</v>
      </c>
      <c r="V2282" s="2"/>
      <c r="W2282" s="2"/>
      <c r="X2282" s="2">
        <v>-1450</v>
      </c>
      <c r="Y2282" s="2" t="s">
        <v>8</v>
      </c>
      <c r="Z2282" s="2">
        <v>0</v>
      </c>
    </row>
    <row r="2283" spans="1:26" ht="14.25" customHeight="1" x14ac:dyDescent="0.2">
      <c r="A2283" s="3">
        <v>40927.769097222219</v>
      </c>
      <c r="B2283" s="2"/>
      <c r="C2283" s="2"/>
      <c r="D2283" s="2">
        <v>-1400</v>
      </c>
      <c r="E2283" s="2">
        <v>19.899986267089801</v>
      </c>
      <c r="F2283" s="2">
        <v>-3.1198883056640598</v>
      </c>
      <c r="K2283" s="3">
        <v>40927.769097222219</v>
      </c>
      <c r="L2283" s="2"/>
      <c r="M2283" s="2"/>
      <c r="N2283" s="2">
        <v>-1400</v>
      </c>
      <c r="O2283" s="2">
        <v>169.30340576171901</v>
      </c>
      <c r="P2283" s="2">
        <v>125.979537963867</v>
      </c>
      <c r="U2283" s="3">
        <v>40927.769097222219</v>
      </c>
      <c r="V2283" s="2"/>
      <c r="W2283" s="2"/>
      <c r="X2283" s="2">
        <v>-1400</v>
      </c>
      <c r="Y2283" s="2" t="s">
        <v>8</v>
      </c>
      <c r="Z2283" s="2">
        <v>0</v>
      </c>
    </row>
    <row r="2284" spans="1:26" ht="14.25" customHeight="1" x14ac:dyDescent="0.2">
      <c r="A2284" s="3">
        <v>40927.769155092596</v>
      </c>
      <c r="B2284" s="2"/>
      <c r="C2284" s="2"/>
      <c r="D2284" s="2">
        <v>-1350</v>
      </c>
      <c r="E2284" s="2">
        <v>17.655000686645501</v>
      </c>
      <c r="F2284" s="2">
        <v>-1.6998291015625</v>
      </c>
      <c r="K2284" s="3">
        <v>40927.769155092596</v>
      </c>
      <c r="L2284" s="2"/>
      <c r="M2284" s="2"/>
      <c r="N2284" s="2">
        <v>-1350</v>
      </c>
      <c r="O2284" s="2">
        <v>164.48356628418</v>
      </c>
      <c r="P2284" s="2">
        <v>122.62313842773401</v>
      </c>
      <c r="U2284" s="3">
        <v>40927.769155092596</v>
      </c>
      <c r="V2284" s="2"/>
      <c r="W2284" s="2"/>
      <c r="X2284" s="2">
        <v>-1350</v>
      </c>
      <c r="Y2284" s="2" t="s">
        <v>8</v>
      </c>
      <c r="Z2284" s="2">
        <v>0</v>
      </c>
    </row>
    <row r="2285" spans="1:26" ht="14.25" customHeight="1" x14ac:dyDescent="0.2">
      <c r="A2285" s="3">
        <v>40927.769212962965</v>
      </c>
      <c r="B2285" s="2"/>
      <c r="C2285" s="2"/>
      <c r="D2285" s="2">
        <v>-1300</v>
      </c>
      <c r="E2285" s="2">
        <v>16.561996459960898</v>
      </c>
      <c r="F2285" s="2">
        <v>-1.0084533691406199</v>
      </c>
      <c r="K2285" s="3">
        <v>40927.769212962965</v>
      </c>
      <c r="L2285" s="2"/>
      <c r="M2285" s="2"/>
      <c r="N2285" s="2">
        <v>-1300</v>
      </c>
      <c r="O2285" s="2">
        <v>160.00697326660199</v>
      </c>
      <c r="P2285" s="2">
        <v>119.50576782226599</v>
      </c>
      <c r="U2285" s="3">
        <v>40927.769212962965</v>
      </c>
      <c r="V2285" s="2"/>
      <c r="W2285" s="2"/>
      <c r="X2285" s="2">
        <v>-1300</v>
      </c>
      <c r="Y2285" s="2" t="s">
        <v>8</v>
      </c>
      <c r="Z2285" s="2">
        <v>0</v>
      </c>
    </row>
    <row r="2286" spans="1:26" ht="14.25" customHeight="1" x14ac:dyDescent="0.2">
      <c r="A2286" s="3">
        <v>40927.769270833334</v>
      </c>
      <c r="B2286" s="2"/>
      <c r="C2286" s="2"/>
      <c r="D2286" s="2">
        <v>-1250</v>
      </c>
      <c r="E2286" s="2">
        <v>16.083522796630898</v>
      </c>
      <c r="F2286" s="2">
        <v>-0.70579528808593806</v>
      </c>
      <c r="K2286" s="3">
        <v>40927.769270833334</v>
      </c>
      <c r="L2286" s="2"/>
      <c r="M2286" s="2"/>
      <c r="N2286" s="2">
        <v>-1250</v>
      </c>
      <c r="O2286" s="2">
        <v>155.65472412109401</v>
      </c>
      <c r="P2286" s="2">
        <v>116.474990844727</v>
      </c>
      <c r="U2286" s="3">
        <v>40927.769270833334</v>
      </c>
      <c r="V2286" s="2"/>
      <c r="W2286" s="2"/>
      <c r="X2286" s="2">
        <v>-1250</v>
      </c>
      <c r="Y2286" s="2" t="s">
        <v>8</v>
      </c>
      <c r="Z2286" s="2">
        <v>0</v>
      </c>
    </row>
    <row r="2287" spans="1:26" ht="14.25" customHeight="1" x14ac:dyDescent="0.2">
      <c r="A2287" s="3">
        <v>40927.769328703704</v>
      </c>
      <c r="B2287" s="2"/>
      <c r="C2287" s="2"/>
      <c r="D2287" s="2">
        <v>-1200</v>
      </c>
      <c r="E2287" s="2">
        <v>15.9082698822021</v>
      </c>
      <c r="F2287" s="2">
        <v>-0.594940185546875</v>
      </c>
      <c r="K2287" s="3">
        <v>40927.769328703704</v>
      </c>
      <c r="L2287" s="2"/>
      <c r="M2287" s="2"/>
      <c r="N2287" s="2">
        <v>-1200</v>
      </c>
      <c r="O2287" s="2">
        <v>151.23574829101599</v>
      </c>
      <c r="P2287" s="2">
        <v>113.397750854492</v>
      </c>
      <c r="U2287" s="3">
        <v>40927.769328703704</v>
      </c>
      <c r="V2287" s="2"/>
      <c r="W2287" s="2"/>
      <c r="X2287" s="2">
        <v>-1200</v>
      </c>
      <c r="Y2287" s="2" t="s">
        <v>8</v>
      </c>
      <c r="Z2287" s="2">
        <v>0</v>
      </c>
    </row>
    <row r="2288" spans="1:26" ht="14.25" customHeight="1" x14ac:dyDescent="0.2">
      <c r="A2288" s="3">
        <v>40927.769386574073</v>
      </c>
      <c r="B2288" s="2"/>
      <c r="C2288" s="2"/>
      <c r="D2288" s="2">
        <v>-1150</v>
      </c>
      <c r="E2288" s="2">
        <v>15.6374921798706</v>
      </c>
      <c r="F2288" s="2">
        <v>-0.423660278320313</v>
      </c>
      <c r="K2288" s="3">
        <v>40927.769386574073</v>
      </c>
      <c r="L2288" s="2"/>
      <c r="M2288" s="2"/>
      <c r="N2288" s="2">
        <v>-1150</v>
      </c>
      <c r="O2288" s="2">
        <v>147.20254516601599</v>
      </c>
      <c r="P2288" s="2">
        <v>110.589141845703</v>
      </c>
      <c r="U2288" s="3">
        <v>40927.769386574073</v>
      </c>
      <c r="V2288" s="2"/>
      <c r="W2288" s="2"/>
      <c r="X2288" s="2">
        <v>-1150</v>
      </c>
      <c r="Y2288" s="2" t="s">
        <v>8</v>
      </c>
      <c r="Z2288" s="2">
        <v>0</v>
      </c>
    </row>
    <row r="2289" spans="1:26" ht="14.25" customHeight="1" x14ac:dyDescent="0.2">
      <c r="A2289" s="3">
        <v>40927.769444444442</v>
      </c>
      <c r="B2289" s="2"/>
      <c r="C2289" s="2"/>
      <c r="D2289" s="2">
        <v>-1100</v>
      </c>
      <c r="E2289" s="2">
        <v>15.3945760726929</v>
      </c>
      <c r="F2289" s="2">
        <v>-0.270004272460938</v>
      </c>
      <c r="K2289" s="3">
        <v>40927.769444444442</v>
      </c>
      <c r="L2289" s="2"/>
      <c r="M2289" s="2"/>
      <c r="N2289" s="2">
        <v>-1100</v>
      </c>
      <c r="O2289" s="2">
        <v>143.44192504882801</v>
      </c>
      <c r="P2289" s="2">
        <v>107.970352172852</v>
      </c>
      <c r="U2289" s="3">
        <v>40927.769444444442</v>
      </c>
      <c r="V2289" s="2"/>
      <c r="W2289" s="2"/>
      <c r="X2289" s="2">
        <v>-1100</v>
      </c>
      <c r="Y2289" s="2" t="s">
        <v>8</v>
      </c>
      <c r="Z2289" s="2">
        <v>0</v>
      </c>
    </row>
    <row r="2290" spans="1:26" ht="14.25" customHeight="1" x14ac:dyDescent="0.2">
      <c r="A2290" s="3">
        <v>40927.769502314812</v>
      </c>
      <c r="B2290" s="2"/>
      <c r="C2290" s="2"/>
      <c r="D2290" s="2">
        <v>-1050</v>
      </c>
      <c r="E2290" s="2">
        <v>15.6003427505493</v>
      </c>
      <c r="F2290" s="2">
        <v>-0.400161743164063</v>
      </c>
      <c r="K2290" s="3">
        <v>40927.769502314812</v>
      </c>
      <c r="L2290" s="2"/>
      <c r="M2290" s="2"/>
      <c r="N2290" s="2">
        <v>-1050</v>
      </c>
      <c r="O2290" s="2">
        <v>139.143142700195</v>
      </c>
      <c r="P2290" s="2">
        <v>104.976806640625</v>
      </c>
      <c r="U2290" s="3">
        <v>40927.769502314812</v>
      </c>
      <c r="V2290" s="2"/>
      <c r="W2290" s="2"/>
      <c r="X2290" s="2">
        <v>-1050</v>
      </c>
      <c r="Y2290" s="2" t="s">
        <v>8</v>
      </c>
      <c r="Z2290" s="2">
        <v>0</v>
      </c>
    </row>
    <row r="2291" spans="1:26" ht="14.25" customHeight="1" x14ac:dyDescent="0.2">
      <c r="A2291" s="3">
        <v>40927.769560185188</v>
      </c>
      <c r="B2291" s="2"/>
      <c r="C2291" s="2"/>
      <c r="D2291" s="2">
        <v>-1000</v>
      </c>
      <c r="E2291" s="2">
        <v>15.717700004577599</v>
      </c>
      <c r="F2291" s="2">
        <v>-0.474395751953125</v>
      </c>
      <c r="K2291" s="3">
        <v>40927.769560185188</v>
      </c>
      <c r="L2291" s="2"/>
      <c r="M2291" s="2"/>
      <c r="N2291" s="2">
        <v>-1000</v>
      </c>
      <c r="O2291" s="2">
        <v>135.55902099609401</v>
      </c>
      <c r="P2291" s="2">
        <v>102.480926513672</v>
      </c>
      <c r="U2291" s="3">
        <v>40927.769560185188</v>
      </c>
      <c r="V2291" s="2"/>
      <c r="W2291" s="2"/>
      <c r="X2291" s="2">
        <v>-1000</v>
      </c>
      <c r="Y2291" s="2" t="s">
        <v>8</v>
      </c>
      <c r="Z2291" s="2">
        <v>0</v>
      </c>
    </row>
    <row r="2292" spans="1:26" ht="14.25" customHeight="1" x14ac:dyDescent="0.2">
      <c r="A2292" s="3">
        <v>40927.769618055558</v>
      </c>
      <c r="B2292" s="2"/>
      <c r="C2292" s="2"/>
      <c r="D2292" s="2">
        <v>-950</v>
      </c>
      <c r="E2292" s="2">
        <v>15.340178489685099</v>
      </c>
      <c r="F2292" s="2">
        <v>-0.235595703125</v>
      </c>
      <c r="K2292" s="3">
        <v>40927.769618055558</v>
      </c>
      <c r="L2292" s="2"/>
      <c r="M2292" s="2"/>
      <c r="N2292" s="2">
        <v>-950</v>
      </c>
      <c r="O2292" s="2">
        <v>132.19149780273401</v>
      </c>
      <c r="P2292" s="2">
        <v>100.135879516602</v>
      </c>
      <c r="U2292" s="3">
        <v>40927.769618055558</v>
      </c>
      <c r="V2292" s="2"/>
      <c r="W2292" s="2"/>
      <c r="X2292" s="2">
        <v>-950</v>
      </c>
      <c r="Y2292" s="2" t="s">
        <v>8</v>
      </c>
      <c r="Z2292" s="2">
        <v>0</v>
      </c>
    </row>
    <row r="2293" spans="1:26" ht="14.25" customHeight="1" x14ac:dyDescent="0.2">
      <c r="A2293" s="3">
        <v>40927.769675925927</v>
      </c>
      <c r="B2293" s="2"/>
      <c r="C2293" s="2"/>
      <c r="D2293" s="2">
        <v>-900</v>
      </c>
      <c r="E2293" s="2">
        <v>15.105705261230501</v>
      </c>
      <c r="F2293" s="2">
        <v>-8.72802734375E-2</v>
      </c>
      <c r="K2293" s="3">
        <v>40927.769675925927</v>
      </c>
      <c r="L2293" s="2"/>
      <c r="M2293" s="2"/>
      <c r="N2293" s="2">
        <v>-900</v>
      </c>
      <c r="O2293" s="2">
        <v>129.08209228515599</v>
      </c>
      <c r="P2293" s="2">
        <v>97.9705810546875</v>
      </c>
      <c r="U2293" s="3">
        <v>40927.769675925927</v>
      </c>
      <c r="V2293" s="2"/>
      <c r="W2293" s="2"/>
      <c r="X2293" s="2">
        <v>-900</v>
      </c>
      <c r="Y2293" s="2" t="s">
        <v>8</v>
      </c>
      <c r="Z2293" s="2">
        <v>0</v>
      </c>
    </row>
    <row r="2294" spans="1:26" ht="14.25" customHeight="1" x14ac:dyDescent="0.2">
      <c r="A2294" s="3">
        <v>40927.769733796296</v>
      </c>
      <c r="B2294" s="2"/>
      <c r="C2294" s="2"/>
      <c r="D2294" s="2">
        <v>-850</v>
      </c>
      <c r="E2294" s="2">
        <v>14.786078453064</v>
      </c>
      <c r="F2294" s="2">
        <v>0.114898681640625</v>
      </c>
      <c r="K2294" s="3">
        <v>40927.769733796296</v>
      </c>
      <c r="L2294" s="2"/>
      <c r="M2294" s="2"/>
      <c r="N2294" s="2">
        <v>-850</v>
      </c>
      <c r="O2294" s="2">
        <v>126.397994995117</v>
      </c>
      <c r="P2294" s="2">
        <v>96.101455688476605</v>
      </c>
      <c r="U2294" s="3">
        <v>40927.769733796296</v>
      </c>
      <c r="V2294" s="2"/>
      <c r="W2294" s="2"/>
      <c r="X2294" s="2">
        <v>-850</v>
      </c>
      <c r="Y2294" s="2" t="s">
        <v>8</v>
      </c>
      <c r="Z2294" s="2">
        <v>0</v>
      </c>
    </row>
    <row r="2295" spans="1:26" ht="14.25" customHeight="1" x14ac:dyDescent="0.2">
      <c r="A2295" s="3">
        <v>40927.769791666666</v>
      </c>
      <c r="B2295" s="2"/>
      <c r="C2295" s="2"/>
      <c r="D2295" s="2">
        <v>-800</v>
      </c>
      <c r="E2295" s="2">
        <v>15.1733703613281</v>
      </c>
      <c r="F2295" s="2">
        <v>-0.130081176757812</v>
      </c>
      <c r="K2295" s="3">
        <v>40927.769791666666</v>
      </c>
      <c r="L2295" s="2"/>
      <c r="M2295" s="2"/>
      <c r="N2295" s="2">
        <v>-800</v>
      </c>
      <c r="O2295" s="2">
        <v>124.254684448242</v>
      </c>
      <c r="P2295" s="2">
        <v>94.608917236328097</v>
      </c>
      <c r="U2295" s="3">
        <v>40927.769791666666</v>
      </c>
      <c r="V2295" s="2"/>
      <c r="W2295" s="2"/>
      <c r="X2295" s="2">
        <v>-800</v>
      </c>
      <c r="Y2295" s="2" t="s">
        <v>8</v>
      </c>
      <c r="Z2295" s="2">
        <v>0</v>
      </c>
    </row>
    <row r="2296" spans="1:26" ht="14.25" customHeight="1" x14ac:dyDescent="0.2">
      <c r="A2296" s="3">
        <v>40927.769849537035</v>
      </c>
      <c r="B2296" s="2"/>
      <c r="C2296" s="2"/>
      <c r="D2296" s="2">
        <v>-750</v>
      </c>
      <c r="E2296" s="2">
        <v>15.456330299377401</v>
      </c>
      <c r="F2296" s="2">
        <v>-0.309066772460937</v>
      </c>
      <c r="K2296" s="3">
        <v>40927.769849537035</v>
      </c>
      <c r="L2296" s="2"/>
      <c r="M2296" s="2"/>
      <c r="N2296" s="2">
        <v>-750</v>
      </c>
      <c r="O2296" s="2">
        <v>122.079383850098</v>
      </c>
      <c r="P2296" s="2">
        <v>93.094100952148395</v>
      </c>
      <c r="U2296" s="3">
        <v>40927.769849537035</v>
      </c>
      <c r="V2296" s="2"/>
      <c r="W2296" s="2"/>
      <c r="X2296" s="2">
        <v>-750</v>
      </c>
      <c r="Y2296" s="2" t="s">
        <v>8</v>
      </c>
      <c r="Z2296" s="2">
        <v>0</v>
      </c>
    </row>
    <row r="2297" spans="1:26" ht="14.25" customHeight="1" x14ac:dyDescent="0.2">
      <c r="A2297" s="3">
        <v>40927.769907407404</v>
      </c>
      <c r="B2297" s="2"/>
      <c r="C2297" s="2"/>
      <c r="D2297" s="2">
        <v>-700</v>
      </c>
      <c r="E2297" s="2">
        <v>15.341143608093301</v>
      </c>
      <c r="F2297" s="2">
        <v>-0.2362060546875</v>
      </c>
      <c r="K2297" s="3">
        <v>40927.769907407404</v>
      </c>
      <c r="L2297" s="2"/>
      <c r="M2297" s="2"/>
      <c r="N2297" s="2">
        <v>-700</v>
      </c>
      <c r="O2297" s="2">
        <v>120.137771606445</v>
      </c>
      <c r="P2297" s="2">
        <v>91.742019653320298</v>
      </c>
      <c r="U2297" s="3">
        <v>40927.769907407404</v>
      </c>
      <c r="V2297" s="2"/>
      <c r="W2297" s="2"/>
      <c r="X2297" s="2">
        <v>-700</v>
      </c>
      <c r="Y2297" s="2" t="s">
        <v>8</v>
      </c>
      <c r="Z2297" s="2">
        <v>0</v>
      </c>
    </row>
    <row r="2298" spans="1:26" ht="14.25" customHeight="1" x14ac:dyDescent="0.2">
      <c r="A2298" s="3">
        <v>40927.769965277781</v>
      </c>
      <c r="B2298" s="2"/>
      <c r="C2298" s="2"/>
      <c r="D2298" s="2">
        <v>-650</v>
      </c>
      <c r="E2298" s="2">
        <v>14.8490390777588</v>
      </c>
      <c r="F2298" s="2">
        <v>7.50732421875E-2</v>
      </c>
      <c r="K2298" s="3">
        <v>40927.769965277781</v>
      </c>
      <c r="L2298" s="2"/>
      <c r="M2298" s="2"/>
      <c r="N2298" s="2">
        <v>-650</v>
      </c>
      <c r="O2298" s="2">
        <v>118.575675964355</v>
      </c>
      <c r="P2298" s="2">
        <v>90.654220581054702</v>
      </c>
      <c r="U2298" s="3">
        <v>40927.769965277781</v>
      </c>
      <c r="V2298" s="2"/>
      <c r="W2298" s="2"/>
      <c r="X2298" s="2">
        <v>-650</v>
      </c>
      <c r="Y2298" s="2" t="s">
        <v>8</v>
      </c>
      <c r="Z2298" s="2">
        <v>0</v>
      </c>
    </row>
    <row r="2299" spans="1:26" ht="14.25" customHeight="1" x14ac:dyDescent="0.2">
      <c r="A2299" s="3">
        <v>40927.77002314815</v>
      </c>
      <c r="B2299" s="2"/>
      <c r="C2299" s="2"/>
      <c r="D2299" s="2">
        <v>-600</v>
      </c>
      <c r="E2299" s="2">
        <v>14.7970542907715</v>
      </c>
      <c r="F2299" s="2">
        <v>0.107955932617187</v>
      </c>
      <c r="K2299" s="3">
        <v>40927.77002314815</v>
      </c>
      <c r="L2299" s="2"/>
      <c r="M2299" s="2"/>
      <c r="N2299" s="2">
        <v>-600</v>
      </c>
      <c r="O2299" s="2">
        <v>116.032585144043</v>
      </c>
      <c r="P2299" s="2">
        <v>88.883285522460895</v>
      </c>
      <c r="U2299" s="3">
        <v>40927.77002314815</v>
      </c>
      <c r="V2299" s="2"/>
      <c r="W2299" s="2"/>
      <c r="X2299" s="2">
        <v>-600</v>
      </c>
      <c r="Y2299" s="2" t="s">
        <v>8</v>
      </c>
      <c r="Z2299" s="2">
        <v>0</v>
      </c>
    </row>
    <row r="2300" spans="1:26" ht="14.25" customHeight="1" x14ac:dyDescent="0.2">
      <c r="A2300" s="3">
        <v>40927.77008101852</v>
      </c>
      <c r="B2300" s="2"/>
      <c r="C2300" s="2"/>
      <c r="D2300" s="2">
        <v>-550</v>
      </c>
      <c r="E2300" s="2">
        <v>14.7787218093872</v>
      </c>
      <c r="F2300" s="2">
        <v>0.119552612304687</v>
      </c>
      <c r="K2300" s="3">
        <v>40927.77008101852</v>
      </c>
      <c r="L2300" s="2"/>
      <c r="M2300" s="2"/>
      <c r="N2300" s="2">
        <v>-550</v>
      </c>
      <c r="O2300" s="2">
        <v>114.563507080078</v>
      </c>
      <c r="P2300" s="2">
        <v>87.860260009765597</v>
      </c>
      <c r="U2300" s="3">
        <v>40927.77008101852</v>
      </c>
      <c r="V2300" s="2"/>
      <c r="W2300" s="2"/>
      <c r="X2300" s="2">
        <v>-550</v>
      </c>
      <c r="Y2300" s="2" t="s">
        <v>8</v>
      </c>
      <c r="Z2300" s="2">
        <v>0</v>
      </c>
    </row>
    <row r="2301" spans="1:26" ht="14.25" customHeight="1" x14ac:dyDescent="0.2">
      <c r="A2301" s="3">
        <v>40927.770138888889</v>
      </c>
      <c r="B2301" s="2"/>
      <c r="C2301" s="2"/>
      <c r="D2301" s="2">
        <v>-500</v>
      </c>
      <c r="E2301" s="2">
        <v>14.9628992080688</v>
      </c>
      <c r="F2301" s="2">
        <v>3.0517578125E-3</v>
      </c>
      <c r="K2301" s="3">
        <v>40927.770138888889</v>
      </c>
      <c r="L2301" s="2"/>
      <c r="M2301" s="2"/>
      <c r="N2301" s="2">
        <v>-500</v>
      </c>
      <c r="O2301" s="2">
        <v>113.98853302002</v>
      </c>
      <c r="P2301" s="2">
        <v>87.459869384765597</v>
      </c>
      <c r="U2301" s="3">
        <v>40927.770138888889</v>
      </c>
      <c r="V2301" s="2"/>
      <c r="W2301" s="2"/>
      <c r="X2301" s="2">
        <v>-500</v>
      </c>
      <c r="Y2301" s="2" t="s">
        <v>8</v>
      </c>
      <c r="Z2301" s="2">
        <v>0</v>
      </c>
    </row>
    <row r="2302" spans="1:26" ht="14.25" customHeight="1" x14ac:dyDescent="0.2">
      <c r="A2302" s="3">
        <v>40927.770196759258</v>
      </c>
      <c r="B2302" s="2"/>
      <c r="C2302" s="2"/>
      <c r="D2302" s="2">
        <v>-450</v>
      </c>
      <c r="E2302" s="2">
        <v>14.849280357360801</v>
      </c>
      <c r="F2302" s="2">
        <v>7.4920654296875E-2</v>
      </c>
      <c r="K2302" s="3">
        <v>40927.770196759258</v>
      </c>
      <c r="L2302" s="2"/>
      <c r="M2302" s="2"/>
      <c r="N2302" s="2">
        <v>-450</v>
      </c>
      <c r="O2302" s="2">
        <v>112.97149658203099</v>
      </c>
      <c r="P2302" s="2">
        <v>86.751632690429702</v>
      </c>
      <c r="U2302" s="3">
        <v>40927.770196759258</v>
      </c>
      <c r="V2302" s="2"/>
      <c r="W2302" s="2"/>
      <c r="X2302" s="2">
        <v>-450</v>
      </c>
      <c r="Y2302" s="2" t="s">
        <v>8</v>
      </c>
      <c r="Z2302" s="2">
        <v>0</v>
      </c>
    </row>
    <row r="2303" spans="1:26" ht="14.25" customHeight="1" x14ac:dyDescent="0.2">
      <c r="A2303" s="3">
        <v>40927.770254629628</v>
      </c>
      <c r="B2303" s="2"/>
      <c r="C2303" s="2"/>
      <c r="D2303" s="2">
        <v>-400</v>
      </c>
      <c r="E2303" s="2">
        <v>14.764971733093301</v>
      </c>
      <c r="F2303" s="2">
        <v>0.128250122070312</v>
      </c>
      <c r="K2303" s="3">
        <v>40927.770254629628</v>
      </c>
      <c r="L2303" s="2"/>
      <c r="M2303" s="2"/>
      <c r="N2303" s="2">
        <v>-400</v>
      </c>
      <c r="O2303" s="2">
        <v>111.988311767578</v>
      </c>
      <c r="P2303" s="2">
        <v>86.066970825195298</v>
      </c>
      <c r="U2303" s="3">
        <v>40927.770254629628</v>
      </c>
      <c r="V2303" s="2"/>
      <c r="W2303" s="2"/>
      <c r="X2303" s="2">
        <v>-400</v>
      </c>
      <c r="Y2303" s="2" t="s">
        <v>8</v>
      </c>
      <c r="Z2303" s="2">
        <v>0</v>
      </c>
    </row>
    <row r="2304" spans="1:26" ht="14.25" customHeight="1" x14ac:dyDescent="0.2">
      <c r="A2304" s="3">
        <v>40927.770312499997</v>
      </c>
      <c r="B2304" s="2"/>
      <c r="C2304" s="2"/>
      <c r="D2304" s="2">
        <v>-350</v>
      </c>
      <c r="E2304" s="2">
        <v>14.976286888122599</v>
      </c>
      <c r="F2304" s="2">
        <v>-5.4168701171875E-3</v>
      </c>
      <c r="K2304" s="3">
        <v>40927.770312499997</v>
      </c>
      <c r="L2304" s="2"/>
      <c r="M2304" s="2"/>
      <c r="N2304" s="2">
        <v>-350</v>
      </c>
      <c r="O2304" s="2">
        <v>111.03295135498</v>
      </c>
      <c r="P2304" s="2">
        <v>85.401687622070298</v>
      </c>
      <c r="U2304" s="3">
        <v>40927.770312499997</v>
      </c>
      <c r="V2304" s="2"/>
      <c r="W2304" s="2"/>
      <c r="X2304" s="2">
        <v>-350</v>
      </c>
      <c r="Y2304" s="2" t="s">
        <v>8</v>
      </c>
      <c r="Z2304" s="2">
        <v>0</v>
      </c>
    </row>
    <row r="2305" spans="1:26" ht="14.25" customHeight="1" x14ac:dyDescent="0.2">
      <c r="A2305" s="3">
        <v>40927.770370370374</v>
      </c>
      <c r="B2305" s="2"/>
      <c r="C2305" s="2"/>
      <c r="D2305" s="2">
        <v>-300</v>
      </c>
      <c r="E2305" s="2">
        <v>14.822021484375</v>
      </c>
      <c r="F2305" s="2">
        <v>9.21630859375E-2</v>
      </c>
      <c r="K2305" s="3">
        <v>40927.770370370374</v>
      </c>
      <c r="L2305" s="2"/>
      <c r="M2305" s="2"/>
      <c r="N2305" s="2">
        <v>-300</v>
      </c>
      <c r="O2305" s="2">
        <v>109.6923828125</v>
      </c>
      <c r="P2305" s="2">
        <v>84.468154907226605</v>
      </c>
      <c r="U2305" s="3">
        <v>40927.770370370374</v>
      </c>
      <c r="V2305" s="2"/>
      <c r="W2305" s="2"/>
      <c r="X2305" s="2">
        <v>-300</v>
      </c>
      <c r="Y2305" s="2" t="s">
        <v>8</v>
      </c>
      <c r="Z2305" s="2">
        <v>0</v>
      </c>
    </row>
    <row r="2306" spans="1:26" ht="14.25" customHeight="1" x14ac:dyDescent="0.2">
      <c r="A2306" s="3">
        <v>40927.770428240743</v>
      </c>
      <c r="B2306" s="2"/>
      <c r="C2306" s="2"/>
      <c r="D2306" s="2">
        <v>-250</v>
      </c>
      <c r="E2306" s="2">
        <v>14.3840732574463</v>
      </c>
      <c r="F2306" s="2">
        <v>0.369186401367188</v>
      </c>
      <c r="K2306" s="3">
        <v>40927.770428240743</v>
      </c>
      <c r="L2306" s="2"/>
      <c r="M2306" s="2"/>
      <c r="N2306" s="2">
        <v>-250</v>
      </c>
      <c r="O2306" s="2">
        <v>109.19728851318401</v>
      </c>
      <c r="P2306" s="2">
        <v>84.123382568359403</v>
      </c>
      <c r="U2306" s="3">
        <v>40927.770428240743</v>
      </c>
      <c r="V2306" s="2"/>
      <c r="W2306" s="2"/>
      <c r="X2306" s="2">
        <v>-250</v>
      </c>
      <c r="Y2306" s="2" t="s">
        <v>8</v>
      </c>
      <c r="Z2306" s="2">
        <v>0</v>
      </c>
    </row>
    <row r="2307" spans="1:26" ht="14.25" customHeight="1" x14ac:dyDescent="0.2">
      <c r="A2307" s="3">
        <v>40927.770486111112</v>
      </c>
      <c r="B2307" s="2"/>
      <c r="C2307" s="2"/>
      <c r="D2307" s="2">
        <v>-200</v>
      </c>
      <c r="E2307" s="2">
        <v>14.498776435852101</v>
      </c>
      <c r="F2307" s="2">
        <v>0.296630859375</v>
      </c>
      <c r="K2307" s="3">
        <v>40927.770486111112</v>
      </c>
      <c r="L2307" s="2"/>
      <c r="M2307" s="2"/>
      <c r="N2307" s="2">
        <v>-200</v>
      </c>
      <c r="O2307" s="2">
        <v>108.45688629150401</v>
      </c>
      <c r="P2307" s="2">
        <v>83.6077880859375</v>
      </c>
      <c r="U2307" s="3">
        <v>40927.770486111112</v>
      </c>
      <c r="V2307" s="2"/>
      <c r="W2307" s="2"/>
      <c r="X2307" s="2">
        <v>-200</v>
      </c>
      <c r="Y2307" s="2" t="s">
        <v>8</v>
      </c>
      <c r="Z2307" s="2">
        <v>0</v>
      </c>
    </row>
    <row r="2308" spans="1:26" ht="14.25" customHeight="1" x14ac:dyDescent="0.2">
      <c r="A2308" s="3">
        <v>40927.770543981482</v>
      </c>
      <c r="B2308" s="2"/>
      <c r="C2308" s="2"/>
      <c r="D2308" s="2">
        <v>-150</v>
      </c>
      <c r="E2308" s="2">
        <v>14.959038734436</v>
      </c>
      <c r="F2308" s="2">
        <v>5.4931640625E-3</v>
      </c>
      <c r="K2308" s="3">
        <v>40927.770543981482</v>
      </c>
      <c r="L2308" s="2"/>
      <c r="M2308" s="2"/>
      <c r="N2308" s="2">
        <v>-150</v>
      </c>
      <c r="O2308" s="2">
        <v>107.80719757080099</v>
      </c>
      <c r="P2308" s="2">
        <v>83.155364990234403</v>
      </c>
      <c r="U2308" s="3">
        <v>40927.770543981482</v>
      </c>
      <c r="V2308" s="2"/>
      <c r="W2308" s="2"/>
      <c r="X2308" s="2">
        <v>-150</v>
      </c>
      <c r="Y2308" s="2" t="s">
        <v>8</v>
      </c>
      <c r="Z2308" s="2">
        <v>0</v>
      </c>
    </row>
    <row r="2309" spans="1:26" ht="14.25" customHeight="1" x14ac:dyDescent="0.2">
      <c r="A2309" s="3">
        <v>40927.770601851851</v>
      </c>
      <c r="B2309" s="2"/>
      <c r="C2309" s="2"/>
      <c r="D2309" s="2">
        <v>-100</v>
      </c>
      <c r="E2309" s="2">
        <v>15.1060676574707</v>
      </c>
      <c r="F2309" s="2">
        <v>-8.75091552734375E-2</v>
      </c>
      <c r="K2309" s="3">
        <v>40927.770601851851</v>
      </c>
      <c r="L2309" s="2"/>
      <c r="M2309" s="2"/>
      <c r="N2309" s="2">
        <v>-100</v>
      </c>
      <c r="O2309" s="2">
        <v>105.441375732422</v>
      </c>
      <c r="P2309" s="2">
        <v>81.507873535156193</v>
      </c>
      <c r="U2309" s="3">
        <v>40927.770601851851</v>
      </c>
      <c r="V2309" s="2"/>
      <c r="W2309" s="2"/>
      <c r="X2309" s="2">
        <v>-100</v>
      </c>
      <c r="Y2309" s="2" t="s">
        <v>8</v>
      </c>
      <c r="Z2309" s="2">
        <v>0</v>
      </c>
    </row>
    <row r="2310" spans="1:26" ht="14.25" customHeight="1" x14ac:dyDescent="0.2">
      <c r="A2310" s="3">
        <v>40927.77065972222</v>
      </c>
      <c r="B2310" s="2"/>
      <c r="C2310" s="2"/>
      <c r="D2310" s="2">
        <v>-50</v>
      </c>
      <c r="E2310" s="2">
        <v>14.649906158447299</v>
      </c>
      <c r="F2310" s="2">
        <v>0.201034545898438</v>
      </c>
      <c r="K2310" s="3">
        <v>40927.77065972222</v>
      </c>
      <c r="L2310" s="2"/>
      <c r="M2310" s="2"/>
      <c r="N2310" s="2">
        <v>-50</v>
      </c>
      <c r="O2310" s="2">
        <v>105.495712280273</v>
      </c>
      <c r="P2310" s="2">
        <v>81.545715332031193</v>
      </c>
      <c r="U2310" s="3">
        <v>40927.77065972222</v>
      </c>
      <c r="V2310" s="2"/>
      <c r="W2310" s="2"/>
      <c r="X2310" s="2">
        <v>-50</v>
      </c>
      <c r="Y2310" s="2" t="s">
        <v>8</v>
      </c>
      <c r="Z2310" s="2">
        <v>0</v>
      </c>
    </row>
    <row r="2311" spans="1:26" ht="14.25" customHeight="1" x14ac:dyDescent="0.2">
      <c r="A2311" s="3">
        <v>40927.77071759259</v>
      </c>
      <c r="B2311" s="2"/>
      <c r="C2311" s="2"/>
      <c r="D2311" s="2">
        <v>0</v>
      </c>
      <c r="E2311" s="2">
        <v>14.1640729904175</v>
      </c>
      <c r="F2311" s="2">
        <v>0.50834655761718806</v>
      </c>
      <c r="K2311" s="3">
        <v>40927.77071759259</v>
      </c>
      <c r="L2311" s="2"/>
      <c r="M2311" s="2"/>
      <c r="N2311" s="2">
        <v>0</v>
      </c>
      <c r="O2311" s="2">
        <v>105.79054260253901</v>
      </c>
      <c r="P2311" s="2">
        <v>81.751022338867202</v>
      </c>
      <c r="U2311" s="3">
        <v>40927.77071759259</v>
      </c>
      <c r="V2311" s="2"/>
      <c r="W2311" s="2"/>
      <c r="X2311" s="2">
        <v>0</v>
      </c>
      <c r="Y2311" s="2" t="s">
        <v>8</v>
      </c>
      <c r="Z2311" s="2">
        <v>0</v>
      </c>
    </row>
    <row r="2312" spans="1:26" ht="14.25" customHeight="1" x14ac:dyDescent="0.2">
      <c r="A2312" s="2"/>
      <c r="B2312" s="2"/>
      <c r="C2312" s="2"/>
      <c r="D2312" s="2"/>
      <c r="E2312" s="2"/>
      <c r="F2312" s="2"/>
      <c r="K2312" s="2"/>
      <c r="L2312" s="2"/>
      <c r="M2312" s="2"/>
      <c r="N2312" s="2"/>
      <c r="O2312" s="2"/>
      <c r="P2312" s="2"/>
      <c r="U2312" s="2"/>
      <c r="V2312" s="2"/>
      <c r="W2312" s="2"/>
      <c r="X2312" s="2"/>
      <c r="Y2312" s="2"/>
      <c r="Z2312" s="2"/>
    </row>
    <row r="2313" spans="1:26" ht="14.25" customHeight="1" x14ac:dyDescent="0.2">
      <c r="A2313" s="3">
        <v>40927.771018518521</v>
      </c>
      <c r="B2313" s="2">
        <v>400</v>
      </c>
      <c r="C2313" s="2">
        <v>400</v>
      </c>
      <c r="D2313" s="2">
        <v>-3200</v>
      </c>
      <c r="E2313" s="2">
        <v>152.12268066406199</v>
      </c>
      <c r="F2313" s="2">
        <v>-86.756973266601605</v>
      </c>
      <c r="K2313" s="3">
        <v>40927.771018518521</v>
      </c>
      <c r="L2313" s="2">
        <v>400</v>
      </c>
      <c r="M2313" s="2">
        <v>400</v>
      </c>
      <c r="N2313" s="2">
        <v>-3200</v>
      </c>
      <c r="O2313" s="2">
        <v>243.89677429199199</v>
      </c>
      <c r="P2313" s="2">
        <v>177.92419433593801</v>
      </c>
      <c r="U2313" s="3">
        <v>40927.771018518521</v>
      </c>
      <c r="V2313" s="2">
        <v>400</v>
      </c>
      <c r="W2313" s="2">
        <v>400</v>
      </c>
      <c r="X2313" s="2">
        <v>-3200</v>
      </c>
      <c r="Y2313" s="2" t="s">
        <v>8</v>
      </c>
      <c r="Z2313" s="2">
        <v>0</v>
      </c>
    </row>
    <row r="2314" spans="1:26" ht="14.25" customHeight="1" x14ac:dyDescent="0.2">
      <c r="A2314" s="3">
        <v>40927.77107638889</v>
      </c>
      <c r="B2314" s="2"/>
      <c r="C2314" s="2"/>
      <c r="D2314" s="2">
        <v>-3150</v>
      </c>
      <c r="E2314" s="2">
        <v>151.46063232421901</v>
      </c>
      <c r="F2314" s="2">
        <v>-86.338195800781193</v>
      </c>
      <c r="K2314" s="3">
        <v>40927.77107638889</v>
      </c>
      <c r="L2314" s="2"/>
      <c r="M2314" s="2"/>
      <c r="N2314" s="2">
        <v>-3150</v>
      </c>
      <c r="O2314" s="2">
        <v>243.11396789550801</v>
      </c>
      <c r="P2314" s="2">
        <v>177.37907409668</v>
      </c>
      <c r="U2314" s="3">
        <v>40927.77107638889</v>
      </c>
      <c r="V2314" s="2"/>
      <c r="W2314" s="2"/>
      <c r="X2314" s="2">
        <v>-3150</v>
      </c>
      <c r="Y2314" s="2" t="s">
        <v>8</v>
      </c>
      <c r="Z2314" s="2">
        <v>0</v>
      </c>
    </row>
    <row r="2315" spans="1:26" ht="14.25" customHeight="1" x14ac:dyDescent="0.2">
      <c r="A2315" s="3">
        <v>40927.771134259259</v>
      </c>
      <c r="B2315" s="2"/>
      <c r="C2315" s="2"/>
      <c r="D2315" s="2">
        <v>-3100</v>
      </c>
      <c r="E2315" s="2">
        <v>153.73962402343801</v>
      </c>
      <c r="F2315" s="2">
        <v>-87.779769897460895</v>
      </c>
      <c r="K2315" s="3">
        <v>40927.771134259259</v>
      </c>
      <c r="L2315" s="2"/>
      <c r="M2315" s="2"/>
      <c r="N2315" s="2">
        <v>-3100</v>
      </c>
      <c r="O2315" s="2">
        <v>243.66725158691401</v>
      </c>
      <c r="P2315" s="2">
        <v>177.76435852050801</v>
      </c>
      <c r="U2315" s="3">
        <v>40927.771134259259</v>
      </c>
      <c r="V2315" s="2"/>
      <c r="W2315" s="2"/>
      <c r="X2315" s="2">
        <v>-3100</v>
      </c>
      <c r="Y2315" s="2" t="s">
        <v>8</v>
      </c>
      <c r="Z2315" s="2">
        <v>0</v>
      </c>
    </row>
    <row r="2316" spans="1:26" ht="14.25" customHeight="1" x14ac:dyDescent="0.2">
      <c r="A2316" s="3">
        <v>40927.771192129629</v>
      </c>
      <c r="B2316" s="2"/>
      <c r="C2316" s="2"/>
      <c r="D2316" s="2">
        <v>-3050</v>
      </c>
      <c r="E2316" s="2">
        <v>157.84037780761699</v>
      </c>
      <c r="F2316" s="2">
        <v>-90.373687744140597</v>
      </c>
      <c r="K2316" s="3">
        <v>40927.771192129629</v>
      </c>
      <c r="L2316" s="2"/>
      <c r="M2316" s="2"/>
      <c r="N2316" s="2">
        <v>-3050</v>
      </c>
      <c r="O2316" s="2">
        <v>244.55545043945301</v>
      </c>
      <c r="P2316" s="2">
        <v>178.38287353515599</v>
      </c>
      <c r="U2316" s="3">
        <v>40927.771192129629</v>
      </c>
      <c r="V2316" s="2"/>
      <c r="W2316" s="2"/>
      <c r="X2316" s="2">
        <v>-3050</v>
      </c>
      <c r="Y2316" s="2" t="s">
        <v>8</v>
      </c>
      <c r="Z2316" s="2">
        <v>0</v>
      </c>
    </row>
    <row r="2317" spans="1:26" ht="14.25" customHeight="1" x14ac:dyDescent="0.2">
      <c r="A2317" s="3">
        <v>40927.771249999998</v>
      </c>
      <c r="B2317" s="2"/>
      <c r="C2317" s="2"/>
      <c r="D2317" s="2">
        <v>-3000</v>
      </c>
      <c r="E2317" s="2">
        <v>161.12300109863301</v>
      </c>
      <c r="F2317" s="2">
        <v>-92.450103759765597</v>
      </c>
      <c r="K2317" s="3">
        <v>40927.771249999998</v>
      </c>
      <c r="L2317" s="2"/>
      <c r="M2317" s="2"/>
      <c r="N2317" s="2">
        <v>-3000</v>
      </c>
      <c r="O2317" s="2">
        <v>245.63406372070301</v>
      </c>
      <c r="P2317" s="2">
        <v>179.13398742675801</v>
      </c>
      <c r="U2317" s="3">
        <v>40927.771249999998</v>
      </c>
      <c r="V2317" s="2"/>
      <c r="W2317" s="2"/>
      <c r="X2317" s="2">
        <v>-3000</v>
      </c>
      <c r="Y2317" s="2" t="s">
        <v>8</v>
      </c>
      <c r="Z2317" s="2">
        <v>0</v>
      </c>
    </row>
    <row r="2318" spans="1:26" ht="14.25" customHeight="1" x14ac:dyDescent="0.2">
      <c r="A2318" s="3">
        <v>40927.771307870367</v>
      </c>
      <c r="B2318" s="2"/>
      <c r="C2318" s="2"/>
      <c r="D2318" s="2">
        <v>-2950</v>
      </c>
      <c r="E2318" s="2">
        <v>163.02761840820301</v>
      </c>
      <c r="F2318" s="2">
        <v>-93.654861450195298</v>
      </c>
      <c r="K2318" s="3">
        <v>40927.771307870367</v>
      </c>
      <c r="L2318" s="2"/>
      <c r="M2318" s="2"/>
      <c r="N2318" s="2">
        <v>-2950</v>
      </c>
      <c r="O2318" s="2">
        <v>245.86029052734401</v>
      </c>
      <c r="P2318" s="2">
        <v>179.29153442382801</v>
      </c>
      <c r="U2318" s="3">
        <v>40927.771307870367</v>
      </c>
      <c r="V2318" s="2"/>
      <c r="W2318" s="2"/>
      <c r="X2318" s="2">
        <v>-2950</v>
      </c>
      <c r="Y2318" s="2" t="s">
        <v>8</v>
      </c>
      <c r="Z2318" s="2">
        <v>0</v>
      </c>
    </row>
    <row r="2319" spans="1:26" ht="14.25" customHeight="1" x14ac:dyDescent="0.2">
      <c r="A2319" s="3">
        <v>40927.771365740744</v>
      </c>
      <c r="B2319" s="2"/>
      <c r="C2319" s="2"/>
      <c r="D2319" s="2">
        <v>-2900</v>
      </c>
      <c r="E2319" s="2">
        <v>164.35461425781301</v>
      </c>
      <c r="F2319" s="2">
        <v>-94.494247436523395</v>
      </c>
      <c r="K2319" s="3">
        <v>40927.771365740744</v>
      </c>
      <c r="L2319" s="2"/>
      <c r="M2319" s="2"/>
      <c r="N2319" s="2">
        <v>-2900</v>
      </c>
      <c r="O2319" s="2">
        <v>245.56964111328099</v>
      </c>
      <c r="P2319" s="2">
        <v>179.08912658691401</v>
      </c>
      <c r="U2319" s="3">
        <v>40927.771365740744</v>
      </c>
      <c r="V2319" s="2"/>
      <c r="W2319" s="2"/>
      <c r="X2319" s="2">
        <v>-2900</v>
      </c>
      <c r="Y2319" s="2" t="s">
        <v>8</v>
      </c>
      <c r="Z2319" s="2">
        <v>0</v>
      </c>
    </row>
    <row r="2320" spans="1:26" ht="14.25" customHeight="1" x14ac:dyDescent="0.2">
      <c r="A2320" s="3">
        <v>40927.771423611113</v>
      </c>
      <c r="B2320" s="2"/>
      <c r="C2320" s="2"/>
      <c r="D2320" s="2">
        <v>-2850</v>
      </c>
      <c r="E2320" s="2">
        <v>164.62261962890599</v>
      </c>
      <c r="F2320" s="2">
        <v>-94.663772583007798</v>
      </c>
      <c r="K2320" s="3">
        <v>40927.771423611113</v>
      </c>
      <c r="L2320" s="2"/>
      <c r="M2320" s="2"/>
      <c r="N2320" s="2">
        <v>-2850</v>
      </c>
      <c r="O2320" s="2">
        <v>245.05897521972699</v>
      </c>
      <c r="P2320" s="2">
        <v>178.73352050781301</v>
      </c>
      <c r="U2320" s="3">
        <v>40927.771423611113</v>
      </c>
      <c r="V2320" s="2"/>
      <c r="W2320" s="2"/>
      <c r="X2320" s="2">
        <v>-2850</v>
      </c>
      <c r="Y2320" s="2" t="s">
        <v>8</v>
      </c>
      <c r="Z2320" s="2">
        <v>0</v>
      </c>
    </row>
    <row r="2321" spans="1:26" ht="14.25" customHeight="1" x14ac:dyDescent="0.2">
      <c r="A2321" s="3">
        <v>40927.771481481483</v>
      </c>
      <c r="B2321" s="2"/>
      <c r="C2321" s="2"/>
      <c r="D2321" s="2">
        <v>-2800</v>
      </c>
      <c r="E2321" s="2">
        <v>164.32589721679699</v>
      </c>
      <c r="F2321" s="2">
        <v>-94.476089477539105</v>
      </c>
      <c r="K2321" s="3">
        <v>40927.771481481483</v>
      </c>
      <c r="L2321" s="2"/>
      <c r="M2321" s="2"/>
      <c r="N2321" s="2">
        <v>-2800</v>
      </c>
      <c r="O2321" s="2">
        <v>244.45640563964801</v>
      </c>
      <c r="P2321" s="2">
        <v>178.31390380859401</v>
      </c>
      <c r="U2321" s="3">
        <v>40927.771481481483</v>
      </c>
      <c r="V2321" s="2"/>
      <c r="W2321" s="2"/>
      <c r="X2321" s="2">
        <v>-2800</v>
      </c>
      <c r="Y2321" s="2" t="s">
        <v>8</v>
      </c>
      <c r="Z2321" s="2">
        <v>0</v>
      </c>
    </row>
    <row r="2322" spans="1:26" ht="14.25" customHeight="1" x14ac:dyDescent="0.2">
      <c r="A2322" s="3">
        <v>40927.771539351852</v>
      </c>
      <c r="B2322" s="2"/>
      <c r="C2322" s="2"/>
      <c r="D2322" s="2">
        <v>-2750</v>
      </c>
      <c r="E2322" s="2">
        <v>163.42709350585901</v>
      </c>
      <c r="F2322" s="2">
        <v>-93.907546997070298</v>
      </c>
      <c r="K2322" s="3">
        <v>40927.771539351852</v>
      </c>
      <c r="L2322" s="2"/>
      <c r="M2322" s="2"/>
      <c r="N2322" s="2">
        <v>-2750</v>
      </c>
      <c r="O2322" s="2">
        <v>243.85536193847699</v>
      </c>
      <c r="P2322" s="2">
        <v>177.89535522460901</v>
      </c>
      <c r="U2322" s="3">
        <v>40927.771539351852</v>
      </c>
      <c r="V2322" s="2"/>
      <c r="W2322" s="2"/>
      <c r="X2322" s="2">
        <v>-2750</v>
      </c>
      <c r="Y2322" s="2" t="s">
        <v>8</v>
      </c>
      <c r="Z2322" s="2">
        <v>0</v>
      </c>
    </row>
    <row r="2323" spans="1:26" ht="14.25" customHeight="1" x14ac:dyDescent="0.2">
      <c r="A2323" s="3">
        <v>40927.771597222221</v>
      </c>
      <c r="B2323" s="2"/>
      <c r="C2323" s="2"/>
      <c r="D2323" s="2">
        <v>-2700</v>
      </c>
      <c r="E2323" s="2">
        <v>163.19236755371099</v>
      </c>
      <c r="F2323" s="2">
        <v>-93.759078979492202</v>
      </c>
      <c r="K2323" s="3">
        <v>40927.771597222221</v>
      </c>
      <c r="L2323" s="2"/>
      <c r="M2323" s="2"/>
      <c r="N2323" s="2">
        <v>-2700</v>
      </c>
      <c r="O2323" s="2">
        <v>243.50881958007801</v>
      </c>
      <c r="P2323" s="2">
        <v>177.65403747558599</v>
      </c>
      <c r="U2323" s="3">
        <v>40927.771597222221</v>
      </c>
      <c r="V2323" s="2"/>
      <c r="W2323" s="2"/>
      <c r="X2323" s="2">
        <v>-2700</v>
      </c>
      <c r="Y2323" s="2" t="s">
        <v>8</v>
      </c>
      <c r="Z2323" s="2">
        <v>0</v>
      </c>
    </row>
    <row r="2324" spans="1:26" ht="14.25" customHeight="1" x14ac:dyDescent="0.2">
      <c r="A2324" s="3">
        <v>40927.771655092591</v>
      </c>
      <c r="B2324" s="2"/>
      <c r="C2324" s="2"/>
      <c r="D2324" s="2">
        <v>-2650</v>
      </c>
      <c r="E2324" s="2">
        <v>162.93426513671901</v>
      </c>
      <c r="F2324" s="2">
        <v>-93.595809936523395</v>
      </c>
      <c r="K2324" s="3">
        <v>40927.771655092591</v>
      </c>
      <c r="L2324" s="2"/>
      <c r="M2324" s="2"/>
      <c r="N2324" s="2">
        <v>-2650</v>
      </c>
      <c r="O2324" s="2">
        <v>243.38830566406199</v>
      </c>
      <c r="P2324" s="2">
        <v>177.57011413574199</v>
      </c>
      <c r="U2324" s="3">
        <v>40927.771655092591</v>
      </c>
      <c r="V2324" s="2"/>
      <c r="W2324" s="2"/>
      <c r="X2324" s="2">
        <v>-2650</v>
      </c>
      <c r="Y2324" s="2" t="s">
        <v>8</v>
      </c>
      <c r="Z2324" s="2">
        <v>0</v>
      </c>
    </row>
    <row r="2325" spans="1:26" ht="14.25" customHeight="1" x14ac:dyDescent="0.2">
      <c r="A2325" s="3">
        <v>40927.77171296296</v>
      </c>
      <c r="B2325" s="2"/>
      <c r="C2325" s="2"/>
      <c r="D2325" s="2">
        <v>-2600</v>
      </c>
      <c r="E2325" s="2">
        <v>161.69905090332</v>
      </c>
      <c r="F2325" s="2">
        <v>-92.814483642578097</v>
      </c>
      <c r="K2325" s="3">
        <v>40927.77171296296</v>
      </c>
      <c r="L2325" s="2"/>
      <c r="M2325" s="2"/>
      <c r="N2325" s="2">
        <v>-2600</v>
      </c>
      <c r="O2325" s="2">
        <v>243.28204345703099</v>
      </c>
      <c r="P2325" s="2">
        <v>177.49610900878901</v>
      </c>
      <c r="U2325" s="3">
        <v>40927.77171296296</v>
      </c>
      <c r="V2325" s="2"/>
      <c r="W2325" s="2"/>
      <c r="X2325" s="2">
        <v>-2600</v>
      </c>
      <c r="Y2325" s="2" t="s">
        <v>8</v>
      </c>
      <c r="Z2325" s="2">
        <v>0</v>
      </c>
    </row>
    <row r="2326" spans="1:26" ht="14.25" customHeight="1" x14ac:dyDescent="0.2">
      <c r="A2326" s="3">
        <v>40927.771770833337</v>
      </c>
      <c r="B2326" s="2"/>
      <c r="C2326" s="2"/>
      <c r="D2326" s="2">
        <v>-2550</v>
      </c>
      <c r="E2326" s="2">
        <v>160.99467468261699</v>
      </c>
      <c r="F2326" s="2">
        <v>-92.368927001953097</v>
      </c>
      <c r="K2326" s="3">
        <v>40927.771770833337</v>
      </c>
      <c r="L2326" s="2"/>
      <c r="M2326" s="2"/>
      <c r="N2326" s="2">
        <v>-2550</v>
      </c>
      <c r="O2326" s="2">
        <v>243.163162231445</v>
      </c>
      <c r="P2326" s="2">
        <v>177.413330078125</v>
      </c>
      <c r="U2326" s="3">
        <v>40927.771770833337</v>
      </c>
      <c r="V2326" s="2"/>
      <c r="W2326" s="2"/>
      <c r="X2326" s="2">
        <v>-2550</v>
      </c>
      <c r="Y2326" s="2" t="s">
        <v>8</v>
      </c>
      <c r="Z2326" s="2">
        <v>0</v>
      </c>
    </row>
    <row r="2327" spans="1:26" ht="14.25" customHeight="1" x14ac:dyDescent="0.2">
      <c r="A2327" s="3">
        <v>40927.771828703706</v>
      </c>
      <c r="B2327" s="2"/>
      <c r="C2327" s="2"/>
      <c r="D2327" s="2">
        <v>-2500</v>
      </c>
      <c r="E2327" s="2">
        <v>161.88732910156199</v>
      </c>
      <c r="F2327" s="2">
        <v>-92.933578491210895</v>
      </c>
      <c r="K2327" s="3">
        <v>40927.771828703706</v>
      </c>
      <c r="L2327" s="2"/>
      <c r="M2327" s="2"/>
      <c r="N2327" s="2">
        <v>-2500</v>
      </c>
      <c r="O2327" s="2">
        <v>243.29518127441401</v>
      </c>
      <c r="P2327" s="2">
        <v>177.50526428222699</v>
      </c>
      <c r="U2327" s="3">
        <v>40927.771828703706</v>
      </c>
      <c r="V2327" s="2"/>
      <c r="W2327" s="2"/>
      <c r="X2327" s="2">
        <v>-2500</v>
      </c>
      <c r="Y2327" s="2" t="s">
        <v>8</v>
      </c>
      <c r="Z2327" s="2">
        <v>0</v>
      </c>
    </row>
    <row r="2328" spans="1:26" ht="14.25" customHeight="1" x14ac:dyDescent="0.2">
      <c r="A2328" s="3">
        <v>40927.771886574075</v>
      </c>
      <c r="B2328" s="2"/>
      <c r="C2328" s="2"/>
      <c r="D2328" s="2">
        <v>-2450</v>
      </c>
      <c r="E2328" s="2">
        <v>163.86540222168</v>
      </c>
      <c r="F2328" s="2">
        <v>-94.184799194335895</v>
      </c>
      <c r="K2328" s="3">
        <v>40927.771886574075</v>
      </c>
      <c r="L2328" s="2"/>
      <c r="M2328" s="2"/>
      <c r="N2328" s="2">
        <v>-2450</v>
      </c>
      <c r="O2328" s="2">
        <v>243.50050354003901</v>
      </c>
      <c r="P2328" s="2">
        <v>177.64823913574199</v>
      </c>
      <c r="U2328" s="3">
        <v>40927.771886574075</v>
      </c>
      <c r="V2328" s="2"/>
      <c r="W2328" s="2"/>
      <c r="X2328" s="2">
        <v>-2450</v>
      </c>
      <c r="Y2328" s="2" t="s">
        <v>8</v>
      </c>
      <c r="Z2328" s="2">
        <v>0</v>
      </c>
    </row>
    <row r="2329" spans="1:26" ht="14.25" customHeight="1" x14ac:dyDescent="0.2">
      <c r="A2329" s="3">
        <v>40927.771944444445</v>
      </c>
      <c r="B2329" s="2"/>
      <c r="C2329" s="2"/>
      <c r="D2329" s="2">
        <v>-2400</v>
      </c>
      <c r="E2329" s="2">
        <v>164.59872436523401</v>
      </c>
      <c r="F2329" s="2">
        <v>-94.648666381835895</v>
      </c>
      <c r="K2329" s="3">
        <v>40927.771944444445</v>
      </c>
      <c r="L2329" s="2"/>
      <c r="M2329" s="2"/>
      <c r="N2329" s="2">
        <v>-2400</v>
      </c>
      <c r="O2329" s="2">
        <v>243.68882751464801</v>
      </c>
      <c r="P2329" s="2">
        <v>177.77938842773401</v>
      </c>
      <c r="U2329" s="3">
        <v>40927.771944444445</v>
      </c>
      <c r="V2329" s="2"/>
      <c r="W2329" s="2"/>
      <c r="X2329" s="2">
        <v>-2400</v>
      </c>
      <c r="Y2329" s="2" t="s">
        <v>8</v>
      </c>
      <c r="Z2329" s="2">
        <v>0</v>
      </c>
    </row>
    <row r="2330" spans="1:26" ht="14.25" customHeight="1" x14ac:dyDescent="0.2">
      <c r="A2330" s="3">
        <v>40927.772002314814</v>
      </c>
      <c r="B2330" s="2"/>
      <c r="C2330" s="2"/>
      <c r="D2330" s="2">
        <v>-2350</v>
      </c>
      <c r="E2330" s="2">
        <v>165.69041442871099</v>
      </c>
      <c r="F2330" s="2">
        <v>-95.339202880859403</v>
      </c>
      <c r="K2330" s="3">
        <v>40927.772002314814</v>
      </c>
      <c r="L2330" s="2"/>
      <c r="M2330" s="2"/>
      <c r="N2330" s="2">
        <v>-2350</v>
      </c>
      <c r="O2330" s="2">
        <v>244.05749511718699</v>
      </c>
      <c r="P2330" s="2">
        <v>178.03611755371099</v>
      </c>
      <c r="U2330" s="3">
        <v>40927.772002314814</v>
      </c>
      <c r="V2330" s="2"/>
      <c r="W2330" s="2"/>
      <c r="X2330" s="2">
        <v>-2350</v>
      </c>
      <c r="Y2330" s="2" t="s">
        <v>8</v>
      </c>
      <c r="Z2330" s="2">
        <v>0</v>
      </c>
    </row>
    <row r="2331" spans="1:26" ht="14.25" customHeight="1" x14ac:dyDescent="0.2">
      <c r="A2331" s="3">
        <v>40927.772060185183</v>
      </c>
      <c r="B2331" s="2"/>
      <c r="C2331" s="2"/>
      <c r="D2331" s="2">
        <v>-2300</v>
      </c>
      <c r="E2331" s="2">
        <v>166.93429565429699</v>
      </c>
      <c r="F2331" s="2">
        <v>-96.126022338867202</v>
      </c>
      <c r="K2331" s="3">
        <v>40927.772060185183</v>
      </c>
      <c r="L2331" s="2"/>
      <c r="M2331" s="2"/>
      <c r="N2331" s="2">
        <v>-2300</v>
      </c>
      <c r="O2331" s="2">
        <v>244.17538452148401</v>
      </c>
      <c r="P2331" s="2">
        <v>178.11820983886699</v>
      </c>
      <c r="U2331" s="3">
        <v>40927.772060185183</v>
      </c>
      <c r="V2331" s="2"/>
      <c r="W2331" s="2"/>
      <c r="X2331" s="2">
        <v>-2300</v>
      </c>
      <c r="Y2331" s="2" t="s">
        <v>8</v>
      </c>
      <c r="Z2331" s="2">
        <v>0</v>
      </c>
    </row>
    <row r="2332" spans="1:26" ht="14.25" customHeight="1" x14ac:dyDescent="0.2">
      <c r="A2332" s="3">
        <v>40927.772118055553</v>
      </c>
      <c r="B2332" s="2"/>
      <c r="C2332" s="2"/>
      <c r="D2332" s="2">
        <v>-2250</v>
      </c>
      <c r="E2332" s="2">
        <v>168.79766845703099</v>
      </c>
      <c r="F2332" s="2">
        <v>-97.3046875</v>
      </c>
      <c r="K2332" s="3">
        <v>40927.772118055553</v>
      </c>
      <c r="L2332" s="2"/>
      <c r="M2332" s="2"/>
      <c r="N2332" s="2">
        <v>-2250</v>
      </c>
      <c r="O2332" s="2">
        <v>244.15653991699199</v>
      </c>
      <c r="P2332" s="2">
        <v>178.10508728027301</v>
      </c>
      <c r="U2332" s="3">
        <v>40927.772118055553</v>
      </c>
      <c r="V2332" s="2"/>
      <c r="W2332" s="2"/>
      <c r="X2332" s="2">
        <v>-2250</v>
      </c>
      <c r="Y2332" s="2" t="s">
        <v>8</v>
      </c>
      <c r="Z2332" s="2">
        <v>0</v>
      </c>
    </row>
    <row r="2333" spans="1:26" ht="14.25" customHeight="1" x14ac:dyDescent="0.2">
      <c r="A2333" s="3">
        <v>40927.772175925929</v>
      </c>
      <c r="B2333" s="2"/>
      <c r="C2333" s="2"/>
      <c r="D2333" s="2">
        <v>-2200</v>
      </c>
      <c r="E2333" s="2">
        <v>168.664138793945</v>
      </c>
      <c r="F2333" s="2">
        <v>-97.220230102539105</v>
      </c>
      <c r="K2333" s="3">
        <v>40927.772175925929</v>
      </c>
      <c r="L2333" s="2"/>
      <c r="M2333" s="2"/>
      <c r="N2333" s="2">
        <v>-2200</v>
      </c>
      <c r="O2333" s="2">
        <v>243.78414916992199</v>
      </c>
      <c r="P2333" s="2">
        <v>177.84576416015599</v>
      </c>
      <c r="U2333" s="3">
        <v>40927.772175925929</v>
      </c>
      <c r="V2333" s="2"/>
      <c r="W2333" s="2"/>
      <c r="X2333" s="2">
        <v>-2200</v>
      </c>
      <c r="Y2333" s="2" t="s">
        <v>8</v>
      </c>
      <c r="Z2333" s="2">
        <v>0</v>
      </c>
    </row>
    <row r="2334" spans="1:26" ht="14.25" customHeight="1" x14ac:dyDescent="0.2">
      <c r="A2334" s="3">
        <v>40927.772233796299</v>
      </c>
      <c r="B2334" s="2"/>
      <c r="C2334" s="2"/>
      <c r="D2334" s="2">
        <v>-2150</v>
      </c>
      <c r="E2334" s="2">
        <v>165.87313842773401</v>
      </c>
      <c r="F2334" s="2">
        <v>-95.454788208007798</v>
      </c>
      <c r="K2334" s="3">
        <v>40927.772233796299</v>
      </c>
      <c r="L2334" s="2"/>
      <c r="M2334" s="2"/>
      <c r="N2334" s="2">
        <v>-2150</v>
      </c>
      <c r="O2334" s="2">
        <v>243.01284790039099</v>
      </c>
      <c r="P2334" s="2">
        <v>177.30865478515599</v>
      </c>
      <c r="U2334" s="3">
        <v>40927.772233796299</v>
      </c>
      <c r="V2334" s="2"/>
      <c r="W2334" s="2"/>
      <c r="X2334" s="2">
        <v>-2150</v>
      </c>
      <c r="Y2334" s="2" t="s">
        <v>8</v>
      </c>
      <c r="Z2334" s="2">
        <v>0</v>
      </c>
    </row>
    <row r="2335" spans="1:26" ht="14.25" customHeight="1" x14ac:dyDescent="0.2">
      <c r="A2335" s="3">
        <v>40927.772291666668</v>
      </c>
      <c r="B2335" s="2"/>
      <c r="C2335" s="2"/>
      <c r="D2335" s="2">
        <v>-2100</v>
      </c>
      <c r="E2335" s="2">
        <v>159.947265625</v>
      </c>
      <c r="F2335" s="2">
        <v>-91.706390380859403</v>
      </c>
      <c r="K2335" s="3">
        <v>40927.772291666668</v>
      </c>
      <c r="L2335" s="2"/>
      <c r="M2335" s="2"/>
      <c r="N2335" s="2">
        <v>-2100</v>
      </c>
      <c r="O2335" s="2">
        <v>241.37351989746099</v>
      </c>
      <c r="P2335" s="2">
        <v>176.167068481445</v>
      </c>
      <c r="U2335" s="3">
        <v>40927.772291666668</v>
      </c>
      <c r="V2335" s="2"/>
      <c r="W2335" s="2"/>
      <c r="X2335" s="2">
        <v>-2100</v>
      </c>
      <c r="Y2335" s="2" t="s">
        <v>8</v>
      </c>
      <c r="Z2335" s="2">
        <v>0</v>
      </c>
    </row>
    <row r="2336" spans="1:26" ht="14.25" customHeight="1" x14ac:dyDescent="0.2">
      <c r="A2336" s="3">
        <v>40927.772349537037</v>
      </c>
      <c r="B2336" s="2"/>
      <c r="C2336" s="2"/>
      <c r="D2336" s="2">
        <v>-2050</v>
      </c>
      <c r="E2336" s="2">
        <v>151.57063293457</v>
      </c>
      <c r="F2336" s="2">
        <v>-86.407775878906307</v>
      </c>
      <c r="K2336" s="3">
        <v>40927.772349537037</v>
      </c>
      <c r="L2336" s="2"/>
      <c r="M2336" s="2"/>
      <c r="N2336" s="2">
        <v>-2050</v>
      </c>
      <c r="O2336" s="2">
        <v>238.93341064453099</v>
      </c>
      <c r="P2336" s="2">
        <v>174.467849731445</v>
      </c>
      <c r="U2336" s="3">
        <v>40927.772349537037</v>
      </c>
      <c r="V2336" s="2"/>
      <c r="W2336" s="2"/>
      <c r="X2336" s="2">
        <v>-2050</v>
      </c>
      <c r="Y2336" s="2" t="s">
        <v>8</v>
      </c>
      <c r="Z2336" s="2">
        <v>0</v>
      </c>
    </row>
    <row r="2337" spans="1:26" ht="14.25" customHeight="1" x14ac:dyDescent="0.2">
      <c r="A2337" s="3">
        <v>40927.772407407407</v>
      </c>
      <c r="B2337" s="2"/>
      <c r="C2337" s="2"/>
      <c r="D2337" s="2">
        <v>-2000</v>
      </c>
      <c r="E2337" s="2">
        <v>140.17973327636699</v>
      </c>
      <c r="F2337" s="2">
        <v>-79.202499389648395</v>
      </c>
      <c r="K2337" s="3">
        <v>40927.772407407407</v>
      </c>
      <c r="L2337" s="2"/>
      <c r="M2337" s="2"/>
      <c r="N2337" s="2">
        <v>-2000</v>
      </c>
      <c r="O2337" s="2">
        <v>235.14846801757801</v>
      </c>
      <c r="P2337" s="2">
        <v>171.83212280273401</v>
      </c>
      <c r="U2337" s="3">
        <v>40927.772407407407</v>
      </c>
      <c r="V2337" s="2"/>
      <c r="W2337" s="2"/>
      <c r="X2337" s="2">
        <v>-2000</v>
      </c>
      <c r="Y2337" s="2" t="s">
        <v>8</v>
      </c>
      <c r="Z2337" s="2">
        <v>0</v>
      </c>
    </row>
    <row r="2338" spans="1:26" ht="14.25" customHeight="1" x14ac:dyDescent="0.2">
      <c r="A2338" s="3">
        <v>40927.772465277776</v>
      </c>
      <c r="B2338" s="2"/>
      <c r="C2338" s="2"/>
      <c r="D2338" s="2">
        <v>-1950</v>
      </c>
      <c r="E2338" s="2">
        <v>126.69618988037099</v>
      </c>
      <c r="F2338" s="2">
        <v>-70.673522949218807</v>
      </c>
      <c r="K2338" s="3">
        <v>40927.772465277776</v>
      </c>
      <c r="L2338" s="2"/>
      <c r="M2338" s="2"/>
      <c r="N2338" s="2">
        <v>-1950</v>
      </c>
      <c r="O2338" s="2">
        <v>230.28730773925801</v>
      </c>
      <c r="P2338" s="2">
        <v>168.44696044921901</v>
      </c>
      <c r="U2338" s="3">
        <v>40927.772465277776</v>
      </c>
      <c r="V2338" s="2"/>
      <c r="W2338" s="2"/>
      <c r="X2338" s="2">
        <v>-1950</v>
      </c>
      <c r="Y2338" s="2" t="s">
        <v>8</v>
      </c>
      <c r="Z2338" s="2">
        <v>0</v>
      </c>
    </row>
    <row r="2339" spans="1:26" ht="14.25" customHeight="1" x14ac:dyDescent="0.2">
      <c r="A2339" s="3">
        <v>40927.772523148145</v>
      </c>
      <c r="B2339" s="2"/>
      <c r="C2339" s="2"/>
      <c r="D2339" s="2">
        <v>-1900</v>
      </c>
      <c r="E2339" s="2">
        <v>111.814491271973</v>
      </c>
      <c r="F2339" s="2">
        <v>-61.260147094726598</v>
      </c>
      <c r="K2339" s="3">
        <v>40927.772523148145</v>
      </c>
      <c r="L2339" s="2"/>
      <c r="M2339" s="2"/>
      <c r="N2339" s="2">
        <v>-1900</v>
      </c>
      <c r="O2339" s="2">
        <v>224.77067565918</v>
      </c>
      <c r="P2339" s="2">
        <v>164.60533142089801</v>
      </c>
      <c r="U2339" s="3">
        <v>40927.772523148145</v>
      </c>
      <c r="V2339" s="2"/>
      <c r="W2339" s="2"/>
      <c r="X2339" s="2">
        <v>-1900</v>
      </c>
      <c r="Y2339" s="2" t="s">
        <v>8</v>
      </c>
      <c r="Z2339" s="2">
        <v>0</v>
      </c>
    </row>
    <row r="2340" spans="1:26" ht="14.25" customHeight="1" x14ac:dyDescent="0.2">
      <c r="A2340" s="3">
        <v>40927.772581018522</v>
      </c>
      <c r="B2340" s="2"/>
      <c r="C2340" s="2"/>
      <c r="D2340" s="2">
        <v>-1850</v>
      </c>
      <c r="E2340" s="2">
        <v>97.540687561035199</v>
      </c>
      <c r="F2340" s="2">
        <v>-52.231292724609403</v>
      </c>
      <c r="K2340" s="3">
        <v>40927.772581018522</v>
      </c>
      <c r="L2340" s="2"/>
      <c r="M2340" s="2"/>
      <c r="N2340" s="2">
        <v>-1850</v>
      </c>
      <c r="O2340" s="2">
        <v>218.724853515625</v>
      </c>
      <c r="P2340" s="2">
        <v>160.39520263671901</v>
      </c>
      <c r="U2340" s="3">
        <v>40927.772581018522</v>
      </c>
      <c r="V2340" s="2"/>
      <c r="W2340" s="2"/>
      <c r="X2340" s="2">
        <v>-1850</v>
      </c>
      <c r="Y2340" s="2" t="s">
        <v>8</v>
      </c>
      <c r="Z2340" s="2">
        <v>0</v>
      </c>
    </row>
    <row r="2341" spans="1:26" ht="14.25" customHeight="1" x14ac:dyDescent="0.2">
      <c r="A2341" s="3">
        <v>40927.772638888891</v>
      </c>
      <c r="B2341" s="2"/>
      <c r="C2341" s="2"/>
      <c r="D2341" s="2">
        <v>-1800</v>
      </c>
      <c r="E2341" s="2">
        <v>82.6431884765625</v>
      </c>
      <c r="F2341" s="2">
        <v>-42.8079223632812</v>
      </c>
      <c r="K2341" s="3">
        <v>40927.772638888891</v>
      </c>
      <c r="L2341" s="2"/>
      <c r="M2341" s="2"/>
      <c r="N2341" s="2">
        <v>-1800</v>
      </c>
      <c r="O2341" s="2">
        <v>212.50057983398401</v>
      </c>
      <c r="P2341" s="2">
        <v>156.060791015625</v>
      </c>
      <c r="U2341" s="3">
        <v>40927.772638888891</v>
      </c>
      <c r="V2341" s="2"/>
      <c r="W2341" s="2"/>
      <c r="X2341" s="2">
        <v>-1800</v>
      </c>
      <c r="Y2341" s="2" t="s">
        <v>8</v>
      </c>
      <c r="Z2341" s="2">
        <v>0</v>
      </c>
    </row>
    <row r="2342" spans="1:26" ht="14.25" customHeight="1" x14ac:dyDescent="0.2">
      <c r="A2342" s="3">
        <v>40927.772696759261</v>
      </c>
      <c r="B2342" s="2"/>
      <c r="C2342" s="2"/>
      <c r="D2342" s="2">
        <v>-1750</v>
      </c>
      <c r="E2342" s="2">
        <v>69.163749694824205</v>
      </c>
      <c r="F2342" s="2">
        <v>-34.281539916992202</v>
      </c>
      <c r="K2342" s="3">
        <v>40927.772696759261</v>
      </c>
      <c r="L2342" s="2"/>
      <c r="M2342" s="2"/>
      <c r="N2342" s="2">
        <v>-1750</v>
      </c>
      <c r="O2342" s="2">
        <v>206.61372375488301</v>
      </c>
      <c r="P2342" s="2">
        <v>151.96136474609401</v>
      </c>
      <c r="U2342" s="3">
        <v>40927.772696759261</v>
      </c>
      <c r="V2342" s="2"/>
      <c r="W2342" s="2"/>
      <c r="X2342" s="2">
        <v>-1750</v>
      </c>
      <c r="Y2342" s="2" t="s">
        <v>8</v>
      </c>
      <c r="Z2342" s="2">
        <v>0</v>
      </c>
    </row>
    <row r="2343" spans="1:26" ht="14.25" customHeight="1" x14ac:dyDescent="0.2">
      <c r="A2343" s="3">
        <v>40927.77275462963</v>
      </c>
      <c r="B2343" s="2"/>
      <c r="C2343" s="2"/>
      <c r="D2343" s="2">
        <v>-1700</v>
      </c>
      <c r="E2343" s="2">
        <v>54.774997711181598</v>
      </c>
      <c r="F2343" s="2">
        <v>-25.179977416992202</v>
      </c>
      <c r="K2343" s="3">
        <v>40927.77275462963</v>
      </c>
      <c r="L2343" s="2"/>
      <c r="M2343" s="2"/>
      <c r="N2343" s="2">
        <v>-1700</v>
      </c>
      <c r="O2343" s="2">
        <v>200.63430786132801</v>
      </c>
      <c r="P2343" s="2">
        <v>147.79747009277301</v>
      </c>
      <c r="U2343" s="3">
        <v>40927.77275462963</v>
      </c>
      <c r="V2343" s="2"/>
      <c r="W2343" s="2"/>
      <c r="X2343" s="2">
        <v>-1700</v>
      </c>
      <c r="Y2343" s="2" t="s">
        <v>8</v>
      </c>
      <c r="Z2343" s="2">
        <v>0</v>
      </c>
    </row>
    <row r="2344" spans="1:26" ht="14.25" customHeight="1" x14ac:dyDescent="0.2">
      <c r="A2344" s="3">
        <v>40927.772812499999</v>
      </c>
      <c r="B2344" s="2"/>
      <c r="C2344" s="2"/>
      <c r="D2344" s="2">
        <v>-1650</v>
      </c>
      <c r="E2344" s="2">
        <v>42.734115600585902</v>
      </c>
      <c r="F2344" s="2">
        <v>-17.563552856445298</v>
      </c>
      <c r="K2344" s="3">
        <v>40927.772812499999</v>
      </c>
      <c r="L2344" s="2"/>
      <c r="M2344" s="2"/>
      <c r="N2344" s="2">
        <v>-1650</v>
      </c>
      <c r="O2344" s="2">
        <v>194.88134765625</v>
      </c>
      <c r="P2344" s="2">
        <v>143.79127502441401</v>
      </c>
      <c r="U2344" s="3">
        <v>40927.772812499999</v>
      </c>
      <c r="V2344" s="2"/>
      <c r="W2344" s="2"/>
      <c r="X2344" s="2">
        <v>-1650</v>
      </c>
      <c r="Y2344" s="2" t="s">
        <v>8</v>
      </c>
      <c r="Z2344" s="2">
        <v>0</v>
      </c>
    </row>
    <row r="2345" spans="1:26" ht="14.25" customHeight="1" x14ac:dyDescent="0.2">
      <c r="A2345" s="3">
        <v>40927.772870370369</v>
      </c>
      <c r="B2345" s="2"/>
      <c r="C2345" s="2"/>
      <c r="D2345" s="2">
        <v>-1600</v>
      </c>
      <c r="E2345" s="2">
        <v>32.686862945556598</v>
      </c>
      <c r="F2345" s="2">
        <v>-11.2081909179688</v>
      </c>
      <c r="K2345" s="3">
        <v>40927.772870370369</v>
      </c>
      <c r="L2345" s="2"/>
      <c r="M2345" s="2"/>
      <c r="N2345" s="2">
        <v>-1600</v>
      </c>
      <c r="O2345" s="2">
        <v>189.24989318847699</v>
      </c>
      <c r="P2345" s="2">
        <v>139.86968994140599</v>
      </c>
      <c r="U2345" s="3">
        <v>40927.772870370369</v>
      </c>
      <c r="V2345" s="2"/>
      <c r="W2345" s="2"/>
      <c r="X2345" s="2">
        <v>-1600</v>
      </c>
      <c r="Y2345" s="2" t="s">
        <v>8</v>
      </c>
      <c r="Z2345" s="2">
        <v>0</v>
      </c>
    </row>
    <row r="2346" spans="1:26" ht="14.25" customHeight="1" x14ac:dyDescent="0.2">
      <c r="A2346" s="3">
        <v>40927.772928240738</v>
      </c>
      <c r="B2346" s="2"/>
      <c r="C2346" s="2"/>
      <c r="D2346" s="2">
        <v>-1550</v>
      </c>
      <c r="E2346" s="2">
        <v>26.322191238403299</v>
      </c>
      <c r="F2346" s="2">
        <v>-7.1822357177734402</v>
      </c>
      <c r="K2346" s="3">
        <v>40927.772928240738</v>
      </c>
      <c r="L2346" s="2"/>
      <c r="M2346" s="2"/>
      <c r="N2346" s="2">
        <v>-1550</v>
      </c>
      <c r="O2346" s="2">
        <v>183.75646972656199</v>
      </c>
      <c r="P2346" s="2">
        <v>136.04423522949199</v>
      </c>
      <c r="U2346" s="3">
        <v>40927.772928240738</v>
      </c>
      <c r="V2346" s="2"/>
      <c r="W2346" s="2"/>
      <c r="X2346" s="2">
        <v>-1550</v>
      </c>
      <c r="Y2346" s="2" t="s">
        <v>8</v>
      </c>
      <c r="Z2346" s="2">
        <v>0</v>
      </c>
    </row>
    <row r="2347" spans="1:26" ht="14.25" customHeight="1" x14ac:dyDescent="0.2">
      <c r="A2347" s="3">
        <v>40927.772986111115</v>
      </c>
      <c r="B2347" s="2"/>
      <c r="C2347" s="2"/>
      <c r="D2347" s="2">
        <v>-1500</v>
      </c>
      <c r="E2347" s="2">
        <v>22.441198348998999</v>
      </c>
      <c r="F2347" s="2">
        <v>-4.7273254394531303</v>
      </c>
      <c r="K2347" s="3">
        <v>40927.772986111115</v>
      </c>
      <c r="L2347" s="2"/>
      <c r="M2347" s="2"/>
      <c r="N2347" s="2">
        <v>-1500</v>
      </c>
      <c r="O2347" s="2">
        <v>178.713455200195</v>
      </c>
      <c r="P2347" s="2">
        <v>132.53242492675801</v>
      </c>
      <c r="U2347" s="3">
        <v>40927.772986111115</v>
      </c>
      <c r="V2347" s="2"/>
      <c r="W2347" s="2"/>
      <c r="X2347" s="2">
        <v>-1500</v>
      </c>
      <c r="Y2347" s="2" t="s">
        <v>8</v>
      </c>
      <c r="Z2347" s="2">
        <v>0</v>
      </c>
    </row>
    <row r="2348" spans="1:26" ht="14.25" customHeight="1" x14ac:dyDescent="0.2">
      <c r="A2348" s="3">
        <v>40927.773043981484</v>
      </c>
      <c r="B2348" s="2"/>
      <c r="C2348" s="2"/>
      <c r="D2348" s="2">
        <v>-1450</v>
      </c>
      <c r="E2348" s="2">
        <v>20.0678806304932</v>
      </c>
      <c r="F2348" s="2">
        <v>-3.2260894775390598</v>
      </c>
      <c r="K2348" s="3">
        <v>40927.773043981484</v>
      </c>
      <c r="L2348" s="2"/>
      <c r="M2348" s="2"/>
      <c r="N2348" s="2">
        <v>-1450</v>
      </c>
      <c r="O2348" s="2">
        <v>174.16806030273401</v>
      </c>
      <c r="P2348" s="2">
        <v>129.36714172363301</v>
      </c>
      <c r="U2348" s="3">
        <v>40927.773043981484</v>
      </c>
      <c r="V2348" s="2"/>
      <c r="W2348" s="2"/>
      <c r="X2348" s="2">
        <v>-1450</v>
      </c>
      <c r="Y2348" s="2" t="s">
        <v>8</v>
      </c>
      <c r="Z2348" s="2">
        <v>0</v>
      </c>
    </row>
    <row r="2349" spans="1:26" ht="14.25" customHeight="1" x14ac:dyDescent="0.2">
      <c r="A2349" s="3">
        <v>40927.773101851853</v>
      </c>
      <c r="B2349" s="2"/>
      <c r="C2349" s="2"/>
      <c r="D2349" s="2">
        <v>-1400</v>
      </c>
      <c r="E2349" s="2">
        <v>18.703374862670898</v>
      </c>
      <c r="F2349" s="2">
        <v>-2.36297607421875</v>
      </c>
      <c r="K2349" s="3">
        <v>40927.773101851853</v>
      </c>
      <c r="L2349" s="2"/>
      <c r="M2349" s="2"/>
      <c r="N2349" s="2">
        <v>-1400</v>
      </c>
      <c r="O2349" s="2">
        <v>169.56240844726599</v>
      </c>
      <c r="P2349" s="2">
        <v>126.15989685058599</v>
      </c>
      <c r="U2349" s="3">
        <v>40927.773101851853</v>
      </c>
      <c r="V2349" s="2"/>
      <c r="W2349" s="2"/>
      <c r="X2349" s="2">
        <v>-1400</v>
      </c>
      <c r="Y2349" s="2" t="s">
        <v>8</v>
      </c>
      <c r="Z2349" s="2">
        <v>0</v>
      </c>
    </row>
    <row r="2350" spans="1:26" ht="14.25" customHeight="1" x14ac:dyDescent="0.2">
      <c r="A2350" s="3">
        <v>40927.773159722223</v>
      </c>
      <c r="B2350" s="2"/>
      <c r="C2350" s="2"/>
      <c r="D2350" s="2">
        <v>-1350</v>
      </c>
      <c r="E2350" s="2">
        <v>16.9667778015137</v>
      </c>
      <c r="F2350" s="2">
        <v>-1.2644958496093801</v>
      </c>
      <c r="K2350" s="3">
        <v>40927.773159722223</v>
      </c>
      <c r="L2350" s="2"/>
      <c r="M2350" s="2"/>
      <c r="N2350" s="2">
        <v>-1350</v>
      </c>
      <c r="O2350" s="2">
        <v>164.881912231445</v>
      </c>
      <c r="P2350" s="2">
        <v>122.90054321289099</v>
      </c>
      <c r="U2350" s="3">
        <v>40927.773159722223</v>
      </c>
      <c r="V2350" s="2"/>
      <c r="W2350" s="2"/>
      <c r="X2350" s="2">
        <v>-1350</v>
      </c>
      <c r="Y2350" s="2" t="s">
        <v>8</v>
      </c>
      <c r="Z2350" s="2">
        <v>0</v>
      </c>
    </row>
    <row r="2351" spans="1:26" ht="14.25" customHeight="1" x14ac:dyDescent="0.2">
      <c r="A2351" s="3">
        <v>40927.773217592592</v>
      </c>
      <c r="B2351" s="2"/>
      <c r="C2351" s="2"/>
      <c r="D2351" s="2">
        <v>-1300</v>
      </c>
      <c r="E2351" s="2">
        <v>16.4267883300781</v>
      </c>
      <c r="F2351" s="2">
        <v>-0.92292785644531306</v>
      </c>
      <c r="K2351" s="3">
        <v>40927.773217592592</v>
      </c>
      <c r="L2351" s="2"/>
      <c r="M2351" s="2"/>
      <c r="N2351" s="2">
        <v>-1300</v>
      </c>
      <c r="O2351" s="2">
        <v>160.295654296875</v>
      </c>
      <c r="P2351" s="2">
        <v>119.70680236816401</v>
      </c>
      <c r="U2351" s="3">
        <v>40927.773217592592</v>
      </c>
      <c r="V2351" s="2"/>
      <c r="W2351" s="2"/>
      <c r="X2351" s="2">
        <v>-1300</v>
      </c>
      <c r="Y2351" s="2" t="s">
        <v>8</v>
      </c>
      <c r="Z2351" s="2">
        <v>0</v>
      </c>
    </row>
    <row r="2352" spans="1:26" ht="14.25" customHeight="1" x14ac:dyDescent="0.2">
      <c r="A2352" s="3">
        <v>40927.773275462961</v>
      </c>
      <c r="B2352" s="2"/>
      <c r="C2352" s="2"/>
      <c r="D2352" s="2">
        <v>-1250</v>
      </c>
      <c r="E2352" s="2">
        <v>15.6929740905762</v>
      </c>
      <c r="F2352" s="2">
        <v>-0.458755493164063</v>
      </c>
      <c r="K2352" s="3">
        <v>40927.773275462961</v>
      </c>
      <c r="L2352" s="2"/>
      <c r="M2352" s="2"/>
      <c r="N2352" s="2">
        <v>-1250</v>
      </c>
      <c r="O2352" s="2">
        <v>155.46047973632801</v>
      </c>
      <c r="P2352" s="2">
        <v>116.339721679688</v>
      </c>
      <c r="U2352" s="3">
        <v>40927.773275462961</v>
      </c>
      <c r="V2352" s="2"/>
      <c r="W2352" s="2"/>
      <c r="X2352" s="2">
        <v>-1250</v>
      </c>
      <c r="Y2352" s="2" t="s">
        <v>8</v>
      </c>
      <c r="Z2352" s="2">
        <v>0</v>
      </c>
    </row>
    <row r="2353" spans="1:26" ht="14.25" customHeight="1" x14ac:dyDescent="0.2">
      <c r="A2353" s="3">
        <v>40927.773333333331</v>
      </c>
      <c r="B2353" s="2"/>
      <c r="C2353" s="2"/>
      <c r="D2353" s="2">
        <v>-1200</v>
      </c>
      <c r="E2353" s="2">
        <v>15.726987838745099</v>
      </c>
      <c r="F2353" s="2">
        <v>-0.480270385742188</v>
      </c>
      <c r="K2353" s="3">
        <v>40927.773333333331</v>
      </c>
      <c r="L2353" s="2"/>
      <c r="M2353" s="2"/>
      <c r="N2353" s="2">
        <v>-1200</v>
      </c>
      <c r="O2353" s="2">
        <v>151.563888549805</v>
      </c>
      <c r="P2353" s="2">
        <v>113.626251220703</v>
      </c>
      <c r="U2353" s="3">
        <v>40927.773333333331</v>
      </c>
      <c r="V2353" s="2"/>
      <c r="W2353" s="2"/>
      <c r="X2353" s="2">
        <v>-1200</v>
      </c>
      <c r="Y2353" s="2" t="s">
        <v>8</v>
      </c>
      <c r="Z2353" s="2">
        <v>0</v>
      </c>
    </row>
    <row r="2354" spans="1:26" ht="14.25" customHeight="1" x14ac:dyDescent="0.2">
      <c r="A2354" s="3">
        <v>40927.7733912037</v>
      </c>
      <c r="B2354" s="2"/>
      <c r="C2354" s="2"/>
      <c r="D2354" s="2">
        <v>-1150</v>
      </c>
      <c r="E2354" s="2">
        <v>15.7221632003784</v>
      </c>
      <c r="F2354" s="2">
        <v>-0.477218627929687</v>
      </c>
      <c r="K2354" s="3">
        <v>40927.7733912037</v>
      </c>
      <c r="L2354" s="2"/>
      <c r="M2354" s="2"/>
      <c r="N2354" s="2">
        <v>-1150</v>
      </c>
      <c r="O2354" s="2">
        <v>147.82254028320301</v>
      </c>
      <c r="P2354" s="2">
        <v>111.020889282227</v>
      </c>
      <c r="U2354" s="3">
        <v>40927.7733912037</v>
      </c>
      <c r="V2354" s="2"/>
      <c r="W2354" s="2"/>
      <c r="X2354" s="2">
        <v>-1150</v>
      </c>
      <c r="Y2354" s="2" t="s">
        <v>8</v>
      </c>
      <c r="Z2354" s="2">
        <v>0</v>
      </c>
    </row>
    <row r="2355" spans="1:26" ht="14.25" customHeight="1" x14ac:dyDescent="0.2">
      <c r="A2355" s="3">
        <v>40927.773449074077</v>
      </c>
      <c r="B2355" s="2"/>
      <c r="C2355" s="2"/>
      <c r="D2355" s="2">
        <v>-1100</v>
      </c>
      <c r="E2355" s="2">
        <v>15.5545101165771</v>
      </c>
      <c r="F2355" s="2">
        <v>-0.371170043945313</v>
      </c>
      <c r="K2355" s="3">
        <v>40927.773449074077</v>
      </c>
      <c r="L2355" s="2"/>
      <c r="M2355" s="2"/>
      <c r="N2355" s="2">
        <v>-1100</v>
      </c>
      <c r="O2355" s="2">
        <v>144.08689880371099</v>
      </c>
      <c r="P2355" s="2">
        <v>108.41949462890599</v>
      </c>
      <c r="U2355" s="3">
        <v>40927.773449074077</v>
      </c>
      <c r="V2355" s="2"/>
      <c r="W2355" s="2"/>
      <c r="X2355" s="2">
        <v>-1100</v>
      </c>
      <c r="Y2355" s="2" t="s">
        <v>8</v>
      </c>
      <c r="Z2355" s="2">
        <v>0</v>
      </c>
    </row>
    <row r="2356" spans="1:26" ht="14.25" customHeight="1" x14ac:dyDescent="0.2">
      <c r="A2356" s="3">
        <v>40927.773506944446</v>
      </c>
      <c r="B2356" s="2"/>
      <c r="C2356" s="2"/>
      <c r="D2356" s="2">
        <v>-1050</v>
      </c>
      <c r="E2356" s="2">
        <v>15.311593055725099</v>
      </c>
      <c r="F2356" s="2">
        <v>-0.217514038085938</v>
      </c>
      <c r="K2356" s="3">
        <v>40927.773506944446</v>
      </c>
      <c r="L2356" s="2"/>
      <c r="M2356" s="2"/>
      <c r="N2356" s="2">
        <v>-1050</v>
      </c>
      <c r="O2356" s="2">
        <v>140.56719970703099</v>
      </c>
      <c r="P2356" s="2">
        <v>105.968475341797</v>
      </c>
      <c r="U2356" s="3">
        <v>40927.773506944446</v>
      </c>
      <c r="V2356" s="2"/>
      <c r="W2356" s="2"/>
      <c r="X2356" s="2">
        <v>-1050</v>
      </c>
      <c r="Y2356" s="2" t="s">
        <v>8</v>
      </c>
      <c r="Z2356" s="2">
        <v>0</v>
      </c>
    </row>
    <row r="2357" spans="1:26" ht="14.25" customHeight="1" x14ac:dyDescent="0.2">
      <c r="A2357" s="3">
        <v>40927.773564814815</v>
      </c>
      <c r="B2357" s="2"/>
      <c r="C2357" s="2"/>
      <c r="D2357" s="2">
        <v>-1000</v>
      </c>
      <c r="E2357" s="2">
        <v>15.3694877624512</v>
      </c>
      <c r="F2357" s="2">
        <v>-0.254135131835938</v>
      </c>
      <c r="K2357" s="3">
        <v>40927.773564814815</v>
      </c>
      <c r="L2357" s="2"/>
      <c r="M2357" s="2"/>
      <c r="N2357" s="2">
        <v>-1000</v>
      </c>
      <c r="O2357" s="2">
        <v>136.50834655761699</v>
      </c>
      <c r="P2357" s="2">
        <v>103.142013549805</v>
      </c>
      <c r="U2357" s="3">
        <v>40927.773564814815</v>
      </c>
      <c r="V2357" s="2"/>
      <c r="W2357" s="2"/>
      <c r="X2357" s="2">
        <v>-1000</v>
      </c>
      <c r="Y2357" s="2" t="s">
        <v>8</v>
      </c>
      <c r="Z2357" s="2">
        <v>0</v>
      </c>
    </row>
    <row r="2358" spans="1:26" ht="14.25" customHeight="1" x14ac:dyDescent="0.2">
      <c r="A2358" s="3">
        <v>40927.773622685185</v>
      </c>
      <c r="B2358" s="2"/>
      <c r="C2358" s="2"/>
      <c r="D2358" s="2">
        <v>-950</v>
      </c>
      <c r="E2358" s="2">
        <v>15.5541477203369</v>
      </c>
      <c r="F2358" s="2">
        <v>-0.370941162109375</v>
      </c>
      <c r="K2358" s="3">
        <v>40927.773622685185</v>
      </c>
      <c r="L2358" s="2"/>
      <c r="M2358" s="2"/>
      <c r="N2358" s="2">
        <v>-950</v>
      </c>
      <c r="O2358" s="2">
        <v>133.48747253418</v>
      </c>
      <c r="P2358" s="2">
        <v>101.038360595703</v>
      </c>
      <c r="U2358" s="3">
        <v>40927.773622685185</v>
      </c>
      <c r="V2358" s="2"/>
      <c r="W2358" s="2"/>
      <c r="X2358" s="2">
        <v>-950</v>
      </c>
      <c r="Y2358" s="2" t="s">
        <v>8</v>
      </c>
      <c r="Z2358" s="2">
        <v>0</v>
      </c>
    </row>
    <row r="2359" spans="1:26" ht="14.25" customHeight="1" x14ac:dyDescent="0.2">
      <c r="A2359" s="3">
        <v>40927.773680555554</v>
      </c>
      <c r="B2359" s="2"/>
      <c r="C2359" s="2"/>
      <c r="D2359" s="2">
        <v>-900</v>
      </c>
      <c r="E2359" s="2">
        <v>15.721921920776399</v>
      </c>
      <c r="F2359" s="2">
        <v>-0.477066040039063</v>
      </c>
      <c r="K2359" s="3">
        <v>40927.773680555554</v>
      </c>
      <c r="L2359" s="2"/>
      <c r="M2359" s="2"/>
      <c r="N2359" s="2">
        <v>-900</v>
      </c>
      <c r="O2359" s="2">
        <v>130.25173950195301</v>
      </c>
      <c r="P2359" s="2">
        <v>98.785095214843807</v>
      </c>
      <c r="U2359" s="3">
        <v>40927.773680555554</v>
      </c>
      <c r="V2359" s="2"/>
      <c r="W2359" s="2"/>
      <c r="X2359" s="2">
        <v>-900</v>
      </c>
      <c r="Y2359" s="2" t="s">
        <v>8</v>
      </c>
      <c r="Z2359" s="2">
        <v>0</v>
      </c>
    </row>
    <row r="2360" spans="1:26" ht="14.25" customHeight="1" x14ac:dyDescent="0.2">
      <c r="A2360" s="3">
        <v>40927.773738425924</v>
      </c>
      <c r="B2360" s="2"/>
      <c r="C2360" s="2"/>
      <c r="D2360" s="2">
        <v>-850</v>
      </c>
      <c r="E2360" s="2">
        <v>15.111253738403301</v>
      </c>
      <c r="F2360" s="2">
        <v>-9.0789794921875E-2</v>
      </c>
      <c r="K2360" s="3">
        <v>40927.773738425924</v>
      </c>
      <c r="L2360" s="2"/>
      <c r="M2360" s="2"/>
      <c r="N2360" s="2">
        <v>-850</v>
      </c>
      <c r="O2360" s="2">
        <v>127.796844482422</v>
      </c>
      <c r="P2360" s="2">
        <v>97.075576782226605</v>
      </c>
      <c r="U2360" s="3">
        <v>40927.773738425924</v>
      </c>
      <c r="V2360" s="2"/>
      <c r="W2360" s="2"/>
      <c r="X2360" s="2">
        <v>-850</v>
      </c>
      <c r="Y2360" s="2" t="s">
        <v>8</v>
      </c>
      <c r="Z2360" s="2">
        <v>0</v>
      </c>
    </row>
    <row r="2361" spans="1:26" ht="14.25" customHeight="1" x14ac:dyDescent="0.2">
      <c r="A2361" s="3">
        <v>40927.773796296293</v>
      </c>
      <c r="B2361" s="2"/>
      <c r="C2361" s="2"/>
      <c r="D2361" s="2">
        <v>-800</v>
      </c>
      <c r="E2361" s="2">
        <v>14.671012878418001</v>
      </c>
      <c r="F2361" s="2">
        <v>0.18768310546875</v>
      </c>
      <c r="K2361" s="3">
        <v>40927.773796296293</v>
      </c>
      <c r="L2361" s="2"/>
      <c r="M2361" s="2"/>
      <c r="N2361" s="2">
        <v>-800</v>
      </c>
      <c r="O2361" s="2">
        <v>125.24072265625</v>
      </c>
      <c r="P2361" s="2">
        <v>95.295562744140597</v>
      </c>
      <c r="U2361" s="3">
        <v>40927.773796296293</v>
      </c>
      <c r="V2361" s="2"/>
      <c r="W2361" s="2"/>
      <c r="X2361" s="2">
        <v>-800</v>
      </c>
      <c r="Y2361" s="2" t="s">
        <v>8</v>
      </c>
      <c r="Z2361" s="2">
        <v>0</v>
      </c>
    </row>
    <row r="2362" spans="1:26" ht="14.25" customHeight="1" x14ac:dyDescent="0.2">
      <c r="A2362" s="3">
        <v>40927.773854166669</v>
      </c>
      <c r="B2362" s="2"/>
      <c r="C2362" s="2"/>
      <c r="D2362" s="2">
        <v>-750</v>
      </c>
      <c r="E2362" s="2">
        <v>15.079291343689</v>
      </c>
      <c r="F2362" s="2">
        <v>-7.05718994140625E-2</v>
      </c>
      <c r="K2362" s="3">
        <v>40927.773854166669</v>
      </c>
      <c r="L2362" s="2"/>
      <c r="M2362" s="2"/>
      <c r="N2362" s="2">
        <v>-750</v>
      </c>
      <c r="O2362" s="2">
        <v>123.14101409912099</v>
      </c>
      <c r="P2362" s="2">
        <v>93.833389282226605</v>
      </c>
      <c r="U2362" s="3">
        <v>40927.773854166669</v>
      </c>
      <c r="V2362" s="2"/>
      <c r="W2362" s="2"/>
      <c r="X2362" s="2">
        <v>-750</v>
      </c>
      <c r="Y2362" s="2" t="s">
        <v>8</v>
      </c>
      <c r="Z2362" s="2">
        <v>0</v>
      </c>
    </row>
    <row r="2363" spans="1:26" ht="14.25" customHeight="1" x14ac:dyDescent="0.2">
      <c r="A2363" s="3">
        <v>40927.773912037039</v>
      </c>
      <c r="B2363" s="2"/>
      <c r="C2363" s="2"/>
      <c r="D2363" s="2">
        <v>-700</v>
      </c>
      <c r="E2363" s="2">
        <v>15.4781608581543</v>
      </c>
      <c r="F2363" s="2">
        <v>-0.3228759765625</v>
      </c>
      <c r="K2363" s="3">
        <v>40927.773912037039</v>
      </c>
      <c r="L2363" s="2"/>
      <c r="M2363" s="2"/>
      <c r="N2363" s="2">
        <v>-700</v>
      </c>
      <c r="O2363" s="2">
        <v>121.334602355957</v>
      </c>
      <c r="P2363" s="2">
        <v>92.575454711914105</v>
      </c>
      <c r="U2363" s="3">
        <v>40927.773912037039</v>
      </c>
      <c r="V2363" s="2"/>
      <c r="W2363" s="2"/>
      <c r="X2363" s="2">
        <v>-700</v>
      </c>
      <c r="Y2363" s="2" t="s">
        <v>8</v>
      </c>
      <c r="Z2363" s="2">
        <v>0</v>
      </c>
    </row>
    <row r="2364" spans="1:26" ht="14.25" customHeight="1" x14ac:dyDescent="0.2">
      <c r="A2364" s="3">
        <v>40927.773969907408</v>
      </c>
      <c r="B2364" s="2"/>
      <c r="C2364" s="2"/>
      <c r="D2364" s="2">
        <v>-650</v>
      </c>
      <c r="E2364" s="2">
        <v>15.7730617523193</v>
      </c>
      <c r="F2364" s="2">
        <v>-0.50941467285156194</v>
      </c>
      <c r="K2364" s="3">
        <v>40927.773969907408</v>
      </c>
      <c r="L2364" s="2"/>
      <c r="M2364" s="2"/>
      <c r="N2364" s="2">
        <v>-650</v>
      </c>
      <c r="O2364" s="2">
        <v>119.67006683349599</v>
      </c>
      <c r="P2364" s="2">
        <v>91.416320800781193</v>
      </c>
      <c r="U2364" s="3">
        <v>40927.773969907408</v>
      </c>
      <c r="V2364" s="2"/>
      <c r="W2364" s="2"/>
      <c r="X2364" s="2">
        <v>-650</v>
      </c>
      <c r="Y2364" s="2" t="s">
        <v>8</v>
      </c>
      <c r="Z2364" s="2">
        <v>0</v>
      </c>
    </row>
    <row r="2365" spans="1:26" ht="14.25" customHeight="1" x14ac:dyDescent="0.2">
      <c r="A2365" s="3">
        <v>40927.774027777778</v>
      </c>
      <c r="B2365" s="2"/>
      <c r="C2365" s="2"/>
      <c r="D2365" s="2">
        <v>-600</v>
      </c>
      <c r="E2365" s="2">
        <v>14.455838203430201</v>
      </c>
      <c r="F2365" s="2">
        <v>0.32379150390625</v>
      </c>
      <c r="K2365" s="3">
        <v>40927.774027777778</v>
      </c>
      <c r="L2365" s="2"/>
      <c r="M2365" s="2"/>
      <c r="N2365" s="2">
        <v>-600</v>
      </c>
      <c r="O2365" s="2">
        <v>118.46469116210901</v>
      </c>
      <c r="P2365" s="2">
        <v>90.576934814453097</v>
      </c>
      <c r="U2365" s="3">
        <v>40927.774027777778</v>
      </c>
      <c r="V2365" s="2"/>
      <c r="W2365" s="2"/>
      <c r="X2365" s="2">
        <v>-600</v>
      </c>
      <c r="Y2365" s="2" t="s">
        <v>8</v>
      </c>
      <c r="Z2365" s="2">
        <v>0</v>
      </c>
    </row>
    <row r="2366" spans="1:26" ht="14.25" customHeight="1" x14ac:dyDescent="0.2">
      <c r="A2366" s="3">
        <v>40927.774085648147</v>
      </c>
      <c r="B2366" s="2"/>
      <c r="C2366" s="2"/>
      <c r="D2366" s="2">
        <v>-550</v>
      </c>
      <c r="E2366" s="2">
        <v>14.798260688781699</v>
      </c>
      <c r="F2366" s="2">
        <v>0.107192993164062</v>
      </c>
      <c r="K2366" s="3">
        <v>40927.774085648147</v>
      </c>
      <c r="L2366" s="2"/>
      <c r="M2366" s="2"/>
      <c r="N2366" s="2">
        <v>-550</v>
      </c>
      <c r="O2366" s="2">
        <v>117.213417053223</v>
      </c>
      <c r="P2366" s="2">
        <v>89.705581665039105</v>
      </c>
      <c r="U2366" s="3">
        <v>40927.774085648147</v>
      </c>
      <c r="V2366" s="2"/>
      <c r="W2366" s="2"/>
      <c r="X2366" s="2">
        <v>-550</v>
      </c>
      <c r="Y2366" s="2" t="s">
        <v>8</v>
      </c>
      <c r="Z2366" s="2">
        <v>0</v>
      </c>
    </row>
    <row r="2367" spans="1:26" ht="14.25" customHeight="1" x14ac:dyDescent="0.2">
      <c r="A2367" s="3">
        <v>40927.774143518516</v>
      </c>
      <c r="B2367" s="2"/>
      <c r="C2367" s="2"/>
      <c r="D2367" s="2">
        <v>-500</v>
      </c>
      <c r="E2367" s="2">
        <v>15.367678642273001</v>
      </c>
      <c r="F2367" s="2">
        <v>-0.25299072265625</v>
      </c>
      <c r="K2367" s="3">
        <v>40927.774143518516</v>
      </c>
      <c r="L2367" s="2"/>
      <c r="M2367" s="2"/>
      <c r="N2367" s="2">
        <v>-500</v>
      </c>
      <c r="O2367" s="2">
        <v>115.822891235352</v>
      </c>
      <c r="P2367" s="2">
        <v>88.737258911132798</v>
      </c>
      <c r="U2367" s="3">
        <v>40927.774143518516</v>
      </c>
      <c r="V2367" s="2"/>
      <c r="W2367" s="2"/>
      <c r="X2367" s="2">
        <v>-500</v>
      </c>
      <c r="Y2367" s="2" t="s">
        <v>8</v>
      </c>
      <c r="Z2367" s="2">
        <v>0</v>
      </c>
    </row>
    <row r="2368" spans="1:26" ht="14.25" customHeight="1" x14ac:dyDescent="0.2">
      <c r="A2368" s="3">
        <v>40927.774201388886</v>
      </c>
      <c r="B2368" s="2"/>
      <c r="C2368" s="2"/>
      <c r="D2368" s="2">
        <v>-450</v>
      </c>
      <c r="E2368" s="2">
        <v>15.444389343261699</v>
      </c>
      <c r="F2368" s="2">
        <v>-0.301513671875</v>
      </c>
      <c r="K2368" s="3">
        <v>40927.774201388886</v>
      </c>
      <c r="L2368" s="2"/>
      <c r="M2368" s="2"/>
      <c r="N2368" s="2">
        <v>-450</v>
      </c>
      <c r="O2368" s="2">
        <v>114.495468139648</v>
      </c>
      <c r="P2368" s="2">
        <v>87.812881469726605</v>
      </c>
      <c r="U2368" s="3">
        <v>40927.774201388886</v>
      </c>
      <c r="V2368" s="2"/>
      <c r="W2368" s="2"/>
      <c r="X2368" s="2">
        <v>-450</v>
      </c>
      <c r="Y2368" s="2" t="s">
        <v>8</v>
      </c>
      <c r="Z2368" s="2">
        <v>0</v>
      </c>
    </row>
    <row r="2369" spans="1:26" ht="14.25" customHeight="1" x14ac:dyDescent="0.2">
      <c r="A2369" s="3">
        <v>40927.774259259262</v>
      </c>
      <c r="B2369" s="2"/>
      <c r="C2369" s="2"/>
      <c r="D2369" s="2">
        <v>-400</v>
      </c>
      <c r="E2369" s="2">
        <v>14.8253993988037</v>
      </c>
      <c r="F2369" s="2">
        <v>9.002685546875E-2</v>
      </c>
      <c r="K2369" s="3">
        <v>40927.774259259262</v>
      </c>
      <c r="L2369" s="2"/>
      <c r="M2369" s="2"/>
      <c r="N2369" s="2">
        <v>-400</v>
      </c>
      <c r="O2369" s="2">
        <v>113.59938049316401</v>
      </c>
      <c r="P2369" s="2">
        <v>87.188873291015597</v>
      </c>
      <c r="U2369" s="3">
        <v>40927.774259259262</v>
      </c>
      <c r="V2369" s="2"/>
      <c r="W2369" s="2"/>
      <c r="X2369" s="2">
        <v>-400</v>
      </c>
      <c r="Y2369" s="2" t="s">
        <v>8</v>
      </c>
      <c r="Z2369" s="2">
        <v>0</v>
      </c>
    </row>
    <row r="2370" spans="1:26" ht="14.25" customHeight="1" x14ac:dyDescent="0.2">
      <c r="A2370" s="3">
        <v>40927.774317129632</v>
      </c>
      <c r="B2370" s="2"/>
      <c r="C2370" s="2"/>
      <c r="D2370" s="2">
        <v>-350</v>
      </c>
      <c r="E2370" s="2">
        <v>15.051308631896999</v>
      </c>
      <c r="F2370" s="2">
        <v>-5.28717041015625E-2</v>
      </c>
      <c r="K2370" s="3">
        <v>40927.774317129632</v>
      </c>
      <c r="L2370" s="2"/>
      <c r="M2370" s="2"/>
      <c r="N2370" s="2">
        <v>-350</v>
      </c>
      <c r="O2370" s="2">
        <v>112.185188293457</v>
      </c>
      <c r="P2370" s="2">
        <v>86.204071044921903</v>
      </c>
      <c r="U2370" s="3">
        <v>40927.774317129632</v>
      </c>
      <c r="V2370" s="2"/>
      <c r="W2370" s="2"/>
      <c r="X2370" s="2">
        <v>-350</v>
      </c>
      <c r="Y2370" s="2" t="s">
        <v>8</v>
      </c>
      <c r="Z2370" s="2">
        <v>0</v>
      </c>
    </row>
    <row r="2371" spans="1:26" ht="14.25" customHeight="1" x14ac:dyDescent="0.2">
      <c r="A2371" s="3">
        <v>40927.774375000001</v>
      </c>
      <c r="B2371" s="2"/>
      <c r="C2371" s="2"/>
      <c r="D2371" s="2">
        <v>-300</v>
      </c>
      <c r="E2371" s="2">
        <v>14.640739440918001</v>
      </c>
      <c r="F2371" s="2">
        <v>0.206832885742187</v>
      </c>
      <c r="K2371" s="3">
        <v>40927.774375000001</v>
      </c>
      <c r="L2371" s="2"/>
      <c r="M2371" s="2"/>
      <c r="N2371" s="2">
        <v>-300</v>
      </c>
      <c r="O2371" s="2">
        <v>110.135223388672</v>
      </c>
      <c r="P2371" s="2">
        <v>84.776535034179702</v>
      </c>
      <c r="U2371" s="3">
        <v>40927.774375000001</v>
      </c>
      <c r="V2371" s="2"/>
      <c r="W2371" s="2"/>
      <c r="X2371" s="2">
        <v>-300</v>
      </c>
      <c r="Y2371" s="2" t="s">
        <v>8</v>
      </c>
      <c r="Z2371" s="2">
        <v>0</v>
      </c>
    </row>
    <row r="2372" spans="1:26" ht="14.25" customHeight="1" x14ac:dyDescent="0.2">
      <c r="A2372" s="3">
        <v>40927.77443287037</v>
      </c>
      <c r="B2372" s="2"/>
      <c r="C2372" s="2"/>
      <c r="D2372" s="2">
        <v>-250</v>
      </c>
      <c r="E2372" s="2">
        <v>15.1888084411621</v>
      </c>
      <c r="F2372" s="2">
        <v>-0.139846801757812</v>
      </c>
      <c r="K2372" s="3">
        <v>40927.77443287037</v>
      </c>
      <c r="L2372" s="2"/>
      <c r="M2372" s="2"/>
      <c r="N2372" s="2">
        <v>-250</v>
      </c>
      <c r="O2372" s="2">
        <v>109.98414611816401</v>
      </c>
      <c r="P2372" s="2">
        <v>84.671325683593807</v>
      </c>
      <c r="U2372" s="3">
        <v>40927.77443287037</v>
      </c>
      <c r="V2372" s="2"/>
      <c r="W2372" s="2"/>
      <c r="X2372" s="2">
        <v>-250</v>
      </c>
      <c r="Y2372" s="2" t="s">
        <v>8</v>
      </c>
      <c r="Z2372" s="2">
        <v>0</v>
      </c>
    </row>
    <row r="2373" spans="1:26" ht="14.25" customHeight="1" x14ac:dyDescent="0.2">
      <c r="A2373" s="3">
        <v>40927.77449074074</v>
      </c>
      <c r="B2373" s="2"/>
      <c r="C2373" s="2"/>
      <c r="D2373" s="2">
        <v>-200</v>
      </c>
      <c r="E2373" s="2">
        <v>14.791385650634799</v>
      </c>
      <c r="F2373" s="2">
        <v>0.111541748046875</v>
      </c>
      <c r="K2373" s="3">
        <v>40927.77449074074</v>
      </c>
      <c r="L2373" s="2"/>
      <c r="M2373" s="2"/>
      <c r="N2373" s="2">
        <v>-200</v>
      </c>
      <c r="O2373" s="2">
        <v>109.61952972412099</v>
      </c>
      <c r="P2373" s="2">
        <v>84.417419433593807</v>
      </c>
      <c r="U2373" s="3">
        <v>40927.77449074074</v>
      </c>
      <c r="V2373" s="2"/>
      <c r="W2373" s="2"/>
      <c r="X2373" s="2">
        <v>-200</v>
      </c>
      <c r="Y2373" s="2" t="s">
        <v>8</v>
      </c>
      <c r="Z2373" s="2">
        <v>0</v>
      </c>
    </row>
    <row r="2374" spans="1:26" ht="14.25" customHeight="1" x14ac:dyDescent="0.2">
      <c r="A2374" s="3">
        <v>40927.774548611109</v>
      </c>
      <c r="B2374" s="2"/>
      <c r="C2374" s="2"/>
      <c r="D2374" s="2">
        <v>-150</v>
      </c>
      <c r="E2374" s="2">
        <v>14.1471872329712</v>
      </c>
      <c r="F2374" s="2">
        <v>0.51902770996093694</v>
      </c>
      <c r="K2374" s="3">
        <v>40927.774548611109</v>
      </c>
      <c r="L2374" s="2"/>
      <c r="M2374" s="2"/>
      <c r="N2374" s="2">
        <v>-150</v>
      </c>
      <c r="O2374" s="2">
        <v>107.97745513916</v>
      </c>
      <c r="P2374" s="2">
        <v>83.27392578125</v>
      </c>
      <c r="U2374" s="3">
        <v>40927.774548611109</v>
      </c>
      <c r="V2374" s="2"/>
      <c r="W2374" s="2"/>
      <c r="X2374" s="2">
        <v>-150</v>
      </c>
      <c r="Y2374" s="2" t="s">
        <v>8</v>
      </c>
      <c r="Z2374" s="2">
        <v>0</v>
      </c>
    </row>
    <row r="2375" spans="1:26" ht="14.25" customHeight="1" x14ac:dyDescent="0.2">
      <c r="A2375" s="3">
        <v>40927.774606481478</v>
      </c>
      <c r="B2375" s="2"/>
      <c r="C2375" s="2"/>
      <c r="D2375" s="2">
        <v>-100</v>
      </c>
      <c r="E2375" s="2">
        <v>14.7191381454468</v>
      </c>
      <c r="F2375" s="2">
        <v>0.157241821289062</v>
      </c>
      <c r="K2375" s="3">
        <v>40927.774606481478</v>
      </c>
      <c r="L2375" s="2"/>
      <c r="M2375" s="2"/>
      <c r="N2375" s="2">
        <v>-100</v>
      </c>
      <c r="O2375" s="2">
        <v>108.247520446777</v>
      </c>
      <c r="P2375" s="2">
        <v>83.461990356445298</v>
      </c>
      <c r="U2375" s="3">
        <v>40927.774606481478</v>
      </c>
      <c r="V2375" s="2"/>
      <c r="W2375" s="2"/>
      <c r="X2375" s="2">
        <v>-100</v>
      </c>
      <c r="Y2375" s="2" t="s">
        <v>8</v>
      </c>
      <c r="Z2375" s="2">
        <v>0</v>
      </c>
    </row>
    <row r="2376" spans="1:26" ht="14.25" customHeight="1" x14ac:dyDescent="0.2">
      <c r="A2376" s="3">
        <v>40927.774664351855</v>
      </c>
      <c r="B2376" s="2"/>
      <c r="C2376" s="2"/>
      <c r="D2376" s="2">
        <v>-50</v>
      </c>
      <c r="E2376" s="2">
        <v>14.8321533203125</v>
      </c>
      <c r="F2376" s="2">
        <v>8.575439453125E-2</v>
      </c>
      <c r="K2376" s="3">
        <v>40927.774664351855</v>
      </c>
      <c r="L2376" s="2"/>
      <c r="M2376" s="2"/>
      <c r="N2376" s="2">
        <v>-50</v>
      </c>
      <c r="O2376" s="2">
        <v>106.530067443848</v>
      </c>
      <c r="P2376" s="2">
        <v>82.266006469726605</v>
      </c>
      <c r="U2376" s="3">
        <v>40927.774664351855</v>
      </c>
      <c r="V2376" s="2"/>
      <c r="W2376" s="2"/>
      <c r="X2376" s="2">
        <v>-50</v>
      </c>
      <c r="Y2376" s="2" t="s">
        <v>8</v>
      </c>
      <c r="Z2376" s="2">
        <v>0</v>
      </c>
    </row>
    <row r="2377" spans="1:26" ht="14.25" customHeight="1" x14ac:dyDescent="0.2">
      <c r="A2377" s="3">
        <v>40927.774722222224</v>
      </c>
      <c r="B2377" s="2"/>
      <c r="C2377" s="2"/>
      <c r="D2377" s="2">
        <v>0</v>
      </c>
      <c r="E2377" s="2">
        <v>15.1360998153687</v>
      </c>
      <c r="F2377" s="2">
        <v>-0.10650634765625</v>
      </c>
      <c r="K2377" s="3">
        <v>40927.774722222224</v>
      </c>
      <c r="L2377" s="2"/>
      <c r="M2377" s="2"/>
      <c r="N2377" s="2">
        <v>0</v>
      </c>
      <c r="O2377" s="2">
        <v>106.913520812988</v>
      </c>
      <c r="P2377" s="2">
        <v>82.533035278320298</v>
      </c>
      <c r="U2377" s="3">
        <v>40927.774722222224</v>
      </c>
      <c r="V2377" s="2"/>
      <c r="W2377" s="2"/>
      <c r="X2377" s="2">
        <v>0</v>
      </c>
      <c r="Y2377" s="2" t="s">
        <v>8</v>
      </c>
      <c r="Z2377" s="2">
        <v>0</v>
      </c>
    </row>
    <row r="2378" spans="1:26" ht="14.25" customHeight="1" x14ac:dyDescent="0.2">
      <c r="A2378" s="2"/>
      <c r="B2378" s="2"/>
      <c r="C2378" s="2"/>
      <c r="D2378" s="2"/>
      <c r="E2378" s="2"/>
      <c r="F2378" s="2"/>
      <c r="K2378" s="2"/>
      <c r="L2378" s="2"/>
      <c r="M2378" s="2"/>
      <c r="N2378" s="2"/>
      <c r="O2378" s="2"/>
      <c r="P2378" s="2"/>
      <c r="U2378" s="2"/>
      <c r="V2378" s="2"/>
      <c r="W2378" s="2"/>
      <c r="X2378" s="2"/>
      <c r="Y2378" s="2"/>
      <c r="Z2378" s="2"/>
    </row>
    <row r="2379" spans="1:26" ht="14.25" customHeight="1" x14ac:dyDescent="0.2">
      <c r="A2379" s="3">
        <v>40927.775034722225</v>
      </c>
      <c r="B2379" s="2">
        <v>0</v>
      </c>
      <c r="C2379" s="2">
        <v>0</v>
      </c>
      <c r="D2379" s="2">
        <v>-3200</v>
      </c>
      <c r="E2379" s="2">
        <v>166.17756652832</v>
      </c>
      <c r="F2379" s="2">
        <v>-95.647354125976605</v>
      </c>
      <c r="K2379" s="3">
        <v>40927.775034722225</v>
      </c>
      <c r="L2379" s="2">
        <v>0</v>
      </c>
      <c r="M2379" s="2">
        <v>0</v>
      </c>
      <c r="N2379" s="2">
        <v>-3200</v>
      </c>
      <c r="O2379" s="2">
        <v>250.58427429199199</v>
      </c>
      <c r="P2379" s="2">
        <v>182.58117675781301</v>
      </c>
      <c r="U2379" s="3">
        <v>40927.775034722225</v>
      </c>
      <c r="V2379" s="2">
        <v>0</v>
      </c>
      <c r="W2379" s="2">
        <v>0</v>
      </c>
      <c r="X2379" s="2">
        <v>-3200</v>
      </c>
      <c r="Y2379" s="2" t="s">
        <v>8</v>
      </c>
      <c r="Z2379" s="2">
        <v>0</v>
      </c>
    </row>
    <row r="2380" spans="1:26" ht="14.25" customHeight="1" x14ac:dyDescent="0.2">
      <c r="A2380" s="3">
        <v>40927.775092592594</v>
      </c>
      <c r="B2380" s="2"/>
      <c r="C2380" s="2"/>
      <c r="D2380" s="2">
        <v>-3150</v>
      </c>
      <c r="E2380" s="2">
        <v>168.63194274902301</v>
      </c>
      <c r="F2380" s="2">
        <v>-97.199859619140597</v>
      </c>
      <c r="K2380" s="3">
        <v>40927.775092592594</v>
      </c>
      <c r="L2380" s="2"/>
      <c r="M2380" s="2"/>
      <c r="N2380" s="2">
        <v>-3150</v>
      </c>
      <c r="O2380" s="2">
        <v>250.64025878906199</v>
      </c>
      <c r="P2380" s="2">
        <v>182.62016296386699</v>
      </c>
      <c r="U2380" s="3">
        <v>40927.775092592594</v>
      </c>
      <c r="V2380" s="2"/>
      <c r="W2380" s="2"/>
      <c r="X2380" s="2">
        <v>-3150</v>
      </c>
      <c r="Y2380" s="2" t="s">
        <v>8</v>
      </c>
      <c r="Z2380" s="2">
        <v>0</v>
      </c>
    </row>
    <row r="2381" spans="1:26" ht="14.25" customHeight="1" x14ac:dyDescent="0.2">
      <c r="A2381" s="3">
        <v>40927.775150462963</v>
      </c>
      <c r="B2381" s="2"/>
      <c r="C2381" s="2"/>
      <c r="D2381" s="2">
        <v>-3100</v>
      </c>
      <c r="E2381" s="2">
        <v>170.16976928710901</v>
      </c>
      <c r="F2381" s="2">
        <v>-98.172607421875</v>
      </c>
      <c r="K2381" s="3">
        <v>40927.775150462963</v>
      </c>
      <c r="L2381" s="2"/>
      <c r="M2381" s="2"/>
      <c r="N2381" s="2">
        <v>-3100</v>
      </c>
      <c r="O2381" s="2">
        <v>250.57276916503901</v>
      </c>
      <c r="P2381" s="2">
        <v>182.573165893555</v>
      </c>
      <c r="U2381" s="3">
        <v>40927.775150462963</v>
      </c>
      <c r="V2381" s="2"/>
      <c r="W2381" s="2"/>
      <c r="X2381" s="2">
        <v>-3100</v>
      </c>
      <c r="Y2381" s="2" t="s">
        <v>8</v>
      </c>
      <c r="Z2381" s="2">
        <v>0</v>
      </c>
    </row>
    <row r="2382" spans="1:26" ht="14.25" customHeight="1" x14ac:dyDescent="0.2">
      <c r="A2382" s="3">
        <v>40927.775208333333</v>
      </c>
      <c r="B2382" s="2"/>
      <c r="C2382" s="2"/>
      <c r="D2382" s="2">
        <v>-3050</v>
      </c>
      <c r="E2382" s="2">
        <v>172.50062561035199</v>
      </c>
      <c r="F2382" s="2">
        <v>-99.646987915039105</v>
      </c>
      <c r="K2382" s="3">
        <v>40927.775208333333</v>
      </c>
      <c r="L2382" s="2"/>
      <c r="M2382" s="2"/>
      <c r="N2382" s="2">
        <v>-3050</v>
      </c>
      <c r="O2382" s="2">
        <v>250.52928161621099</v>
      </c>
      <c r="P2382" s="2">
        <v>182.54287719726599</v>
      </c>
      <c r="U2382" s="3">
        <v>40927.775208333333</v>
      </c>
      <c r="V2382" s="2"/>
      <c r="W2382" s="2"/>
      <c r="X2382" s="2">
        <v>-3050</v>
      </c>
      <c r="Y2382" s="2" t="s">
        <v>8</v>
      </c>
      <c r="Z2382" s="2">
        <v>0</v>
      </c>
    </row>
    <row r="2383" spans="1:26" ht="14.25" customHeight="1" x14ac:dyDescent="0.2">
      <c r="A2383" s="3">
        <v>40927.775266203702</v>
      </c>
      <c r="B2383" s="2"/>
      <c r="C2383" s="2"/>
      <c r="D2383" s="2">
        <v>-3000</v>
      </c>
      <c r="E2383" s="2">
        <v>174.30404663085901</v>
      </c>
      <c r="F2383" s="2">
        <v>-100.787734985352</v>
      </c>
      <c r="K2383" s="3">
        <v>40927.775266203702</v>
      </c>
      <c r="L2383" s="2"/>
      <c r="M2383" s="2"/>
      <c r="N2383" s="2">
        <v>-3000</v>
      </c>
      <c r="O2383" s="2">
        <v>250.52128601074199</v>
      </c>
      <c r="P2383" s="2">
        <v>182.53730773925801</v>
      </c>
      <c r="U2383" s="3">
        <v>40927.775266203702</v>
      </c>
      <c r="V2383" s="2"/>
      <c r="W2383" s="2"/>
      <c r="X2383" s="2">
        <v>-3000</v>
      </c>
      <c r="Y2383" s="2" t="s">
        <v>8</v>
      </c>
      <c r="Z2383" s="2">
        <v>0</v>
      </c>
    </row>
    <row r="2384" spans="1:26" ht="14.25" customHeight="1" x14ac:dyDescent="0.2">
      <c r="A2384" s="3">
        <v>40927.775324074071</v>
      </c>
      <c r="B2384" s="2"/>
      <c r="C2384" s="2"/>
      <c r="D2384" s="2">
        <v>-2950</v>
      </c>
      <c r="E2384" s="2">
        <v>175.69146728515599</v>
      </c>
      <c r="F2384" s="2">
        <v>-101.66534423828099</v>
      </c>
      <c r="K2384" s="3">
        <v>40927.775324074071</v>
      </c>
      <c r="L2384" s="2"/>
      <c r="M2384" s="2"/>
      <c r="N2384" s="2">
        <v>-2950</v>
      </c>
      <c r="O2384" s="2">
        <v>250.54100036621099</v>
      </c>
      <c r="P2384" s="2">
        <v>182.55104064941401</v>
      </c>
      <c r="U2384" s="3">
        <v>40927.775324074071</v>
      </c>
      <c r="V2384" s="2"/>
      <c r="W2384" s="2"/>
      <c r="X2384" s="2">
        <v>-2950</v>
      </c>
      <c r="Y2384" s="2" t="s">
        <v>8</v>
      </c>
      <c r="Z2384" s="2">
        <v>0</v>
      </c>
    </row>
    <row r="2385" spans="1:26" ht="14.25" customHeight="1" x14ac:dyDescent="0.2">
      <c r="A2385" s="3">
        <v>40927.775381944448</v>
      </c>
      <c r="B2385" s="2"/>
      <c r="C2385" s="2"/>
      <c r="D2385" s="2">
        <v>-2900</v>
      </c>
      <c r="E2385" s="2">
        <v>176.17138671875</v>
      </c>
      <c r="F2385" s="2">
        <v>-101.96891784668</v>
      </c>
      <c r="K2385" s="3">
        <v>40927.775381944448</v>
      </c>
      <c r="L2385" s="2"/>
      <c r="M2385" s="2"/>
      <c r="N2385" s="2">
        <v>-2900</v>
      </c>
      <c r="O2385" s="2">
        <v>250.49871826171901</v>
      </c>
      <c r="P2385" s="2">
        <v>182.52159118652301</v>
      </c>
      <c r="U2385" s="3">
        <v>40927.775381944448</v>
      </c>
      <c r="V2385" s="2"/>
      <c r="W2385" s="2"/>
      <c r="X2385" s="2">
        <v>-2900</v>
      </c>
      <c r="Y2385" s="2" t="s">
        <v>8</v>
      </c>
      <c r="Z2385" s="2">
        <v>0</v>
      </c>
    </row>
    <row r="2386" spans="1:26" ht="14.25" customHeight="1" x14ac:dyDescent="0.2">
      <c r="A2386" s="3">
        <v>40927.775439814817</v>
      </c>
      <c r="B2386" s="2"/>
      <c r="C2386" s="2"/>
      <c r="D2386" s="2">
        <v>-2850</v>
      </c>
      <c r="E2386" s="2">
        <v>176.75407409668</v>
      </c>
      <c r="F2386" s="2">
        <v>-102.33749389648401</v>
      </c>
      <c r="K2386" s="3">
        <v>40927.775439814817</v>
      </c>
      <c r="L2386" s="2"/>
      <c r="M2386" s="2"/>
      <c r="N2386" s="2">
        <v>-2850</v>
      </c>
      <c r="O2386" s="2">
        <v>250.42224121093801</v>
      </c>
      <c r="P2386" s="2">
        <v>182.468338012695</v>
      </c>
      <c r="U2386" s="3">
        <v>40927.775439814817</v>
      </c>
      <c r="V2386" s="2"/>
      <c r="W2386" s="2"/>
      <c r="X2386" s="2">
        <v>-2850</v>
      </c>
      <c r="Y2386" s="2" t="s">
        <v>8</v>
      </c>
      <c r="Z2386" s="2">
        <v>0</v>
      </c>
    </row>
    <row r="2387" spans="1:26" ht="14.25" customHeight="1" x14ac:dyDescent="0.2">
      <c r="A2387" s="3">
        <v>40927.775497685187</v>
      </c>
      <c r="B2387" s="2"/>
      <c r="C2387" s="2"/>
      <c r="D2387" s="2">
        <v>-2800</v>
      </c>
      <c r="E2387" s="2">
        <v>178.83563232421901</v>
      </c>
      <c r="F2387" s="2">
        <v>-103.654174804688</v>
      </c>
      <c r="K2387" s="3">
        <v>40927.775497685187</v>
      </c>
      <c r="L2387" s="2"/>
      <c r="M2387" s="2"/>
      <c r="N2387" s="2">
        <v>-2800</v>
      </c>
      <c r="O2387" s="2">
        <v>250.15403747558599</v>
      </c>
      <c r="P2387" s="2">
        <v>182.28157043457</v>
      </c>
      <c r="U2387" s="3">
        <v>40927.775497685187</v>
      </c>
      <c r="V2387" s="2"/>
      <c r="W2387" s="2"/>
      <c r="X2387" s="2">
        <v>-2800</v>
      </c>
      <c r="Y2387" s="2" t="s">
        <v>8</v>
      </c>
      <c r="Z2387" s="2">
        <v>0</v>
      </c>
    </row>
    <row r="2388" spans="1:26" ht="14.25" customHeight="1" x14ac:dyDescent="0.2">
      <c r="A2388" s="3">
        <v>40927.775555555556</v>
      </c>
      <c r="B2388" s="2"/>
      <c r="C2388" s="2"/>
      <c r="D2388" s="2">
        <v>-2750</v>
      </c>
      <c r="E2388" s="2">
        <v>179.683670043945</v>
      </c>
      <c r="F2388" s="2">
        <v>-104.19059753418</v>
      </c>
      <c r="K2388" s="3">
        <v>40927.775555555556</v>
      </c>
      <c r="L2388" s="2"/>
      <c r="M2388" s="2"/>
      <c r="N2388" s="2">
        <v>-2750</v>
      </c>
      <c r="O2388" s="2">
        <v>249.73333740234401</v>
      </c>
      <c r="P2388" s="2">
        <v>181.98860168457</v>
      </c>
      <c r="U2388" s="3">
        <v>40927.775555555556</v>
      </c>
      <c r="V2388" s="2"/>
      <c r="W2388" s="2"/>
      <c r="X2388" s="2">
        <v>-2750</v>
      </c>
      <c r="Y2388" s="2" t="s">
        <v>8</v>
      </c>
      <c r="Z2388" s="2">
        <v>0</v>
      </c>
    </row>
    <row r="2389" spans="1:26" ht="14.25" customHeight="1" x14ac:dyDescent="0.2">
      <c r="A2389" s="3">
        <v>40927.775613425925</v>
      </c>
      <c r="B2389" s="2"/>
      <c r="C2389" s="2"/>
      <c r="D2389" s="2">
        <v>-2700</v>
      </c>
      <c r="E2389" s="2">
        <v>180.13656616210901</v>
      </c>
      <c r="F2389" s="2">
        <v>-104.477081298828</v>
      </c>
      <c r="K2389" s="3">
        <v>40927.775613425925</v>
      </c>
      <c r="L2389" s="2"/>
      <c r="M2389" s="2"/>
      <c r="N2389" s="2">
        <v>-2700</v>
      </c>
      <c r="O2389" s="2">
        <v>249.31416320800801</v>
      </c>
      <c r="P2389" s="2">
        <v>181.696701049805</v>
      </c>
      <c r="U2389" s="3">
        <v>40927.775613425925</v>
      </c>
      <c r="V2389" s="2"/>
      <c r="W2389" s="2"/>
      <c r="X2389" s="2">
        <v>-2700</v>
      </c>
      <c r="Y2389" s="2" t="s">
        <v>8</v>
      </c>
      <c r="Z2389" s="2">
        <v>0</v>
      </c>
    </row>
    <row r="2390" spans="1:26" ht="14.25" customHeight="1" x14ac:dyDescent="0.2">
      <c r="A2390" s="3">
        <v>40927.775671296295</v>
      </c>
      <c r="B2390" s="2"/>
      <c r="C2390" s="2"/>
      <c r="D2390" s="2">
        <v>-2650</v>
      </c>
      <c r="E2390" s="2">
        <v>179.89413452148401</v>
      </c>
      <c r="F2390" s="2">
        <v>-104.32373046875</v>
      </c>
      <c r="K2390" s="3">
        <v>40927.775671296295</v>
      </c>
      <c r="L2390" s="2"/>
      <c r="M2390" s="2"/>
      <c r="N2390" s="2">
        <v>-2650</v>
      </c>
      <c r="O2390" s="2">
        <v>248.981857299805</v>
      </c>
      <c r="P2390" s="2">
        <v>181.46530151367199</v>
      </c>
      <c r="U2390" s="3">
        <v>40927.775671296295</v>
      </c>
      <c r="V2390" s="2"/>
      <c r="W2390" s="2"/>
      <c r="X2390" s="2">
        <v>-2650</v>
      </c>
      <c r="Y2390" s="2" t="s">
        <v>8</v>
      </c>
      <c r="Z2390" s="2">
        <v>0</v>
      </c>
    </row>
    <row r="2391" spans="1:26" ht="14.25" customHeight="1" x14ac:dyDescent="0.2">
      <c r="A2391" s="3">
        <v>40927.775729166664</v>
      </c>
      <c r="B2391" s="2"/>
      <c r="C2391" s="2"/>
      <c r="D2391" s="2">
        <v>-2600</v>
      </c>
      <c r="E2391" s="2">
        <v>180.42532348632801</v>
      </c>
      <c r="F2391" s="2">
        <v>-104.65972900390599</v>
      </c>
      <c r="K2391" s="3">
        <v>40927.775729166664</v>
      </c>
      <c r="L2391" s="2"/>
      <c r="M2391" s="2"/>
      <c r="N2391" s="2">
        <v>-2600</v>
      </c>
      <c r="O2391" s="2">
        <v>248.75923156738301</v>
      </c>
      <c r="P2391" s="2">
        <v>181.31027221679699</v>
      </c>
      <c r="U2391" s="3">
        <v>40927.775729166664</v>
      </c>
      <c r="V2391" s="2"/>
      <c r="W2391" s="2"/>
      <c r="X2391" s="2">
        <v>-2600</v>
      </c>
      <c r="Y2391" s="2" t="s">
        <v>8</v>
      </c>
      <c r="Z2391" s="2">
        <v>0</v>
      </c>
    </row>
    <row r="2392" spans="1:26" ht="14.25" customHeight="1" x14ac:dyDescent="0.2">
      <c r="A2392" s="3">
        <v>40927.775787037041</v>
      </c>
      <c r="B2392" s="2"/>
      <c r="C2392" s="2"/>
      <c r="D2392" s="2">
        <v>-2550</v>
      </c>
      <c r="E2392" s="2">
        <v>180.58731079101599</v>
      </c>
      <c r="F2392" s="2">
        <v>-104.76219177246099</v>
      </c>
      <c r="K2392" s="3">
        <v>40927.775787037041</v>
      </c>
      <c r="L2392" s="2"/>
      <c r="M2392" s="2"/>
      <c r="N2392" s="2">
        <v>-2550</v>
      </c>
      <c r="O2392" s="2">
        <v>248.552169799805</v>
      </c>
      <c r="P2392" s="2">
        <v>181.16607666015599</v>
      </c>
      <c r="U2392" s="3">
        <v>40927.775787037041</v>
      </c>
      <c r="V2392" s="2"/>
      <c r="W2392" s="2"/>
      <c r="X2392" s="2">
        <v>-2550</v>
      </c>
      <c r="Y2392" s="2" t="s">
        <v>8</v>
      </c>
      <c r="Z2392" s="2">
        <v>0</v>
      </c>
    </row>
    <row r="2393" spans="1:26" ht="14.25" customHeight="1" x14ac:dyDescent="0.2">
      <c r="A2393" s="3">
        <v>40927.77584490741</v>
      </c>
      <c r="B2393" s="2"/>
      <c r="C2393" s="2"/>
      <c r="D2393" s="2">
        <v>-2500</v>
      </c>
      <c r="E2393" s="2">
        <v>181.46911621093801</v>
      </c>
      <c r="F2393" s="2">
        <v>-105.31997680664099</v>
      </c>
      <c r="K2393" s="3">
        <v>40927.77584490741</v>
      </c>
      <c r="L2393" s="2"/>
      <c r="M2393" s="2"/>
      <c r="N2393" s="2">
        <v>-2500</v>
      </c>
      <c r="O2393" s="2">
        <v>248.58876037597699</v>
      </c>
      <c r="P2393" s="2">
        <v>181.19155883789099</v>
      </c>
      <c r="U2393" s="3">
        <v>40927.77584490741</v>
      </c>
      <c r="V2393" s="2"/>
      <c r="W2393" s="2"/>
      <c r="X2393" s="2">
        <v>-2500</v>
      </c>
      <c r="Y2393" s="2" t="s">
        <v>8</v>
      </c>
      <c r="Z2393" s="2">
        <v>0</v>
      </c>
    </row>
    <row r="2394" spans="1:26" ht="14.25" customHeight="1" x14ac:dyDescent="0.2">
      <c r="A2394" s="3">
        <v>40927.775902777779</v>
      </c>
      <c r="B2394" s="2"/>
      <c r="C2394" s="2"/>
      <c r="D2394" s="2">
        <v>-2450</v>
      </c>
      <c r="E2394" s="2">
        <v>180.83045959472699</v>
      </c>
      <c r="F2394" s="2">
        <v>-104.91600036621099</v>
      </c>
      <c r="K2394" s="3">
        <v>40927.775902777779</v>
      </c>
      <c r="L2394" s="2"/>
      <c r="M2394" s="2"/>
      <c r="N2394" s="2">
        <v>-2450</v>
      </c>
      <c r="O2394" s="2">
        <v>248.33512878418</v>
      </c>
      <c r="P2394" s="2">
        <v>181.01493835449199</v>
      </c>
      <c r="U2394" s="3">
        <v>40927.775902777779</v>
      </c>
      <c r="V2394" s="2"/>
      <c r="W2394" s="2"/>
      <c r="X2394" s="2">
        <v>-2450</v>
      </c>
      <c r="Y2394" s="2" t="s">
        <v>8</v>
      </c>
      <c r="Z2394" s="2">
        <v>0</v>
      </c>
    </row>
    <row r="2395" spans="1:26" ht="14.25" customHeight="1" x14ac:dyDescent="0.2">
      <c r="A2395" s="3">
        <v>40927.775960648149</v>
      </c>
      <c r="B2395" s="2"/>
      <c r="C2395" s="2"/>
      <c r="D2395" s="2">
        <v>-2400</v>
      </c>
      <c r="E2395" s="2">
        <v>180.85266113281301</v>
      </c>
      <c r="F2395" s="2">
        <v>-104.930038452148</v>
      </c>
      <c r="K2395" s="3">
        <v>40927.775960648149</v>
      </c>
      <c r="L2395" s="2"/>
      <c r="M2395" s="2"/>
      <c r="N2395" s="2">
        <v>-2400</v>
      </c>
      <c r="O2395" s="2">
        <v>247.94520568847699</v>
      </c>
      <c r="P2395" s="2">
        <v>180.743408203125</v>
      </c>
      <c r="U2395" s="3">
        <v>40927.775960648149</v>
      </c>
      <c r="V2395" s="2"/>
      <c r="W2395" s="2"/>
      <c r="X2395" s="2">
        <v>-2400</v>
      </c>
      <c r="Y2395" s="2" t="s">
        <v>8</v>
      </c>
      <c r="Z2395" s="2">
        <v>0</v>
      </c>
    </row>
    <row r="2396" spans="1:26" ht="14.25" customHeight="1" x14ac:dyDescent="0.2">
      <c r="A2396" s="3">
        <v>40927.776018518518</v>
      </c>
      <c r="B2396" s="2"/>
      <c r="C2396" s="2"/>
      <c r="D2396" s="2">
        <v>-2350</v>
      </c>
      <c r="E2396" s="2">
        <v>180.89968872070301</v>
      </c>
      <c r="F2396" s="2">
        <v>-104.95979309082</v>
      </c>
      <c r="K2396" s="3">
        <v>40927.776018518518</v>
      </c>
      <c r="L2396" s="2"/>
      <c r="M2396" s="2"/>
      <c r="N2396" s="2">
        <v>-2350</v>
      </c>
      <c r="O2396" s="2">
        <v>247.42294311523401</v>
      </c>
      <c r="P2396" s="2">
        <v>180.37971496582</v>
      </c>
      <c r="U2396" s="3">
        <v>40927.776018518518</v>
      </c>
      <c r="V2396" s="2"/>
      <c r="W2396" s="2"/>
      <c r="X2396" s="2">
        <v>-2350</v>
      </c>
      <c r="Y2396" s="2" t="s">
        <v>8</v>
      </c>
      <c r="Z2396" s="2">
        <v>0</v>
      </c>
    </row>
    <row r="2397" spans="1:26" ht="14.25" customHeight="1" x14ac:dyDescent="0.2">
      <c r="A2397" s="3">
        <v>40927.776076388887</v>
      </c>
      <c r="B2397" s="2"/>
      <c r="C2397" s="2"/>
      <c r="D2397" s="2">
        <v>-2300</v>
      </c>
      <c r="E2397" s="2">
        <v>179.18998718261699</v>
      </c>
      <c r="F2397" s="2">
        <v>-103.87832641601599</v>
      </c>
      <c r="K2397" s="3">
        <v>40927.776076388887</v>
      </c>
      <c r="L2397" s="2"/>
      <c r="M2397" s="2"/>
      <c r="N2397" s="2">
        <v>-2300</v>
      </c>
      <c r="O2397" s="2">
        <v>246.61164855957</v>
      </c>
      <c r="P2397" s="2">
        <v>179.81475830078099</v>
      </c>
      <c r="U2397" s="3">
        <v>40927.776076388887</v>
      </c>
      <c r="V2397" s="2"/>
      <c r="W2397" s="2"/>
      <c r="X2397" s="2">
        <v>-2300</v>
      </c>
      <c r="Y2397" s="2" t="s">
        <v>8</v>
      </c>
      <c r="Z2397" s="2">
        <v>0</v>
      </c>
    </row>
    <row r="2398" spans="1:26" ht="14.25" customHeight="1" x14ac:dyDescent="0.2">
      <c r="A2398" s="3">
        <v>40927.776134259257</v>
      </c>
      <c r="B2398" s="2"/>
      <c r="C2398" s="2"/>
      <c r="D2398" s="2">
        <v>-2250</v>
      </c>
      <c r="E2398" s="2">
        <v>176.50404357910199</v>
      </c>
      <c r="F2398" s="2">
        <v>-102.179336547852</v>
      </c>
      <c r="K2398" s="3">
        <v>40927.776134259257</v>
      </c>
      <c r="L2398" s="2"/>
      <c r="M2398" s="2"/>
      <c r="N2398" s="2">
        <v>-2250</v>
      </c>
      <c r="O2398" s="2">
        <v>245.52581787109401</v>
      </c>
      <c r="P2398" s="2">
        <v>179.05860900878901</v>
      </c>
      <c r="U2398" s="3">
        <v>40927.776134259257</v>
      </c>
      <c r="V2398" s="2"/>
      <c r="W2398" s="2"/>
      <c r="X2398" s="2">
        <v>-2250</v>
      </c>
      <c r="Y2398" s="2" t="s">
        <v>8</v>
      </c>
      <c r="Z2398" s="2">
        <v>0</v>
      </c>
    </row>
    <row r="2399" spans="1:26" ht="14.25" customHeight="1" x14ac:dyDescent="0.2">
      <c r="A2399" s="3">
        <v>40927.776192129626</v>
      </c>
      <c r="B2399" s="2"/>
      <c r="C2399" s="2"/>
      <c r="D2399" s="2">
        <v>-2200</v>
      </c>
      <c r="E2399" s="2">
        <v>171.47938537597699</v>
      </c>
      <c r="F2399" s="2">
        <v>-99.001007080078097</v>
      </c>
      <c r="K2399" s="3">
        <v>40927.776192129626</v>
      </c>
      <c r="L2399" s="2"/>
      <c r="M2399" s="2"/>
      <c r="N2399" s="2">
        <v>-2200</v>
      </c>
      <c r="O2399" s="2">
        <v>243.67579650878901</v>
      </c>
      <c r="P2399" s="2">
        <v>177.77030944824199</v>
      </c>
      <c r="U2399" s="3">
        <v>40927.776192129626</v>
      </c>
      <c r="V2399" s="2"/>
      <c r="W2399" s="2"/>
      <c r="X2399" s="2">
        <v>-2200</v>
      </c>
      <c r="Y2399" s="2" t="s">
        <v>8</v>
      </c>
      <c r="Z2399" s="2">
        <v>0</v>
      </c>
    </row>
    <row r="2400" spans="1:26" ht="14.25" customHeight="1" x14ac:dyDescent="0.2">
      <c r="A2400" s="3">
        <v>40927.776250000003</v>
      </c>
      <c r="B2400" s="2"/>
      <c r="C2400" s="2"/>
      <c r="D2400" s="2">
        <v>-2150</v>
      </c>
      <c r="E2400" s="2">
        <v>165.37017822265599</v>
      </c>
      <c r="F2400" s="2">
        <v>-95.136642456054702</v>
      </c>
      <c r="K2400" s="3">
        <v>40927.776250000003</v>
      </c>
      <c r="L2400" s="2"/>
      <c r="M2400" s="2"/>
      <c r="N2400" s="2">
        <v>-2150</v>
      </c>
      <c r="O2400" s="2">
        <v>241.09928894043</v>
      </c>
      <c r="P2400" s="2">
        <v>175.97610473632801</v>
      </c>
      <c r="U2400" s="3">
        <v>40927.776250000003</v>
      </c>
      <c r="V2400" s="2"/>
      <c r="W2400" s="2"/>
      <c r="X2400" s="2">
        <v>-2150</v>
      </c>
      <c r="Y2400" s="2" t="s">
        <v>8</v>
      </c>
      <c r="Z2400" s="2">
        <v>0</v>
      </c>
    </row>
    <row r="2401" spans="1:26" ht="14.25" customHeight="1" x14ac:dyDescent="0.2">
      <c r="A2401" s="3">
        <v>40927.776307870372</v>
      </c>
      <c r="B2401" s="2"/>
      <c r="C2401" s="2"/>
      <c r="D2401" s="2">
        <v>-2100</v>
      </c>
      <c r="E2401" s="2">
        <v>155.764724731445</v>
      </c>
      <c r="F2401" s="2">
        <v>-89.060745239257798</v>
      </c>
      <c r="K2401" s="3">
        <v>40927.776307870372</v>
      </c>
      <c r="L2401" s="2"/>
      <c r="M2401" s="2"/>
      <c r="N2401" s="2">
        <v>-2100</v>
      </c>
      <c r="O2401" s="2">
        <v>237.74961853027301</v>
      </c>
      <c r="P2401" s="2">
        <v>173.64349365234401</v>
      </c>
      <c r="U2401" s="3">
        <v>40927.776307870372</v>
      </c>
      <c r="V2401" s="2"/>
      <c r="W2401" s="2"/>
      <c r="X2401" s="2">
        <v>-2100</v>
      </c>
      <c r="Y2401" s="2" t="s">
        <v>8</v>
      </c>
      <c r="Z2401" s="2">
        <v>0</v>
      </c>
    </row>
    <row r="2402" spans="1:26" ht="14.25" customHeight="1" x14ac:dyDescent="0.2">
      <c r="A2402" s="3">
        <v>40927.776365740741</v>
      </c>
      <c r="B2402" s="2"/>
      <c r="C2402" s="2"/>
      <c r="D2402" s="2">
        <v>-2050</v>
      </c>
      <c r="E2402" s="2">
        <v>142.79113769531199</v>
      </c>
      <c r="F2402" s="2">
        <v>-80.854339599609403</v>
      </c>
      <c r="K2402" s="3">
        <v>40927.776365740741</v>
      </c>
      <c r="L2402" s="2"/>
      <c r="M2402" s="2"/>
      <c r="N2402" s="2">
        <v>-2050</v>
      </c>
      <c r="O2402" s="2">
        <v>233.51536560058599</v>
      </c>
      <c r="P2402" s="2">
        <v>170.69488525390599</v>
      </c>
      <c r="U2402" s="3">
        <v>40927.776365740741</v>
      </c>
      <c r="V2402" s="2"/>
      <c r="W2402" s="2"/>
      <c r="X2402" s="2">
        <v>-2050</v>
      </c>
      <c r="Y2402" s="2" t="s">
        <v>8</v>
      </c>
      <c r="Z2402" s="2">
        <v>0</v>
      </c>
    </row>
    <row r="2403" spans="1:26" ht="14.25" customHeight="1" x14ac:dyDescent="0.2">
      <c r="A2403" s="3">
        <v>40927.776423611111</v>
      </c>
      <c r="B2403" s="2"/>
      <c r="C2403" s="2"/>
      <c r="D2403" s="2">
        <v>-2000</v>
      </c>
      <c r="E2403" s="2">
        <v>127.637100219727</v>
      </c>
      <c r="F2403" s="2">
        <v>-71.268692016601605</v>
      </c>
      <c r="K2403" s="3">
        <v>40927.776423611111</v>
      </c>
      <c r="L2403" s="2"/>
      <c r="M2403" s="2"/>
      <c r="N2403" s="2">
        <v>-2000</v>
      </c>
      <c r="O2403" s="2">
        <v>228.83467102050801</v>
      </c>
      <c r="P2403" s="2">
        <v>167.43537902832</v>
      </c>
      <c r="U2403" s="3">
        <v>40927.776423611111</v>
      </c>
      <c r="V2403" s="2"/>
      <c r="W2403" s="2"/>
      <c r="X2403" s="2">
        <v>-2000</v>
      </c>
      <c r="Y2403" s="2" t="s">
        <v>8</v>
      </c>
      <c r="Z2403" s="2">
        <v>0</v>
      </c>
    </row>
    <row r="2404" spans="1:26" ht="14.25" customHeight="1" x14ac:dyDescent="0.2">
      <c r="A2404" s="3">
        <v>40927.77648148148</v>
      </c>
      <c r="B2404" s="2"/>
      <c r="C2404" s="2"/>
      <c r="D2404" s="2">
        <v>-1950</v>
      </c>
      <c r="E2404" s="2">
        <v>112.407554626465</v>
      </c>
      <c r="F2404" s="2">
        <v>-61.635284423828097</v>
      </c>
      <c r="K2404" s="3">
        <v>40927.77648148148</v>
      </c>
      <c r="L2404" s="2"/>
      <c r="M2404" s="2"/>
      <c r="N2404" s="2">
        <v>-1950</v>
      </c>
      <c r="O2404" s="2">
        <v>223.77226257324199</v>
      </c>
      <c r="P2404" s="2">
        <v>163.91006469726599</v>
      </c>
      <c r="U2404" s="3">
        <v>40927.77648148148</v>
      </c>
      <c r="V2404" s="2"/>
      <c r="W2404" s="2"/>
      <c r="X2404" s="2">
        <v>-1950</v>
      </c>
      <c r="Y2404" s="2" t="s">
        <v>8</v>
      </c>
      <c r="Z2404" s="2">
        <v>0</v>
      </c>
    </row>
    <row r="2405" spans="1:26" ht="14.25" customHeight="1" x14ac:dyDescent="0.2">
      <c r="A2405" s="3">
        <v>40927.776539351849</v>
      </c>
      <c r="B2405" s="2"/>
      <c r="C2405" s="2"/>
      <c r="D2405" s="2">
        <v>-1900</v>
      </c>
      <c r="E2405" s="2">
        <v>98.1905517578125</v>
      </c>
      <c r="F2405" s="2">
        <v>-52.642364501953097</v>
      </c>
      <c r="K2405" s="3">
        <v>40927.776539351849</v>
      </c>
      <c r="L2405" s="2"/>
      <c r="M2405" s="2"/>
      <c r="N2405" s="2">
        <v>-1900</v>
      </c>
      <c r="O2405" s="2">
        <v>218.464111328125</v>
      </c>
      <c r="P2405" s="2">
        <v>160.213623046875</v>
      </c>
      <c r="U2405" s="3">
        <v>40927.776539351849</v>
      </c>
      <c r="V2405" s="2"/>
      <c r="W2405" s="2"/>
      <c r="X2405" s="2">
        <v>-1900</v>
      </c>
      <c r="Y2405" s="2" t="s">
        <v>8</v>
      </c>
      <c r="Z2405" s="2">
        <v>0</v>
      </c>
    </row>
    <row r="2406" spans="1:26" ht="14.25" customHeight="1" x14ac:dyDescent="0.2">
      <c r="A2406" s="3">
        <v>40927.776597222219</v>
      </c>
      <c r="B2406" s="2"/>
      <c r="C2406" s="2"/>
      <c r="D2406" s="2">
        <v>-1850</v>
      </c>
      <c r="E2406" s="2">
        <v>84.313446044921903</v>
      </c>
      <c r="F2406" s="2">
        <v>-43.8644409179687</v>
      </c>
      <c r="K2406" s="3">
        <v>40927.776597222219</v>
      </c>
      <c r="L2406" s="2"/>
      <c r="M2406" s="2"/>
      <c r="N2406" s="2">
        <v>-1850</v>
      </c>
      <c r="O2406" s="2">
        <v>213.29652404785199</v>
      </c>
      <c r="P2406" s="2">
        <v>156.61506652832</v>
      </c>
      <c r="U2406" s="3">
        <v>40927.776597222219</v>
      </c>
      <c r="V2406" s="2"/>
      <c r="W2406" s="2"/>
      <c r="X2406" s="2">
        <v>-1850</v>
      </c>
      <c r="Y2406" s="2" t="s">
        <v>8</v>
      </c>
      <c r="Z2406" s="2">
        <v>0</v>
      </c>
    </row>
    <row r="2407" spans="1:26" ht="14.25" customHeight="1" x14ac:dyDescent="0.2">
      <c r="A2407" s="3">
        <v>40927.776655092595</v>
      </c>
      <c r="B2407" s="2"/>
      <c r="C2407" s="2"/>
      <c r="D2407" s="2">
        <v>-1800</v>
      </c>
      <c r="E2407" s="2">
        <v>69.967399597167997</v>
      </c>
      <c r="F2407" s="2">
        <v>-34.789886474609403</v>
      </c>
      <c r="K2407" s="3">
        <v>40927.776655092595</v>
      </c>
      <c r="L2407" s="2"/>
      <c r="M2407" s="2"/>
      <c r="N2407" s="2">
        <v>-1800</v>
      </c>
      <c r="O2407" s="2">
        <v>208.08280944824199</v>
      </c>
      <c r="P2407" s="2">
        <v>152.98439025878901</v>
      </c>
      <c r="U2407" s="3">
        <v>40927.776655092595</v>
      </c>
      <c r="V2407" s="2"/>
      <c r="W2407" s="2"/>
      <c r="X2407" s="2">
        <v>-1800</v>
      </c>
      <c r="Y2407" s="2" t="s">
        <v>8</v>
      </c>
      <c r="Z2407" s="2">
        <v>0</v>
      </c>
    </row>
    <row r="2408" spans="1:26" ht="14.25" customHeight="1" x14ac:dyDescent="0.2">
      <c r="A2408" s="3">
        <v>40927.776712962965</v>
      </c>
      <c r="B2408" s="2"/>
      <c r="C2408" s="2"/>
      <c r="D2408" s="2">
        <v>-1750</v>
      </c>
      <c r="E2408" s="2">
        <v>57.624618530273402</v>
      </c>
      <c r="F2408" s="2">
        <v>-26.982498168945298</v>
      </c>
      <c r="K2408" s="3">
        <v>40927.776712962965</v>
      </c>
      <c r="L2408" s="2"/>
      <c r="M2408" s="2"/>
      <c r="N2408" s="2">
        <v>-1750</v>
      </c>
      <c r="O2408" s="2">
        <v>203.12591552734401</v>
      </c>
      <c r="P2408" s="2">
        <v>149.53254699707</v>
      </c>
      <c r="U2408" s="3">
        <v>40927.776712962965</v>
      </c>
      <c r="V2408" s="2"/>
      <c r="W2408" s="2"/>
      <c r="X2408" s="2">
        <v>-1750</v>
      </c>
      <c r="Y2408" s="2" t="s">
        <v>8</v>
      </c>
      <c r="Z2408" s="2">
        <v>0</v>
      </c>
    </row>
    <row r="2409" spans="1:26" ht="14.25" customHeight="1" x14ac:dyDescent="0.2">
      <c r="A2409" s="3">
        <v>40927.776770833334</v>
      </c>
      <c r="B2409" s="2"/>
      <c r="C2409" s="2"/>
      <c r="D2409" s="2">
        <v>-1700</v>
      </c>
      <c r="E2409" s="2">
        <v>47.518867492675803</v>
      </c>
      <c r="F2409" s="2">
        <v>-20.590133666992202</v>
      </c>
      <c r="K2409" s="3">
        <v>40927.776770833334</v>
      </c>
      <c r="L2409" s="2"/>
      <c r="M2409" s="2"/>
      <c r="N2409" s="2">
        <v>-1700</v>
      </c>
      <c r="O2409" s="2">
        <v>197.80647277832</v>
      </c>
      <c r="P2409" s="2">
        <v>145.82824707031301</v>
      </c>
      <c r="U2409" s="3">
        <v>40927.776770833334</v>
      </c>
      <c r="V2409" s="2"/>
      <c r="W2409" s="2"/>
      <c r="X2409" s="2">
        <v>-1700</v>
      </c>
      <c r="Y2409" s="2" t="s">
        <v>8</v>
      </c>
      <c r="Z2409" s="2">
        <v>0</v>
      </c>
    </row>
    <row r="2410" spans="1:26" ht="14.25" customHeight="1" x14ac:dyDescent="0.2">
      <c r="A2410" s="3">
        <v>40927.776828703703</v>
      </c>
      <c r="B2410" s="2"/>
      <c r="C2410" s="2"/>
      <c r="D2410" s="2">
        <v>-1650</v>
      </c>
      <c r="E2410" s="2">
        <v>38.642169952392599</v>
      </c>
      <c r="F2410" s="2">
        <v>-14.9752044677734</v>
      </c>
      <c r="K2410" s="3">
        <v>40927.776828703703</v>
      </c>
      <c r="L2410" s="2"/>
      <c r="M2410" s="2"/>
      <c r="N2410" s="2">
        <v>-1650</v>
      </c>
      <c r="O2410" s="2">
        <v>192.973709106445</v>
      </c>
      <c r="P2410" s="2">
        <v>142.46284484863301</v>
      </c>
      <c r="U2410" s="3">
        <v>40927.776828703703</v>
      </c>
      <c r="V2410" s="2"/>
      <c r="W2410" s="2"/>
      <c r="X2410" s="2">
        <v>-1650</v>
      </c>
      <c r="Y2410" s="2" t="s">
        <v>8</v>
      </c>
      <c r="Z2410" s="2">
        <v>0</v>
      </c>
    </row>
    <row r="2411" spans="1:26" ht="14.25" customHeight="1" x14ac:dyDescent="0.2">
      <c r="A2411" s="3">
        <v>40927.776886574073</v>
      </c>
      <c r="B2411" s="2"/>
      <c r="C2411" s="2"/>
      <c r="D2411" s="2">
        <v>-1600</v>
      </c>
      <c r="E2411" s="2">
        <v>31.8327960968018</v>
      </c>
      <c r="F2411" s="2">
        <v>-10.6679534912109</v>
      </c>
      <c r="K2411" s="3">
        <v>40927.776886574073</v>
      </c>
      <c r="L2411" s="2"/>
      <c r="M2411" s="2"/>
      <c r="N2411" s="2">
        <v>-1600</v>
      </c>
      <c r="O2411" s="2">
        <v>187.83810424804699</v>
      </c>
      <c r="P2411" s="2">
        <v>138.88656616210901</v>
      </c>
      <c r="U2411" s="3">
        <v>40927.776886574073</v>
      </c>
      <c r="V2411" s="2"/>
      <c r="W2411" s="2"/>
      <c r="X2411" s="2">
        <v>-1600</v>
      </c>
      <c r="Y2411" s="2" t="s">
        <v>8</v>
      </c>
      <c r="Z2411" s="2">
        <v>0</v>
      </c>
    </row>
    <row r="2412" spans="1:26" ht="14.25" customHeight="1" x14ac:dyDescent="0.2">
      <c r="A2412" s="3">
        <v>40927.776944444442</v>
      </c>
      <c r="B2412" s="2"/>
      <c r="C2412" s="2"/>
      <c r="D2412" s="2">
        <v>-1550</v>
      </c>
      <c r="E2412" s="2">
        <v>26.852167129516602</v>
      </c>
      <c r="F2412" s="2">
        <v>-7.5174713134765598</v>
      </c>
      <c r="K2412" s="3">
        <v>40927.776944444442</v>
      </c>
      <c r="L2412" s="2"/>
      <c r="M2412" s="2"/>
      <c r="N2412" s="2">
        <v>-1550</v>
      </c>
      <c r="O2412" s="2">
        <v>183.09912109375</v>
      </c>
      <c r="P2412" s="2">
        <v>135.58647155761699</v>
      </c>
      <c r="U2412" s="3">
        <v>40927.776944444442</v>
      </c>
      <c r="V2412" s="2"/>
      <c r="W2412" s="2"/>
      <c r="X2412" s="2">
        <v>-1550</v>
      </c>
      <c r="Y2412" s="2" t="s">
        <v>8</v>
      </c>
      <c r="Z2412" s="2">
        <v>0</v>
      </c>
    </row>
    <row r="2413" spans="1:26" ht="14.25" customHeight="1" x14ac:dyDescent="0.2">
      <c r="A2413" s="3">
        <v>40927.777002314811</v>
      </c>
      <c r="B2413" s="2"/>
      <c r="C2413" s="2"/>
      <c r="D2413" s="2">
        <v>-1500</v>
      </c>
      <c r="E2413" s="2">
        <v>22.7568454742432</v>
      </c>
      <c r="F2413" s="2">
        <v>-4.9269866943359402</v>
      </c>
      <c r="K2413" s="3">
        <v>40927.777002314811</v>
      </c>
      <c r="L2413" s="2"/>
      <c r="M2413" s="2"/>
      <c r="N2413" s="2">
        <v>-1500</v>
      </c>
      <c r="O2413" s="2">
        <v>178.10386657714801</v>
      </c>
      <c r="P2413" s="2">
        <v>132.10792541503901</v>
      </c>
      <c r="U2413" s="3">
        <v>40927.777002314811</v>
      </c>
      <c r="V2413" s="2"/>
      <c r="W2413" s="2"/>
      <c r="X2413" s="2">
        <v>-1500</v>
      </c>
      <c r="Y2413" s="2" t="s">
        <v>8</v>
      </c>
      <c r="Z2413" s="2">
        <v>0</v>
      </c>
    </row>
    <row r="2414" spans="1:26" ht="14.25" customHeight="1" x14ac:dyDescent="0.2">
      <c r="A2414" s="3">
        <v>40927.777060185188</v>
      </c>
      <c r="B2414" s="2"/>
      <c r="C2414" s="2"/>
      <c r="D2414" s="2">
        <v>-1450</v>
      </c>
      <c r="E2414" s="2">
        <v>20.145072937011701</v>
      </c>
      <c r="F2414" s="2">
        <v>-3.2749176025390598</v>
      </c>
      <c r="K2414" s="3">
        <v>40927.777060185188</v>
      </c>
      <c r="L2414" s="2"/>
      <c r="M2414" s="2"/>
      <c r="N2414" s="2">
        <v>-1450</v>
      </c>
      <c r="O2414" s="2">
        <v>173.76005554199199</v>
      </c>
      <c r="P2414" s="2">
        <v>129.08302307128901</v>
      </c>
      <c r="U2414" s="3">
        <v>40927.777060185188</v>
      </c>
      <c r="V2414" s="2"/>
      <c r="W2414" s="2"/>
      <c r="X2414" s="2">
        <v>-1450</v>
      </c>
      <c r="Y2414" s="2" t="s">
        <v>8</v>
      </c>
      <c r="Z2414" s="2">
        <v>0</v>
      </c>
    </row>
    <row r="2415" spans="1:26" ht="14.25" customHeight="1" x14ac:dyDescent="0.2">
      <c r="A2415" s="3">
        <v>40927.777118055557</v>
      </c>
      <c r="B2415" s="2"/>
      <c r="C2415" s="2"/>
      <c r="D2415" s="2">
        <v>-1400</v>
      </c>
      <c r="E2415" s="2">
        <v>17.857751846313501</v>
      </c>
      <c r="F2415" s="2">
        <v>-1.8280792236328101</v>
      </c>
      <c r="K2415" s="3">
        <v>40927.777118055557</v>
      </c>
      <c r="L2415" s="2"/>
      <c r="M2415" s="2"/>
      <c r="N2415" s="2">
        <v>-1400</v>
      </c>
      <c r="O2415" s="2">
        <v>169.563064575195</v>
      </c>
      <c r="P2415" s="2">
        <v>126.160354614258</v>
      </c>
      <c r="U2415" s="3">
        <v>40927.777118055557</v>
      </c>
      <c r="V2415" s="2"/>
      <c r="W2415" s="2"/>
      <c r="X2415" s="2">
        <v>-1400</v>
      </c>
      <c r="Y2415" s="2" t="s">
        <v>8</v>
      </c>
      <c r="Z2415" s="2">
        <v>0</v>
      </c>
    </row>
    <row r="2416" spans="1:26" ht="14.25" customHeight="1" x14ac:dyDescent="0.2">
      <c r="A2416" s="3">
        <v>40927.777175925927</v>
      </c>
      <c r="B2416" s="2"/>
      <c r="C2416" s="2"/>
      <c r="D2416" s="2">
        <v>-1350</v>
      </c>
      <c r="E2416" s="2">
        <v>16.420637130737301</v>
      </c>
      <c r="F2416" s="2">
        <v>-0.919036865234375</v>
      </c>
      <c r="K2416" s="3">
        <v>40927.777175925927</v>
      </c>
      <c r="L2416" s="2"/>
      <c r="M2416" s="2"/>
      <c r="N2416" s="2">
        <v>-1350</v>
      </c>
      <c r="O2416" s="2">
        <v>165.35565185546901</v>
      </c>
      <c r="P2416" s="2">
        <v>123.230438232422</v>
      </c>
      <c r="U2416" s="3">
        <v>40927.777175925927</v>
      </c>
      <c r="V2416" s="2"/>
      <c r="W2416" s="2"/>
      <c r="X2416" s="2">
        <v>-1350</v>
      </c>
      <c r="Y2416" s="2" t="s">
        <v>8</v>
      </c>
      <c r="Z2416" s="2">
        <v>0</v>
      </c>
    </row>
    <row r="2417" spans="1:26" ht="14.25" customHeight="1" x14ac:dyDescent="0.2">
      <c r="A2417" s="3">
        <v>40927.777233796296</v>
      </c>
      <c r="B2417" s="2"/>
      <c r="C2417" s="2"/>
      <c r="D2417" s="2">
        <v>-1300</v>
      </c>
      <c r="E2417" s="2">
        <v>15.9468669891357</v>
      </c>
      <c r="F2417" s="2">
        <v>-0.619354248046875</v>
      </c>
      <c r="K2417" s="3">
        <v>40927.777233796296</v>
      </c>
      <c r="L2417" s="2"/>
      <c r="M2417" s="2"/>
      <c r="N2417" s="2">
        <v>-1300</v>
      </c>
      <c r="O2417" s="2">
        <v>161.63819885253901</v>
      </c>
      <c r="P2417" s="2">
        <v>120.641708374023</v>
      </c>
      <c r="U2417" s="3">
        <v>40927.777233796296</v>
      </c>
      <c r="V2417" s="2"/>
      <c r="W2417" s="2"/>
      <c r="X2417" s="2">
        <v>-1300</v>
      </c>
      <c r="Y2417" s="2" t="s">
        <v>8</v>
      </c>
      <c r="Z2417" s="2">
        <v>0</v>
      </c>
    </row>
    <row r="2418" spans="1:26" ht="14.25" customHeight="1" x14ac:dyDescent="0.2">
      <c r="A2418" s="3">
        <v>40927.777291666665</v>
      </c>
      <c r="B2418" s="2"/>
      <c r="C2418" s="2"/>
      <c r="D2418" s="2">
        <v>-1250</v>
      </c>
      <c r="E2418" s="2">
        <v>16.6272487640381</v>
      </c>
      <c r="F2418" s="2">
        <v>-1.0497283935546899</v>
      </c>
      <c r="K2418" s="3">
        <v>40927.777291666665</v>
      </c>
      <c r="L2418" s="2"/>
      <c r="M2418" s="2"/>
      <c r="N2418" s="2">
        <v>-1250</v>
      </c>
      <c r="O2418" s="2">
        <v>157.62416076660199</v>
      </c>
      <c r="P2418" s="2">
        <v>117.84645080566401</v>
      </c>
      <c r="U2418" s="3">
        <v>40927.777291666665</v>
      </c>
      <c r="V2418" s="2"/>
      <c r="W2418" s="2"/>
      <c r="X2418" s="2">
        <v>-1250</v>
      </c>
      <c r="Y2418" s="2" t="s">
        <v>8</v>
      </c>
      <c r="Z2418" s="2">
        <v>0</v>
      </c>
    </row>
    <row r="2419" spans="1:26" ht="14.25" customHeight="1" x14ac:dyDescent="0.2">
      <c r="A2419" s="3">
        <v>40927.777349537035</v>
      </c>
      <c r="B2419" s="2"/>
      <c r="C2419" s="2"/>
      <c r="D2419" s="2">
        <v>-1200</v>
      </c>
      <c r="E2419" s="2">
        <v>16.325111389160199</v>
      </c>
      <c r="F2419" s="2">
        <v>-0.858612060546875</v>
      </c>
      <c r="K2419" s="3">
        <v>40927.777349537035</v>
      </c>
      <c r="L2419" s="2"/>
      <c r="M2419" s="2"/>
      <c r="N2419" s="2">
        <v>-1200</v>
      </c>
      <c r="O2419" s="2">
        <v>152.53578186035199</v>
      </c>
      <c r="P2419" s="2">
        <v>114.30305480957</v>
      </c>
      <c r="U2419" s="3">
        <v>40927.777349537035</v>
      </c>
      <c r="V2419" s="2"/>
      <c r="W2419" s="2"/>
      <c r="X2419" s="2">
        <v>-1200</v>
      </c>
      <c r="Y2419" s="2" t="s">
        <v>8</v>
      </c>
      <c r="Z2419" s="2">
        <v>0</v>
      </c>
    </row>
    <row r="2420" spans="1:26" ht="14.25" customHeight="1" x14ac:dyDescent="0.2">
      <c r="A2420" s="3">
        <v>40927.777407407404</v>
      </c>
      <c r="B2420" s="2"/>
      <c r="C2420" s="2"/>
      <c r="D2420" s="2">
        <v>-1150</v>
      </c>
      <c r="E2420" s="2">
        <v>15.842414855956999</v>
      </c>
      <c r="F2420" s="2">
        <v>-0.55328369140625</v>
      </c>
      <c r="K2420" s="3">
        <v>40927.777407407404</v>
      </c>
      <c r="L2420" s="2"/>
      <c r="M2420" s="2"/>
      <c r="N2420" s="2">
        <v>-1150</v>
      </c>
      <c r="O2420" s="2">
        <v>148.70712280273401</v>
      </c>
      <c r="P2420" s="2">
        <v>111.63688659668</v>
      </c>
      <c r="U2420" s="3">
        <v>40927.777407407404</v>
      </c>
      <c r="V2420" s="2"/>
      <c r="W2420" s="2"/>
      <c r="X2420" s="2">
        <v>-1150</v>
      </c>
      <c r="Y2420" s="2" t="s">
        <v>8</v>
      </c>
      <c r="Z2420" s="2">
        <v>0</v>
      </c>
    </row>
    <row r="2421" spans="1:26" ht="14.25" customHeight="1" x14ac:dyDescent="0.2">
      <c r="A2421" s="3">
        <v>40927.777465277781</v>
      </c>
      <c r="B2421" s="2"/>
      <c r="C2421" s="2"/>
      <c r="D2421" s="2">
        <v>-1100</v>
      </c>
      <c r="E2421" s="2">
        <v>15.5137424468994</v>
      </c>
      <c r="F2421" s="2">
        <v>-0.345382690429687</v>
      </c>
      <c r="K2421" s="3">
        <v>40927.777465277781</v>
      </c>
      <c r="L2421" s="2"/>
      <c r="M2421" s="2"/>
      <c r="N2421" s="2">
        <v>-1100</v>
      </c>
      <c r="O2421" s="2">
        <v>145.18040466308599</v>
      </c>
      <c r="P2421" s="2">
        <v>109.18098449707</v>
      </c>
      <c r="U2421" s="3">
        <v>40927.777465277781</v>
      </c>
      <c r="V2421" s="2"/>
      <c r="W2421" s="2"/>
      <c r="X2421" s="2">
        <v>-1100</v>
      </c>
      <c r="Y2421" s="2" t="s">
        <v>8</v>
      </c>
      <c r="Z2421" s="2">
        <v>0</v>
      </c>
    </row>
    <row r="2422" spans="1:26" ht="14.25" customHeight="1" x14ac:dyDescent="0.2">
      <c r="A2422" s="3">
        <v>40927.77752314815</v>
      </c>
      <c r="B2422" s="2"/>
      <c r="C2422" s="2"/>
      <c r="D2422" s="2">
        <v>-1050</v>
      </c>
      <c r="E2422" s="2">
        <v>15.759915351867701</v>
      </c>
      <c r="F2422" s="2">
        <v>-0.5010986328125</v>
      </c>
      <c r="K2422" s="3">
        <v>40927.77752314815</v>
      </c>
      <c r="L2422" s="2"/>
      <c r="M2422" s="2"/>
      <c r="N2422" s="2">
        <v>-1050</v>
      </c>
      <c r="O2422" s="2">
        <v>141.69784545898401</v>
      </c>
      <c r="P2422" s="2">
        <v>106.755828857422</v>
      </c>
      <c r="U2422" s="3">
        <v>40927.77752314815</v>
      </c>
      <c r="V2422" s="2"/>
      <c r="W2422" s="2"/>
      <c r="X2422" s="2">
        <v>-1050</v>
      </c>
      <c r="Y2422" s="2" t="s">
        <v>8</v>
      </c>
      <c r="Z2422" s="2">
        <v>0</v>
      </c>
    </row>
    <row r="2423" spans="1:26" ht="14.25" customHeight="1" x14ac:dyDescent="0.2">
      <c r="A2423" s="3">
        <v>40927.777581018519</v>
      </c>
      <c r="B2423" s="2"/>
      <c r="C2423" s="2"/>
      <c r="D2423" s="2">
        <v>-1000</v>
      </c>
      <c r="E2423" s="2">
        <v>16.063982009887699</v>
      </c>
      <c r="F2423" s="2">
        <v>-0.69343566894531306</v>
      </c>
      <c r="K2423" s="3">
        <v>40927.777581018519</v>
      </c>
      <c r="L2423" s="2"/>
      <c r="M2423" s="2"/>
      <c r="N2423" s="2">
        <v>-1000</v>
      </c>
      <c r="O2423" s="2">
        <v>138.49685668945301</v>
      </c>
      <c r="P2423" s="2">
        <v>104.526748657227</v>
      </c>
      <c r="U2423" s="3">
        <v>40927.777581018519</v>
      </c>
      <c r="V2423" s="2"/>
      <c r="W2423" s="2"/>
      <c r="X2423" s="2">
        <v>-1000</v>
      </c>
      <c r="Y2423" s="2" t="s">
        <v>8</v>
      </c>
      <c r="Z2423" s="2">
        <v>0</v>
      </c>
    </row>
    <row r="2424" spans="1:26" ht="14.25" customHeight="1" x14ac:dyDescent="0.2">
      <c r="A2424" s="3">
        <v>40927.777638888889</v>
      </c>
      <c r="B2424" s="2"/>
      <c r="C2424" s="2"/>
      <c r="D2424" s="2">
        <v>-950</v>
      </c>
      <c r="E2424" s="2">
        <v>15.6900796890259</v>
      </c>
      <c r="F2424" s="2">
        <v>-0.456924438476562</v>
      </c>
      <c r="K2424" s="3">
        <v>40927.777638888889</v>
      </c>
      <c r="L2424" s="2"/>
      <c r="M2424" s="2"/>
      <c r="N2424" s="2">
        <v>-950</v>
      </c>
      <c r="O2424" s="2">
        <v>135.66035461425801</v>
      </c>
      <c r="P2424" s="2">
        <v>102.55149841308599</v>
      </c>
      <c r="U2424" s="3">
        <v>40927.777638888889</v>
      </c>
      <c r="V2424" s="2"/>
      <c r="W2424" s="2"/>
      <c r="X2424" s="2">
        <v>-950</v>
      </c>
      <c r="Y2424" s="2" t="s">
        <v>8</v>
      </c>
      <c r="Z2424" s="2">
        <v>0</v>
      </c>
    </row>
    <row r="2425" spans="1:26" ht="14.25" customHeight="1" x14ac:dyDescent="0.2">
      <c r="A2425" s="3">
        <v>40927.777696759258</v>
      </c>
      <c r="B2425" s="2"/>
      <c r="C2425" s="2"/>
      <c r="D2425" s="2">
        <v>-900</v>
      </c>
      <c r="E2425" s="2">
        <v>15.498785972595201</v>
      </c>
      <c r="F2425" s="2">
        <v>-0.335922241210937</v>
      </c>
      <c r="K2425" s="3">
        <v>40927.777696759258</v>
      </c>
      <c r="L2425" s="2"/>
      <c r="M2425" s="2"/>
      <c r="N2425" s="2">
        <v>-900</v>
      </c>
      <c r="O2425" s="2">
        <v>133.28927612304699</v>
      </c>
      <c r="P2425" s="2">
        <v>100.900344848633</v>
      </c>
      <c r="U2425" s="3">
        <v>40927.777696759258</v>
      </c>
      <c r="V2425" s="2"/>
      <c r="W2425" s="2"/>
      <c r="X2425" s="2">
        <v>-900</v>
      </c>
      <c r="Y2425" s="2" t="s">
        <v>8</v>
      </c>
      <c r="Z2425" s="2">
        <v>0</v>
      </c>
    </row>
    <row r="2426" spans="1:26" ht="14.25" customHeight="1" x14ac:dyDescent="0.2">
      <c r="A2426" s="3">
        <v>40927.777754629627</v>
      </c>
      <c r="B2426" s="2"/>
      <c r="C2426" s="2"/>
      <c r="D2426" s="2">
        <v>-850</v>
      </c>
      <c r="E2426" s="2">
        <v>15.877031326293899</v>
      </c>
      <c r="F2426" s="2">
        <v>-0.57518005371093694</v>
      </c>
      <c r="K2426" s="3">
        <v>40927.777754629627</v>
      </c>
      <c r="L2426" s="2"/>
      <c r="M2426" s="2"/>
      <c r="N2426" s="2">
        <v>-850</v>
      </c>
      <c r="O2426" s="2">
        <v>131.07015991210901</v>
      </c>
      <c r="P2426" s="2">
        <v>99.355010986328097</v>
      </c>
      <c r="U2426" s="3">
        <v>40927.777754629627</v>
      </c>
      <c r="V2426" s="2"/>
      <c r="W2426" s="2"/>
      <c r="X2426" s="2">
        <v>-850</v>
      </c>
      <c r="Y2426" s="2" t="s">
        <v>8</v>
      </c>
      <c r="Z2426" s="2">
        <v>0</v>
      </c>
    </row>
    <row r="2427" spans="1:26" ht="14.25" customHeight="1" x14ac:dyDescent="0.2">
      <c r="A2427" s="3">
        <v>40927.777812499997</v>
      </c>
      <c r="B2427" s="2"/>
      <c r="C2427" s="2"/>
      <c r="D2427" s="2">
        <v>-800</v>
      </c>
      <c r="E2427" s="2">
        <v>15.6080627441406</v>
      </c>
      <c r="F2427" s="2">
        <v>-0.405044555664063</v>
      </c>
      <c r="K2427" s="3">
        <v>40927.777812499997</v>
      </c>
      <c r="L2427" s="2"/>
      <c r="M2427" s="2"/>
      <c r="N2427" s="2">
        <v>-800</v>
      </c>
      <c r="O2427" s="2">
        <v>128.718017578125</v>
      </c>
      <c r="P2427" s="2">
        <v>97.717056274414105</v>
      </c>
      <c r="U2427" s="3">
        <v>40927.777812499997</v>
      </c>
      <c r="V2427" s="2"/>
      <c r="W2427" s="2"/>
      <c r="X2427" s="2">
        <v>-800</v>
      </c>
      <c r="Y2427" s="2" t="s">
        <v>8</v>
      </c>
      <c r="Z2427" s="2">
        <v>0</v>
      </c>
    </row>
    <row r="2428" spans="1:26" ht="14.25" customHeight="1" x14ac:dyDescent="0.2">
      <c r="A2428" s="3">
        <v>40927.777870370373</v>
      </c>
      <c r="B2428" s="2"/>
      <c r="C2428" s="2"/>
      <c r="D2428" s="2">
        <v>-750</v>
      </c>
      <c r="E2428" s="2">
        <v>15.1888084411621</v>
      </c>
      <c r="F2428" s="2">
        <v>-0.139846801757812</v>
      </c>
      <c r="K2428" s="3">
        <v>40927.777870370373</v>
      </c>
      <c r="L2428" s="2"/>
      <c r="M2428" s="2"/>
      <c r="N2428" s="2">
        <v>-750</v>
      </c>
      <c r="O2428" s="2">
        <v>126.314071655273</v>
      </c>
      <c r="P2428" s="2">
        <v>96.043014526367202</v>
      </c>
      <c r="U2428" s="3">
        <v>40927.777870370373</v>
      </c>
      <c r="V2428" s="2"/>
      <c r="W2428" s="2"/>
      <c r="X2428" s="2">
        <v>-750</v>
      </c>
      <c r="Y2428" s="2" t="s">
        <v>8</v>
      </c>
      <c r="Z2428" s="2">
        <v>0</v>
      </c>
    </row>
    <row r="2429" spans="1:26" ht="14.25" customHeight="1" x14ac:dyDescent="0.2">
      <c r="A2429" s="3">
        <v>40927.777928240743</v>
      </c>
      <c r="B2429" s="2"/>
      <c r="C2429" s="2"/>
      <c r="D2429" s="2">
        <v>-700</v>
      </c>
      <c r="E2429" s="2">
        <v>15.4302778244019</v>
      </c>
      <c r="F2429" s="2">
        <v>-0.292587280273438</v>
      </c>
      <c r="K2429" s="3">
        <v>40927.777928240743</v>
      </c>
      <c r="L2429" s="2"/>
      <c r="M2429" s="2"/>
      <c r="N2429" s="2">
        <v>-700</v>
      </c>
      <c r="O2429" s="2">
        <v>124.275390625</v>
      </c>
      <c r="P2429" s="2">
        <v>94.623336791992202</v>
      </c>
      <c r="U2429" s="3">
        <v>40927.777928240743</v>
      </c>
      <c r="V2429" s="2"/>
      <c r="W2429" s="2"/>
      <c r="X2429" s="2">
        <v>-700</v>
      </c>
      <c r="Y2429" s="2" t="s">
        <v>8</v>
      </c>
      <c r="Z2429" s="2">
        <v>0</v>
      </c>
    </row>
    <row r="2430" spans="1:26" ht="14.25" customHeight="1" x14ac:dyDescent="0.2">
      <c r="A2430" s="3">
        <v>40927.777986111112</v>
      </c>
      <c r="B2430" s="2"/>
      <c r="C2430" s="2"/>
      <c r="D2430" s="2">
        <v>-650</v>
      </c>
      <c r="E2430" s="2">
        <v>15.244291305541999</v>
      </c>
      <c r="F2430" s="2">
        <v>-0.174942016601562</v>
      </c>
      <c r="K2430" s="3">
        <v>40927.777986111112</v>
      </c>
      <c r="L2430" s="2"/>
      <c r="M2430" s="2"/>
      <c r="N2430" s="2">
        <v>-650</v>
      </c>
      <c r="O2430" s="2">
        <v>123.534225463867</v>
      </c>
      <c r="P2430" s="2">
        <v>94.107208251953097</v>
      </c>
      <c r="U2430" s="3">
        <v>40927.777986111112</v>
      </c>
      <c r="V2430" s="2"/>
      <c r="W2430" s="2"/>
      <c r="X2430" s="2">
        <v>-650</v>
      </c>
      <c r="Y2430" s="2" t="s">
        <v>8</v>
      </c>
      <c r="Z2430" s="2">
        <v>0</v>
      </c>
    </row>
    <row r="2431" spans="1:26" ht="14.25" customHeight="1" x14ac:dyDescent="0.2">
      <c r="A2431" s="3">
        <v>40927.778043981481</v>
      </c>
      <c r="B2431" s="2"/>
      <c r="C2431" s="2"/>
      <c r="D2431" s="2">
        <v>-600</v>
      </c>
      <c r="E2431" s="2">
        <v>15.6846523284912</v>
      </c>
      <c r="F2431" s="2">
        <v>-0.4534912109375</v>
      </c>
      <c r="K2431" s="3">
        <v>40927.778043981481</v>
      </c>
      <c r="L2431" s="2"/>
      <c r="M2431" s="2"/>
      <c r="N2431" s="2">
        <v>-600</v>
      </c>
      <c r="O2431" s="2">
        <v>122.250190734863</v>
      </c>
      <c r="P2431" s="2">
        <v>93.213043212890597</v>
      </c>
      <c r="U2431" s="3">
        <v>40927.778043981481</v>
      </c>
      <c r="V2431" s="2"/>
      <c r="W2431" s="2"/>
      <c r="X2431" s="2">
        <v>-600</v>
      </c>
      <c r="Y2431" s="2" t="s">
        <v>8</v>
      </c>
      <c r="Z2431" s="2">
        <v>0</v>
      </c>
    </row>
    <row r="2432" spans="1:26" ht="14.25" customHeight="1" x14ac:dyDescent="0.2">
      <c r="A2432" s="3">
        <v>40927.778101851851</v>
      </c>
      <c r="B2432" s="2"/>
      <c r="C2432" s="2"/>
      <c r="D2432" s="2">
        <v>-550</v>
      </c>
      <c r="E2432" s="2">
        <v>15.0991926193237</v>
      </c>
      <c r="F2432" s="2">
        <v>-8.3160400390625E-2</v>
      </c>
      <c r="K2432" s="3">
        <v>40927.778101851851</v>
      </c>
      <c r="L2432" s="2"/>
      <c r="M2432" s="2"/>
      <c r="N2432" s="2">
        <v>-550</v>
      </c>
      <c r="O2432" s="2">
        <v>120.976997375488</v>
      </c>
      <c r="P2432" s="2">
        <v>92.326431274414105</v>
      </c>
      <c r="U2432" s="3">
        <v>40927.778101851851</v>
      </c>
      <c r="V2432" s="2"/>
      <c r="W2432" s="2"/>
      <c r="X2432" s="2">
        <v>-550</v>
      </c>
      <c r="Y2432" s="2" t="s">
        <v>8</v>
      </c>
      <c r="Z2432" s="2">
        <v>0</v>
      </c>
    </row>
    <row r="2433" spans="1:26" ht="14.25" customHeight="1" x14ac:dyDescent="0.2">
      <c r="A2433" s="3">
        <v>40927.77815972222</v>
      </c>
      <c r="B2433" s="2"/>
      <c r="C2433" s="2"/>
      <c r="D2433" s="2">
        <v>-500</v>
      </c>
      <c r="E2433" s="2">
        <v>15.0205526351929</v>
      </c>
      <c r="F2433" s="2">
        <v>-3.3416748046875E-2</v>
      </c>
      <c r="K2433" s="3">
        <v>40927.77815972222</v>
      </c>
      <c r="L2433" s="2"/>
      <c r="M2433" s="2"/>
      <c r="N2433" s="2">
        <v>-500</v>
      </c>
      <c r="O2433" s="2">
        <v>119.50583648681599</v>
      </c>
      <c r="P2433" s="2">
        <v>91.301956176757798</v>
      </c>
      <c r="U2433" s="3">
        <v>40927.77815972222</v>
      </c>
      <c r="V2433" s="2"/>
      <c r="W2433" s="2"/>
      <c r="X2433" s="2">
        <v>-500</v>
      </c>
      <c r="Y2433" s="2" t="s">
        <v>8</v>
      </c>
      <c r="Z2433" s="2">
        <v>0</v>
      </c>
    </row>
    <row r="2434" spans="1:26" ht="14.25" customHeight="1" x14ac:dyDescent="0.2">
      <c r="A2434" s="3">
        <v>40927.778217592589</v>
      </c>
      <c r="B2434" s="2"/>
      <c r="C2434" s="2"/>
      <c r="D2434" s="2">
        <v>-450</v>
      </c>
      <c r="E2434" s="2">
        <v>14.946133613586399</v>
      </c>
      <c r="F2434" s="2">
        <v>1.36566162109375E-2</v>
      </c>
      <c r="K2434" s="3">
        <v>40927.778217592589</v>
      </c>
      <c r="L2434" s="2"/>
      <c r="M2434" s="2"/>
      <c r="N2434" s="2">
        <v>-450</v>
      </c>
      <c r="O2434" s="2">
        <v>117.31475830078099</v>
      </c>
      <c r="P2434" s="2">
        <v>89.776153564453097</v>
      </c>
      <c r="U2434" s="3">
        <v>40927.778217592589</v>
      </c>
      <c r="V2434" s="2"/>
      <c r="W2434" s="2"/>
      <c r="X2434" s="2">
        <v>-450</v>
      </c>
      <c r="Y2434" s="2" t="s">
        <v>8</v>
      </c>
      <c r="Z2434" s="2">
        <v>0</v>
      </c>
    </row>
    <row r="2435" spans="1:26" ht="14.25" customHeight="1" x14ac:dyDescent="0.2">
      <c r="A2435" s="3">
        <v>40927.778275462966</v>
      </c>
      <c r="B2435" s="2"/>
      <c r="C2435" s="2"/>
      <c r="D2435" s="2">
        <v>-400</v>
      </c>
      <c r="E2435" s="2">
        <v>14.9215278625488</v>
      </c>
      <c r="F2435" s="2">
        <v>2.92205810546875E-2</v>
      </c>
      <c r="K2435" s="3">
        <v>40927.778275462966</v>
      </c>
      <c r="L2435" s="2"/>
      <c r="M2435" s="2"/>
      <c r="N2435" s="2">
        <v>-400</v>
      </c>
      <c r="O2435" s="2">
        <v>116.37550354003901</v>
      </c>
      <c r="P2435" s="2">
        <v>89.122085571289105</v>
      </c>
      <c r="U2435" s="3">
        <v>40927.778275462966</v>
      </c>
      <c r="V2435" s="2"/>
      <c r="W2435" s="2"/>
      <c r="X2435" s="2">
        <v>-400</v>
      </c>
      <c r="Y2435" s="2" t="s">
        <v>8</v>
      </c>
      <c r="Z2435" s="2">
        <v>0</v>
      </c>
    </row>
    <row r="2436" spans="1:26" ht="14.25" customHeight="1" x14ac:dyDescent="0.2">
      <c r="A2436" s="3">
        <v>40927.778333333335</v>
      </c>
      <c r="B2436" s="2"/>
      <c r="C2436" s="2"/>
      <c r="D2436" s="2">
        <v>-350</v>
      </c>
      <c r="E2436" s="2">
        <v>15.4302778244019</v>
      </c>
      <c r="F2436" s="2">
        <v>-0.292587280273438</v>
      </c>
      <c r="K2436" s="3">
        <v>40927.778333333335</v>
      </c>
      <c r="L2436" s="2"/>
      <c r="M2436" s="2"/>
      <c r="N2436" s="2">
        <v>-350</v>
      </c>
      <c r="O2436" s="2">
        <v>116.11399078369099</v>
      </c>
      <c r="P2436" s="2">
        <v>88.939971923828097</v>
      </c>
      <c r="U2436" s="3">
        <v>40927.778333333335</v>
      </c>
      <c r="V2436" s="2"/>
      <c r="W2436" s="2"/>
      <c r="X2436" s="2">
        <v>-350</v>
      </c>
      <c r="Y2436" s="2" t="s">
        <v>8</v>
      </c>
      <c r="Z2436" s="2">
        <v>0</v>
      </c>
    </row>
    <row r="2437" spans="1:26" ht="14.25" customHeight="1" x14ac:dyDescent="0.2">
      <c r="A2437" s="3">
        <v>40927.778391203705</v>
      </c>
      <c r="B2437" s="2"/>
      <c r="C2437" s="2"/>
      <c r="D2437" s="2">
        <v>-300</v>
      </c>
      <c r="E2437" s="2">
        <v>15.382513999939</v>
      </c>
      <c r="F2437" s="2">
        <v>-0.262374877929687</v>
      </c>
      <c r="K2437" s="3">
        <v>40927.778391203705</v>
      </c>
      <c r="L2437" s="2"/>
      <c r="M2437" s="2"/>
      <c r="N2437" s="2">
        <v>-300</v>
      </c>
      <c r="O2437" s="2">
        <v>115.270706176758</v>
      </c>
      <c r="P2437" s="2">
        <v>88.352737426757798</v>
      </c>
      <c r="U2437" s="3">
        <v>40927.778391203705</v>
      </c>
      <c r="V2437" s="2"/>
      <c r="W2437" s="2"/>
      <c r="X2437" s="2">
        <v>-300</v>
      </c>
      <c r="Y2437" s="2" t="s">
        <v>8</v>
      </c>
      <c r="Z2437" s="2">
        <v>0</v>
      </c>
    </row>
    <row r="2438" spans="1:26" ht="14.25" customHeight="1" x14ac:dyDescent="0.2">
      <c r="A2438" s="3">
        <v>40927.778449074074</v>
      </c>
      <c r="B2438" s="2"/>
      <c r="C2438" s="2"/>
      <c r="D2438" s="2">
        <v>-250</v>
      </c>
      <c r="E2438" s="2">
        <v>14.5715065002441</v>
      </c>
      <c r="F2438" s="2">
        <v>0.250625610351562</v>
      </c>
      <c r="K2438" s="3">
        <v>40927.778449074074</v>
      </c>
      <c r="L2438" s="2"/>
      <c r="M2438" s="2"/>
      <c r="N2438" s="2">
        <v>-250</v>
      </c>
      <c r="O2438" s="2">
        <v>114.556274414062</v>
      </c>
      <c r="P2438" s="2">
        <v>87.855224609375</v>
      </c>
      <c r="U2438" s="3">
        <v>40927.778449074074</v>
      </c>
      <c r="V2438" s="2"/>
      <c r="W2438" s="2"/>
      <c r="X2438" s="2">
        <v>-250</v>
      </c>
      <c r="Y2438" s="2" t="s">
        <v>8</v>
      </c>
      <c r="Z2438" s="2">
        <v>0</v>
      </c>
    </row>
    <row r="2439" spans="1:26" ht="14.25" customHeight="1" x14ac:dyDescent="0.2">
      <c r="A2439" s="3">
        <v>40927.778506944444</v>
      </c>
      <c r="B2439" s="2"/>
      <c r="C2439" s="2"/>
      <c r="D2439" s="2">
        <v>-200</v>
      </c>
      <c r="E2439" s="2">
        <v>15.1500911712646</v>
      </c>
      <c r="F2439" s="2">
        <v>-0.1153564453125</v>
      </c>
      <c r="K2439" s="3">
        <v>40927.778506944444</v>
      </c>
      <c r="L2439" s="2"/>
      <c r="M2439" s="2"/>
      <c r="N2439" s="2">
        <v>-200</v>
      </c>
      <c r="O2439" s="2">
        <v>112.841995239258</v>
      </c>
      <c r="P2439" s="2">
        <v>86.661453247070298</v>
      </c>
      <c r="U2439" s="3">
        <v>40927.778506944444</v>
      </c>
      <c r="V2439" s="2"/>
      <c r="W2439" s="2"/>
      <c r="X2439" s="2">
        <v>-200</v>
      </c>
      <c r="Y2439" s="2" t="s">
        <v>8</v>
      </c>
      <c r="Z2439" s="2">
        <v>0</v>
      </c>
    </row>
    <row r="2440" spans="1:26" ht="14.25" customHeight="1" x14ac:dyDescent="0.2">
      <c r="A2440" s="3">
        <v>40927.778564814813</v>
      </c>
      <c r="B2440" s="2"/>
      <c r="C2440" s="2"/>
      <c r="D2440" s="2">
        <v>-150</v>
      </c>
      <c r="E2440" s="2">
        <v>15.301703453064</v>
      </c>
      <c r="F2440" s="2">
        <v>-0.211257934570313</v>
      </c>
      <c r="K2440" s="3">
        <v>40927.778564814813</v>
      </c>
      <c r="L2440" s="2"/>
      <c r="M2440" s="2"/>
      <c r="N2440" s="2">
        <v>-150</v>
      </c>
      <c r="O2440" s="2">
        <v>111.632026672363</v>
      </c>
      <c r="P2440" s="2">
        <v>85.818862915039105</v>
      </c>
      <c r="U2440" s="3">
        <v>40927.778564814813</v>
      </c>
      <c r="V2440" s="2"/>
      <c r="W2440" s="2"/>
      <c r="X2440" s="2">
        <v>-150</v>
      </c>
      <c r="Y2440" s="2" t="s">
        <v>8</v>
      </c>
      <c r="Z2440" s="2">
        <v>0</v>
      </c>
    </row>
    <row r="2441" spans="1:26" ht="14.25" customHeight="1" x14ac:dyDescent="0.2">
      <c r="A2441" s="3">
        <v>40927.778622685182</v>
      </c>
      <c r="B2441" s="2"/>
      <c r="C2441" s="2"/>
      <c r="D2441" s="2">
        <v>-100</v>
      </c>
      <c r="E2441" s="2">
        <v>14.6839189529419</v>
      </c>
      <c r="F2441" s="2">
        <v>0.179519653320313</v>
      </c>
      <c r="K2441" s="3">
        <v>40927.778622685182</v>
      </c>
      <c r="L2441" s="2"/>
      <c r="M2441" s="2"/>
      <c r="N2441" s="2">
        <v>-100</v>
      </c>
      <c r="O2441" s="2">
        <v>111.40764617919901</v>
      </c>
      <c r="P2441" s="2">
        <v>85.662612915039105</v>
      </c>
      <c r="U2441" s="3">
        <v>40927.778622685182</v>
      </c>
      <c r="V2441" s="2"/>
      <c r="W2441" s="2"/>
      <c r="X2441" s="2">
        <v>-100</v>
      </c>
      <c r="Y2441" s="2" t="s">
        <v>8</v>
      </c>
      <c r="Z2441" s="2">
        <v>0</v>
      </c>
    </row>
    <row r="2442" spans="1:26" ht="14.25" customHeight="1" x14ac:dyDescent="0.2">
      <c r="A2442" s="3">
        <v>40927.778680555559</v>
      </c>
      <c r="B2442" s="2"/>
      <c r="C2442" s="2"/>
      <c r="D2442" s="2">
        <v>-50</v>
      </c>
      <c r="E2442" s="2">
        <v>14.636879920959499</v>
      </c>
      <c r="F2442" s="2">
        <v>0.209274291992187</v>
      </c>
      <c r="K2442" s="3">
        <v>40927.778680555559</v>
      </c>
      <c r="L2442" s="2"/>
      <c r="M2442" s="2"/>
      <c r="N2442" s="2">
        <v>-50</v>
      </c>
      <c r="O2442" s="2">
        <v>111.066482543945</v>
      </c>
      <c r="P2442" s="2">
        <v>85.425033569335895</v>
      </c>
      <c r="U2442" s="3">
        <v>40927.778680555559</v>
      </c>
      <c r="V2442" s="2"/>
      <c r="W2442" s="2"/>
      <c r="X2442" s="2">
        <v>-50</v>
      </c>
      <c r="Y2442" s="2" t="s">
        <v>8</v>
      </c>
      <c r="Z2442" s="2">
        <v>0</v>
      </c>
    </row>
    <row r="2443" spans="1:26" ht="14.25" customHeight="1" x14ac:dyDescent="0.2">
      <c r="A2443" s="3">
        <v>40927.778738425928</v>
      </c>
      <c r="B2443" s="2"/>
      <c r="C2443" s="2"/>
      <c r="D2443" s="2">
        <v>0</v>
      </c>
      <c r="E2443" s="2">
        <v>14.810804367065399</v>
      </c>
      <c r="F2443" s="2">
        <v>9.92584228515625E-2</v>
      </c>
      <c r="K2443" s="3">
        <v>40927.778738425928</v>
      </c>
      <c r="L2443" s="2"/>
      <c r="M2443" s="2"/>
      <c r="N2443" s="2">
        <v>0</v>
      </c>
      <c r="O2443" s="2">
        <v>110.82248687744099</v>
      </c>
      <c r="P2443" s="2">
        <v>85.255126953125</v>
      </c>
      <c r="U2443" s="3">
        <v>40927.778738425928</v>
      </c>
      <c r="V2443" s="2"/>
      <c r="W2443" s="2"/>
      <c r="X2443" s="2">
        <v>0</v>
      </c>
      <c r="Y2443" s="2" t="s">
        <v>8</v>
      </c>
      <c r="Z2443" s="2">
        <v>0</v>
      </c>
    </row>
    <row r="2444" spans="1:26" ht="14.25" customHeight="1" x14ac:dyDescent="0.2">
      <c r="A2444" s="2"/>
      <c r="B2444" s="2"/>
      <c r="C2444" s="2"/>
      <c r="D2444" s="2"/>
      <c r="E2444" s="2"/>
      <c r="F2444" s="2"/>
      <c r="K2444" s="2"/>
      <c r="L2444" s="2"/>
      <c r="M2444" s="2"/>
      <c r="N2444" s="2"/>
      <c r="O2444" s="2"/>
      <c r="P2444" s="2"/>
      <c r="U2444" s="2"/>
      <c r="V2444" s="2"/>
      <c r="W2444" s="2"/>
      <c r="X2444" s="2"/>
      <c r="Y2444" s="2"/>
      <c r="Z2444" s="2"/>
    </row>
    <row r="2445" spans="1:26" ht="14.25" customHeight="1" x14ac:dyDescent="0.2">
      <c r="A2445" s="3">
        <v>40927.779039351852</v>
      </c>
      <c r="B2445" s="2">
        <v>200</v>
      </c>
      <c r="C2445" s="2">
        <v>0</v>
      </c>
      <c r="D2445" s="2">
        <v>-3200</v>
      </c>
      <c r="E2445" s="2">
        <v>166.19023132324199</v>
      </c>
      <c r="F2445" s="2">
        <v>-95.655364990234403</v>
      </c>
      <c r="K2445" s="3">
        <v>40927.779039351852</v>
      </c>
      <c r="L2445" s="2">
        <v>200</v>
      </c>
      <c r="M2445" s="2">
        <v>0</v>
      </c>
      <c r="N2445" s="2">
        <v>-3200</v>
      </c>
      <c r="O2445" s="2">
        <v>249.99473571777301</v>
      </c>
      <c r="P2445" s="2">
        <v>182.17063903808599</v>
      </c>
      <c r="U2445" s="3">
        <v>40927.779039351852</v>
      </c>
      <c r="V2445" s="2">
        <v>200</v>
      </c>
      <c r="W2445" s="2">
        <v>0</v>
      </c>
      <c r="X2445" s="2">
        <v>-3200</v>
      </c>
      <c r="Y2445" s="2" t="s">
        <v>8</v>
      </c>
      <c r="Z2445" s="2">
        <v>0</v>
      </c>
    </row>
    <row r="2446" spans="1:26" ht="14.25" customHeight="1" x14ac:dyDescent="0.2">
      <c r="A2446" s="3">
        <v>40927.779097222221</v>
      </c>
      <c r="B2446" s="2"/>
      <c r="C2446" s="2"/>
      <c r="D2446" s="2">
        <v>-3150</v>
      </c>
      <c r="E2446" s="2">
        <v>168.64109802246099</v>
      </c>
      <c r="F2446" s="2">
        <v>-97.205657958984403</v>
      </c>
      <c r="K2446" s="3">
        <v>40927.779097222221</v>
      </c>
      <c r="L2446" s="2"/>
      <c r="M2446" s="2"/>
      <c r="N2446" s="2">
        <v>-3150</v>
      </c>
      <c r="O2446" s="2">
        <v>249.48233032226599</v>
      </c>
      <c r="P2446" s="2">
        <v>181.81381225585901</v>
      </c>
      <c r="U2446" s="3">
        <v>40927.779097222221</v>
      </c>
      <c r="V2446" s="2"/>
      <c r="W2446" s="2"/>
      <c r="X2446" s="2">
        <v>-3150</v>
      </c>
      <c r="Y2446" s="2" t="s">
        <v>8</v>
      </c>
      <c r="Z2446" s="2">
        <v>0</v>
      </c>
    </row>
    <row r="2447" spans="1:26" ht="14.25" customHeight="1" x14ac:dyDescent="0.2">
      <c r="A2447" s="3">
        <v>40927.77915509259</v>
      </c>
      <c r="B2447" s="2"/>
      <c r="C2447" s="2"/>
      <c r="D2447" s="2">
        <v>-3100</v>
      </c>
      <c r="E2447" s="2">
        <v>170.77850341796901</v>
      </c>
      <c r="F2447" s="2">
        <v>-98.557662963867202</v>
      </c>
      <c r="K2447" s="3">
        <v>40927.77915509259</v>
      </c>
      <c r="L2447" s="2"/>
      <c r="M2447" s="2"/>
      <c r="N2447" s="2">
        <v>-3100</v>
      </c>
      <c r="O2447" s="2">
        <v>249.496017456055</v>
      </c>
      <c r="P2447" s="2">
        <v>181.82334899902301</v>
      </c>
      <c r="U2447" s="3">
        <v>40927.77915509259</v>
      </c>
      <c r="V2447" s="2"/>
      <c r="W2447" s="2"/>
      <c r="X2447" s="2">
        <v>-3100</v>
      </c>
      <c r="Y2447" s="2" t="s">
        <v>8</v>
      </c>
      <c r="Z2447" s="2">
        <v>0</v>
      </c>
    </row>
    <row r="2448" spans="1:26" ht="14.25" customHeight="1" x14ac:dyDescent="0.2">
      <c r="A2448" s="3">
        <v>40927.77921296296</v>
      </c>
      <c r="B2448" s="2"/>
      <c r="C2448" s="2"/>
      <c r="D2448" s="2">
        <v>-3050</v>
      </c>
      <c r="E2448" s="2">
        <v>171.79335021972699</v>
      </c>
      <c r="F2448" s="2">
        <v>-99.199600219726605</v>
      </c>
      <c r="K2448" s="3">
        <v>40927.77921296296</v>
      </c>
      <c r="L2448" s="2"/>
      <c r="M2448" s="2"/>
      <c r="N2448" s="2">
        <v>-3050</v>
      </c>
      <c r="O2448" s="2">
        <v>249.48101806640599</v>
      </c>
      <c r="P2448" s="2">
        <v>181.81289672851599</v>
      </c>
      <c r="U2448" s="3">
        <v>40927.77921296296</v>
      </c>
      <c r="V2448" s="2"/>
      <c r="W2448" s="2"/>
      <c r="X2448" s="2">
        <v>-3050</v>
      </c>
      <c r="Y2448" s="2" t="s">
        <v>8</v>
      </c>
      <c r="Z2448" s="2">
        <v>0</v>
      </c>
    </row>
    <row r="2449" spans="1:26" ht="14.25" customHeight="1" x14ac:dyDescent="0.2">
      <c r="A2449" s="3">
        <v>40927.779270833336</v>
      </c>
      <c r="B2449" s="2"/>
      <c r="C2449" s="2"/>
      <c r="D2449" s="2">
        <v>-3000</v>
      </c>
      <c r="E2449" s="2">
        <v>173.23770141601599</v>
      </c>
      <c r="F2449" s="2">
        <v>-100.11322021484401</v>
      </c>
      <c r="K2449" s="3">
        <v>40927.779270833336</v>
      </c>
      <c r="L2449" s="2"/>
      <c r="M2449" s="2"/>
      <c r="N2449" s="2">
        <v>-3000</v>
      </c>
      <c r="O2449" s="2">
        <v>249.47444152832</v>
      </c>
      <c r="P2449" s="2">
        <v>181.80831909179699</v>
      </c>
      <c r="U2449" s="3">
        <v>40927.779270833336</v>
      </c>
      <c r="V2449" s="2"/>
      <c r="W2449" s="2"/>
      <c r="X2449" s="2">
        <v>-3000</v>
      </c>
      <c r="Y2449" s="2" t="s">
        <v>8</v>
      </c>
      <c r="Z2449" s="2">
        <v>0</v>
      </c>
    </row>
    <row r="2450" spans="1:26" ht="14.25" customHeight="1" x14ac:dyDescent="0.2">
      <c r="A2450" s="3">
        <v>40927.779328703706</v>
      </c>
      <c r="B2450" s="2"/>
      <c r="C2450" s="2"/>
      <c r="D2450" s="2">
        <v>-2950</v>
      </c>
      <c r="E2450" s="2">
        <v>175.813888549805</v>
      </c>
      <c r="F2450" s="2">
        <v>-101.742782592773</v>
      </c>
      <c r="K2450" s="3">
        <v>40927.779328703706</v>
      </c>
      <c r="L2450" s="2"/>
      <c r="M2450" s="2"/>
      <c r="N2450" s="2">
        <v>-2950</v>
      </c>
      <c r="O2450" s="2">
        <v>249.49142456054699</v>
      </c>
      <c r="P2450" s="2">
        <v>181.82014465332</v>
      </c>
      <c r="U2450" s="3">
        <v>40927.779328703706</v>
      </c>
      <c r="V2450" s="2"/>
      <c r="W2450" s="2"/>
      <c r="X2450" s="2">
        <v>-2950</v>
      </c>
      <c r="Y2450" s="2" t="s">
        <v>8</v>
      </c>
      <c r="Z2450" s="2">
        <v>0</v>
      </c>
    </row>
    <row r="2451" spans="1:26" ht="14.25" customHeight="1" x14ac:dyDescent="0.2">
      <c r="A2451" s="3">
        <v>40927.779386574075</v>
      </c>
      <c r="B2451" s="2"/>
      <c r="C2451" s="2"/>
      <c r="D2451" s="2">
        <v>-2900</v>
      </c>
      <c r="E2451" s="2">
        <v>176.808837890625</v>
      </c>
      <c r="F2451" s="2">
        <v>-102.37213134765599</v>
      </c>
      <c r="K2451" s="3">
        <v>40927.779386574075</v>
      </c>
      <c r="L2451" s="2"/>
      <c r="M2451" s="2"/>
      <c r="N2451" s="2">
        <v>-2900</v>
      </c>
      <c r="O2451" s="2">
        <v>249.098220825195</v>
      </c>
      <c r="P2451" s="2">
        <v>181.54632568359401</v>
      </c>
      <c r="U2451" s="3">
        <v>40927.779386574075</v>
      </c>
      <c r="V2451" s="2"/>
      <c r="W2451" s="2"/>
      <c r="X2451" s="2">
        <v>-2900</v>
      </c>
      <c r="Y2451" s="2" t="s">
        <v>8</v>
      </c>
      <c r="Z2451" s="2">
        <v>0</v>
      </c>
    </row>
    <row r="2452" spans="1:26" ht="14.25" customHeight="1" x14ac:dyDescent="0.2">
      <c r="A2452" s="3">
        <v>40927.779444444444</v>
      </c>
      <c r="B2452" s="2"/>
      <c r="C2452" s="2"/>
      <c r="D2452" s="2">
        <v>-2850</v>
      </c>
      <c r="E2452" s="2">
        <v>177.20480346679699</v>
      </c>
      <c r="F2452" s="2">
        <v>-102.622604370117</v>
      </c>
      <c r="K2452" s="3">
        <v>40927.779444444444</v>
      </c>
      <c r="L2452" s="2"/>
      <c r="M2452" s="2"/>
      <c r="N2452" s="2">
        <v>-2850</v>
      </c>
      <c r="O2452" s="2">
        <v>248.529052734375</v>
      </c>
      <c r="P2452" s="2">
        <v>181.149978637695</v>
      </c>
      <c r="U2452" s="3">
        <v>40927.779444444444</v>
      </c>
      <c r="V2452" s="2"/>
      <c r="W2452" s="2"/>
      <c r="X2452" s="2">
        <v>-2850</v>
      </c>
      <c r="Y2452" s="2" t="s">
        <v>8</v>
      </c>
      <c r="Z2452" s="2">
        <v>0</v>
      </c>
    </row>
    <row r="2453" spans="1:26" ht="14.25" customHeight="1" x14ac:dyDescent="0.2">
      <c r="A2453" s="3">
        <v>40927.779502314814</v>
      </c>
      <c r="B2453" s="2"/>
      <c r="C2453" s="2"/>
      <c r="D2453" s="2">
        <v>-2800</v>
      </c>
      <c r="E2453" s="2">
        <v>176.55288696289099</v>
      </c>
      <c r="F2453" s="2">
        <v>-102.210235595703</v>
      </c>
      <c r="K2453" s="3">
        <v>40927.779502314814</v>
      </c>
      <c r="L2453" s="2"/>
      <c r="M2453" s="2"/>
      <c r="N2453" s="2">
        <v>-2800</v>
      </c>
      <c r="O2453" s="2">
        <v>247.91091918945301</v>
      </c>
      <c r="P2453" s="2">
        <v>180.71952819824199</v>
      </c>
      <c r="U2453" s="3">
        <v>40927.779502314814</v>
      </c>
      <c r="V2453" s="2"/>
      <c r="W2453" s="2"/>
      <c r="X2453" s="2">
        <v>-2800</v>
      </c>
      <c r="Y2453" s="2" t="s">
        <v>8</v>
      </c>
      <c r="Z2453" s="2">
        <v>0</v>
      </c>
    </row>
    <row r="2454" spans="1:26" ht="14.25" customHeight="1" x14ac:dyDescent="0.2">
      <c r="A2454" s="3">
        <v>40927.779560185183</v>
      </c>
      <c r="B2454" s="2"/>
      <c r="C2454" s="2"/>
      <c r="D2454" s="2">
        <v>-2750</v>
      </c>
      <c r="E2454" s="2">
        <v>178.24208068847699</v>
      </c>
      <c r="F2454" s="2">
        <v>-103.278732299805</v>
      </c>
      <c r="K2454" s="3">
        <v>40927.779560185183</v>
      </c>
      <c r="L2454" s="2"/>
      <c r="M2454" s="2"/>
      <c r="N2454" s="2">
        <v>-2750</v>
      </c>
      <c r="O2454" s="2">
        <v>247.70121765136699</v>
      </c>
      <c r="P2454" s="2">
        <v>180.57350158691401</v>
      </c>
      <c r="U2454" s="3">
        <v>40927.779560185183</v>
      </c>
      <c r="V2454" s="2"/>
      <c r="W2454" s="2"/>
      <c r="X2454" s="2">
        <v>-2750</v>
      </c>
      <c r="Y2454" s="2" t="s">
        <v>8</v>
      </c>
      <c r="Z2454" s="2">
        <v>0</v>
      </c>
    </row>
    <row r="2455" spans="1:26" ht="14.25" customHeight="1" x14ac:dyDescent="0.2">
      <c r="A2455" s="3">
        <v>40927.779618055552</v>
      </c>
      <c r="B2455" s="2"/>
      <c r="C2455" s="2"/>
      <c r="D2455" s="2">
        <v>-2700</v>
      </c>
      <c r="E2455" s="2">
        <v>178.95286560058599</v>
      </c>
      <c r="F2455" s="2">
        <v>-103.72833251953099</v>
      </c>
      <c r="K2455" s="3">
        <v>40927.779618055552</v>
      </c>
      <c r="L2455" s="2"/>
      <c r="M2455" s="2"/>
      <c r="N2455" s="2">
        <v>-2700</v>
      </c>
      <c r="O2455" s="2">
        <v>247.58563232421901</v>
      </c>
      <c r="P2455" s="2">
        <v>180.49301147460901</v>
      </c>
      <c r="U2455" s="3">
        <v>40927.779618055552</v>
      </c>
      <c r="V2455" s="2"/>
      <c r="W2455" s="2"/>
      <c r="X2455" s="2">
        <v>-2700</v>
      </c>
      <c r="Y2455" s="2" t="s">
        <v>8</v>
      </c>
      <c r="Z2455" s="2">
        <v>0</v>
      </c>
    </row>
    <row r="2456" spans="1:26" ht="14.25" customHeight="1" x14ac:dyDescent="0.2">
      <c r="A2456" s="3">
        <v>40927.779675925929</v>
      </c>
      <c r="B2456" s="2"/>
      <c r="C2456" s="2"/>
      <c r="D2456" s="2">
        <v>-2650</v>
      </c>
      <c r="E2456" s="2">
        <v>179.517578125</v>
      </c>
      <c r="F2456" s="2">
        <v>-104.08554077148401</v>
      </c>
      <c r="K2456" s="3">
        <v>40927.779675925929</v>
      </c>
      <c r="L2456" s="2"/>
      <c r="M2456" s="2"/>
      <c r="N2456" s="2">
        <v>-2650</v>
      </c>
      <c r="O2456" s="2">
        <v>247.32225036621099</v>
      </c>
      <c r="P2456" s="2">
        <v>180.30960083007801</v>
      </c>
      <c r="U2456" s="3">
        <v>40927.779675925929</v>
      </c>
      <c r="V2456" s="2"/>
      <c r="W2456" s="2"/>
      <c r="X2456" s="2">
        <v>-2650</v>
      </c>
      <c r="Y2456" s="2" t="s">
        <v>8</v>
      </c>
      <c r="Z2456" s="2">
        <v>0</v>
      </c>
    </row>
    <row r="2457" spans="1:26" ht="14.25" customHeight="1" x14ac:dyDescent="0.2">
      <c r="A2457" s="3">
        <v>40927.779733796298</v>
      </c>
      <c r="B2457" s="2"/>
      <c r="C2457" s="2"/>
      <c r="D2457" s="2">
        <v>-2600</v>
      </c>
      <c r="E2457" s="2">
        <v>178.86819458007801</v>
      </c>
      <c r="F2457" s="2">
        <v>-103.674774169922</v>
      </c>
      <c r="K2457" s="3">
        <v>40927.779733796298</v>
      </c>
      <c r="L2457" s="2"/>
      <c r="M2457" s="2"/>
      <c r="N2457" s="2">
        <v>-2600</v>
      </c>
      <c r="O2457" s="2">
        <v>247.25148010253901</v>
      </c>
      <c r="P2457" s="2">
        <v>180.26031494140599</v>
      </c>
      <c r="U2457" s="3">
        <v>40927.779733796298</v>
      </c>
      <c r="V2457" s="2"/>
      <c r="W2457" s="2"/>
      <c r="X2457" s="2">
        <v>-2600</v>
      </c>
      <c r="Y2457" s="2" t="s">
        <v>8</v>
      </c>
      <c r="Z2457" s="2">
        <v>0</v>
      </c>
    </row>
    <row r="2458" spans="1:26" ht="14.25" customHeight="1" x14ac:dyDescent="0.2">
      <c r="A2458" s="3">
        <v>40927.779791666668</v>
      </c>
      <c r="B2458" s="2"/>
      <c r="C2458" s="2"/>
      <c r="D2458" s="2">
        <v>-2550</v>
      </c>
      <c r="E2458" s="2">
        <v>179.54266357421901</v>
      </c>
      <c r="F2458" s="2">
        <v>-104.10140991210901</v>
      </c>
      <c r="K2458" s="3">
        <v>40927.779791666668</v>
      </c>
      <c r="L2458" s="2"/>
      <c r="M2458" s="2"/>
      <c r="N2458" s="2">
        <v>-2550</v>
      </c>
      <c r="O2458" s="2">
        <v>247.31600952148401</v>
      </c>
      <c r="P2458" s="2">
        <v>180.305252075195</v>
      </c>
      <c r="U2458" s="3">
        <v>40927.779791666668</v>
      </c>
      <c r="V2458" s="2"/>
      <c r="W2458" s="2"/>
      <c r="X2458" s="2">
        <v>-2550</v>
      </c>
      <c r="Y2458" s="2" t="s">
        <v>8</v>
      </c>
      <c r="Z2458" s="2">
        <v>0</v>
      </c>
    </row>
    <row r="2459" spans="1:26" ht="14.25" customHeight="1" x14ac:dyDescent="0.2">
      <c r="A2459" s="3">
        <v>40927.779849537037</v>
      </c>
      <c r="B2459" s="2"/>
      <c r="C2459" s="2"/>
      <c r="D2459" s="2">
        <v>-2500</v>
      </c>
      <c r="E2459" s="2">
        <v>179.49598693847699</v>
      </c>
      <c r="F2459" s="2">
        <v>-104.071884155273</v>
      </c>
      <c r="K2459" s="3">
        <v>40927.779849537037</v>
      </c>
      <c r="L2459" s="2"/>
      <c r="M2459" s="2"/>
      <c r="N2459" s="2">
        <v>-2500</v>
      </c>
      <c r="O2459" s="2">
        <v>247.22781372070301</v>
      </c>
      <c r="P2459" s="2">
        <v>180.24383544921901</v>
      </c>
      <c r="U2459" s="3">
        <v>40927.779849537037</v>
      </c>
      <c r="V2459" s="2"/>
      <c r="W2459" s="2"/>
      <c r="X2459" s="2">
        <v>-2500</v>
      </c>
      <c r="Y2459" s="2" t="s">
        <v>8</v>
      </c>
      <c r="Z2459" s="2">
        <v>0</v>
      </c>
    </row>
    <row r="2460" spans="1:26" ht="14.25" customHeight="1" x14ac:dyDescent="0.2">
      <c r="A2460" s="3">
        <v>40927.779907407406</v>
      </c>
      <c r="B2460" s="2"/>
      <c r="C2460" s="2"/>
      <c r="D2460" s="2">
        <v>-2450</v>
      </c>
      <c r="E2460" s="2">
        <v>179.67329406738301</v>
      </c>
      <c r="F2460" s="2">
        <v>-104.184036254883</v>
      </c>
      <c r="K2460" s="3">
        <v>40927.779907407406</v>
      </c>
      <c r="L2460" s="2"/>
      <c r="M2460" s="2"/>
      <c r="N2460" s="2">
        <v>-2450</v>
      </c>
      <c r="O2460" s="2">
        <v>247.15473937988301</v>
      </c>
      <c r="P2460" s="2">
        <v>180.192947387695</v>
      </c>
      <c r="U2460" s="3">
        <v>40927.779907407406</v>
      </c>
      <c r="V2460" s="2"/>
      <c r="W2460" s="2"/>
      <c r="X2460" s="2">
        <v>-2450</v>
      </c>
      <c r="Y2460" s="2" t="s">
        <v>8</v>
      </c>
      <c r="Z2460" s="2">
        <v>0</v>
      </c>
    </row>
    <row r="2461" spans="1:26" ht="14.25" customHeight="1" x14ac:dyDescent="0.2">
      <c r="A2461" s="3">
        <v>40927.779965277776</v>
      </c>
      <c r="B2461" s="2"/>
      <c r="C2461" s="2"/>
      <c r="D2461" s="2">
        <v>-2400</v>
      </c>
      <c r="E2461" s="2">
        <v>179.05490112304699</v>
      </c>
      <c r="F2461" s="2">
        <v>-103.79287719726599</v>
      </c>
      <c r="K2461" s="3">
        <v>40927.779965277776</v>
      </c>
      <c r="L2461" s="2"/>
      <c r="M2461" s="2"/>
      <c r="N2461" s="2">
        <v>-2400</v>
      </c>
      <c r="O2461" s="2">
        <v>246.96958923339801</v>
      </c>
      <c r="P2461" s="2">
        <v>180.06401062011699</v>
      </c>
      <c r="U2461" s="3">
        <v>40927.779965277776</v>
      </c>
      <c r="V2461" s="2"/>
      <c r="W2461" s="2"/>
      <c r="X2461" s="2">
        <v>-2400</v>
      </c>
      <c r="Y2461" s="2" t="s">
        <v>8</v>
      </c>
      <c r="Z2461" s="2">
        <v>0</v>
      </c>
    </row>
    <row r="2462" spans="1:26" ht="14.25" customHeight="1" x14ac:dyDescent="0.2">
      <c r="A2462" s="3">
        <v>40927.780023148145</v>
      </c>
      <c r="B2462" s="2"/>
      <c r="C2462" s="2"/>
      <c r="D2462" s="2">
        <v>-2350</v>
      </c>
      <c r="E2462" s="2">
        <v>178.33363342285199</v>
      </c>
      <c r="F2462" s="2">
        <v>-103.336639404297</v>
      </c>
      <c r="K2462" s="3">
        <v>40927.780023148145</v>
      </c>
      <c r="L2462" s="2"/>
      <c r="M2462" s="2"/>
      <c r="N2462" s="2">
        <v>-2350</v>
      </c>
      <c r="O2462" s="2">
        <v>246.63389587402301</v>
      </c>
      <c r="P2462" s="2">
        <v>179.83024597168</v>
      </c>
      <c r="U2462" s="3">
        <v>40927.780023148145</v>
      </c>
      <c r="V2462" s="2"/>
      <c r="W2462" s="2"/>
      <c r="X2462" s="2">
        <v>-2350</v>
      </c>
      <c r="Y2462" s="2" t="s">
        <v>8</v>
      </c>
      <c r="Z2462" s="2">
        <v>0</v>
      </c>
    </row>
    <row r="2463" spans="1:26" ht="14.25" customHeight="1" x14ac:dyDescent="0.2">
      <c r="A2463" s="3">
        <v>40927.780081018522</v>
      </c>
      <c r="B2463" s="2"/>
      <c r="C2463" s="2"/>
      <c r="D2463" s="2">
        <v>-2300</v>
      </c>
      <c r="E2463" s="2">
        <v>178.32603454589801</v>
      </c>
      <c r="F2463" s="2">
        <v>-103.331832885742</v>
      </c>
      <c r="K2463" s="3">
        <v>40927.780081018522</v>
      </c>
      <c r="L2463" s="2"/>
      <c r="M2463" s="2"/>
      <c r="N2463" s="2">
        <v>-2300</v>
      </c>
      <c r="O2463" s="2">
        <v>246.08511352539099</v>
      </c>
      <c r="P2463" s="2">
        <v>179.44808959960901</v>
      </c>
      <c r="U2463" s="3">
        <v>40927.780081018522</v>
      </c>
      <c r="V2463" s="2"/>
      <c r="W2463" s="2"/>
      <c r="X2463" s="2">
        <v>-2300</v>
      </c>
      <c r="Y2463" s="2" t="s">
        <v>8</v>
      </c>
      <c r="Z2463" s="2">
        <v>0</v>
      </c>
    </row>
    <row r="2464" spans="1:26" ht="14.25" customHeight="1" x14ac:dyDescent="0.2">
      <c r="A2464" s="3">
        <v>40927.780138888891</v>
      </c>
      <c r="B2464" s="2"/>
      <c r="C2464" s="2"/>
      <c r="D2464" s="2">
        <v>-2250</v>
      </c>
      <c r="E2464" s="2">
        <v>176.37667846679699</v>
      </c>
      <c r="F2464" s="2">
        <v>-102.098770141602</v>
      </c>
      <c r="K2464" s="3">
        <v>40927.780138888891</v>
      </c>
      <c r="L2464" s="2"/>
      <c r="M2464" s="2"/>
      <c r="N2464" s="2">
        <v>-2250</v>
      </c>
      <c r="O2464" s="2">
        <v>245.35697937011699</v>
      </c>
      <c r="P2464" s="2">
        <v>178.94104003906199</v>
      </c>
      <c r="U2464" s="3">
        <v>40927.780138888891</v>
      </c>
      <c r="V2464" s="2"/>
      <c r="W2464" s="2"/>
      <c r="X2464" s="2">
        <v>-2250</v>
      </c>
      <c r="Y2464" s="2" t="s">
        <v>8</v>
      </c>
      <c r="Z2464" s="2">
        <v>0</v>
      </c>
    </row>
    <row r="2465" spans="1:26" ht="14.25" customHeight="1" x14ac:dyDescent="0.2">
      <c r="A2465" s="3">
        <v>40927.78019675926</v>
      </c>
      <c r="B2465" s="2"/>
      <c r="C2465" s="2"/>
      <c r="D2465" s="2">
        <v>-2200</v>
      </c>
      <c r="E2465" s="2">
        <v>173.65092468261699</v>
      </c>
      <c r="F2465" s="2">
        <v>-100.37460327148401</v>
      </c>
      <c r="K2465" s="3">
        <v>40927.78019675926</v>
      </c>
      <c r="L2465" s="2"/>
      <c r="M2465" s="2"/>
      <c r="N2465" s="2">
        <v>-2200</v>
      </c>
      <c r="O2465" s="2">
        <v>243.77877807617199</v>
      </c>
      <c r="P2465" s="2">
        <v>177.84202575683599</v>
      </c>
      <c r="U2465" s="3">
        <v>40927.78019675926</v>
      </c>
      <c r="V2465" s="2"/>
      <c r="W2465" s="2"/>
      <c r="X2465" s="2">
        <v>-2200</v>
      </c>
      <c r="Y2465" s="2" t="s">
        <v>8</v>
      </c>
      <c r="Z2465" s="2">
        <v>0</v>
      </c>
    </row>
    <row r="2466" spans="1:26" ht="14.25" customHeight="1" x14ac:dyDescent="0.2">
      <c r="A2466" s="3">
        <v>40927.78025462963</v>
      </c>
      <c r="B2466" s="2"/>
      <c r="C2466" s="2"/>
      <c r="D2466" s="2">
        <v>-2150</v>
      </c>
      <c r="E2466" s="2">
        <v>167.74397277832</v>
      </c>
      <c r="F2466" s="2">
        <v>-96.63818359375</v>
      </c>
      <c r="K2466" s="3">
        <v>40927.78025462963</v>
      </c>
      <c r="L2466" s="2"/>
      <c r="M2466" s="2"/>
      <c r="N2466" s="2">
        <v>-2150</v>
      </c>
      <c r="O2466" s="2">
        <v>241.65968322753901</v>
      </c>
      <c r="P2466" s="2">
        <v>176.36634826660199</v>
      </c>
      <c r="U2466" s="3">
        <v>40927.78025462963</v>
      </c>
      <c r="V2466" s="2"/>
      <c r="W2466" s="2"/>
      <c r="X2466" s="2">
        <v>-2150</v>
      </c>
      <c r="Y2466" s="2" t="s">
        <v>8</v>
      </c>
      <c r="Z2466" s="2">
        <v>0</v>
      </c>
    </row>
    <row r="2467" spans="1:26" ht="14.25" customHeight="1" x14ac:dyDescent="0.2">
      <c r="A2467" s="3">
        <v>40927.780312499999</v>
      </c>
      <c r="B2467" s="2"/>
      <c r="C2467" s="2"/>
      <c r="D2467" s="2">
        <v>-2100</v>
      </c>
      <c r="E2467" s="2">
        <v>159.88055419921901</v>
      </c>
      <c r="F2467" s="2">
        <v>-91.664199829101605</v>
      </c>
      <c r="K2467" s="3">
        <v>40927.780312499999</v>
      </c>
      <c r="L2467" s="2"/>
      <c r="M2467" s="2"/>
      <c r="N2467" s="2">
        <v>-2100</v>
      </c>
      <c r="O2467" s="2">
        <v>238.72743225097699</v>
      </c>
      <c r="P2467" s="2">
        <v>174.32441711425801</v>
      </c>
      <c r="U2467" s="3">
        <v>40927.780312499999</v>
      </c>
      <c r="V2467" s="2"/>
      <c r="W2467" s="2"/>
      <c r="X2467" s="2">
        <v>-2100</v>
      </c>
      <c r="Y2467" s="2" t="s">
        <v>8</v>
      </c>
      <c r="Z2467" s="2">
        <v>0</v>
      </c>
    </row>
    <row r="2468" spans="1:26" ht="14.25" customHeight="1" x14ac:dyDescent="0.2">
      <c r="A2468" s="3">
        <v>40927.780370370368</v>
      </c>
      <c r="B2468" s="2"/>
      <c r="C2468" s="2"/>
      <c r="D2468" s="2">
        <v>-2050</v>
      </c>
      <c r="E2468" s="2">
        <v>148.55238342285199</v>
      </c>
      <c r="F2468" s="2">
        <v>-84.498596191406193</v>
      </c>
      <c r="K2468" s="3">
        <v>40927.780370370368</v>
      </c>
      <c r="L2468" s="2"/>
      <c r="M2468" s="2"/>
      <c r="N2468" s="2">
        <v>-2050</v>
      </c>
      <c r="O2468" s="2">
        <v>234.41957092285199</v>
      </c>
      <c r="P2468" s="2">
        <v>171.32453918457</v>
      </c>
      <c r="U2468" s="3">
        <v>40927.780370370368</v>
      </c>
      <c r="V2468" s="2"/>
      <c r="W2468" s="2"/>
      <c r="X2468" s="2">
        <v>-2050</v>
      </c>
      <c r="Y2468" s="2" t="s">
        <v>8</v>
      </c>
      <c r="Z2468" s="2">
        <v>0</v>
      </c>
    </row>
    <row r="2469" spans="1:26" ht="14.25" customHeight="1" x14ac:dyDescent="0.2">
      <c r="A2469" s="3">
        <v>40927.780428240738</v>
      </c>
      <c r="B2469" s="2"/>
      <c r="C2469" s="2"/>
      <c r="D2469" s="2">
        <v>-2000</v>
      </c>
      <c r="E2469" s="2">
        <v>134.60604858398401</v>
      </c>
      <c r="F2469" s="2">
        <v>-75.6768798828125</v>
      </c>
      <c r="K2469" s="3">
        <v>40927.780428240738</v>
      </c>
      <c r="L2469" s="2"/>
      <c r="M2469" s="2"/>
      <c r="N2469" s="2">
        <v>-2000</v>
      </c>
      <c r="O2469" s="2">
        <v>229.561599731445</v>
      </c>
      <c r="P2469" s="2">
        <v>167.94158935546901</v>
      </c>
      <c r="U2469" s="3">
        <v>40927.780428240738</v>
      </c>
      <c r="V2469" s="2"/>
      <c r="W2469" s="2"/>
      <c r="X2469" s="2">
        <v>-2000</v>
      </c>
      <c r="Y2469" s="2" t="s">
        <v>8</v>
      </c>
      <c r="Z2469" s="2">
        <v>0</v>
      </c>
    </row>
    <row r="2470" spans="1:26" ht="14.25" customHeight="1" x14ac:dyDescent="0.2">
      <c r="A2470" s="3">
        <v>40927.780486111114</v>
      </c>
      <c r="B2470" s="2"/>
      <c r="C2470" s="2"/>
      <c r="D2470" s="2">
        <v>-1950</v>
      </c>
      <c r="E2470" s="2">
        <v>118.51097106933599</v>
      </c>
      <c r="F2470" s="2">
        <v>-65.495986938476605</v>
      </c>
      <c r="K2470" s="3">
        <v>40927.780486111114</v>
      </c>
      <c r="L2470" s="2"/>
      <c r="M2470" s="2"/>
      <c r="N2470" s="2">
        <v>-1950</v>
      </c>
      <c r="O2470" s="2">
        <v>224.19647216796901</v>
      </c>
      <c r="P2470" s="2">
        <v>164.20547485351599</v>
      </c>
      <c r="U2470" s="3">
        <v>40927.780486111114</v>
      </c>
      <c r="V2470" s="2"/>
      <c r="W2470" s="2"/>
      <c r="X2470" s="2">
        <v>-1950</v>
      </c>
      <c r="Y2470" s="2" t="s">
        <v>8</v>
      </c>
      <c r="Z2470" s="2">
        <v>0</v>
      </c>
    </row>
    <row r="2471" spans="1:26" ht="14.25" customHeight="1" x14ac:dyDescent="0.2">
      <c r="A2471" s="3">
        <v>40927.780543981484</v>
      </c>
      <c r="B2471" s="2"/>
      <c r="C2471" s="2"/>
      <c r="D2471" s="2">
        <v>-1900</v>
      </c>
      <c r="E2471" s="2">
        <v>103.114372253418</v>
      </c>
      <c r="F2471" s="2">
        <v>-55.756912231445298</v>
      </c>
      <c r="K2471" s="3">
        <v>40927.780543981484</v>
      </c>
      <c r="L2471" s="2"/>
      <c r="M2471" s="2"/>
      <c r="N2471" s="2">
        <v>-1900</v>
      </c>
      <c r="O2471" s="2">
        <v>219.11697387695301</v>
      </c>
      <c r="P2471" s="2">
        <v>160.66825866699199</v>
      </c>
      <c r="U2471" s="3">
        <v>40927.780543981484</v>
      </c>
      <c r="V2471" s="2"/>
      <c r="W2471" s="2"/>
      <c r="X2471" s="2">
        <v>-1900</v>
      </c>
      <c r="Y2471" s="2" t="s">
        <v>8</v>
      </c>
      <c r="Z2471" s="2">
        <v>0</v>
      </c>
    </row>
    <row r="2472" spans="1:26" ht="14.25" customHeight="1" x14ac:dyDescent="0.2">
      <c r="A2472" s="3">
        <v>40927.780601851853</v>
      </c>
      <c r="B2472" s="2"/>
      <c r="C2472" s="2"/>
      <c r="D2472" s="2">
        <v>-1850</v>
      </c>
      <c r="E2472" s="2">
        <v>87.851051330566406</v>
      </c>
      <c r="F2472" s="2">
        <v>-46.102142333984403</v>
      </c>
      <c r="K2472" s="3">
        <v>40927.780601851853</v>
      </c>
      <c r="L2472" s="2"/>
      <c r="M2472" s="2"/>
      <c r="N2472" s="2">
        <v>-1850</v>
      </c>
      <c r="O2472" s="2">
        <v>213.95552062988301</v>
      </c>
      <c r="P2472" s="2">
        <v>157.073974609375</v>
      </c>
      <c r="U2472" s="3">
        <v>40927.780601851853</v>
      </c>
      <c r="V2472" s="2"/>
      <c r="W2472" s="2"/>
      <c r="X2472" s="2">
        <v>-1850</v>
      </c>
      <c r="Y2472" s="2" t="s">
        <v>8</v>
      </c>
      <c r="Z2472" s="2">
        <v>0</v>
      </c>
    </row>
    <row r="2473" spans="1:26" ht="14.25" customHeight="1" x14ac:dyDescent="0.2">
      <c r="A2473" s="3">
        <v>40927.780659722222</v>
      </c>
      <c r="B2473" s="2"/>
      <c r="C2473" s="2"/>
      <c r="D2473" s="2">
        <v>-1800</v>
      </c>
      <c r="E2473" s="2">
        <v>72.845367431640597</v>
      </c>
      <c r="F2473" s="2">
        <v>-36.610336303710902</v>
      </c>
      <c r="K2473" s="3">
        <v>40927.780659722222</v>
      </c>
      <c r="L2473" s="2"/>
      <c r="M2473" s="2"/>
      <c r="N2473" s="2">
        <v>-1800</v>
      </c>
      <c r="O2473" s="2">
        <v>209.12077331543</v>
      </c>
      <c r="P2473" s="2">
        <v>153.70719909668</v>
      </c>
      <c r="U2473" s="3">
        <v>40927.780659722222</v>
      </c>
      <c r="V2473" s="2"/>
      <c r="W2473" s="2"/>
      <c r="X2473" s="2">
        <v>-1800</v>
      </c>
      <c r="Y2473" s="2" t="s">
        <v>8</v>
      </c>
      <c r="Z2473" s="2">
        <v>0</v>
      </c>
    </row>
    <row r="2474" spans="1:26" ht="14.25" customHeight="1" x14ac:dyDescent="0.2">
      <c r="A2474" s="3">
        <v>40927.780717592592</v>
      </c>
      <c r="B2474" s="2"/>
      <c r="C2474" s="2"/>
      <c r="D2474" s="2">
        <v>-1750</v>
      </c>
      <c r="E2474" s="2">
        <v>59.214672088623097</v>
      </c>
      <c r="F2474" s="2">
        <v>-27.98828125</v>
      </c>
      <c r="K2474" s="3">
        <v>40927.780717592592</v>
      </c>
      <c r="L2474" s="2"/>
      <c r="M2474" s="2"/>
      <c r="N2474" s="2">
        <v>-1750</v>
      </c>
      <c r="O2474" s="2">
        <v>204.08882141113301</v>
      </c>
      <c r="P2474" s="2">
        <v>150.20309448242199</v>
      </c>
      <c r="U2474" s="3">
        <v>40927.780717592592</v>
      </c>
      <c r="V2474" s="2"/>
      <c r="W2474" s="2"/>
      <c r="X2474" s="2">
        <v>-1750</v>
      </c>
      <c r="Y2474" s="2" t="s">
        <v>8</v>
      </c>
      <c r="Z2474" s="2">
        <v>0</v>
      </c>
    </row>
    <row r="2475" spans="1:26" ht="14.25" customHeight="1" x14ac:dyDescent="0.2">
      <c r="A2475" s="3">
        <v>40927.780775462961</v>
      </c>
      <c r="B2475" s="2"/>
      <c r="C2475" s="2"/>
      <c r="D2475" s="2">
        <v>-1700</v>
      </c>
      <c r="E2475" s="2">
        <v>48.495479583740199</v>
      </c>
      <c r="F2475" s="2">
        <v>-21.2078857421875</v>
      </c>
      <c r="K2475" s="3">
        <v>40927.780775462961</v>
      </c>
      <c r="L2475" s="2"/>
      <c r="M2475" s="2"/>
      <c r="N2475" s="2">
        <v>-1700</v>
      </c>
      <c r="O2475" s="2">
        <v>198.92617797851599</v>
      </c>
      <c r="P2475" s="2">
        <v>146.60797119140599</v>
      </c>
      <c r="U2475" s="3">
        <v>40927.780775462961</v>
      </c>
      <c r="V2475" s="2"/>
      <c r="W2475" s="2"/>
      <c r="X2475" s="2">
        <v>-1700</v>
      </c>
      <c r="Y2475" s="2" t="s">
        <v>8</v>
      </c>
      <c r="Z2475" s="2">
        <v>0</v>
      </c>
    </row>
    <row r="2476" spans="1:26" ht="14.25" customHeight="1" x14ac:dyDescent="0.2">
      <c r="A2476" s="3">
        <v>40927.780833333331</v>
      </c>
      <c r="B2476" s="2"/>
      <c r="C2476" s="2"/>
      <c r="D2476" s="2">
        <v>-1650</v>
      </c>
      <c r="E2476" s="2">
        <v>39.126434326171903</v>
      </c>
      <c r="F2476" s="2">
        <v>-15.2815246582031</v>
      </c>
      <c r="K2476" s="3">
        <v>40927.780833333331</v>
      </c>
      <c r="L2476" s="2"/>
      <c r="M2476" s="2"/>
      <c r="N2476" s="2">
        <v>-1650</v>
      </c>
      <c r="O2476" s="2">
        <v>193.99632263183599</v>
      </c>
      <c r="P2476" s="2">
        <v>143.17497253418</v>
      </c>
      <c r="U2476" s="3">
        <v>40927.780833333331</v>
      </c>
      <c r="V2476" s="2"/>
      <c r="W2476" s="2"/>
      <c r="X2476" s="2">
        <v>-1650</v>
      </c>
      <c r="Y2476" s="2" t="s">
        <v>8</v>
      </c>
      <c r="Z2476" s="2">
        <v>0</v>
      </c>
    </row>
    <row r="2477" spans="1:26" ht="14.25" customHeight="1" x14ac:dyDescent="0.2">
      <c r="A2477" s="3">
        <v>40927.780891203707</v>
      </c>
      <c r="B2477" s="2"/>
      <c r="C2477" s="2"/>
      <c r="D2477" s="2">
        <v>-1600</v>
      </c>
      <c r="E2477" s="2">
        <v>30.8599243164063</v>
      </c>
      <c r="F2477" s="2">
        <v>-10.0525665283203</v>
      </c>
      <c r="K2477" s="3">
        <v>40927.780891203707</v>
      </c>
      <c r="L2477" s="2"/>
      <c r="M2477" s="2"/>
      <c r="N2477" s="2">
        <v>-1600</v>
      </c>
      <c r="O2477" s="2">
        <v>189.25340270996099</v>
      </c>
      <c r="P2477" s="2">
        <v>139.87213134765599</v>
      </c>
      <c r="U2477" s="3">
        <v>40927.780891203707</v>
      </c>
      <c r="V2477" s="2"/>
      <c r="W2477" s="2"/>
      <c r="X2477" s="2">
        <v>-1600</v>
      </c>
      <c r="Y2477" s="2" t="s">
        <v>8</v>
      </c>
      <c r="Z2477" s="2">
        <v>0</v>
      </c>
    </row>
    <row r="2478" spans="1:26" ht="14.25" customHeight="1" x14ac:dyDescent="0.2">
      <c r="A2478" s="3">
        <v>40927.780949074076</v>
      </c>
      <c r="B2478" s="2"/>
      <c r="C2478" s="2"/>
      <c r="D2478" s="2">
        <v>-1550</v>
      </c>
      <c r="E2478" s="2">
        <v>24.228214263916001</v>
      </c>
      <c r="F2478" s="2">
        <v>-5.8576965332031197</v>
      </c>
      <c r="K2478" s="3">
        <v>40927.780949074076</v>
      </c>
      <c r="L2478" s="2"/>
      <c r="M2478" s="2"/>
      <c r="N2478" s="2">
        <v>-1550</v>
      </c>
      <c r="O2478" s="2">
        <v>183.51992797851599</v>
      </c>
      <c r="P2478" s="2">
        <v>135.87951660156199</v>
      </c>
      <c r="U2478" s="3">
        <v>40927.780949074076</v>
      </c>
      <c r="V2478" s="2"/>
      <c r="W2478" s="2"/>
      <c r="X2478" s="2">
        <v>-1550</v>
      </c>
      <c r="Y2478" s="2" t="s">
        <v>8</v>
      </c>
      <c r="Z2478" s="2">
        <v>0</v>
      </c>
    </row>
    <row r="2479" spans="1:26" ht="14.25" customHeight="1" x14ac:dyDescent="0.2">
      <c r="A2479" s="3">
        <v>40927.781006944446</v>
      </c>
      <c r="B2479" s="2"/>
      <c r="C2479" s="2"/>
      <c r="D2479" s="2">
        <v>-1500</v>
      </c>
      <c r="E2479" s="2">
        <v>20.196455001831101</v>
      </c>
      <c r="F2479" s="2">
        <v>-3.3074188232421902</v>
      </c>
      <c r="K2479" s="3">
        <v>40927.781006944446</v>
      </c>
      <c r="L2479" s="2"/>
      <c r="M2479" s="2"/>
      <c r="N2479" s="2">
        <v>-1500</v>
      </c>
      <c r="O2479" s="2">
        <v>179.03939819335901</v>
      </c>
      <c r="P2479" s="2">
        <v>132.75939941406199</v>
      </c>
      <c r="U2479" s="3">
        <v>40927.781006944446</v>
      </c>
      <c r="V2479" s="2"/>
      <c r="W2479" s="2"/>
      <c r="X2479" s="2">
        <v>-1500</v>
      </c>
      <c r="Y2479" s="2" t="s">
        <v>8</v>
      </c>
      <c r="Z2479" s="2">
        <v>0</v>
      </c>
    </row>
    <row r="2480" spans="1:26" ht="14.25" customHeight="1" x14ac:dyDescent="0.2">
      <c r="A2480" s="3">
        <v>40927.781064814815</v>
      </c>
      <c r="B2480" s="2"/>
      <c r="C2480" s="2"/>
      <c r="D2480" s="2">
        <v>-1450</v>
      </c>
      <c r="E2480" s="2">
        <v>19.064613342285199</v>
      </c>
      <c r="F2480" s="2">
        <v>-2.5914764404296902</v>
      </c>
      <c r="K2480" s="3">
        <v>40927.781064814815</v>
      </c>
      <c r="L2480" s="2"/>
      <c r="M2480" s="2"/>
      <c r="N2480" s="2">
        <v>-1450</v>
      </c>
      <c r="O2480" s="2">
        <v>175.20329284668</v>
      </c>
      <c r="P2480" s="2">
        <v>130.08804321289099</v>
      </c>
      <c r="U2480" s="3">
        <v>40927.781064814815</v>
      </c>
      <c r="V2480" s="2"/>
      <c r="W2480" s="2"/>
      <c r="X2480" s="2">
        <v>-1450</v>
      </c>
      <c r="Y2480" s="2" t="s">
        <v>8</v>
      </c>
      <c r="Z2480" s="2">
        <v>0</v>
      </c>
    </row>
    <row r="2481" spans="1:26" ht="14.25" customHeight="1" x14ac:dyDescent="0.2">
      <c r="A2481" s="3">
        <v>40927.781122685185</v>
      </c>
      <c r="B2481" s="2"/>
      <c r="C2481" s="2"/>
      <c r="D2481" s="2">
        <v>-1400</v>
      </c>
      <c r="E2481" s="2">
        <v>17.991632461547901</v>
      </c>
      <c r="F2481" s="2">
        <v>-1.9127655029296899</v>
      </c>
      <c r="K2481" s="3">
        <v>40927.781122685185</v>
      </c>
      <c r="L2481" s="2"/>
      <c r="M2481" s="2"/>
      <c r="N2481" s="2">
        <v>-1400</v>
      </c>
      <c r="O2481" s="2">
        <v>171.38415527343801</v>
      </c>
      <c r="P2481" s="2">
        <v>127.428512573242</v>
      </c>
      <c r="U2481" s="3">
        <v>40927.781122685185</v>
      </c>
      <c r="V2481" s="2"/>
      <c r="W2481" s="2"/>
      <c r="X2481" s="2">
        <v>-1400</v>
      </c>
      <c r="Y2481" s="2" t="s">
        <v>8</v>
      </c>
      <c r="Z2481" s="2">
        <v>0</v>
      </c>
    </row>
    <row r="2482" spans="1:26" ht="14.25" customHeight="1" x14ac:dyDescent="0.2">
      <c r="A2482" s="3">
        <v>40927.781180555554</v>
      </c>
      <c r="B2482" s="2"/>
      <c r="C2482" s="2"/>
      <c r="D2482" s="2">
        <v>-1350</v>
      </c>
      <c r="E2482" s="2">
        <v>17.089923858642599</v>
      </c>
      <c r="F2482" s="2">
        <v>-1.3423919677734399</v>
      </c>
      <c r="K2482" s="3">
        <v>40927.781180555554</v>
      </c>
      <c r="L2482" s="2"/>
      <c r="M2482" s="2"/>
      <c r="N2482" s="2">
        <v>-1350</v>
      </c>
      <c r="O2482" s="2">
        <v>165.94125366210901</v>
      </c>
      <c r="P2482" s="2">
        <v>123.638229370117</v>
      </c>
      <c r="U2482" s="3">
        <v>40927.781180555554</v>
      </c>
      <c r="V2482" s="2"/>
      <c r="W2482" s="2"/>
      <c r="X2482" s="2">
        <v>-1350</v>
      </c>
      <c r="Y2482" s="2" t="s">
        <v>8</v>
      </c>
      <c r="Z2482" s="2">
        <v>0</v>
      </c>
    </row>
    <row r="2483" spans="1:26" ht="14.25" customHeight="1" x14ac:dyDescent="0.2">
      <c r="A2483" s="3">
        <v>40927.781238425923</v>
      </c>
      <c r="B2483" s="2"/>
      <c r="C2483" s="2"/>
      <c r="D2483" s="2">
        <v>-1300</v>
      </c>
      <c r="E2483" s="2">
        <v>16.090879440307599</v>
      </c>
      <c r="F2483" s="2">
        <v>-0.71044921875</v>
      </c>
      <c r="K2483" s="3">
        <v>40927.781238425923</v>
      </c>
      <c r="L2483" s="2"/>
      <c r="M2483" s="2"/>
      <c r="N2483" s="2">
        <v>-1300</v>
      </c>
      <c r="O2483" s="2">
        <v>161.28727722168</v>
      </c>
      <c r="P2483" s="2">
        <v>120.397338867188</v>
      </c>
      <c r="U2483" s="3">
        <v>40927.781238425923</v>
      </c>
      <c r="V2483" s="2"/>
      <c r="W2483" s="2"/>
      <c r="X2483" s="2">
        <v>-1300</v>
      </c>
      <c r="Y2483" s="2" t="s">
        <v>8</v>
      </c>
      <c r="Z2483" s="2">
        <v>0</v>
      </c>
    </row>
    <row r="2484" spans="1:26" ht="14.25" customHeight="1" x14ac:dyDescent="0.2">
      <c r="A2484" s="3">
        <v>40927.7812962963</v>
      </c>
      <c r="B2484" s="2"/>
      <c r="C2484" s="2"/>
      <c r="D2484" s="2">
        <v>-1250</v>
      </c>
      <c r="E2484" s="2">
        <v>15.9794321060181</v>
      </c>
      <c r="F2484" s="2">
        <v>-0.63995361328125</v>
      </c>
      <c r="K2484" s="3">
        <v>40927.7812962963</v>
      </c>
      <c r="L2484" s="2"/>
      <c r="M2484" s="2"/>
      <c r="N2484" s="2">
        <v>-1250</v>
      </c>
      <c r="O2484" s="2">
        <v>157.34599304199199</v>
      </c>
      <c r="P2484" s="2">
        <v>117.65274047851599</v>
      </c>
      <c r="U2484" s="3">
        <v>40927.7812962963</v>
      </c>
      <c r="V2484" s="2"/>
      <c r="W2484" s="2"/>
      <c r="X2484" s="2">
        <v>-1250</v>
      </c>
      <c r="Y2484" s="2" t="s">
        <v>8</v>
      </c>
      <c r="Z2484" s="2">
        <v>0</v>
      </c>
    </row>
    <row r="2485" spans="1:26" ht="14.25" customHeight="1" x14ac:dyDescent="0.2">
      <c r="A2485" s="3">
        <v>40927.781354166669</v>
      </c>
      <c r="B2485" s="2"/>
      <c r="C2485" s="2"/>
      <c r="D2485" s="2">
        <v>-1200</v>
      </c>
      <c r="E2485" s="2">
        <v>16.729650497436499</v>
      </c>
      <c r="F2485" s="2">
        <v>-1.114501953125</v>
      </c>
      <c r="K2485" s="3">
        <v>40927.781354166669</v>
      </c>
      <c r="L2485" s="2"/>
      <c r="M2485" s="2"/>
      <c r="N2485" s="2">
        <v>-1200</v>
      </c>
      <c r="O2485" s="2">
        <v>153.60388183593801</v>
      </c>
      <c r="P2485" s="2">
        <v>115.046844482422</v>
      </c>
      <c r="U2485" s="3">
        <v>40927.781354166669</v>
      </c>
      <c r="V2485" s="2"/>
      <c r="W2485" s="2"/>
      <c r="X2485" s="2">
        <v>-1200</v>
      </c>
      <c r="Y2485" s="2" t="s">
        <v>8</v>
      </c>
      <c r="Z2485" s="2">
        <v>0</v>
      </c>
    </row>
    <row r="2486" spans="1:26" ht="14.25" customHeight="1" x14ac:dyDescent="0.2">
      <c r="A2486" s="3">
        <v>40927.781412037039</v>
      </c>
      <c r="B2486" s="2"/>
      <c r="C2486" s="2"/>
      <c r="D2486" s="2">
        <v>-1150</v>
      </c>
      <c r="E2486" s="2">
        <v>16.398445129394499</v>
      </c>
      <c r="F2486" s="2">
        <v>-0.904998779296875</v>
      </c>
      <c r="K2486" s="3">
        <v>40927.781412037039</v>
      </c>
      <c r="L2486" s="2"/>
      <c r="M2486" s="2"/>
      <c r="N2486" s="2">
        <v>-1150</v>
      </c>
      <c r="O2486" s="2">
        <v>149.74180603027301</v>
      </c>
      <c r="P2486" s="2">
        <v>112.35740661621099</v>
      </c>
      <c r="U2486" s="3">
        <v>40927.781412037039</v>
      </c>
      <c r="V2486" s="2"/>
      <c r="W2486" s="2"/>
      <c r="X2486" s="2">
        <v>-1150</v>
      </c>
      <c r="Y2486" s="2" t="s">
        <v>8</v>
      </c>
      <c r="Z2486" s="2">
        <v>0</v>
      </c>
    </row>
    <row r="2487" spans="1:26" ht="14.25" customHeight="1" x14ac:dyDescent="0.2">
      <c r="A2487" s="3">
        <v>40927.781469907408</v>
      </c>
      <c r="B2487" s="2"/>
      <c r="C2487" s="2"/>
      <c r="D2487" s="2">
        <v>-1100</v>
      </c>
      <c r="E2487" s="2">
        <v>16.328609466552699</v>
      </c>
      <c r="F2487" s="2">
        <v>-0.86082458496093694</v>
      </c>
      <c r="K2487" s="3">
        <v>40927.781469907408</v>
      </c>
      <c r="L2487" s="2"/>
      <c r="M2487" s="2"/>
      <c r="N2487" s="2">
        <v>-1100</v>
      </c>
      <c r="O2487" s="2">
        <v>146.09698486328099</v>
      </c>
      <c r="P2487" s="2">
        <v>109.819259643555</v>
      </c>
      <c r="U2487" s="3">
        <v>40927.781469907408</v>
      </c>
      <c r="V2487" s="2"/>
      <c r="W2487" s="2"/>
      <c r="X2487" s="2">
        <v>-1100</v>
      </c>
      <c r="Y2487" s="2" t="s">
        <v>8</v>
      </c>
      <c r="Z2487" s="2">
        <v>0</v>
      </c>
    </row>
    <row r="2488" spans="1:26" ht="14.25" customHeight="1" x14ac:dyDescent="0.2">
      <c r="A2488" s="3">
        <v>40927.781527777777</v>
      </c>
      <c r="B2488" s="2"/>
      <c r="C2488" s="2"/>
      <c r="D2488" s="2">
        <v>-1050</v>
      </c>
      <c r="E2488" s="2">
        <v>15.743391036987299</v>
      </c>
      <c r="F2488" s="2">
        <v>-0.490646362304687</v>
      </c>
      <c r="K2488" s="3">
        <v>40927.781527777777</v>
      </c>
      <c r="L2488" s="2"/>
      <c r="M2488" s="2"/>
      <c r="N2488" s="2">
        <v>-1050</v>
      </c>
      <c r="O2488" s="2">
        <v>142.74775695800801</v>
      </c>
      <c r="P2488" s="2">
        <v>107.486953735352</v>
      </c>
      <c r="U2488" s="3">
        <v>40927.781527777777</v>
      </c>
      <c r="V2488" s="2"/>
      <c r="W2488" s="2"/>
      <c r="X2488" s="2">
        <v>-1050</v>
      </c>
      <c r="Y2488" s="2" t="s">
        <v>8</v>
      </c>
      <c r="Z2488" s="2">
        <v>0</v>
      </c>
    </row>
    <row r="2489" spans="1:26" ht="14.25" customHeight="1" x14ac:dyDescent="0.2">
      <c r="A2489" s="3">
        <v>40927.781585648147</v>
      </c>
      <c r="B2489" s="2"/>
      <c r="C2489" s="2"/>
      <c r="D2489" s="2">
        <v>-1000</v>
      </c>
      <c r="E2489" s="2">
        <v>16.097150802612301</v>
      </c>
      <c r="F2489" s="2">
        <v>-0.71441650390625</v>
      </c>
      <c r="K2489" s="3">
        <v>40927.781585648147</v>
      </c>
      <c r="L2489" s="2"/>
      <c r="M2489" s="2"/>
      <c r="N2489" s="2">
        <v>-1000</v>
      </c>
      <c r="O2489" s="2">
        <v>139.80685424804699</v>
      </c>
      <c r="P2489" s="2">
        <v>105.438995361328</v>
      </c>
      <c r="U2489" s="3">
        <v>40927.781585648147</v>
      </c>
      <c r="V2489" s="2"/>
      <c r="W2489" s="2"/>
      <c r="X2489" s="2">
        <v>-1000</v>
      </c>
      <c r="Y2489" s="2" t="s">
        <v>8</v>
      </c>
      <c r="Z2489" s="2">
        <v>0</v>
      </c>
    </row>
    <row r="2490" spans="1:26" ht="14.25" customHeight="1" x14ac:dyDescent="0.2">
      <c r="A2490" s="3">
        <v>40927.781643518516</v>
      </c>
      <c r="B2490" s="2"/>
      <c r="C2490" s="2"/>
      <c r="D2490" s="2">
        <v>-950</v>
      </c>
      <c r="E2490" s="2">
        <v>15.7018995285034</v>
      </c>
      <c r="F2490" s="2">
        <v>-0.464401245117188</v>
      </c>
      <c r="K2490" s="3">
        <v>40927.781643518516</v>
      </c>
      <c r="L2490" s="2"/>
      <c r="M2490" s="2"/>
      <c r="N2490" s="2">
        <v>-950</v>
      </c>
      <c r="O2490" s="2">
        <v>136.962478637695</v>
      </c>
      <c r="P2490" s="2">
        <v>103.458251953125</v>
      </c>
      <c r="U2490" s="3">
        <v>40927.781643518516</v>
      </c>
      <c r="V2490" s="2"/>
      <c r="W2490" s="2"/>
      <c r="X2490" s="2">
        <v>-950</v>
      </c>
      <c r="Y2490" s="2" t="s">
        <v>8</v>
      </c>
      <c r="Z2490" s="2">
        <v>0</v>
      </c>
    </row>
    <row r="2491" spans="1:26" ht="14.25" customHeight="1" x14ac:dyDescent="0.2">
      <c r="A2491" s="3">
        <v>40927.781701388885</v>
      </c>
      <c r="B2491" s="2"/>
      <c r="C2491" s="2"/>
      <c r="D2491" s="2">
        <v>-900</v>
      </c>
      <c r="E2491" s="2">
        <v>15.994991302490201</v>
      </c>
      <c r="F2491" s="2">
        <v>-0.64979553222656306</v>
      </c>
      <c r="K2491" s="3">
        <v>40927.781701388885</v>
      </c>
      <c r="L2491" s="2"/>
      <c r="M2491" s="2"/>
      <c r="N2491" s="2">
        <v>-900</v>
      </c>
      <c r="O2491" s="2">
        <v>134.31135559082</v>
      </c>
      <c r="P2491" s="2">
        <v>101.612091064453</v>
      </c>
      <c r="U2491" s="3">
        <v>40927.781701388885</v>
      </c>
      <c r="V2491" s="2"/>
      <c r="W2491" s="2"/>
      <c r="X2491" s="2">
        <v>-900</v>
      </c>
      <c r="Y2491" s="2" t="s">
        <v>8</v>
      </c>
      <c r="Z2491" s="2">
        <v>0</v>
      </c>
    </row>
    <row r="2492" spans="1:26" ht="14.25" customHeight="1" x14ac:dyDescent="0.2">
      <c r="A2492" s="3">
        <v>40927.781759259262</v>
      </c>
      <c r="B2492" s="2"/>
      <c r="C2492" s="2"/>
      <c r="D2492" s="2">
        <v>-850</v>
      </c>
      <c r="E2492" s="2">
        <v>15.610836029052701</v>
      </c>
      <c r="F2492" s="2">
        <v>-0.40679931640625</v>
      </c>
      <c r="K2492" s="3">
        <v>40927.781759259262</v>
      </c>
      <c r="L2492" s="2"/>
      <c r="M2492" s="2"/>
      <c r="N2492" s="2">
        <v>-850</v>
      </c>
      <c r="O2492" s="2">
        <v>131.86862182617199</v>
      </c>
      <c r="P2492" s="2">
        <v>99.911041259765597</v>
      </c>
      <c r="U2492" s="3">
        <v>40927.781759259262</v>
      </c>
      <c r="V2492" s="2"/>
      <c r="W2492" s="2"/>
      <c r="X2492" s="2">
        <v>-850</v>
      </c>
      <c r="Y2492" s="2" t="s">
        <v>8</v>
      </c>
      <c r="Z2492" s="2">
        <v>0</v>
      </c>
    </row>
    <row r="2493" spans="1:26" ht="14.25" customHeight="1" x14ac:dyDescent="0.2">
      <c r="A2493" s="3">
        <v>40927.781817129631</v>
      </c>
      <c r="B2493" s="2"/>
      <c r="C2493" s="2"/>
      <c r="D2493" s="2">
        <v>-800</v>
      </c>
      <c r="E2493" s="2">
        <v>15.5847835540771</v>
      </c>
      <c r="F2493" s="2">
        <v>-0.39031982421875</v>
      </c>
      <c r="K2493" s="3">
        <v>40927.781817129631</v>
      </c>
      <c r="L2493" s="2"/>
      <c r="M2493" s="2"/>
      <c r="N2493" s="2">
        <v>-800</v>
      </c>
      <c r="O2493" s="2">
        <v>129.76168823242199</v>
      </c>
      <c r="P2493" s="2">
        <v>98.443832397460895</v>
      </c>
      <c r="U2493" s="3">
        <v>40927.781817129631</v>
      </c>
      <c r="V2493" s="2"/>
      <c r="W2493" s="2"/>
      <c r="X2493" s="2">
        <v>-800</v>
      </c>
      <c r="Y2493" s="2" t="s">
        <v>8</v>
      </c>
      <c r="Z2493" s="2">
        <v>0</v>
      </c>
    </row>
    <row r="2494" spans="1:26" ht="14.25" customHeight="1" x14ac:dyDescent="0.2">
      <c r="A2494" s="3">
        <v>40927.781875000001</v>
      </c>
      <c r="B2494" s="2"/>
      <c r="C2494" s="2"/>
      <c r="D2494" s="2">
        <v>-750</v>
      </c>
      <c r="E2494" s="2">
        <v>15.624224662780801</v>
      </c>
      <c r="F2494" s="2">
        <v>-0.415267944335937</v>
      </c>
      <c r="K2494" s="3">
        <v>40927.781875000001</v>
      </c>
      <c r="L2494" s="2"/>
      <c r="M2494" s="2"/>
      <c r="N2494" s="2">
        <v>-750</v>
      </c>
      <c r="O2494" s="2">
        <v>127.847793579102</v>
      </c>
      <c r="P2494" s="2">
        <v>97.111053466796903</v>
      </c>
      <c r="U2494" s="3">
        <v>40927.781875000001</v>
      </c>
      <c r="V2494" s="2"/>
      <c r="W2494" s="2"/>
      <c r="X2494" s="2">
        <v>-750</v>
      </c>
      <c r="Y2494" s="2" t="s">
        <v>8</v>
      </c>
      <c r="Z2494" s="2">
        <v>0</v>
      </c>
    </row>
    <row r="2495" spans="1:26" ht="14.25" customHeight="1" x14ac:dyDescent="0.2">
      <c r="A2495" s="3">
        <v>40927.78193287037</v>
      </c>
      <c r="B2495" s="2"/>
      <c r="C2495" s="2"/>
      <c r="D2495" s="2">
        <v>-700</v>
      </c>
      <c r="E2495" s="2">
        <v>15.606132507324199</v>
      </c>
      <c r="F2495" s="2">
        <v>-0.403823852539063</v>
      </c>
      <c r="K2495" s="3">
        <v>40927.78193287037</v>
      </c>
      <c r="L2495" s="2"/>
      <c r="M2495" s="2"/>
      <c r="N2495" s="2">
        <v>-700</v>
      </c>
      <c r="O2495" s="2">
        <v>126.104377746582</v>
      </c>
      <c r="P2495" s="2">
        <v>95.896987915039105</v>
      </c>
      <c r="U2495" s="3">
        <v>40927.78193287037</v>
      </c>
      <c r="V2495" s="2"/>
      <c r="W2495" s="2"/>
      <c r="X2495" s="2">
        <v>-700</v>
      </c>
      <c r="Y2495" s="2" t="s">
        <v>8</v>
      </c>
      <c r="Z2495" s="2">
        <v>0</v>
      </c>
    </row>
    <row r="2496" spans="1:26" ht="14.25" customHeight="1" x14ac:dyDescent="0.2">
      <c r="A2496" s="3">
        <v>40927.781990740739</v>
      </c>
      <c r="B2496" s="2"/>
      <c r="C2496" s="2"/>
      <c r="D2496" s="2">
        <v>-650</v>
      </c>
      <c r="E2496" s="2">
        <v>15.2926568984985</v>
      </c>
      <c r="F2496" s="2">
        <v>-0.205535888671875</v>
      </c>
      <c r="K2496" s="3">
        <v>40927.781990740739</v>
      </c>
      <c r="L2496" s="2"/>
      <c r="M2496" s="2"/>
      <c r="N2496" s="2">
        <v>-650</v>
      </c>
      <c r="O2496" s="2">
        <v>124.46624755859401</v>
      </c>
      <c r="P2496" s="2">
        <v>94.756240844726605</v>
      </c>
      <c r="U2496" s="3">
        <v>40927.781990740739</v>
      </c>
      <c r="V2496" s="2"/>
      <c r="W2496" s="2"/>
      <c r="X2496" s="2">
        <v>-650</v>
      </c>
      <c r="Y2496" s="2" t="s">
        <v>8</v>
      </c>
      <c r="Z2496" s="2">
        <v>0</v>
      </c>
    </row>
    <row r="2497" spans="1:26" ht="14.25" customHeight="1" x14ac:dyDescent="0.2">
      <c r="A2497" s="3">
        <v>40927.782048611109</v>
      </c>
      <c r="B2497" s="2"/>
      <c r="C2497" s="2"/>
      <c r="D2497" s="2">
        <v>-600</v>
      </c>
      <c r="E2497" s="2">
        <v>15.6901998519897</v>
      </c>
      <c r="F2497" s="2">
        <v>-0.457000732421875</v>
      </c>
      <c r="K2497" s="3">
        <v>40927.782048611109</v>
      </c>
      <c r="L2497" s="2"/>
      <c r="M2497" s="2"/>
      <c r="N2497" s="2">
        <v>-600</v>
      </c>
      <c r="O2497" s="2">
        <v>122.963745117188</v>
      </c>
      <c r="P2497" s="2">
        <v>93.709945678710895</v>
      </c>
      <c r="U2497" s="3">
        <v>40927.782048611109</v>
      </c>
      <c r="V2497" s="2"/>
      <c r="W2497" s="2"/>
      <c r="X2497" s="2">
        <v>-600</v>
      </c>
      <c r="Y2497" s="2" t="s">
        <v>8</v>
      </c>
      <c r="Z2497" s="2">
        <v>0</v>
      </c>
    </row>
    <row r="2498" spans="1:26" ht="14.25" customHeight="1" x14ac:dyDescent="0.2">
      <c r="A2498" s="3">
        <v>40927.782106481478</v>
      </c>
      <c r="B2498" s="2"/>
      <c r="C2498" s="2"/>
      <c r="D2498" s="2">
        <v>-550</v>
      </c>
      <c r="E2498" s="2">
        <v>15.7453212738037</v>
      </c>
      <c r="F2498" s="2">
        <v>-0.491867065429687</v>
      </c>
      <c r="K2498" s="3">
        <v>40927.782106481478</v>
      </c>
      <c r="L2498" s="2"/>
      <c r="M2498" s="2"/>
      <c r="N2498" s="2">
        <v>-550</v>
      </c>
      <c r="O2498" s="2">
        <v>121.73000335693401</v>
      </c>
      <c r="P2498" s="2">
        <v>92.850799560546903</v>
      </c>
      <c r="U2498" s="3">
        <v>40927.782106481478</v>
      </c>
      <c r="V2498" s="2"/>
      <c r="W2498" s="2"/>
      <c r="X2498" s="2">
        <v>-550</v>
      </c>
      <c r="Y2498" s="2" t="s">
        <v>8</v>
      </c>
      <c r="Z2498" s="2">
        <v>0</v>
      </c>
    </row>
    <row r="2499" spans="1:26" ht="14.25" customHeight="1" x14ac:dyDescent="0.2">
      <c r="A2499" s="3">
        <v>40927.782164351855</v>
      </c>
      <c r="B2499" s="2"/>
      <c r="C2499" s="2"/>
      <c r="D2499" s="2">
        <v>-500</v>
      </c>
      <c r="E2499" s="2">
        <v>15.4598274230957</v>
      </c>
      <c r="F2499" s="2">
        <v>-0.311279296875</v>
      </c>
      <c r="K2499" s="3">
        <v>40927.782164351855</v>
      </c>
      <c r="L2499" s="2"/>
      <c r="M2499" s="2"/>
      <c r="N2499" s="2">
        <v>-500</v>
      </c>
      <c r="O2499" s="2">
        <v>120.423721313477</v>
      </c>
      <c r="P2499" s="2">
        <v>91.941146850585895</v>
      </c>
      <c r="U2499" s="3">
        <v>40927.782164351855</v>
      </c>
      <c r="V2499" s="2"/>
      <c r="W2499" s="2"/>
      <c r="X2499" s="2">
        <v>-500</v>
      </c>
      <c r="Y2499" s="2" t="s">
        <v>8</v>
      </c>
      <c r="Z2499" s="2">
        <v>0</v>
      </c>
    </row>
    <row r="2500" spans="1:26" ht="14.25" customHeight="1" x14ac:dyDescent="0.2">
      <c r="A2500" s="3">
        <v>40927.782222222224</v>
      </c>
      <c r="B2500" s="2"/>
      <c r="C2500" s="2"/>
      <c r="D2500" s="2">
        <v>-450</v>
      </c>
      <c r="E2500" s="2">
        <v>15.203161239624</v>
      </c>
      <c r="F2500" s="2">
        <v>-0.14892578125</v>
      </c>
      <c r="K2500" s="3">
        <v>40927.782222222224</v>
      </c>
      <c r="L2500" s="2"/>
      <c r="M2500" s="2"/>
      <c r="N2500" s="2">
        <v>-450</v>
      </c>
      <c r="O2500" s="2">
        <v>118.873237609863</v>
      </c>
      <c r="P2500" s="2">
        <v>90.861434936523395</v>
      </c>
      <c r="U2500" s="3">
        <v>40927.782222222224</v>
      </c>
      <c r="V2500" s="2"/>
      <c r="W2500" s="2"/>
      <c r="X2500" s="2">
        <v>-450</v>
      </c>
      <c r="Y2500" s="2" t="s">
        <v>8</v>
      </c>
      <c r="Z2500" s="2">
        <v>0</v>
      </c>
    </row>
    <row r="2501" spans="1:26" ht="14.25" customHeight="1" x14ac:dyDescent="0.2">
      <c r="A2501" s="3">
        <v>40927.782280092593</v>
      </c>
      <c r="B2501" s="2"/>
      <c r="C2501" s="2"/>
      <c r="D2501" s="2">
        <v>-400</v>
      </c>
      <c r="E2501" s="2">
        <v>15.0053548812866</v>
      </c>
      <c r="F2501" s="2">
        <v>-2.38037109375E-2</v>
      </c>
      <c r="K2501" s="3">
        <v>40927.782280092593</v>
      </c>
      <c r="L2501" s="2"/>
      <c r="M2501" s="2"/>
      <c r="N2501" s="2">
        <v>-400</v>
      </c>
      <c r="O2501" s="2">
        <v>117.974411010742</v>
      </c>
      <c r="P2501" s="2">
        <v>90.235519409179702</v>
      </c>
      <c r="U2501" s="3">
        <v>40927.782280092593</v>
      </c>
      <c r="V2501" s="2"/>
      <c r="W2501" s="2"/>
      <c r="X2501" s="2">
        <v>-400</v>
      </c>
      <c r="Y2501" s="2" t="s">
        <v>8</v>
      </c>
      <c r="Z2501" s="2">
        <v>0</v>
      </c>
    </row>
    <row r="2502" spans="1:26" ht="14.25" customHeight="1" x14ac:dyDescent="0.2">
      <c r="A2502" s="3">
        <v>40927.782337962963</v>
      </c>
      <c r="B2502" s="2"/>
      <c r="C2502" s="2"/>
      <c r="D2502" s="2">
        <v>-350</v>
      </c>
      <c r="E2502" s="2">
        <v>15.494082450866699</v>
      </c>
      <c r="F2502" s="2">
        <v>-0.33294677734375</v>
      </c>
      <c r="K2502" s="3">
        <v>40927.782337962963</v>
      </c>
      <c r="L2502" s="2"/>
      <c r="M2502" s="2"/>
      <c r="N2502" s="2">
        <v>-350</v>
      </c>
      <c r="O2502" s="2">
        <v>116.194297790527</v>
      </c>
      <c r="P2502" s="2">
        <v>88.995895385742202</v>
      </c>
      <c r="U2502" s="3">
        <v>40927.782337962963</v>
      </c>
      <c r="V2502" s="2"/>
      <c r="W2502" s="2"/>
      <c r="X2502" s="2">
        <v>-350</v>
      </c>
      <c r="Y2502" s="2" t="s">
        <v>8</v>
      </c>
      <c r="Z2502" s="2">
        <v>0</v>
      </c>
    </row>
    <row r="2503" spans="1:26" ht="14.25" customHeight="1" x14ac:dyDescent="0.2">
      <c r="A2503" s="3">
        <v>40927.782395833332</v>
      </c>
      <c r="B2503" s="2"/>
      <c r="C2503" s="2"/>
      <c r="D2503" s="2">
        <v>-300</v>
      </c>
      <c r="E2503" s="2">
        <v>15.459224700927701</v>
      </c>
      <c r="F2503" s="2">
        <v>-0.310897827148438</v>
      </c>
      <c r="K2503" s="3">
        <v>40927.782395833332</v>
      </c>
      <c r="L2503" s="2"/>
      <c r="M2503" s="2"/>
      <c r="N2503" s="2">
        <v>-300</v>
      </c>
      <c r="O2503" s="2">
        <v>115.383666992187</v>
      </c>
      <c r="P2503" s="2">
        <v>88.431396484375</v>
      </c>
      <c r="U2503" s="3">
        <v>40927.782395833332</v>
      </c>
      <c r="V2503" s="2"/>
      <c r="W2503" s="2"/>
      <c r="X2503" s="2">
        <v>-300</v>
      </c>
      <c r="Y2503" s="2" t="s">
        <v>8</v>
      </c>
      <c r="Z2503" s="2">
        <v>0</v>
      </c>
    </row>
    <row r="2504" spans="1:26" ht="14.25" customHeight="1" x14ac:dyDescent="0.2">
      <c r="A2504" s="3">
        <v>40927.782453703701</v>
      </c>
      <c r="B2504" s="2"/>
      <c r="C2504" s="2"/>
      <c r="D2504" s="2">
        <v>-250</v>
      </c>
      <c r="E2504" s="2">
        <v>15.4177331924438</v>
      </c>
      <c r="F2504" s="2">
        <v>-0.284652709960938</v>
      </c>
      <c r="K2504" s="3">
        <v>40927.782453703701</v>
      </c>
      <c r="L2504" s="2"/>
      <c r="M2504" s="2"/>
      <c r="N2504" s="2">
        <v>-250</v>
      </c>
      <c r="O2504" s="2">
        <v>114.20371246337901</v>
      </c>
      <c r="P2504" s="2">
        <v>87.609710693359403</v>
      </c>
      <c r="U2504" s="3">
        <v>40927.782453703701</v>
      </c>
      <c r="V2504" s="2"/>
      <c r="W2504" s="2"/>
      <c r="X2504" s="2">
        <v>-250</v>
      </c>
      <c r="Y2504" s="2" t="s">
        <v>8</v>
      </c>
      <c r="Z2504" s="2">
        <v>0</v>
      </c>
    </row>
    <row r="2505" spans="1:26" ht="14.25" customHeight="1" x14ac:dyDescent="0.2">
      <c r="A2505" s="3">
        <v>40927.782511574071</v>
      </c>
      <c r="B2505" s="2"/>
      <c r="C2505" s="2"/>
      <c r="D2505" s="2">
        <v>-200</v>
      </c>
      <c r="E2505" s="2">
        <v>15.297481536865201</v>
      </c>
      <c r="F2505" s="2">
        <v>-0.208587646484375</v>
      </c>
      <c r="K2505" s="3">
        <v>40927.782511574071</v>
      </c>
      <c r="L2505" s="2"/>
      <c r="M2505" s="2"/>
      <c r="N2505" s="2">
        <v>-200</v>
      </c>
      <c r="O2505" s="2">
        <v>114.15627288818401</v>
      </c>
      <c r="P2505" s="2">
        <v>87.576675415039105</v>
      </c>
      <c r="U2505" s="3">
        <v>40927.782511574071</v>
      </c>
      <c r="V2505" s="2"/>
      <c r="W2505" s="2"/>
      <c r="X2505" s="2">
        <v>-200</v>
      </c>
      <c r="Y2505" s="2" t="s">
        <v>8</v>
      </c>
      <c r="Z2505" s="2">
        <v>0</v>
      </c>
    </row>
    <row r="2506" spans="1:26" ht="14.25" customHeight="1" x14ac:dyDescent="0.2">
      <c r="A2506" s="3">
        <v>40927.782569444447</v>
      </c>
      <c r="B2506" s="2"/>
      <c r="C2506" s="2"/>
      <c r="D2506" s="2">
        <v>-150</v>
      </c>
      <c r="E2506" s="2">
        <v>15.489499092102101</v>
      </c>
      <c r="F2506" s="2">
        <v>-0.330047607421875</v>
      </c>
      <c r="K2506" s="3">
        <v>40927.782569444447</v>
      </c>
      <c r="L2506" s="2"/>
      <c r="M2506" s="2"/>
      <c r="N2506" s="2">
        <v>-150</v>
      </c>
      <c r="O2506" s="2">
        <v>112.41274261474599</v>
      </c>
      <c r="P2506" s="2">
        <v>86.362533569335895</v>
      </c>
      <c r="U2506" s="3">
        <v>40927.782569444447</v>
      </c>
      <c r="V2506" s="2"/>
      <c r="W2506" s="2"/>
      <c r="X2506" s="2">
        <v>-150</v>
      </c>
      <c r="Y2506" s="2" t="s">
        <v>8</v>
      </c>
      <c r="Z2506" s="2">
        <v>0</v>
      </c>
    </row>
    <row r="2507" spans="1:26" ht="14.25" customHeight="1" x14ac:dyDescent="0.2">
      <c r="A2507" s="3">
        <v>40927.782627314817</v>
      </c>
      <c r="B2507" s="2"/>
      <c r="C2507" s="2"/>
      <c r="D2507" s="2">
        <v>-100</v>
      </c>
      <c r="E2507" s="2">
        <v>15.212327957153301</v>
      </c>
      <c r="F2507" s="2">
        <v>-0.15472412109375</v>
      </c>
      <c r="K2507" s="3">
        <v>40927.782627314817</v>
      </c>
      <c r="L2507" s="2"/>
      <c r="M2507" s="2"/>
      <c r="N2507" s="2">
        <v>-100</v>
      </c>
      <c r="O2507" s="2">
        <v>112.807815551758</v>
      </c>
      <c r="P2507" s="2">
        <v>86.637649536132798</v>
      </c>
      <c r="U2507" s="3">
        <v>40927.782627314817</v>
      </c>
      <c r="V2507" s="2"/>
      <c r="W2507" s="2"/>
      <c r="X2507" s="2">
        <v>-100</v>
      </c>
      <c r="Y2507" s="2" t="s">
        <v>8</v>
      </c>
      <c r="Z2507" s="2">
        <v>0</v>
      </c>
    </row>
    <row r="2508" spans="1:26" ht="14.25" customHeight="1" x14ac:dyDescent="0.2">
      <c r="A2508" s="3">
        <v>40927.782685185186</v>
      </c>
      <c r="B2508" s="2"/>
      <c r="C2508" s="2"/>
      <c r="D2508" s="2">
        <v>-50</v>
      </c>
      <c r="E2508" s="2">
        <v>15.089302062988301</v>
      </c>
      <c r="F2508" s="2">
        <v>-7.6904296875E-2</v>
      </c>
      <c r="K2508" s="3">
        <v>40927.782685185186</v>
      </c>
      <c r="L2508" s="2"/>
      <c r="M2508" s="2"/>
      <c r="N2508" s="2">
        <v>-50</v>
      </c>
      <c r="O2508" s="2">
        <v>112.54224395752</v>
      </c>
      <c r="P2508" s="2">
        <v>86.452713012695298</v>
      </c>
      <c r="U2508" s="3">
        <v>40927.782685185186</v>
      </c>
      <c r="V2508" s="2"/>
      <c r="W2508" s="2"/>
      <c r="X2508" s="2">
        <v>-50</v>
      </c>
      <c r="Y2508" s="2" t="s">
        <v>8</v>
      </c>
      <c r="Z2508" s="2">
        <v>0</v>
      </c>
    </row>
    <row r="2509" spans="1:26" ht="14.25" customHeight="1" x14ac:dyDescent="0.2">
      <c r="A2509" s="3">
        <v>40927.782743055555</v>
      </c>
      <c r="B2509" s="2"/>
      <c r="C2509" s="2"/>
      <c r="D2509" s="2">
        <v>0</v>
      </c>
      <c r="E2509" s="2">
        <v>14.9764080047607</v>
      </c>
      <c r="F2509" s="2">
        <v>-5.4931640625E-3</v>
      </c>
      <c r="K2509" s="3">
        <v>40927.782743055555</v>
      </c>
      <c r="L2509" s="2"/>
      <c r="M2509" s="2"/>
      <c r="N2509" s="2">
        <v>0</v>
      </c>
      <c r="O2509" s="2">
        <v>111.902305603027</v>
      </c>
      <c r="P2509" s="2">
        <v>86.007080078125</v>
      </c>
      <c r="U2509" s="3">
        <v>40927.782743055555</v>
      </c>
      <c r="V2509" s="2"/>
      <c r="W2509" s="2"/>
      <c r="X2509" s="2">
        <v>0</v>
      </c>
      <c r="Y2509" s="2" t="s">
        <v>8</v>
      </c>
      <c r="Z2509" s="2">
        <v>0</v>
      </c>
    </row>
    <row r="2510" spans="1:26" ht="14.25" customHeight="1" x14ac:dyDescent="0.2">
      <c r="A2510" s="2"/>
      <c r="B2510" s="2"/>
      <c r="C2510" s="2"/>
      <c r="D2510" s="2"/>
      <c r="E2510" s="2"/>
      <c r="F2510" s="2"/>
      <c r="K2510" s="2"/>
      <c r="L2510" s="2"/>
      <c r="M2510" s="2"/>
      <c r="N2510" s="2"/>
      <c r="O2510" s="2"/>
      <c r="P2510" s="2"/>
      <c r="U2510" s="2"/>
      <c r="V2510" s="2"/>
      <c r="W2510" s="2"/>
      <c r="X2510" s="2"/>
      <c r="Y2510" s="2"/>
      <c r="Z2510" s="2"/>
    </row>
    <row r="2511" spans="1:26" ht="14.25" customHeight="1" x14ac:dyDescent="0.2">
      <c r="A2511" s="3">
        <v>40927.783055555556</v>
      </c>
      <c r="B2511" s="2">
        <v>400</v>
      </c>
      <c r="C2511" s="2">
        <v>0</v>
      </c>
      <c r="D2511" s="2">
        <v>-3200</v>
      </c>
      <c r="E2511" s="2">
        <v>164.92318725585901</v>
      </c>
      <c r="F2511" s="2">
        <v>-94.853897094726605</v>
      </c>
      <c r="K2511" s="3">
        <v>40927.783055555556</v>
      </c>
      <c r="L2511" s="2">
        <v>400</v>
      </c>
      <c r="M2511" s="2">
        <v>0</v>
      </c>
      <c r="N2511" s="2">
        <v>-3200</v>
      </c>
      <c r="O2511" s="2">
        <v>251.30166625976599</v>
      </c>
      <c r="P2511" s="2">
        <v>183.08074951171901</v>
      </c>
      <c r="U2511" s="3">
        <v>40927.783055555556</v>
      </c>
      <c r="V2511" s="2">
        <v>400</v>
      </c>
      <c r="W2511" s="2">
        <v>0</v>
      </c>
      <c r="X2511" s="2">
        <v>-3200</v>
      </c>
      <c r="Y2511" s="2" t="s">
        <v>8</v>
      </c>
      <c r="Z2511" s="2">
        <v>0</v>
      </c>
    </row>
    <row r="2512" spans="1:26" ht="14.25" customHeight="1" x14ac:dyDescent="0.2">
      <c r="A2512" s="3">
        <v>40927.783113425925</v>
      </c>
      <c r="B2512" s="2"/>
      <c r="C2512" s="2"/>
      <c r="D2512" s="2">
        <v>-3150</v>
      </c>
      <c r="E2512" s="2">
        <v>166.73408508300801</v>
      </c>
      <c r="F2512" s="2">
        <v>-95.999374389648395</v>
      </c>
      <c r="K2512" s="3">
        <v>40927.783113425925</v>
      </c>
      <c r="L2512" s="2"/>
      <c r="M2512" s="2"/>
      <c r="N2512" s="2">
        <v>-3150</v>
      </c>
      <c r="O2512" s="2">
        <v>251.14324951171901</v>
      </c>
      <c r="P2512" s="2">
        <v>182.97042846679699</v>
      </c>
      <c r="U2512" s="3">
        <v>40927.783113425925</v>
      </c>
      <c r="V2512" s="2"/>
      <c r="W2512" s="2"/>
      <c r="X2512" s="2">
        <v>-3150</v>
      </c>
      <c r="Y2512" s="2" t="s">
        <v>8</v>
      </c>
      <c r="Z2512" s="2">
        <v>0</v>
      </c>
    </row>
    <row r="2513" spans="1:26" ht="14.25" customHeight="1" x14ac:dyDescent="0.2">
      <c r="A2513" s="3">
        <v>40927.783171296294</v>
      </c>
      <c r="B2513" s="2"/>
      <c r="C2513" s="2"/>
      <c r="D2513" s="2">
        <v>-3100</v>
      </c>
      <c r="E2513" s="2">
        <v>168.660400390625</v>
      </c>
      <c r="F2513" s="2">
        <v>-97.217864990234403</v>
      </c>
      <c r="K2513" s="3">
        <v>40927.783171296294</v>
      </c>
      <c r="L2513" s="2"/>
      <c r="M2513" s="2"/>
      <c r="N2513" s="2">
        <v>-3100</v>
      </c>
      <c r="O2513" s="2">
        <v>250.92324829101599</v>
      </c>
      <c r="P2513" s="2">
        <v>182.81723022460901</v>
      </c>
      <c r="U2513" s="3">
        <v>40927.783171296294</v>
      </c>
      <c r="V2513" s="2"/>
      <c r="W2513" s="2"/>
      <c r="X2513" s="2">
        <v>-3100</v>
      </c>
      <c r="Y2513" s="2" t="s">
        <v>8</v>
      </c>
      <c r="Z2513" s="2">
        <v>0</v>
      </c>
    </row>
    <row r="2514" spans="1:26" ht="14.25" customHeight="1" x14ac:dyDescent="0.2">
      <c r="A2514" s="3">
        <v>40927.783229166664</v>
      </c>
      <c r="B2514" s="2"/>
      <c r="C2514" s="2"/>
      <c r="D2514" s="2">
        <v>-3050</v>
      </c>
      <c r="E2514" s="2">
        <v>170.31558227539099</v>
      </c>
      <c r="F2514" s="2">
        <v>-98.264846801757798</v>
      </c>
      <c r="K2514" s="3">
        <v>40927.783229166664</v>
      </c>
      <c r="L2514" s="2"/>
      <c r="M2514" s="2"/>
      <c r="N2514" s="2">
        <v>-3050</v>
      </c>
      <c r="O2514" s="2">
        <v>250.68232727050801</v>
      </c>
      <c r="P2514" s="2">
        <v>182.64945983886699</v>
      </c>
      <c r="U2514" s="3">
        <v>40927.783229166664</v>
      </c>
      <c r="V2514" s="2"/>
      <c r="W2514" s="2"/>
      <c r="X2514" s="2">
        <v>-3050</v>
      </c>
      <c r="Y2514" s="2" t="s">
        <v>8</v>
      </c>
      <c r="Z2514" s="2">
        <v>0</v>
      </c>
    </row>
    <row r="2515" spans="1:26" ht="14.25" customHeight="1" x14ac:dyDescent="0.2">
      <c r="A2515" s="3">
        <v>40927.78328703704</v>
      </c>
      <c r="B2515" s="2"/>
      <c r="C2515" s="2"/>
      <c r="D2515" s="2">
        <v>-3000</v>
      </c>
      <c r="E2515" s="2">
        <v>171.83110046386699</v>
      </c>
      <c r="F2515" s="2">
        <v>-99.223480224609403</v>
      </c>
      <c r="K2515" s="3">
        <v>40927.78328703704</v>
      </c>
      <c r="L2515" s="2"/>
      <c r="M2515" s="2"/>
      <c r="N2515" s="2">
        <v>-3000</v>
      </c>
      <c r="O2515" s="2">
        <v>250.48435974121099</v>
      </c>
      <c r="P2515" s="2">
        <v>182.51159667968699</v>
      </c>
      <c r="U2515" s="3">
        <v>40927.78328703704</v>
      </c>
      <c r="V2515" s="2"/>
      <c r="W2515" s="2"/>
      <c r="X2515" s="2">
        <v>-3000</v>
      </c>
      <c r="Y2515" s="2" t="s">
        <v>8</v>
      </c>
      <c r="Z2515" s="2">
        <v>0</v>
      </c>
    </row>
    <row r="2516" spans="1:26" ht="14.25" customHeight="1" x14ac:dyDescent="0.2">
      <c r="A2516" s="3">
        <v>40927.78334490741</v>
      </c>
      <c r="B2516" s="2"/>
      <c r="C2516" s="2"/>
      <c r="D2516" s="2">
        <v>-2950</v>
      </c>
      <c r="E2516" s="2">
        <v>173.16075134277301</v>
      </c>
      <c r="F2516" s="2">
        <v>-100.06454467773401</v>
      </c>
      <c r="K2516" s="3">
        <v>40927.78334490741</v>
      </c>
      <c r="L2516" s="2"/>
      <c r="M2516" s="2"/>
      <c r="N2516" s="2">
        <v>-2950</v>
      </c>
      <c r="O2516" s="2">
        <v>250.37414550781301</v>
      </c>
      <c r="P2516" s="2">
        <v>182.43484497070301</v>
      </c>
      <c r="U2516" s="3">
        <v>40927.78334490741</v>
      </c>
      <c r="V2516" s="2"/>
      <c r="W2516" s="2"/>
      <c r="X2516" s="2">
        <v>-2950</v>
      </c>
      <c r="Y2516" s="2" t="s">
        <v>8</v>
      </c>
      <c r="Z2516" s="2">
        <v>0</v>
      </c>
    </row>
    <row r="2517" spans="1:26" ht="14.25" customHeight="1" x14ac:dyDescent="0.2">
      <c r="A2517" s="3">
        <v>40927.783402777779</v>
      </c>
      <c r="B2517" s="2"/>
      <c r="C2517" s="2"/>
      <c r="D2517" s="2">
        <v>-2900</v>
      </c>
      <c r="E2517" s="2">
        <v>174.41127014160199</v>
      </c>
      <c r="F2517" s="2">
        <v>-100.85556030273401</v>
      </c>
      <c r="K2517" s="3">
        <v>40927.783402777779</v>
      </c>
      <c r="L2517" s="2"/>
      <c r="M2517" s="2"/>
      <c r="N2517" s="2">
        <v>-2900</v>
      </c>
      <c r="O2517" s="2">
        <v>250.39222717285199</v>
      </c>
      <c r="P2517" s="2">
        <v>182.44743347168</v>
      </c>
      <c r="U2517" s="3">
        <v>40927.783402777779</v>
      </c>
      <c r="V2517" s="2"/>
      <c r="W2517" s="2"/>
      <c r="X2517" s="2">
        <v>-2900</v>
      </c>
      <c r="Y2517" s="2" t="s">
        <v>8</v>
      </c>
      <c r="Z2517" s="2">
        <v>0</v>
      </c>
    </row>
    <row r="2518" spans="1:26" ht="14.25" customHeight="1" x14ac:dyDescent="0.2">
      <c r="A2518" s="3">
        <v>40927.783460648148</v>
      </c>
      <c r="B2518" s="2"/>
      <c r="C2518" s="2"/>
      <c r="D2518" s="2">
        <v>-2850</v>
      </c>
      <c r="E2518" s="2">
        <v>175.86636352539099</v>
      </c>
      <c r="F2518" s="2">
        <v>-101.77597045898401</v>
      </c>
      <c r="K2518" s="3">
        <v>40927.783460648148</v>
      </c>
      <c r="L2518" s="2"/>
      <c r="M2518" s="2"/>
      <c r="N2518" s="2">
        <v>-2850</v>
      </c>
      <c r="O2518" s="2">
        <v>250.32768249511699</v>
      </c>
      <c r="P2518" s="2">
        <v>182.40249633789099</v>
      </c>
      <c r="U2518" s="3">
        <v>40927.783460648148</v>
      </c>
      <c r="V2518" s="2"/>
      <c r="W2518" s="2"/>
      <c r="X2518" s="2">
        <v>-2850</v>
      </c>
      <c r="Y2518" s="2" t="s">
        <v>8</v>
      </c>
      <c r="Z2518" s="2">
        <v>0</v>
      </c>
    </row>
    <row r="2519" spans="1:26" ht="14.25" customHeight="1" x14ac:dyDescent="0.2">
      <c r="A2519" s="3">
        <v>40927.783518518518</v>
      </c>
      <c r="B2519" s="2"/>
      <c r="C2519" s="2"/>
      <c r="D2519" s="2">
        <v>-2800</v>
      </c>
      <c r="E2519" s="2">
        <v>176.357009887695</v>
      </c>
      <c r="F2519" s="2">
        <v>-102.08633422851599</v>
      </c>
      <c r="K2519" s="3">
        <v>40927.783518518518</v>
      </c>
      <c r="L2519" s="2"/>
      <c r="M2519" s="2"/>
      <c r="N2519" s="2">
        <v>-2800</v>
      </c>
      <c r="O2519" s="2">
        <v>249.92385864257801</v>
      </c>
      <c r="P2519" s="2">
        <v>182.12127685546901</v>
      </c>
      <c r="U2519" s="3">
        <v>40927.783518518518</v>
      </c>
      <c r="V2519" s="2"/>
      <c r="W2519" s="2"/>
      <c r="X2519" s="2">
        <v>-2800</v>
      </c>
      <c r="Y2519" s="2" t="s">
        <v>8</v>
      </c>
      <c r="Z2519" s="2">
        <v>0</v>
      </c>
    </row>
    <row r="2520" spans="1:26" ht="14.25" customHeight="1" x14ac:dyDescent="0.2">
      <c r="A2520" s="3">
        <v>40927.783576388887</v>
      </c>
      <c r="B2520" s="2"/>
      <c r="C2520" s="2"/>
      <c r="D2520" s="2">
        <v>-2750</v>
      </c>
      <c r="E2520" s="2">
        <v>176.63876342773401</v>
      </c>
      <c r="F2520" s="2">
        <v>-102.26455688476599</v>
      </c>
      <c r="K2520" s="3">
        <v>40927.783576388887</v>
      </c>
      <c r="L2520" s="2"/>
      <c r="M2520" s="2"/>
      <c r="N2520" s="2">
        <v>-2750</v>
      </c>
      <c r="O2520" s="2">
        <v>249.59199523925801</v>
      </c>
      <c r="P2520" s="2">
        <v>181.89018249511699</v>
      </c>
      <c r="U2520" s="3">
        <v>40927.783576388887</v>
      </c>
      <c r="V2520" s="2"/>
      <c r="W2520" s="2"/>
      <c r="X2520" s="2">
        <v>-2750</v>
      </c>
      <c r="Y2520" s="2" t="s">
        <v>8</v>
      </c>
      <c r="Z2520" s="2">
        <v>0</v>
      </c>
    </row>
    <row r="2521" spans="1:26" ht="14.25" customHeight="1" x14ac:dyDescent="0.2">
      <c r="A2521" s="3">
        <v>40927.783634259256</v>
      </c>
      <c r="B2521" s="2"/>
      <c r="C2521" s="2"/>
      <c r="D2521" s="2">
        <v>-2700</v>
      </c>
      <c r="E2521" s="2">
        <v>176.91943359375</v>
      </c>
      <c r="F2521" s="2">
        <v>-102.442092895508</v>
      </c>
      <c r="K2521" s="3">
        <v>40927.783634259256</v>
      </c>
      <c r="L2521" s="2"/>
      <c r="M2521" s="2"/>
      <c r="N2521" s="2">
        <v>-2700</v>
      </c>
      <c r="O2521" s="2">
        <v>249.161209106445</v>
      </c>
      <c r="P2521" s="2">
        <v>181.59019470214801</v>
      </c>
      <c r="U2521" s="3">
        <v>40927.783634259256</v>
      </c>
      <c r="V2521" s="2"/>
      <c r="W2521" s="2"/>
      <c r="X2521" s="2">
        <v>-2700</v>
      </c>
      <c r="Y2521" s="2" t="s">
        <v>8</v>
      </c>
      <c r="Z2521" s="2">
        <v>0</v>
      </c>
    </row>
    <row r="2522" spans="1:26" ht="14.25" customHeight="1" x14ac:dyDescent="0.2">
      <c r="A2522" s="3">
        <v>40927.783692129633</v>
      </c>
      <c r="B2522" s="2"/>
      <c r="C2522" s="2"/>
      <c r="D2522" s="2">
        <v>-2650</v>
      </c>
      <c r="E2522" s="2">
        <v>177.09034729003901</v>
      </c>
      <c r="F2522" s="2">
        <v>-102.55020141601599</v>
      </c>
      <c r="K2522" s="3">
        <v>40927.783692129633</v>
      </c>
      <c r="L2522" s="2"/>
      <c r="M2522" s="2"/>
      <c r="N2522" s="2">
        <v>-2650</v>
      </c>
      <c r="O2522" s="2">
        <v>248.64781188964801</v>
      </c>
      <c r="P2522" s="2">
        <v>181.23268127441401</v>
      </c>
      <c r="U2522" s="3">
        <v>40927.783692129633</v>
      </c>
      <c r="V2522" s="2"/>
      <c r="W2522" s="2"/>
      <c r="X2522" s="2">
        <v>-2650</v>
      </c>
      <c r="Y2522" s="2" t="s">
        <v>8</v>
      </c>
      <c r="Z2522" s="2">
        <v>0</v>
      </c>
    </row>
    <row r="2523" spans="1:26" ht="14.25" customHeight="1" x14ac:dyDescent="0.2">
      <c r="A2523" s="3">
        <v>40927.783750000002</v>
      </c>
      <c r="B2523" s="2"/>
      <c r="C2523" s="2"/>
      <c r="D2523" s="2">
        <v>-2600</v>
      </c>
      <c r="E2523" s="2">
        <v>176.65469360351599</v>
      </c>
      <c r="F2523" s="2">
        <v>-102.274627685547</v>
      </c>
      <c r="K2523" s="3">
        <v>40927.783750000002</v>
      </c>
      <c r="L2523" s="2"/>
      <c r="M2523" s="2"/>
      <c r="N2523" s="2">
        <v>-2600</v>
      </c>
      <c r="O2523" s="2">
        <v>248.09486389160199</v>
      </c>
      <c r="P2523" s="2">
        <v>180.84762573242199</v>
      </c>
      <c r="U2523" s="3">
        <v>40927.783750000002</v>
      </c>
      <c r="V2523" s="2"/>
      <c r="W2523" s="2"/>
      <c r="X2523" s="2">
        <v>-2600</v>
      </c>
      <c r="Y2523" s="2" t="s">
        <v>8</v>
      </c>
      <c r="Z2523" s="2">
        <v>0</v>
      </c>
    </row>
    <row r="2524" spans="1:26" ht="14.25" customHeight="1" x14ac:dyDescent="0.2">
      <c r="A2524" s="3">
        <v>40927.783807870372</v>
      </c>
      <c r="B2524" s="2"/>
      <c r="C2524" s="2"/>
      <c r="D2524" s="2">
        <v>-2550</v>
      </c>
      <c r="E2524" s="2">
        <v>176.24713134765599</v>
      </c>
      <c r="F2524" s="2">
        <v>-102.01683044433599</v>
      </c>
      <c r="K2524" s="3">
        <v>40927.783807870372</v>
      </c>
      <c r="L2524" s="2"/>
      <c r="M2524" s="2"/>
      <c r="N2524" s="2">
        <v>-2550</v>
      </c>
      <c r="O2524" s="2">
        <v>247.87684631347699</v>
      </c>
      <c r="P2524" s="2">
        <v>180.69580078125</v>
      </c>
      <c r="U2524" s="3">
        <v>40927.783807870372</v>
      </c>
      <c r="V2524" s="2"/>
      <c r="W2524" s="2"/>
      <c r="X2524" s="2">
        <v>-2550</v>
      </c>
      <c r="Y2524" s="2" t="s">
        <v>8</v>
      </c>
      <c r="Z2524" s="2">
        <v>0</v>
      </c>
    </row>
    <row r="2525" spans="1:26" ht="14.25" customHeight="1" x14ac:dyDescent="0.2">
      <c r="A2525" s="3">
        <v>40927.783865740741</v>
      </c>
      <c r="B2525" s="2"/>
      <c r="C2525" s="2"/>
      <c r="D2525" s="2">
        <v>-2500</v>
      </c>
      <c r="E2525" s="2">
        <v>176.32781982421901</v>
      </c>
      <c r="F2525" s="2">
        <v>-102.06787109375</v>
      </c>
      <c r="K2525" s="3">
        <v>40927.783865740741</v>
      </c>
      <c r="L2525" s="2"/>
      <c r="M2525" s="2"/>
      <c r="N2525" s="2">
        <v>-2500</v>
      </c>
      <c r="O2525" s="2">
        <v>247.86172485351599</v>
      </c>
      <c r="P2525" s="2">
        <v>180.68527221679699</v>
      </c>
      <c r="U2525" s="3">
        <v>40927.783865740741</v>
      </c>
      <c r="V2525" s="2"/>
      <c r="W2525" s="2"/>
      <c r="X2525" s="2">
        <v>-2500</v>
      </c>
      <c r="Y2525" s="2" t="s">
        <v>8</v>
      </c>
      <c r="Z2525" s="2">
        <v>0</v>
      </c>
    </row>
    <row r="2526" spans="1:26" ht="14.25" customHeight="1" x14ac:dyDescent="0.2">
      <c r="A2526" s="3">
        <v>40927.78392361111</v>
      </c>
      <c r="B2526" s="2"/>
      <c r="C2526" s="2"/>
      <c r="D2526" s="2">
        <v>-2450</v>
      </c>
      <c r="E2526" s="2">
        <v>176.37294006347699</v>
      </c>
      <c r="F2526" s="2">
        <v>-102.096405029297</v>
      </c>
      <c r="K2526" s="3">
        <v>40927.78392361111</v>
      </c>
      <c r="L2526" s="2"/>
      <c r="M2526" s="2"/>
      <c r="N2526" s="2">
        <v>-2450</v>
      </c>
      <c r="O2526" s="2">
        <v>247.89569091796901</v>
      </c>
      <c r="P2526" s="2">
        <v>180.70892333984401</v>
      </c>
      <c r="U2526" s="3">
        <v>40927.78392361111</v>
      </c>
      <c r="V2526" s="2"/>
      <c r="W2526" s="2"/>
      <c r="X2526" s="2">
        <v>-2450</v>
      </c>
      <c r="Y2526" s="2" t="s">
        <v>8</v>
      </c>
      <c r="Z2526" s="2">
        <v>0</v>
      </c>
    </row>
    <row r="2527" spans="1:26" ht="14.25" customHeight="1" x14ac:dyDescent="0.2">
      <c r="A2527" s="3">
        <v>40927.78398148148</v>
      </c>
      <c r="B2527" s="2"/>
      <c r="C2527" s="2"/>
      <c r="D2527" s="2">
        <v>-2400</v>
      </c>
      <c r="E2527" s="2">
        <v>176.53842163085901</v>
      </c>
      <c r="F2527" s="2">
        <v>-102.20108032226599</v>
      </c>
      <c r="K2527" s="3">
        <v>40927.78398148148</v>
      </c>
      <c r="L2527" s="2"/>
      <c r="M2527" s="2"/>
      <c r="N2527" s="2">
        <v>-2400</v>
      </c>
      <c r="O2527" s="2">
        <v>247.67864990234401</v>
      </c>
      <c r="P2527" s="2">
        <v>180.55778503418</v>
      </c>
      <c r="U2527" s="3">
        <v>40927.78398148148</v>
      </c>
      <c r="V2527" s="2"/>
      <c r="W2527" s="2"/>
      <c r="X2527" s="2">
        <v>-2400</v>
      </c>
      <c r="Y2527" s="2" t="s">
        <v>8</v>
      </c>
      <c r="Z2527" s="2">
        <v>0</v>
      </c>
    </row>
    <row r="2528" spans="1:26" ht="14.25" customHeight="1" x14ac:dyDescent="0.2">
      <c r="A2528" s="3">
        <v>40927.784039351849</v>
      </c>
      <c r="B2528" s="2"/>
      <c r="C2528" s="2"/>
      <c r="D2528" s="2">
        <v>-2350</v>
      </c>
      <c r="E2528" s="2">
        <v>175.33203125</v>
      </c>
      <c r="F2528" s="2">
        <v>-101.43798828125</v>
      </c>
      <c r="K2528" s="3">
        <v>40927.784039351849</v>
      </c>
      <c r="L2528" s="2"/>
      <c r="M2528" s="2"/>
      <c r="N2528" s="2">
        <v>-2350</v>
      </c>
      <c r="O2528" s="2">
        <v>247.38032531738301</v>
      </c>
      <c r="P2528" s="2">
        <v>180.35003662109401</v>
      </c>
      <c r="U2528" s="3">
        <v>40927.784039351849</v>
      </c>
      <c r="V2528" s="2"/>
      <c r="W2528" s="2"/>
      <c r="X2528" s="2">
        <v>-2350</v>
      </c>
      <c r="Y2528" s="2" t="s">
        <v>8</v>
      </c>
      <c r="Z2528" s="2">
        <v>0</v>
      </c>
    </row>
    <row r="2529" spans="1:26" ht="14.25" customHeight="1" x14ac:dyDescent="0.2">
      <c r="A2529" s="3">
        <v>40927.784097222226</v>
      </c>
      <c r="B2529" s="2"/>
      <c r="C2529" s="2"/>
      <c r="D2529" s="2">
        <v>-2300</v>
      </c>
      <c r="E2529" s="2">
        <v>172.58662414550801</v>
      </c>
      <c r="F2529" s="2">
        <v>-99.701385498046903</v>
      </c>
      <c r="K2529" s="3">
        <v>40927.784097222226</v>
      </c>
      <c r="L2529" s="2"/>
      <c r="M2529" s="2"/>
      <c r="N2529" s="2">
        <v>-2300</v>
      </c>
      <c r="O2529" s="2">
        <v>246.495193481445</v>
      </c>
      <c r="P2529" s="2">
        <v>179.73365783691401</v>
      </c>
      <c r="U2529" s="3">
        <v>40927.784097222226</v>
      </c>
      <c r="V2529" s="2"/>
      <c r="W2529" s="2"/>
      <c r="X2529" s="2">
        <v>-2300</v>
      </c>
      <c r="Y2529" s="2" t="s">
        <v>8</v>
      </c>
      <c r="Z2529" s="2">
        <v>0</v>
      </c>
    </row>
    <row r="2530" spans="1:26" ht="14.25" customHeight="1" x14ac:dyDescent="0.2">
      <c r="A2530" s="3">
        <v>40927.784155092595</v>
      </c>
      <c r="B2530" s="2"/>
      <c r="C2530" s="2"/>
      <c r="D2530" s="2">
        <v>-2250</v>
      </c>
      <c r="E2530" s="2">
        <v>168.10533142089801</v>
      </c>
      <c r="F2530" s="2">
        <v>-96.866760253906307</v>
      </c>
      <c r="K2530" s="3">
        <v>40927.784155092595</v>
      </c>
      <c r="L2530" s="2"/>
      <c r="M2530" s="2"/>
      <c r="N2530" s="2">
        <v>-2250</v>
      </c>
      <c r="O2530" s="2">
        <v>244.699630737305</v>
      </c>
      <c r="P2530" s="2">
        <v>178.48327636718699</v>
      </c>
      <c r="U2530" s="3">
        <v>40927.784155092595</v>
      </c>
      <c r="V2530" s="2"/>
      <c r="W2530" s="2"/>
      <c r="X2530" s="2">
        <v>-2250</v>
      </c>
      <c r="Y2530" s="2" t="s">
        <v>8</v>
      </c>
      <c r="Z2530" s="2">
        <v>0</v>
      </c>
    </row>
    <row r="2531" spans="1:26" ht="14.25" customHeight="1" x14ac:dyDescent="0.2">
      <c r="A2531" s="3">
        <v>40927.784212962964</v>
      </c>
      <c r="B2531" s="2"/>
      <c r="C2531" s="2"/>
      <c r="D2531" s="2">
        <v>-2200</v>
      </c>
      <c r="E2531" s="2">
        <v>162.00721740722699</v>
      </c>
      <c r="F2531" s="2">
        <v>-93.009414672851605</v>
      </c>
      <c r="K2531" s="3">
        <v>40927.784212962964</v>
      </c>
      <c r="L2531" s="2"/>
      <c r="M2531" s="2"/>
      <c r="N2531" s="2">
        <v>-2200</v>
      </c>
      <c r="O2531" s="2">
        <v>242.22259521484401</v>
      </c>
      <c r="P2531" s="2">
        <v>176.75834655761699</v>
      </c>
      <c r="U2531" s="3">
        <v>40927.784212962964</v>
      </c>
      <c r="V2531" s="2"/>
      <c r="W2531" s="2"/>
      <c r="X2531" s="2">
        <v>-2200</v>
      </c>
      <c r="Y2531" s="2" t="s">
        <v>8</v>
      </c>
      <c r="Z2531" s="2">
        <v>0</v>
      </c>
    </row>
    <row r="2532" spans="1:26" ht="14.25" customHeight="1" x14ac:dyDescent="0.2">
      <c r="A2532" s="3">
        <v>40927.784270833334</v>
      </c>
      <c r="B2532" s="2"/>
      <c r="C2532" s="2"/>
      <c r="D2532" s="2">
        <v>-2150</v>
      </c>
      <c r="E2532" s="2">
        <v>154.908615112305</v>
      </c>
      <c r="F2532" s="2">
        <v>-88.519210815429702</v>
      </c>
      <c r="K2532" s="3">
        <v>40927.784270833334</v>
      </c>
      <c r="L2532" s="2"/>
      <c r="M2532" s="2"/>
      <c r="N2532" s="2">
        <v>-2150</v>
      </c>
      <c r="O2532" s="2">
        <v>239.20993041992199</v>
      </c>
      <c r="P2532" s="2">
        <v>174.66041564941401</v>
      </c>
      <c r="U2532" s="3">
        <v>40927.784270833334</v>
      </c>
      <c r="V2532" s="2"/>
      <c r="W2532" s="2"/>
      <c r="X2532" s="2">
        <v>-2150</v>
      </c>
      <c r="Y2532" s="2" t="s">
        <v>8</v>
      </c>
      <c r="Z2532" s="2">
        <v>0</v>
      </c>
    </row>
    <row r="2533" spans="1:26" ht="14.25" customHeight="1" x14ac:dyDescent="0.2">
      <c r="A2533" s="3">
        <v>40927.784328703703</v>
      </c>
      <c r="B2533" s="2"/>
      <c r="C2533" s="2"/>
      <c r="D2533" s="2">
        <v>-2100</v>
      </c>
      <c r="E2533" s="2">
        <v>146.79624938964801</v>
      </c>
      <c r="F2533" s="2">
        <v>-83.387756347656307</v>
      </c>
      <c r="K2533" s="3">
        <v>40927.784328703703</v>
      </c>
      <c r="L2533" s="2"/>
      <c r="M2533" s="2"/>
      <c r="N2533" s="2">
        <v>-2100</v>
      </c>
      <c r="O2533" s="2">
        <v>235.67762756347699</v>
      </c>
      <c r="P2533" s="2">
        <v>172.20062255859401</v>
      </c>
      <c r="U2533" s="3">
        <v>40927.784328703703</v>
      </c>
      <c r="V2533" s="2"/>
      <c r="W2533" s="2"/>
      <c r="X2533" s="2">
        <v>-2100</v>
      </c>
      <c r="Y2533" s="2" t="s">
        <v>8</v>
      </c>
      <c r="Z2533" s="2">
        <v>0</v>
      </c>
    </row>
    <row r="2534" spans="1:26" ht="14.25" customHeight="1" x14ac:dyDescent="0.2">
      <c r="A2534" s="3">
        <v>40927.784386574072</v>
      </c>
      <c r="B2534" s="2"/>
      <c r="C2534" s="2"/>
      <c r="D2534" s="2">
        <v>-2050</v>
      </c>
      <c r="E2534" s="2">
        <v>136.10165405273401</v>
      </c>
      <c r="F2534" s="2">
        <v>-76.6229248046875</v>
      </c>
      <c r="K2534" s="3">
        <v>40927.784386574072</v>
      </c>
      <c r="L2534" s="2"/>
      <c r="M2534" s="2"/>
      <c r="N2534" s="2">
        <v>-2050</v>
      </c>
      <c r="O2534" s="2">
        <v>231.68913269043</v>
      </c>
      <c r="P2534" s="2">
        <v>169.42314147949199</v>
      </c>
      <c r="U2534" s="3">
        <v>40927.784386574072</v>
      </c>
      <c r="V2534" s="2"/>
      <c r="W2534" s="2"/>
      <c r="X2534" s="2">
        <v>-2050</v>
      </c>
      <c r="Y2534" s="2" t="s">
        <v>8</v>
      </c>
      <c r="Z2534" s="2">
        <v>0</v>
      </c>
    </row>
    <row r="2535" spans="1:26" ht="14.25" customHeight="1" x14ac:dyDescent="0.2">
      <c r="A2535" s="3">
        <v>40927.784444444442</v>
      </c>
      <c r="B2535" s="2"/>
      <c r="C2535" s="2"/>
      <c r="D2535" s="2">
        <v>-2000</v>
      </c>
      <c r="E2535" s="2">
        <v>124.455184936523</v>
      </c>
      <c r="F2535" s="2">
        <v>-69.2559814453125</v>
      </c>
      <c r="K2535" s="3">
        <v>40927.784444444442</v>
      </c>
      <c r="L2535" s="2"/>
      <c r="M2535" s="2"/>
      <c r="N2535" s="2">
        <v>-2000</v>
      </c>
      <c r="O2535" s="2">
        <v>227.46714782714801</v>
      </c>
      <c r="P2535" s="2">
        <v>166.48307800293</v>
      </c>
      <c r="U2535" s="3">
        <v>40927.784444444442</v>
      </c>
      <c r="V2535" s="2"/>
      <c r="W2535" s="2"/>
      <c r="X2535" s="2">
        <v>-2000</v>
      </c>
      <c r="Y2535" s="2" t="s">
        <v>8</v>
      </c>
      <c r="Z2535" s="2">
        <v>0</v>
      </c>
    </row>
    <row r="2536" spans="1:26" ht="14.25" customHeight="1" x14ac:dyDescent="0.2">
      <c r="A2536" s="3">
        <v>40927.784502314818</v>
      </c>
      <c r="B2536" s="2"/>
      <c r="C2536" s="2"/>
      <c r="D2536" s="2">
        <v>-1950</v>
      </c>
      <c r="E2536" s="2">
        <v>111.836563110352</v>
      </c>
      <c r="F2536" s="2">
        <v>-61.2741088867187</v>
      </c>
      <c r="K2536" s="3">
        <v>40927.784502314818</v>
      </c>
      <c r="L2536" s="2"/>
      <c r="M2536" s="2"/>
      <c r="N2536" s="2">
        <v>-1950</v>
      </c>
      <c r="O2536" s="2">
        <v>222.95745849609401</v>
      </c>
      <c r="P2536" s="2">
        <v>163.34266662597699</v>
      </c>
      <c r="U2536" s="3">
        <v>40927.784502314818</v>
      </c>
      <c r="V2536" s="2"/>
      <c r="W2536" s="2"/>
      <c r="X2536" s="2">
        <v>-1950</v>
      </c>
      <c r="Y2536" s="2" t="s">
        <v>8</v>
      </c>
      <c r="Z2536" s="2">
        <v>0</v>
      </c>
    </row>
    <row r="2537" spans="1:26" ht="14.25" customHeight="1" x14ac:dyDescent="0.2">
      <c r="A2537" s="3">
        <v>40927.784560185188</v>
      </c>
      <c r="B2537" s="2"/>
      <c r="C2537" s="2"/>
      <c r="D2537" s="2">
        <v>-1900</v>
      </c>
      <c r="E2537" s="2">
        <v>98.614028930664105</v>
      </c>
      <c r="F2537" s="2">
        <v>-52.910232543945298</v>
      </c>
      <c r="K2537" s="3">
        <v>40927.784560185188</v>
      </c>
      <c r="L2537" s="2"/>
      <c r="M2537" s="2"/>
      <c r="N2537" s="2">
        <v>-1900</v>
      </c>
      <c r="O2537" s="2">
        <v>218.057205200195</v>
      </c>
      <c r="P2537" s="2">
        <v>159.93026733398401</v>
      </c>
      <c r="U2537" s="3">
        <v>40927.784560185188</v>
      </c>
      <c r="V2537" s="2"/>
      <c r="W2537" s="2"/>
      <c r="X2537" s="2">
        <v>-1900</v>
      </c>
      <c r="Y2537" s="2" t="s">
        <v>8</v>
      </c>
      <c r="Z2537" s="2">
        <v>0</v>
      </c>
    </row>
    <row r="2538" spans="1:26" ht="14.25" customHeight="1" x14ac:dyDescent="0.2">
      <c r="A2538" s="3">
        <v>40927.784618055557</v>
      </c>
      <c r="B2538" s="2"/>
      <c r="C2538" s="2"/>
      <c r="D2538" s="2">
        <v>-1850</v>
      </c>
      <c r="E2538" s="2">
        <v>85.189949035644503</v>
      </c>
      <c r="F2538" s="2">
        <v>-44.418869018554702</v>
      </c>
      <c r="K2538" s="3">
        <v>40927.784618055557</v>
      </c>
      <c r="L2538" s="2"/>
      <c r="M2538" s="2"/>
      <c r="N2538" s="2">
        <v>-1850</v>
      </c>
      <c r="O2538" s="2">
        <v>213.28601074218699</v>
      </c>
      <c r="P2538" s="2">
        <v>156.60774230957</v>
      </c>
      <c r="U2538" s="3">
        <v>40927.784618055557</v>
      </c>
      <c r="V2538" s="2"/>
      <c r="W2538" s="2"/>
      <c r="X2538" s="2">
        <v>-1850</v>
      </c>
      <c r="Y2538" s="2" t="s">
        <v>8</v>
      </c>
      <c r="Z2538" s="2">
        <v>0</v>
      </c>
    </row>
    <row r="2539" spans="1:26" ht="14.25" customHeight="1" x14ac:dyDescent="0.2">
      <c r="A2539" s="3">
        <v>40927.784675925926</v>
      </c>
      <c r="B2539" s="2"/>
      <c r="C2539" s="2"/>
      <c r="D2539" s="2">
        <v>-1800</v>
      </c>
      <c r="E2539" s="2">
        <v>73.114936828613295</v>
      </c>
      <c r="F2539" s="2">
        <v>-36.780853271484403</v>
      </c>
      <c r="K2539" s="3">
        <v>40927.784675925926</v>
      </c>
      <c r="L2539" s="2"/>
      <c r="M2539" s="2"/>
      <c r="N2539" s="2">
        <v>-1800</v>
      </c>
      <c r="O2539" s="2">
        <v>208.39855957031301</v>
      </c>
      <c r="P2539" s="2">
        <v>153.20426940918</v>
      </c>
      <c r="U2539" s="3">
        <v>40927.784675925926</v>
      </c>
      <c r="V2539" s="2"/>
      <c r="W2539" s="2"/>
      <c r="X2539" s="2">
        <v>-1800</v>
      </c>
      <c r="Y2539" s="2" t="s">
        <v>8</v>
      </c>
      <c r="Z2539" s="2">
        <v>0</v>
      </c>
    </row>
    <row r="2540" spans="1:26" ht="14.25" customHeight="1" x14ac:dyDescent="0.2">
      <c r="A2540" s="3">
        <v>40927.784733796296</v>
      </c>
      <c r="B2540" s="2"/>
      <c r="C2540" s="2"/>
      <c r="D2540" s="2">
        <v>-1750</v>
      </c>
      <c r="E2540" s="2">
        <v>61.855995178222699</v>
      </c>
      <c r="F2540" s="2">
        <v>-29.659042358398398</v>
      </c>
      <c r="K2540" s="3">
        <v>40927.784733796296</v>
      </c>
      <c r="L2540" s="2"/>
      <c r="M2540" s="2"/>
      <c r="N2540" s="2">
        <v>-1750</v>
      </c>
      <c r="O2540" s="2">
        <v>203.40780639648401</v>
      </c>
      <c r="P2540" s="2">
        <v>149.72885131835901</v>
      </c>
      <c r="U2540" s="3">
        <v>40927.784733796296</v>
      </c>
      <c r="V2540" s="2"/>
      <c r="W2540" s="2"/>
      <c r="X2540" s="2">
        <v>-1750</v>
      </c>
      <c r="Y2540" s="2" t="s">
        <v>8</v>
      </c>
      <c r="Z2540" s="2">
        <v>0</v>
      </c>
    </row>
    <row r="2541" spans="1:26" ht="14.25" customHeight="1" x14ac:dyDescent="0.2">
      <c r="A2541" s="3">
        <v>40927.784791666665</v>
      </c>
      <c r="B2541" s="2"/>
      <c r="C2541" s="2"/>
      <c r="D2541" s="2">
        <v>-1700</v>
      </c>
      <c r="E2541" s="2">
        <v>50.897624969482401</v>
      </c>
      <c r="F2541" s="2">
        <v>-22.7273559570313</v>
      </c>
      <c r="K2541" s="3">
        <v>40927.784791666665</v>
      </c>
      <c r="L2541" s="2"/>
      <c r="M2541" s="2"/>
      <c r="N2541" s="2">
        <v>-1700</v>
      </c>
      <c r="O2541" s="2">
        <v>198.45155334472699</v>
      </c>
      <c r="P2541" s="2">
        <v>146.27746582031301</v>
      </c>
      <c r="U2541" s="3">
        <v>40927.784791666665</v>
      </c>
      <c r="V2541" s="2"/>
      <c r="W2541" s="2"/>
      <c r="X2541" s="2">
        <v>-1700</v>
      </c>
      <c r="Y2541" s="2" t="s">
        <v>8</v>
      </c>
      <c r="Z2541" s="2">
        <v>0</v>
      </c>
    </row>
    <row r="2542" spans="1:26" ht="14.25" customHeight="1" x14ac:dyDescent="0.2">
      <c r="A2542" s="3">
        <v>40927.784849537034</v>
      </c>
      <c r="B2542" s="2"/>
      <c r="C2542" s="2"/>
      <c r="D2542" s="2">
        <v>-1650</v>
      </c>
      <c r="E2542" s="2">
        <v>41.424613952636697</v>
      </c>
      <c r="F2542" s="2">
        <v>-16.7352294921875</v>
      </c>
      <c r="K2542" s="3">
        <v>40927.784849537034</v>
      </c>
      <c r="L2542" s="2"/>
      <c r="M2542" s="2"/>
      <c r="N2542" s="2">
        <v>-1650</v>
      </c>
      <c r="O2542" s="2">
        <v>193.75125122070301</v>
      </c>
      <c r="P2542" s="2">
        <v>143.00430297851599</v>
      </c>
      <c r="U2542" s="3">
        <v>40927.784849537034</v>
      </c>
      <c r="V2542" s="2"/>
      <c r="W2542" s="2"/>
      <c r="X2542" s="2">
        <v>-1650</v>
      </c>
      <c r="Y2542" s="2" t="s">
        <v>8</v>
      </c>
      <c r="Z2542" s="2">
        <v>0</v>
      </c>
    </row>
    <row r="2543" spans="1:26" ht="14.25" customHeight="1" x14ac:dyDescent="0.2">
      <c r="A2543" s="3">
        <v>40927.784907407404</v>
      </c>
      <c r="B2543" s="2"/>
      <c r="C2543" s="2"/>
      <c r="D2543" s="2">
        <v>-1600</v>
      </c>
      <c r="E2543" s="2">
        <v>33.863811492919901</v>
      </c>
      <c r="F2543" s="2">
        <v>-11.9526672363281</v>
      </c>
      <c r="K2543" s="3">
        <v>40927.784907407404</v>
      </c>
      <c r="L2543" s="2"/>
      <c r="M2543" s="2"/>
      <c r="N2543" s="2">
        <v>-1600</v>
      </c>
      <c r="O2543" s="2">
        <v>189.36602783203099</v>
      </c>
      <c r="P2543" s="2">
        <v>139.95056152343801</v>
      </c>
      <c r="U2543" s="3">
        <v>40927.784907407404</v>
      </c>
      <c r="V2543" s="2"/>
      <c r="W2543" s="2"/>
      <c r="X2543" s="2">
        <v>-1600</v>
      </c>
      <c r="Y2543" s="2" t="s">
        <v>8</v>
      </c>
      <c r="Z2543" s="2">
        <v>0</v>
      </c>
    </row>
    <row r="2544" spans="1:26" ht="14.25" customHeight="1" x14ac:dyDescent="0.2">
      <c r="A2544" s="3">
        <v>40927.78496527778</v>
      </c>
      <c r="B2544" s="2"/>
      <c r="C2544" s="2"/>
      <c r="D2544" s="2">
        <v>-1550</v>
      </c>
      <c r="E2544" s="2">
        <v>28.422319412231399</v>
      </c>
      <c r="F2544" s="2">
        <v>-8.5106658935546893</v>
      </c>
      <c r="K2544" s="3">
        <v>40927.78496527778</v>
      </c>
      <c r="L2544" s="2"/>
      <c r="M2544" s="2"/>
      <c r="N2544" s="2">
        <v>-1550</v>
      </c>
      <c r="O2544" s="2">
        <v>184.54737854003901</v>
      </c>
      <c r="P2544" s="2">
        <v>136.59500122070301</v>
      </c>
      <c r="U2544" s="3">
        <v>40927.78496527778</v>
      </c>
      <c r="V2544" s="2"/>
      <c r="W2544" s="2"/>
      <c r="X2544" s="2">
        <v>-1550</v>
      </c>
      <c r="Y2544" s="2" t="s">
        <v>8</v>
      </c>
      <c r="Z2544" s="2">
        <v>0</v>
      </c>
    </row>
    <row r="2545" spans="1:26" ht="14.25" customHeight="1" x14ac:dyDescent="0.2">
      <c r="A2545" s="3">
        <v>40927.78502314815</v>
      </c>
      <c r="B2545" s="2"/>
      <c r="C2545" s="2"/>
      <c r="D2545" s="2">
        <v>-1500</v>
      </c>
      <c r="E2545" s="2">
        <v>24.128948211669901</v>
      </c>
      <c r="F2545" s="2">
        <v>-5.7949066162109402</v>
      </c>
      <c r="K2545" s="3">
        <v>40927.78502314815</v>
      </c>
      <c r="L2545" s="2"/>
      <c r="M2545" s="2"/>
      <c r="N2545" s="2">
        <v>-1500</v>
      </c>
      <c r="O2545" s="2">
        <v>180.33416748046901</v>
      </c>
      <c r="P2545" s="2">
        <v>133.66104125976599</v>
      </c>
      <c r="U2545" s="3">
        <v>40927.78502314815</v>
      </c>
      <c r="V2545" s="2"/>
      <c r="W2545" s="2"/>
      <c r="X2545" s="2">
        <v>-1500</v>
      </c>
      <c r="Y2545" s="2" t="s">
        <v>8</v>
      </c>
      <c r="Z2545" s="2">
        <v>0</v>
      </c>
    </row>
    <row r="2546" spans="1:26" ht="14.25" customHeight="1" x14ac:dyDescent="0.2">
      <c r="A2546" s="3">
        <v>40927.785081018519</v>
      </c>
      <c r="B2546" s="2"/>
      <c r="C2546" s="2"/>
      <c r="D2546" s="2">
        <v>-1450</v>
      </c>
      <c r="E2546" s="2">
        <v>20.8353462219238</v>
      </c>
      <c r="F2546" s="2">
        <v>-3.7115478515625</v>
      </c>
      <c r="K2546" s="3">
        <v>40927.785081018519</v>
      </c>
      <c r="L2546" s="2"/>
      <c r="M2546" s="2"/>
      <c r="N2546" s="2">
        <v>-1450</v>
      </c>
      <c r="O2546" s="2">
        <v>176.082275390625</v>
      </c>
      <c r="P2546" s="2">
        <v>130.70014953613301</v>
      </c>
      <c r="U2546" s="3">
        <v>40927.785081018519</v>
      </c>
      <c r="V2546" s="2"/>
      <c r="W2546" s="2"/>
      <c r="X2546" s="2">
        <v>-1450</v>
      </c>
      <c r="Y2546" s="2" t="s">
        <v>8</v>
      </c>
      <c r="Z2546" s="2">
        <v>0</v>
      </c>
    </row>
    <row r="2547" spans="1:26" ht="14.25" customHeight="1" x14ac:dyDescent="0.2">
      <c r="A2547" s="3">
        <v>40927.785138888888</v>
      </c>
      <c r="B2547" s="2"/>
      <c r="C2547" s="2"/>
      <c r="D2547" s="2">
        <v>-1400</v>
      </c>
      <c r="E2547" s="2">
        <v>18.3574542999268</v>
      </c>
      <c r="F2547" s="2">
        <v>-2.1441650390625</v>
      </c>
      <c r="K2547" s="3">
        <v>40927.785138888888</v>
      </c>
      <c r="L2547" s="2"/>
      <c r="M2547" s="2"/>
      <c r="N2547" s="2">
        <v>-1400</v>
      </c>
      <c r="O2547" s="2">
        <v>169.88494873046901</v>
      </c>
      <c r="P2547" s="2">
        <v>126.38450622558599</v>
      </c>
      <c r="U2547" s="3">
        <v>40927.785138888888</v>
      </c>
      <c r="V2547" s="2"/>
      <c r="W2547" s="2"/>
      <c r="X2547" s="2">
        <v>-1400</v>
      </c>
      <c r="Y2547" s="2" t="s">
        <v>8</v>
      </c>
      <c r="Z2547" s="2">
        <v>0</v>
      </c>
    </row>
    <row r="2548" spans="1:26" ht="14.25" customHeight="1" x14ac:dyDescent="0.2">
      <c r="A2548" s="3">
        <v>40927.785196759258</v>
      </c>
      <c r="B2548" s="2"/>
      <c r="C2548" s="2"/>
      <c r="D2548" s="2">
        <v>-1350</v>
      </c>
      <c r="E2548" s="2">
        <v>17.323673248291001</v>
      </c>
      <c r="F2548" s="2">
        <v>-1.4902496337890601</v>
      </c>
      <c r="K2548" s="3">
        <v>40927.785196759258</v>
      </c>
      <c r="L2548" s="2"/>
      <c r="M2548" s="2"/>
      <c r="N2548" s="2">
        <v>-1350</v>
      </c>
      <c r="O2548" s="2">
        <v>166.682205200195</v>
      </c>
      <c r="P2548" s="2">
        <v>124.15420532226599</v>
      </c>
      <c r="U2548" s="3">
        <v>40927.785196759258</v>
      </c>
      <c r="V2548" s="2"/>
      <c r="W2548" s="2"/>
      <c r="X2548" s="2">
        <v>-1350</v>
      </c>
      <c r="Y2548" s="2" t="s">
        <v>8</v>
      </c>
      <c r="Z2548" s="2">
        <v>0</v>
      </c>
    </row>
    <row r="2549" spans="1:26" ht="14.25" customHeight="1" x14ac:dyDescent="0.2">
      <c r="A2549" s="3">
        <v>40927.785254629627</v>
      </c>
      <c r="B2549" s="2"/>
      <c r="C2549" s="2"/>
      <c r="D2549" s="2">
        <v>-1300</v>
      </c>
      <c r="E2549" s="2">
        <v>16.632797241210898</v>
      </c>
      <c r="F2549" s="2">
        <v>-1.0532379150390601</v>
      </c>
      <c r="K2549" s="3">
        <v>40927.785254629627</v>
      </c>
      <c r="L2549" s="2"/>
      <c r="M2549" s="2"/>
      <c r="N2549" s="2">
        <v>-1300</v>
      </c>
      <c r="O2549" s="2">
        <v>162.23135375976599</v>
      </c>
      <c r="P2549" s="2">
        <v>121.054763793945</v>
      </c>
      <c r="U2549" s="3">
        <v>40927.785254629627</v>
      </c>
      <c r="V2549" s="2"/>
      <c r="W2549" s="2"/>
      <c r="X2549" s="2">
        <v>-1300</v>
      </c>
      <c r="Y2549" s="2" t="s">
        <v>8</v>
      </c>
      <c r="Z2549" s="2">
        <v>0</v>
      </c>
    </row>
    <row r="2550" spans="1:26" ht="14.25" customHeight="1" x14ac:dyDescent="0.2">
      <c r="A2550" s="3">
        <v>40927.785312499997</v>
      </c>
      <c r="B2550" s="2"/>
      <c r="C2550" s="2"/>
      <c r="D2550" s="2">
        <v>-1250</v>
      </c>
      <c r="E2550" s="2">
        <v>16.215112686157202</v>
      </c>
      <c r="F2550" s="2">
        <v>-0.789031982421875</v>
      </c>
      <c r="K2550" s="3">
        <v>40927.785312499997</v>
      </c>
      <c r="L2550" s="2"/>
      <c r="M2550" s="2"/>
      <c r="N2550" s="2">
        <v>-1250</v>
      </c>
      <c r="O2550" s="2">
        <v>157.42706298828099</v>
      </c>
      <c r="P2550" s="2">
        <v>117.709197998047</v>
      </c>
      <c r="U2550" s="3">
        <v>40927.785312499997</v>
      </c>
      <c r="V2550" s="2"/>
      <c r="W2550" s="2"/>
      <c r="X2550" s="2">
        <v>-1250</v>
      </c>
      <c r="Y2550" s="2" t="s">
        <v>8</v>
      </c>
      <c r="Z2550" s="2">
        <v>0</v>
      </c>
    </row>
    <row r="2551" spans="1:26" ht="14.25" customHeight="1" x14ac:dyDescent="0.2">
      <c r="A2551" s="3">
        <v>40927.785370370373</v>
      </c>
      <c r="B2551" s="2"/>
      <c r="C2551" s="2"/>
      <c r="D2551" s="2">
        <v>-1200</v>
      </c>
      <c r="E2551" s="2">
        <v>16.027074813842798</v>
      </c>
      <c r="F2551" s="2">
        <v>-0.67008972167968806</v>
      </c>
      <c r="K2551" s="3">
        <v>40927.785370370373</v>
      </c>
      <c r="L2551" s="2"/>
      <c r="M2551" s="2"/>
      <c r="N2551" s="2">
        <v>-1200</v>
      </c>
      <c r="O2551" s="2">
        <v>153.41653442382801</v>
      </c>
      <c r="P2551" s="2">
        <v>114.916381835938</v>
      </c>
      <c r="U2551" s="3">
        <v>40927.785370370373</v>
      </c>
      <c r="V2551" s="2"/>
      <c r="W2551" s="2"/>
      <c r="X2551" s="2">
        <v>-1200</v>
      </c>
      <c r="Y2551" s="2" t="s">
        <v>8</v>
      </c>
      <c r="Z2551" s="2">
        <v>0</v>
      </c>
    </row>
    <row r="2552" spans="1:26" ht="14.25" customHeight="1" x14ac:dyDescent="0.2">
      <c r="A2552" s="3">
        <v>40927.785428240742</v>
      </c>
      <c r="B2552" s="2"/>
      <c r="C2552" s="2"/>
      <c r="D2552" s="2">
        <v>-1150</v>
      </c>
      <c r="E2552" s="2">
        <v>16.438367843627901</v>
      </c>
      <c r="F2552" s="2">
        <v>-0.93025207519531306</v>
      </c>
      <c r="K2552" s="3">
        <v>40927.785428240742</v>
      </c>
      <c r="L2552" s="2"/>
      <c r="M2552" s="2"/>
      <c r="N2552" s="2">
        <v>-1150</v>
      </c>
      <c r="O2552" s="2">
        <v>149.48280334472699</v>
      </c>
      <c r="P2552" s="2">
        <v>112.177047729492</v>
      </c>
      <c r="U2552" s="3">
        <v>40927.785428240742</v>
      </c>
      <c r="V2552" s="2"/>
      <c r="W2552" s="2"/>
      <c r="X2552" s="2">
        <v>-1150</v>
      </c>
      <c r="Y2552" s="2" t="s">
        <v>8</v>
      </c>
      <c r="Z2552" s="2">
        <v>0</v>
      </c>
    </row>
    <row r="2553" spans="1:26" ht="14.25" customHeight="1" x14ac:dyDescent="0.2">
      <c r="A2553" s="3">
        <v>40927.785486111112</v>
      </c>
      <c r="B2553" s="2"/>
      <c r="C2553" s="2"/>
      <c r="D2553" s="2">
        <v>-1100</v>
      </c>
      <c r="E2553" s="2">
        <v>16.797676086425799</v>
      </c>
      <c r="F2553" s="2">
        <v>-1.15753173828125</v>
      </c>
      <c r="K2553" s="3">
        <v>40927.785486111112</v>
      </c>
      <c r="L2553" s="2"/>
      <c r="M2553" s="2"/>
      <c r="N2553" s="2">
        <v>-1100</v>
      </c>
      <c r="O2553" s="2">
        <v>145.64701843261699</v>
      </c>
      <c r="P2553" s="2">
        <v>109.50592041015599</v>
      </c>
      <c r="U2553" s="3">
        <v>40927.785486111112</v>
      </c>
      <c r="V2553" s="2"/>
      <c r="W2553" s="2"/>
      <c r="X2553" s="2">
        <v>-1100</v>
      </c>
      <c r="Y2553" s="2" t="s">
        <v>8</v>
      </c>
      <c r="Z2553" s="2">
        <v>0</v>
      </c>
    </row>
    <row r="2554" spans="1:26" ht="14.25" customHeight="1" x14ac:dyDescent="0.2">
      <c r="A2554" s="3">
        <v>40927.785543981481</v>
      </c>
      <c r="B2554" s="2"/>
      <c r="C2554" s="2"/>
      <c r="D2554" s="2">
        <v>-1050</v>
      </c>
      <c r="E2554" s="2">
        <v>16.2500896453857</v>
      </c>
      <c r="F2554" s="2">
        <v>-0.8111572265625</v>
      </c>
      <c r="K2554" s="3">
        <v>40927.785543981481</v>
      </c>
      <c r="L2554" s="2"/>
      <c r="M2554" s="2"/>
      <c r="N2554" s="2">
        <v>-1050</v>
      </c>
      <c r="O2554" s="2">
        <v>142.85018920898401</v>
      </c>
      <c r="P2554" s="2">
        <v>107.55828857421901</v>
      </c>
      <c r="U2554" s="3">
        <v>40927.785543981481</v>
      </c>
      <c r="V2554" s="2"/>
      <c r="W2554" s="2"/>
      <c r="X2554" s="2">
        <v>-1050</v>
      </c>
      <c r="Y2554" s="2" t="s">
        <v>8</v>
      </c>
      <c r="Z2554" s="2">
        <v>0</v>
      </c>
    </row>
    <row r="2555" spans="1:26" ht="14.25" customHeight="1" x14ac:dyDescent="0.2">
      <c r="A2555" s="3">
        <v>40927.785601851851</v>
      </c>
      <c r="B2555" s="2"/>
      <c r="C2555" s="2"/>
      <c r="D2555" s="2">
        <v>-1000</v>
      </c>
      <c r="E2555" s="2">
        <v>15.818533897399901</v>
      </c>
      <c r="F2555" s="2">
        <v>-0.538177490234375</v>
      </c>
      <c r="K2555" s="3">
        <v>40927.785601851851</v>
      </c>
      <c r="L2555" s="2"/>
      <c r="M2555" s="2"/>
      <c r="N2555" s="2">
        <v>-1000</v>
      </c>
      <c r="O2555" s="2">
        <v>140.19798278808599</v>
      </c>
      <c r="P2555" s="2">
        <v>105.71136474609401</v>
      </c>
      <c r="U2555" s="3">
        <v>40927.785601851851</v>
      </c>
      <c r="V2555" s="2"/>
      <c r="W2555" s="2"/>
      <c r="X2555" s="2">
        <v>-1000</v>
      </c>
      <c r="Y2555" s="2" t="s">
        <v>8</v>
      </c>
      <c r="Z2555" s="2">
        <v>0</v>
      </c>
    </row>
    <row r="2556" spans="1:26" ht="14.25" customHeight="1" x14ac:dyDescent="0.2">
      <c r="A2556" s="3">
        <v>40927.78565972222</v>
      </c>
      <c r="B2556" s="2"/>
      <c r="C2556" s="2"/>
      <c r="D2556" s="2">
        <v>-950</v>
      </c>
      <c r="E2556" s="2">
        <v>15.475507736206101</v>
      </c>
      <c r="F2556" s="2">
        <v>-0.321197509765625</v>
      </c>
      <c r="K2556" s="3">
        <v>40927.78565972222</v>
      </c>
      <c r="L2556" s="2"/>
      <c r="M2556" s="2"/>
      <c r="N2556" s="2">
        <v>-950</v>
      </c>
      <c r="O2556" s="2">
        <v>137.16220092773401</v>
      </c>
      <c r="P2556" s="2">
        <v>103.59733581543</v>
      </c>
      <c r="U2556" s="3">
        <v>40927.78565972222</v>
      </c>
      <c r="V2556" s="2"/>
      <c r="W2556" s="2"/>
      <c r="X2556" s="2">
        <v>-950</v>
      </c>
      <c r="Y2556" s="2" t="s">
        <v>8</v>
      </c>
      <c r="Z2556" s="2">
        <v>0</v>
      </c>
    </row>
    <row r="2557" spans="1:26" ht="14.25" customHeight="1" x14ac:dyDescent="0.2">
      <c r="A2557" s="3">
        <v>40927.785717592589</v>
      </c>
      <c r="B2557" s="2"/>
      <c r="C2557" s="2"/>
      <c r="D2557" s="2">
        <v>-900</v>
      </c>
      <c r="E2557" s="2">
        <v>15.8044214248657</v>
      </c>
      <c r="F2557" s="2">
        <v>-0.52925109863281194</v>
      </c>
      <c r="K2557" s="3">
        <v>40927.785717592589</v>
      </c>
      <c r="L2557" s="2"/>
      <c r="M2557" s="2"/>
      <c r="N2557" s="2">
        <v>-900</v>
      </c>
      <c r="O2557" s="2">
        <v>134.40109252929699</v>
      </c>
      <c r="P2557" s="2">
        <v>101.67457580566401</v>
      </c>
      <c r="U2557" s="3">
        <v>40927.785717592589</v>
      </c>
      <c r="V2557" s="2"/>
      <c r="W2557" s="2"/>
      <c r="X2557" s="2">
        <v>-900</v>
      </c>
      <c r="Y2557" s="2" t="s">
        <v>8</v>
      </c>
      <c r="Z2557" s="2">
        <v>0</v>
      </c>
    </row>
    <row r="2558" spans="1:26" ht="14.25" customHeight="1" x14ac:dyDescent="0.2">
      <c r="A2558" s="3">
        <v>40927.785775462966</v>
      </c>
      <c r="B2558" s="2"/>
      <c r="C2558" s="2"/>
      <c r="D2558" s="2">
        <v>-850</v>
      </c>
      <c r="E2558" s="2">
        <v>16.250812530517599</v>
      </c>
      <c r="F2558" s="2">
        <v>-0.811614990234375</v>
      </c>
      <c r="K2558" s="3">
        <v>40927.785775462966</v>
      </c>
      <c r="L2558" s="2"/>
      <c r="M2558" s="2"/>
      <c r="N2558" s="2">
        <v>-850</v>
      </c>
      <c r="O2558" s="2">
        <v>132.40228271484401</v>
      </c>
      <c r="P2558" s="2">
        <v>100.282669067383</v>
      </c>
      <c r="U2558" s="3">
        <v>40927.785775462966</v>
      </c>
      <c r="V2558" s="2"/>
      <c r="W2558" s="2"/>
      <c r="X2558" s="2">
        <v>-850</v>
      </c>
      <c r="Y2558" s="2" t="s">
        <v>8</v>
      </c>
      <c r="Z2558" s="2">
        <v>0</v>
      </c>
    </row>
    <row r="2559" spans="1:26" ht="14.25" customHeight="1" x14ac:dyDescent="0.2">
      <c r="A2559" s="3">
        <v>40927.785833333335</v>
      </c>
      <c r="B2559" s="2"/>
      <c r="C2559" s="2"/>
      <c r="D2559" s="2">
        <v>-800</v>
      </c>
      <c r="E2559" s="2">
        <v>16.099443435668899</v>
      </c>
      <c r="F2559" s="2">
        <v>-0.71586608886718694</v>
      </c>
      <c r="K2559" s="3">
        <v>40927.785833333335</v>
      </c>
      <c r="L2559" s="2"/>
      <c r="M2559" s="2"/>
      <c r="N2559" s="2">
        <v>-800</v>
      </c>
      <c r="O2559" s="2">
        <v>130.60835266113301</v>
      </c>
      <c r="P2559" s="2">
        <v>99.033432006835895</v>
      </c>
      <c r="U2559" s="3">
        <v>40927.785833333335</v>
      </c>
      <c r="V2559" s="2"/>
      <c r="W2559" s="2"/>
      <c r="X2559" s="2">
        <v>-800</v>
      </c>
      <c r="Y2559" s="2" t="s">
        <v>8</v>
      </c>
      <c r="Z2559" s="2">
        <v>0</v>
      </c>
    </row>
    <row r="2560" spans="1:26" ht="14.25" customHeight="1" x14ac:dyDescent="0.2">
      <c r="A2560" s="3">
        <v>40927.785891203705</v>
      </c>
      <c r="B2560" s="2"/>
      <c r="C2560" s="2"/>
      <c r="D2560" s="2">
        <v>-750</v>
      </c>
      <c r="E2560" s="2">
        <v>15.751955032348601</v>
      </c>
      <c r="F2560" s="2">
        <v>-0.496063232421875</v>
      </c>
      <c r="K2560" s="3">
        <v>40927.785891203705</v>
      </c>
      <c r="L2560" s="2"/>
      <c r="M2560" s="2"/>
      <c r="N2560" s="2">
        <v>-750</v>
      </c>
      <c r="O2560" s="2">
        <v>128.08027648925801</v>
      </c>
      <c r="P2560" s="2">
        <v>97.27294921875</v>
      </c>
      <c r="U2560" s="3">
        <v>40927.785891203705</v>
      </c>
      <c r="V2560" s="2"/>
      <c r="W2560" s="2"/>
      <c r="X2560" s="2">
        <v>-750</v>
      </c>
      <c r="Y2560" s="2" t="s">
        <v>8</v>
      </c>
      <c r="Z2560" s="2">
        <v>0</v>
      </c>
    </row>
    <row r="2561" spans="1:26" ht="14.25" customHeight="1" x14ac:dyDescent="0.2">
      <c r="A2561" s="3">
        <v>40927.785949074074</v>
      </c>
      <c r="B2561" s="2"/>
      <c r="C2561" s="2"/>
      <c r="D2561" s="2">
        <v>-700</v>
      </c>
      <c r="E2561" s="2">
        <v>15.7983913421631</v>
      </c>
      <c r="F2561" s="2">
        <v>-0.52543640136718806</v>
      </c>
      <c r="K2561" s="3">
        <v>40927.785949074074</v>
      </c>
      <c r="L2561" s="2"/>
      <c r="M2561" s="2"/>
      <c r="N2561" s="2">
        <v>-700</v>
      </c>
      <c r="O2561" s="2">
        <v>126.16375732421901</v>
      </c>
      <c r="P2561" s="2">
        <v>95.938339233398395</v>
      </c>
      <c r="U2561" s="3">
        <v>40927.785949074074</v>
      </c>
      <c r="V2561" s="2"/>
      <c r="W2561" s="2"/>
      <c r="X2561" s="2">
        <v>-700</v>
      </c>
      <c r="Y2561" s="2" t="s">
        <v>8</v>
      </c>
      <c r="Z2561" s="2">
        <v>0</v>
      </c>
    </row>
    <row r="2562" spans="1:26" ht="14.25" customHeight="1" x14ac:dyDescent="0.2">
      <c r="A2562" s="3">
        <v>40927.786006944443</v>
      </c>
      <c r="B2562" s="2"/>
      <c r="C2562" s="2"/>
      <c r="D2562" s="2">
        <v>-650</v>
      </c>
      <c r="E2562" s="2">
        <v>15.748094558715801</v>
      </c>
      <c r="F2562" s="2">
        <v>-0.493621826171875</v>
      </c>
      <c r="K2562" s="3">
        <v>40927.786006944443</v>
      </c>
      <c r="L2562" s="2"/>
      <c r="M2562" s="2"/>
      <c r="N2562" s="2">
        <v>-650</v>
      </c>
      <c r="O2562" s="2">
        <v>123.445259094238</v>
      </c>
      <c r="P2562" s="2">
        <v>94.045257568359403</v>
      </c>
      <c r="U2562" s="3">
        <v>40927.786006944443</v>
      </c>
      <c r="V2562" s="2"/>
      <c r="W2562" s="2"/>
      <c r="X2562" s="2">
        <v>-650</v>
      </c>
      <c r="Y2562" s="2" t="s">
        <v>8</v>
      </c>
      <c r="Z2562" s="2">
        <v>0</v>
      </c>
    </row>
    <row r="2563" spans="1:26" ht="14.25" customHeight="1" x14ac:dyDescent="0.2">
      <c r="A2563" s="3">
        <v>40927.786064814813</v>
      </c>
      <c r="B2563" s="2"/>
      <c r="C2563" s="2"/>
      <c r="D2563" s="2">
        <v>-600</v>
      </c>
      <c r="E2563" s="2">
        <v>15.2972402572632</v>
      </c>
      <c r="F2563" s="2">
        <v>-0.20843505859375</v>
      </c>
      <c r="K2563" s="3">
        <v>40927.786064814813</v>
      </c>
      <c r="L2563" s="2"/>
      <c r="M2563" s="2"/>
      <c r="N2563" s="2">
        <v>-600</v>
      </c>
      <c r="O2563" s="2">
        <v>123.812171936035</v>
      </c>
      <c r="P2563" s="2">
        <v>94.300765991210895</v>
      </c>
      <c r="U2563" s="3">
        <v>40927.786064814813</v>
      </c>
      <c r="V2563" s="2"/>
      <c r="W2563" s="2"/>
      <c r="X2563" s="2">
        <v>-600</v>
      </c>
      <c r="Y2563" s="2" t="s">
        <v>8</v>
      </c>
      <c r="Z2563" s="2">
        <v>0</v>
      </c>
    </row>
    <row r="2564" spans="1:26" ht="14.25" customHeight="1" x14ac:dyDescent="0.2">
      <c r="A2564" s="3">
        <v>40927.786122685182</v>
      </c>
      <c r="B2564" s="2"/>
      <c r="C2564" s="2"/>
      <c r="D2564" s="2">
        <v>-550</v>
      </c>
      <c r="E2564" s="2">
        <v>15.499992370605501</v>
      </c>
      <c r="F2564" s="2">
        <v>-0.336685180664063</v>
      </c>
      <c r="K2564" s="3">
        <v>40927.786122685182</v>
      </c>
      <c r="L2564" s="2"/>
      <c r="M2564" s="2"/>
      <c r="N2564" s="2">
        <v>-550</v>
      </c>
      <c r="O2564" s="2">
        <v>122.436660766602</v>
      </c>
      <c r="P2564" s="2">
        <v>93.3428955078125</v>
      </c>
      <c r="U2564" s="3">
        <v>40927.786122685182</v>
      </c>
      <c r="V2564" s="2"/>
      <c r="W2564" s="2"/>
      <c r="X2564" s="2">
        <v>-550</v>
      </c>
      <c r="Y2564" s="2" t="s">
        <v>8</v>
      </c>
      <c r="Z2564" s="2">
        <v>0</v>
      </c>
    </row>
    <row r="2565" spans="1:26" ht="14.25" customHeight="1" x14ac:dyDescent="0.2">
      <c r="A2565" s="3">
        <v>40927.786180555559</v>
      </c>
      <c r="B2565" s="2"/>
      <c r="C2565" s="2"/>
      <c r="D2565" s="2">
        <v>-500</v>
      </c>
      <c r="E2565" s="2">
        <v>15.7107048034668</v>
      </c>
      <c r="F2565" s="2">
        <v>-0.469970703125</v>
      </c>
      <c r="K2565" s="3">
        <v>40927.786180555559</v>
      </c>
      <c r="L2565" s="2"/>
      <c r="M2565" s="2"/>
      <c r="N2565" s="2">
        <v>-500</v>
      </c>
      <c r="O2565" s="2">
        <v>120.565711975098</v>
      </c>
      <c r="P2565" s="2">
        <v>92.040023803710895</v>
      </c>
      <c r="U2565" s="3">
        <v>40927.786180555559</v>
      </c>
      <c r="V2565" s="2"/>
      <c r="W2565" s="2"/>
      <c r="X2565" s="2">
        <v>-500</v>
      </c>
      <c r="Y2565" s="2" t="s">
        <v>8</v>
      </c>
      <c r="Z2565" s="2">
        <v>0</v>
      </c>
    </row>
    <row r="2566" spans="1:26" ht="14.25" customHeight="1" x14ac:dyDescent="0.2">
      <c r="A2566" s="3">
        <v>40927.786238425928</v>
      </c>
      <c r="B2566" s="2"/>
      <c r="C2566" s="2"/>
      <c r="D2566" s="2">
        <v>-450</v>
      </c>
      <c r="E2566" s="2">
        <v>16.031415939331101</v>
      </c>
      <c r="F2566" s="2">
        <v>-0.67283630371093694</v>
      </c>
      <c r="K2566" s="3">
        <v>40927.786238425928</v>
      </c>
      <c r="L2566" s="2"/>
      <c r="M2566" s="2"/>
      <c r="N2566" s="2">
        <v>-450</v>
      </c>
      <c r="O2566" s="2">
        <v>119.847114562988</v>
      </c>
      <c r="P2566" s="2">
        <v>91.539611816406193</v>
      </c>
      <c r="U2566" s="3">
        <v>40927.786238425928</v>
      </c>
      <c r="V2566" s="2"/>
      <c r="W2566" s="2"/>
      <c r="X2566" s="2">
        <v>-450</v>
      </c>
      <c r="Y2566" s="2" t="s">
        <v>8</v>
      </c>
      <c r="Z2566" s="2">
        <v>0</v>
      </c>
    </row>
    <row r="2567" spans="1:26" ht="14.25" customHeight="1" x14ac:dyDescent="0.2">
      <c r="A2567" s="3">
        <v>40927.786296296297</v>
      </c>
      <c r="B2567" s="2"/>
      <c r="C2567" s="2"/>
      <c r="D2567" s="2">
        <v>-400</v>
      </c>
      <c r="E2567" s="2">
        <v>15.4919109344482</v>
      </c>
      <c r="F2567" s="2">
        <v>-0.331573486328125</v>
      </c>
      <c r="K2567" s="3">
        <v>40927.786296296297</v>
      </c>
      <c r="L2567" s="2"/>
      <c r="M2567" s="2"/>
      <c r="N2567" s="2">
        <v>-400</v>
      </c>
      <c r="O2567" s="2">
        <v>119.06967926025401</v>
      </c>
      <c r="P2567" s="2">
        <v>90.998229980468693</v>
      </c>
      <c r="U2567" s="3">
        <v>40927.786296296297</v>
      </c>
      <c r="V2567" s="2"/>
      <c r="W2567" s="2"/>
      <c r="X2567" s="2">
        <v>-400</v>
      </c>
      <c r="Y2567" s="2" t="s">
        <v>8</v>
      </c>
      <c r="Z2567" s="2">
        <v>0</v>
      </c>
    </row>
    <row r="2568" spans="1:26" ht="14.25" customHeight="1" x14ac:dyDescent="0.2">
      <c r="A2568" s="3">
        <v>40927.786354166667</v>
      </c>
      <c r="B2568" s="2"/>
      <c r="C2568" s="2"/>
      <c r="D2568" s="2">
        <v>-350</v>
      </c>
      <c r="E2568" s="2">
        <v>15.534487724304199</v>
      </c>
      <c r="F2568" s="2">
        <v>-0.358505249023438</v>
      </c>
      <c r="K2568" s="3">
        <v>40927.786354166667</v>
      </c>
      <c r="L2568" s="2"/>
      <c r="M2568" s="2"/>
      <c r="N2568" s="2">
        <v>-350</v>
      </c>
      <c r="O2568" s="2">
        <v>118.19155883789099</v>
      </c>
      <c r="P2568" s="2">
        <v>90.386734008789105</v>
      </c>
      <c r="U2568" s="3">
        <v>40927.786354166667</v>
      </c>
      <c r="V2568" s="2"/>
      <c r="W2568" s="2"/>
      <c r="X2568" s="2">
        <v>-350</v>
      </c>
      <c r="Y2568" s="2" t="s">
        <v>8</v>
      </c>
      <c r="Z2568" s="2">
        <v>0</v>
      </c>
    </row>
    <row r="2569" spans="1:26" ht="14.25" customHeight="1" x14ac:dyDescent="0.2">
      <c r="A2569" s="3">
        <v>40927.786412037036</v>
      </c>
      <c r="B2569" s="2"/>
      <c r="C2569" s="2"/>
      <c r="D2569" s="2">
        <v>-300</v>
      </c>
      <c r="E2569" s="2">
        <v>15.166615486145</v>
      </c>
      <c r="F2569" s="2">
        <v>-0.125808715820312</v>
      </c>
      <c r="K2569" s="3">
        <v>40927.786412037036</v>
      </c>
      <c r="L2569" s="2"/>
      <c r="M2569" s="2"/>
      <c r="N2569" s="2">
        <v>-300</v>
      </c>
      <c r="O2569" s="2">
        <v>117.19533538818401</v>
      </c>
      <c r="P2569" s="2">
        <v>89.6929931640625</v>
      </c>
      <c r="U2569" s="3">
        <v>40927.786412037036</v>
      </c>
      <c r="V2569" s="2"/>
      <c r="W2569" s="2"/>
      <c r="X2569" s="2">
        <v>-300</v>
      </c>
      <c r="Y2569" s="2" t="s">
        <v>8</v>
      </c>
      <c r="Z2569" s="2">
        <v>0</v>
      </c>
    </row>
    <row r="2570" spans="1:26" ht="14.25" customHeight="1" x14ac:dyDescent="0.2">
      <c r="A2570" s="3">
        <v>40927.786469907405</v>
      </c>
      <c r="B2570" s="2"/>
      <c r="C2570" s="2"/>
      <c r="D2570" s="2">
        <v>-250</v>
      </c>
      <c r="E2570" s="2">
        <v>15.712513923645</v>
      </c>
      <c r="F2570" s="2">
        <v>-0.471115112304687</v>
      </c>
      <c r="K2570" s="3">
        <v>40927.786469907405</v>
      </c>
      <c r="L2570" s="2"/>
      <c r="M2570" s="2"/>
      <c r="N2570" s="2">
        <v>-250</v>
      </c>
      <c r="O2570" s="2">
        <v>115.687141418457</v>
      </c>
      <c r="P2570" s="2">
        <v>88.642730712890597</v>
      </c>
      <c r="U2570" s="3">
        <v>40927.786469907405</v>
      </c>
      <c r="V2570" s="2"/>
      <c r="W2570" s="2"/>
      <c r="X2570" s="2">
        <v>-250</v>
      </c>
      <c r="Y2570" s="2" t="s">
        <v>8</v>
      </c>
      <c r="Z2570" s="2">
        <v>0</v>
      </c>
    </row>
    <row r="2571" spans="1:26" ht="14.25" customHeight="1" x14ac:dyDescent="0.2">
      <c r="A2571" s="3">
        <v>40927.786527777775</v>
      </c>
      <c r="B2571" s="2"/>
      <c r="C2571" s="2"/>
      <c r="D2571" s="2">
        <v>-200</v>
      </c>
      <c r="E2571" s="2">
        <v>15.829509735107401</v>
      </c>
      <c r="F2571" s="2">
        <v>-0.54512023925781194</v>
      </c>
      <c r="K2571" s="3">
        <v>40927.786527777775</v>
      </c>
      <c r="L2571" s="2"/>
      <c r="M2571" s="2"/>
      <c r="N2571" s="2">
        <v>-200</v>
      </c>
      <c r="O2571" s="2">
        <v>115.608039855957</v>
      </c>
      <c r="P2571" s="2">
        <v>88.587646484375</v>
      </c>
      <c r="U2571" s="3">
        <v>40927.786527777775</v>
      </c>
      <c r="V2571" s="2"/>
      <c r="W2571" s="2"/>
      <c r="X2571" s="2">
        <v>-200</v>
      </c>
      <c r="Y2571" s="2" t="s">
        <v>8</v>
      </c>
      <c r="Z2571" s="2">
        <v>0</v>
      </c>
    </row>
    <row r="2572" spans="1:26" ht="14.25" customHeight="1" x14ac:dyDescent="0.2">
      <c r="A2572" s="3">
        <v>40927.786585648151</v>
      </c>
      <c r="B2572" s="2"/>
      <c r="C2572" s="2"/>
      <c r="D2572" s="2">
        <v>-150</v>
      </c>
      <c r="E2572" s="2">
        <v>15.672711372375501</v>
      </c>
      <c r="F2572" s="2">
        <v>-0.445938110351562</v>
      </c>
      <c r="K2572" s="3">
        <v>40927.786585648151</v>
      </c>
      <c r="L2572" s="2"/>
      <c r="M2572" s="2"/>
      <c r="N2572" s="2">
        <v>-150</v>
      </c>
      <c r="O2572" s="2">
        <v>114.50193023681599</v>
      </c>
      <c r="P2572" s="2">
        <v>87.8173828125</v>
      </c>
      <c r="U2572" s="3">
        <v>40927.786585648151</v>
      </c>
      <c r="V2572" s="2"/>
      <c r="W2572" s="2"/>
      <c r="X2572" s="2">
        <v>-150</v>
      </c>
      <c r="Y2572" s="2" t="s">
        <v>8</v>
      </c>
      <c r="Z2572" s="2">
        <v>0</v>
      </c>
    </row>
    <row r="2573" spans="1:26" ht="14.25" customHeight="1" x14ac:dyDescent="0.2">
      <c r="A2573" s="3">
        <v>40927.786643518521</v>
      </c>
      <c r="B2573" s="2"/>
      <c r="C2573" s="2"/>
      <c r="D2573" s="2">
        <v>-100</v>
      </c>
      <c r="E2573" s="2">
        <v>15.3477773666382</v>
      </c>
      <c r="F2573" s="2">
        <v>-0.240402221679687</v>
      </c>
      <c r="K2573" s="3">
        <v>40927.786643518521</v>
      </c>
      <c r="L2573" s="2"/>
      <c r="M2573" s="2"/>
      <c r="N2573" s="2">
        <v>-100</v>
      </c>
      <c r="O2573" s="2">
        <v>114.10532379150401</v>
      </c>
      <c r="P2573" s="2">
        <v>87.541198730468693</v>
      </c>
      <c r="U2573" s="3">
        <v>40927.786643518521</v>
      </c>
      <c r="V2573" s="2"/>
      <c r="W2573" s="2"/>
      <c r="X2573" s="2">
        <v>-100</v>
      </c>
      <c r="Y2573" s="2" t="s">
        <v>8</v>
      </c>
      <c r="Z2573" s="2">
        <v>0</v>
      </c>
    </row>
    <row r="2574" spans="1:26" ht="14.25" customHeight="1" x14ac:dyDescent="0.2">
      <c r="A2574" s="3">
        <v>40927.78670138889</v>
      </c>
      <c r="B2574" s="2"/>
      <c r="C2574" s="2"/>
      <c r="D2574" s="2">
        <v>-50</v>
      </c>
      <c r="E2574" s="2">
        <v>15.193512916564901</v>
      </c>
      <c r="F2574" s="2">
        <v>-0.142822265625</v>
      </c>
      <c r="K2574" s="3">
        <v>40927.78670138889</v>
      </c>
      <c r="L2574" s="2"/>
      <c r="M2574" s="2"/>
      <c r="N2574" s="2">
        <v>-50</v>
      </c>
      <c r="O2574" s="2">
        <v>113.00140380859401</v>
      </c>
      <c r="P2574" s="2">
        <v>86.7724609375</v>
      </c>
      <c r="U2574" s="3">
        <v>40927.78670138889</v>
      </c>
      <c r="V2574" s="2"/>
      <c r="W2574" s="2"/>
      <c r="X2574" s="2">
        <v>-50</v>
      </c>
      <c r="Y2574" s="2" t="s">
        <v>8</v>
      </c>
      <c r="Z2574" s="2">
        <v>0</v>
      </c>
    </row>
    <row r="2575" spans="1:26" ht="14.25" customHeight="1" x14ac:dyDescent="0.2">
      <c r="A2575" s="3">
        <v>40927.786759259259</v>
      </c>
      <c r="B2575" s="2"/>
      <c r="C2575" s="2"/>
      <c r="D2575" s="2">
        <v>0</v>
      </c>
      <c r="E2575" s="2">
        <v>15.6269989013672</v>
      </c>
      <c r="F2575" s="2">
        <v>-0.417022705078125</v>
      </c>
      <c r="K2575" s="3">
        <v>40927.786759259259</v>
      </c>
      <c r="L2575" s="2"/>
      <c r="M2575" s="2"/>
      <c r="N2575" s="2">
        <v>0</v>
      </c>
      <c r="O2575" s="2">
        <v>112.09797668457</v>
      </c>
      <c r="P2575" s="2">
        <v>86.143341064453097</v>
      </c>
      <c r="U2575" s="3">
        <v>40927.786759259259</v>
      </c>
      <c r="V2575" s="2"/>
      <c r="W2575" s="2"/>
      <c r="X2575" s="2">
        <v>0</v>
      </c>
      <c r="Y2575" s="2" t="s">
        <v>8</v>
      </c>
      <c r="Z2575" s="2">
        <v>0</v>
      </c>
    </row>
    <row r="2576" spans="1:26" ht="14.25" customHeight="1" x14ac:dyDescent="0.2">
      <c r="A2576" s="2"/>
      <c r="B2576" s="2"/>
      <c r="C2576" s="2"/>
      <c r="D2576" s="2"/>
      <c r="E2576" s="2"/>
      <c r="F2576" s="2"/>
      <c r="K2576" s="2"/>
      <c r="L2576" s="2"/>
      <c r="M2576" s="2"/>
      <c r="N2576" s="2"/>
      <c r="O2576" s="2"/>
      <c r="P2576" s="2"/>
      <c r="U2576" s="2"/>
      <c r="V2576" s="2"/>
      <c r="W2576" s="2"/>
      <c r="X2576" s="2"/>
      <c r="Y2576" s="2"/>
      <c r="Z2576" s="2"/>
    </row>
    <row r="2577" spans="1:26" ht="14.25" customHeight="1" x14ac:dyDescent="0.2">
      <c r="A2577" s="3">
        <v>40927.78707175926</v>
      </c>
      <c r="B2577" s="2">
        <v>0</v>
      </c>
      <c r="C2577" s="2">
        <v>200</v>
      </c>
      <c r="D2577" s="2">
        <v>-3200</v>
      </c>
      <c r="E2577" s="2">
        <v>150.511154174805</v>
      </c>
      <c r="F2577" s="2">
        <v>-85.737609863281307</v>
      </c>
      <c r="K2577" s="3">
        <v>40927.78707175926</v>
      </c>
      <c r="L2577" s="2">
        <v>0</v>
      </c>
      <c r="M2577" s="2">
        <v>200</v>
      </c>
      <c r="N2577" s="2">
        <v>-3200</v>
      </c>
      <c r="O2577" s="2">
        <v>239.695388793945</v>
      </c>
      <c r="P2577" s="2">
        <v>174.99847412109401</v>
      </c>
      <c r="U2577" s="3">
        <v>40927.78707175926</v>
      </c>
      <c r="V2577" s="2">
        <v>0</v>
      </c>
      <c r="W2577" s="2">
        <v>200</v>
      </c>
      <c r="X2577" s="2">
        <v>-3200</v>
      </c>
      <c r="Y2577" s="2" t="s">
        <v>8</v>
      </c>
      <c r="Z2577" s="2">
        <v>0</v>
      </c>
    </row>
    <row r="2578" spans="1:26" ht="14.25" customHeight="1" x14ac:dyDescent="0.2">
      <c r="A2578" s="3">
        <v>40927.787129629629</v>
      </c>
      <c r="B2578" s="2"/>
      <c r="C2578" s="2"/>
      <c r="D2578" s="2">
        <v>-3150</v>
      </c>
      <c r="E2578" s="2">
        <v>142.57644653320301</v>
      </c>
      <c r="F2578" s="2">
        <v>-80.718536376953097</v>
      </c>
      <c r="K2578" s="3">
        <v>40927.787129629629</v>
      </c>
      <c r="L2578" s="2"/>
      <c r="M2578" s="2"/>
      <c r="N2578" s="2">
        <v>-3150</v>
      </c>
      <c r="O2578" s="2">
        <v>236.44345092773401</v>
      </c>
      <c r="P2578" s="2">
        <v>172.73391723632801</v>
      </c>
      <c r="U2578" s="3">
        <v>40927.787129629629</v>
      </c>
      <c r="V2578" s="2"/>
      <c r="W2578" s="2"/>
      <c r="X2578" s="2">
        <v>-3150</v>
      </c>
      <c r="Y2578" s="2" t="s">
        <v>8</v>
      </c>
      <c r="Z2578" s="2">
        <v>0</v>
      </c>
    </row>
    <row r="2579" spans="1:26" ht="14.25" customHeight="1" x14ac:dyDescent="0.2">
      <c r="A2579" s="3">
        <v>40927.787187499998</v>
      </c>
      <c r="B2579" s="2"/>
      <c r="C2579" s="2"/>
      <c r="D2579" s="2">
        <v>-3100</v>
      </c>
      <c r="E2579" s="2">
        <v>145.24044799804699</v>
      </c>
      <c r="F2579" s="2">
        <v>-82.403640747070298</v>
      </c>
      <c r="K2579" s="3">
        <v>40927.787187499998</v>
      </c>
      <c r="L2579" s="2"/>
      <c r="M2579" s="2"/>
      <c r="N2579" s="2">
        <v>-3100</v>
      </c>
      <c r="O2579" s="2">
        <v>237.00450134277301</v>
      </c>
      <c r="P2579" s="2">
        <v>173.12461853027301</v>
      </c>
      <c r="U2579" s="3">
        <v>40927.787187499998</v>
      </c>
      <c r="V2579" s="2"/>
      <c r="W2579" s="2"/>
      <c r="X2579" s="2">
        <v>-3100</v>
      </c>
      <c r="Y2579" s="2" t="s">
        <v>8</v>
      </c>
      <c r="Z2579" s="2">
        <v>0</v>
      </c>
    </row>
    <row r="2580" spans="1:26" ht="14.25" customHeight="1" x14ac:dyDescent="0.2">
      <c r="A2580" s="3">
        <v>40927.787245370368</v>
      </c>
      <c r="B2580" s="2"/>
      <c r="C2580" s="2"/>
      <c r="D2580" s="2">
        <v>-3050</v>
      </c>
      <c r="E2580" s="2">
        <v>150.95863342285199</v>
      </c>
      <c r="F2580" s="2">
        <v>-86.020660400390597</v>
      </c>
      <c r="K2580" s="3">
        <v>40927.787245370368</v>
      </c>
      <c r="L2580" s="2"/>
      <c r="M2580" s="2"/>
      <c r="N2580" s="2">
        <v>-3050</v>
      </c>
      <c r="O2580" s="2">
        <v>238.39602661132801</v>
      </c>
      <c r="P2580" s="2">
        <v>174.09362792968699</v>
      </c>
      <c r="U2580" s="3">
        <v>40927.787245370368</v>
      </c>
      <c r="V2580" s="2"/>
      <c r="W2580" s="2"/>
      <c r="X2580" s="2">
        <v>-3050</v>
      </c>
      <c r="Y2580" s="2" t="s">
        <v>8</v>
      </c>
      <c r="Z2580" s="2">
        <v>0</v>
      </c>
    </row>
    <row r="2581" spans="1:26" ht="14.25" customHeight="1" x14ac:dyDescent="0.2">
      <c r="A2581" s="3">
        <v>40927.787303240744</v>
      </c>
      <c r="B2581" s="2"/>
      <c r="C2581" s="2"/>
      <c r="D2581" s="2">
        <v>-3000</v>
      </c>
      <c r="E2581" s="2">
        <v>153.038986206055</v>
      </c>
      <c r="F2581" s="2">
        <v>-87.336578369140597</v>
      </c>
      <c r="K2581" s="3">
        <v>40927.787303240744</v>
      </c>
      <c r="L2581" s="2"/>
      <c r="M2581" s="2"/>
      <c r="N2581" s="2">
        <v>-3000</v>
      </c>
      <c r="O2581" s="2">
        <v>238.59103393554699</v>
      </c>
      <c r="P2581" s="2">
        <v>174.22943115234401</v>
      </c>
      <c r="U2581" s="3">
        <v>40927.787303240744</v>
      </c>
      <c r="V2581" s="2"/>
      <c r="W2581" s="2"/>
      <c r="X2581" s="2">
        <v>-3000</v>
      </c>
      <c r="Y2581" s="2" t="s">
        <v>8</v>
      </c>
      <c r="Z2581" s="2">
        <v>0</v>
      </c>
    </row>
    <row r="2582" spans="1:26" ht="14.25" customHeight="1" x14ac:dyDescent="0.2">
      <c r="A2582" s="3">
        <v>40927.787361111114</v>
      </c>
      <c r="B2582" s="2"/>
      <c r="C2582" s="2"/>
      <c r="D2582" s="2">
        <v>-2950</v>
      </c>
      <c r="E2582" s="2">
        <v>154.83963012695301</v>
      </c>
      <c r="F2582" s="2">
        <v>-88.475570678710895</v>
      </c>
      <c r="K2582" s="3">
        <v>40927.787361111114</v>
      </c>
      <c r="L2582" s="2"/>
      <c r="M2582" s="2"/>
      <c r="N2582" s="2">
        <v>-2950</v>
      </c>
      <c r="O2582" s="2">
        <v>238.59957885742199</v>
      </c>
      <c r="P2582" s="2">
        <v>174.23538208007801</v>
      </c>
      <c r="U2582" s="3">
        <v>40927.787361111114</v>
      </c>
      <c r="V2582" s="2"/>
      <c r="W2582" s="2"/>
      <c r="X2582" s="2">
        <v>-2950</v>
      </c>
      <c r="Y2582" s="2" t="s">
        <v>8</v>
      </c>
      <c r="Z2582" s="2">
        <v>0</v>
      </c>
    </row>
    <row r="2583" spans="1:26" ht="14.25" customHeight="1" x14ac:dyDescent="0.2">
      <c r="A2583" s="3">
        <v>40927.787418981483</v>
      </c>
      <c r="B2583" s="2"/>
      <c r="C2583" s="2"/>
      <c r="D2583" s="2">
        <v>-2900</v>
      </c>
      <c r="E2583" s="2">
        <v>154.65676879882801</v>
      </c>
      <c r="F2583" s="2">
        <v>-88.359909057617202</v>
      </c>
      <c r="K2583" s="3">
        <v>40927.787418981483</v>
      </c>
      <c r="L2583" s="2"/>
      <c r="M2583" s="2"/>
      <c r="N2583" s="2">
        <v>-2900</v>
      </c>
      <c r="O2583" s="2">
        <v>238.53285217285199</v>
      </c>
      <c r="P2583" s="2">
        <v>174.18891906738301</v>
      </c>
      <c r="U2583" s="3">
        <v>40927.787418981483</v>
      </c>
      <c r="V2583" s="2"/>
      <c r="W2583" s="2"/>
      <c r="X2583" s="2">
        <v>-2900</v>
      </c>
      <c r="Y2583" s="2" t="s">
        <v>8</v>
      </c>
      <c r="Z2583" s="2">
        <v>0</v>
      </c>
    </row>
    <row r="2584" spans="1:26" ht="14.25" customHeight="1" x14ac:dyDescent="0.2">
      <c r="A2584" s="3">
        <v>40927.787476851852</v>
      </c>
      <c r="B2584" s="2"/>
      <c r="C2584" s="2"/>
      <c r="D2584" s="2">
        <v>-2850</v>
      </c>
      <c r="E2584" s="2">
        <v>154.10762023925801</v>
      </c>
      <c r="F2584" s="2">
        <v>-88.012542724609403</v>
      </c>
      <c r="K2584" s="3">
        <v>40927.787476851852</v>
      </c>
      <c r="L2584" s="2"/>
      <c r="M2584" s="2"/>
      <c r="N2584" s="2">
        <v>-2850</v>
      </c>
      <c r="O2584" s="2">
        <v>238.11073303222699</v>
      </c>
      <c r="P2584" s="2">
        <v>173.89495849609401</v>
      </c>
      <c r="U2584" s="3">
        <v>40927.787476851852</v>
      </c>
      <c r="V2584" s="2"/>
      <c r="W2584" s="2"/>
      <c r="X2584" s="2">
        <v>-2850</v>
      </c>
      <c r="Y2584" s="2" t="s">
        <v>8</v>
      </c>
      <c r="Z2584" s="2">
        <v>0</v>
      </c>
    </row>
    <row r="2585" spans="1:26" ht="14.25" customHeight="1" x14ac:dyDescent="0.2">
      <c r="A2585" s="3">
        <v>40927.787534722222</v>
      </c>
      <c r="B2585" s="2"/>
      <c r="C2585" s="2"/>
      <c r="D2585" s="2">
        <v>-2800</v>
      </c>
      <c r="E2585" s="2">
        <v>154.05767822265599</v>
      </c>
      <c r="F2585" s="2">
        <v>-87.98095703125</v>
      </c>
      <c r="K2585" s="3">
        <v>40927.787534722222</v>
      </c>
      <c r="L2585" s="2"/>
      <c r="M2585" s="2"/>
      <c r="N2585" s="2">
        <v>-2800</v>
      </c>
      <c r="O2585" s="2">
        <v>238.42384338378901</v>
      </c>
      <c r="P2585" s="2">
        <v>174.11300659179699</v>
      </c>
      <c r="U2585" s="3">
        <v>40927.787534722222</v>
      </c>
      <c r="V2585" s="2"/>
      <c r="W2585" s="2"/>
      <c r="X2585" s="2">
        <v>-2800</v>
      </c>
      <c r="Y2585" s="2" t="s">
        <v>8</v>
      </c>
      <c r="Z2585" s="2">
        <v>0</v>
      </c>
    </row>
    <row r="2586" spans="1:26" ht="14.25" customHeight="1" x14ac:dyDescent="0.2">
      <c r="A2586" s="3">
        <v>40927.787592592591</v>
      </c>
      <c r="B2586" s="2"/>
      <c r="C2586" s="2"/>
      <c r="D2586" s="2">
        <v>-2750</v>
      </c>
      <c r="E2586" s="2">
        <v>156.27746582031301</v>
      </c>
      <c r="F2586" s="2">
        <v>-89.385070800781193</v>
      </c>
      <c r="K2586" s="3">
        <v>40927.787592592591</v>
      </c>
      <c r="L2586" s="2"/>
      <c r="M2586" s="2"/>
      <c r="N2586" s="2">
        <v>-2750</v>
      </c>
      <c r="O2586" s="2">
        <v>239.10794067382801</v>
      </c>
      <c r="P2586" s="2">
        <v>174.58938598632801</v>
      </c>
      <c r="U2586" s="3">
        <v>40927.787592592591</v>
      </c>
      <c r="V2586" s="2"/>
      <c r="W2586" s="2"/>
      <c r="X2586" s="2">
        <v>-2750</v>
      </c>
      <c r="Y2586" s="2" t="s">
        <v>8</v>
      </c>
      <c r="Z2586" s="2">
        <v>0</v>
      </c>
    </row>
    <row r="2587" spans="1:26" ht="14.25" customHeight="1" x14ac:dyDescent="0.2">
      <c r="A2587" s="3">
        <v>40927.78765046296</v>
      </c>
      <c r="B2587" s="2"/>
      <c r="C2587" s="2"/>
      <c r="D2587" s="2">
        <v>-2700</v>
      </c>
      <c r="E2587" s="2">
        <v>157.83073425293</v>
      </c>
      <c r="F2587" s="2">
        <v>-90.367584228515597</v>
      </c>
      <c r="K2587" s="3">
        <v>40927.78765046296</v>
      </c>
      <c r="L2587" s="2"/>
      <c r="M2587" s="2"/>
      <c r="N2587" s="2">
        <v>-2700</v>
      </c>
      <c r="O2587" s="2">
        <v>239.76605224609401</v>
      </c>
      <c r="P2587" s="2">
        <v>175.04768371582</v>
      </c>
      <c r="U2587" s="3">
        <v>40927.78765046296</v>
      </c>
      <c r="V2587" s="2"/>
      <c r="W2587" s="2"/>
      <c r="X2587" s="2">
        <v>-2700</v>
      </c>
      <c r="Y2587" s="2" t="s">
        <v>8</v>
      </c>
      <c r="Z2587" s="2">
        <v>0</v>
      </c>
    </row>
    <row r="2588" spans="1:26" ht="14.25" customHeight="1" x14ac:dyDescent="0.2">
      <c r="A2588" s="3">
        <v>40927.787708333337</v>
      </c>
      <c r="B2588" s="2"/>
      <c r="C2588" s="2"/>
      <c r="D2588" s="2">
        <v>-2650</v>
      </c>
      <c r="E2588" s="2">
        <v>157.46176147460901</v>
      </c>
      <c r="F2588" s="2">
        <v>-90.134201049804702</v>
      </c>
      <c r="K2588" s="3">
        <v>40927.787708333337</v>
      </c>
      <c r="L2588" s="2"/>
      <c r="M2588" s="2"/>
      <c r="N2588" s="2">
        <v>-2650</v>
      </c>
      <c r="O2588" s="2">
        <v>239.75521850585901</v>
      </c>
      <c r="P2588" s="2">
        <v>175.04013061523401</v>
      </c>
      <c r="U2588" s="3">
        <v>40927.787708333337</v>
      </c>
      <c r="V2588" s="2"/>
      <c r="W2588" s="2"/>
      <c r="X2588" s="2">
        <v>-2650</v>
      </c>
      <c r="Y2588" s="2" t="s">
        <v>8</v>
      </c>
      <c r="Z2588" s="2">
        <v>0</v>
      </c>
    </row>
    <row r="2589" spans="1:26" ht="14.25" customHeight="1" x14ac:dyDescent="0.2">
      <c r="A2589" s="3">
        <v>40927.787766203706</v>
      </c>
      <c r="B2589" s="2"/>
      <c r="C2589" s="2"/>
      <c r="D2589" s="2">
        <v>-2600</v>
      </c>
      <c r="E2589" s="2">
        <v>156.590576171875</v>
      </c>
      <c r="F2589" s="2">
        <v>-89.5831298828125</v>
      </c>
      <c r="K2589" s="3">
        <v>40927.787766203706</v>
      </c>
      <c r="L2589" s="2"/>
      <c r="M2589" s="2"/>
      <c r="N2589" s="2">
        <v>-2600</v>
      </c>
      <c r="O2589" s="2">
        <v>239.62110900878901</v>
      </c>
      <c r="P2589" s="2">
        <v>174.94674682617199</v>
      </c>
      <c r="U2589" s="3">
        <v>40927.787766203706</v>
      </c>
      <c r="V2589" s="2"/>
      <c r="W2589" s="2"/>
      <c r="X2589" s="2">
        <v>-2600</v>
      </c>
      <c r="Y2589" s="2" t="s">
        <v>8</v>
      </c>
      <c r="Z2589" s="2">
        <v>0</v>
      </c>
    </row>
    <row r="2590" spans="1:26" ht="14.25" customHeight="1" x14ac:dyDescent="0.2">
      <c r="A2590" s="3">
        <v>40927.787824074076</v>
      </c>
      <c r="B2590" s="2"/>
      <c r="C2590" s="2"/>
      <c r="D2590" s="2">
        <v>-2550</v>
      </c>
      <c r="E2590" s="2">
        <v>156.76631164550801</v>
      </c>
      <c r="F2590" s="2">
        <v>-89.694290161132798</v>
      </c>
      <c r="K2590" s="3">
        <v>40927.787824074076</v>
      </c>
      <c r="L2590" s="2"/>
      <c r="M2590" s="2"/>
      <c r="N2590" s="2">
        <v>-2550</v>
      </c>
      <c r="O2590" s="2">
        <v>239.86367797851599</v>
      </c>
      <c r="P2590" s="2">
        <v>175.11566162109401</v>
      </c>
      <c r="U2590" s="3">
        <v>40927.787824074076</v>
      </c>
      <c r="V2590" s="2"/>
      <c r="W2590" s="2"/>
      <c r="X2590" s="2">
        <v>-2550</v>
      </c>
      <c r="Y2590" s="2" t="s">
        <v>8</v>
      </c>
      <c r="Z2590" s="2">
        <v>0</v>
      </c>
    </row>
    <row r="2591" spans="1:26" ht="14.25" customHeight="1" x14ac:dyDescent="0.2">
      <c r="A2591" s="3">
        <v>40927.787881944445</v>
      </c>
      <c r="B2591" s="2"/>
      <c r="C2591" s="2"/>
      <c r="D2591" s="2">
        <v>-2500</v>
      </c>
      <c r="E2591" s="2">
        <v>158.03758239746099</v>
      </c>
      <c r="F2591" s="2">
        <v>-90.498428344726605</v>
      </c>
      <c r="K2591" s="3">
        <v>40927.787881944445</v>
      </c>
      <c r="L2591" s="2"/>
      <c r="M2591" s="2"/>
      <c r="N2591" s="2">
        <v>-2500</v>
      </c>
      <c r="O2591" s="2">
        <v>240.85430908203099</v>
      </c>
      <c r="P2591" s="2">
        <v>175.80551147460901</v>
      </c>
      <c r="U2591" s="3">
        <v>40927.787881944445</v>
      </c>
      <c r="V2591" s="2"/>
      <c r="W2591" s="2"/>
      <c r="X2591" s="2">
        <v>-2500</v>
      </c>
      <c r="Y2591" s="2" t="s">
        <v>8</v>
      </c>
      <c r="Z2591" s="2">
        <v>0</v>
      </c>
    </row>
    <row r="2592" spans="1:26" ht="14.25" customHeight="1" x14ac:dyDescent="0.2">
      <c r="A2592" s="3">
        <v>40927.787939814814</v>
      </c>
      <c r="B2592" s="2"/>
      <c r="C2592" s="2"/>
      <c r="D2592" s="2">
        <v>-2450</v>
      </c>
      <c r="E2592" s="2">
        <v>160.18763732910199</v>
      </c>
      <c r="F2592" s="2">
        <v>-91.858444213867202</v>
      </c>
      <c r="K2592" s="3">
        <v>40927.787939814814</v>
      </c>
      <c r="L2592" s="2"/>
      <c r="M2592" s="2"/>
      <c r="N2592" s="2">
        <v>-2450</v>
      </c>
      <c r="O2592" s="2">
        <v>242.16540527343801</v>
      </c>
      <c r="P2592" s="2">
        <v>176.71852111816401</v>
      </c>
      <c r="U2592" s="3">
        <v>40927.787939814814</v>
      </c>
      <c r="V2592" s="2"/>
      <c r="W2592" s="2"/>
      <c r="X2592" s="2">
        <v>-2450</v>
      </c>
      <c r="Y2592" s="2" t="s">
        <v>8</v>
      </c>
      <c r="Z2592" s="2">
        <v>0</v>
      </c>
    </row>
    <row r="2593" spans="1:26" ht="14.25" customHeight="1" x14ac:dyDescent="0.2">
      <c r="A2593" s="3">
        <v>40927.787997685184</v>
      </c>
      <c r="B2593" s="2"/>
      <c r="C2593" s="2"/>
      <c r="D2593" s="2">
        <v>-2400</v>
      </c>
      <c r="E2593" s="2">
        <v>163.205154418945</v>
      </c>
      <c r="F2593" s="2">
        <v>-93.767166137695298</v>
      </c>
      <c r="K2593" s="3">
        <v>40927.787997685184</v>
      </c>
      <c r="L2593" s="2"/>
      <c r="M2593" s="2"/>
      <c r="N2593" s="2">
        <v>-2400</v>
      </c>
      <c r="O2593" s="2">
        <v>242.85005187988301</v>
      </c>
      <c r="P2593" s="2">
        <v>177.19528198242199</v>
      </c>
      <c r="U2593" s="3">
        <v>40927.787997685184</v>
      </c>
      <c r="V2593" s="2"/>
      <c r="W2593" s="2"/>
      <c r="X2593" s="2">
        <v>-2400</v>
      </c>
      <c r="Y2593" s="2" t="s">
        <v>8</v>
      </c>
      <c r="Z2593" s="2">
        <v>0</v>
      </c>
    </row>
    <row r="2594" spans="1:26" ht="14.25" customHeight="1" x14ac:dyDescent="0.2">
      <c r="A2594" s="3">
        <v>40927.788055555553</v>
      </c>
      <c r="B2594" s="2"/>
      <c r="C2594" s="2"/>
      <c r="D2594" s="2">
        <v>-2350</v>
      </c>
      <c r="E2594" s="2">
        <v>164.91426086425801</v>
      </c>
      <c r="F2594" s="2">
        <v>-94.848251342773395</v>
      </c>
      <c r="K2594" s="3">
        <v>40927.788055555553</v>
      </c>
      <c r="L2594" s="2"/>
      <c r="M2594" s="2"/>
      <c r="N2594" s="2">
        <v>-2350</v>
      </c>
      <c r="O2594" s="2">
        <v>243.37921142578099</v>
      </c>
      <c r="P2594" s="2">
        <v>177.56378173828099</v>
      </c>
      <c r="U2594" s="3">
        <v>40927.788055555553</v>
      </c>
      <c r="V2594" s="2"/>
      <c r="W2594" s="2"/>
      <c r="X2594" s="2">
        <v>-2350</v>
      </c>
      <c r="Y2594" s="2" t="s">
        <v>8</v>
      </c>
      <c r="Z2594" s="2">
        <v>0</v>
      </c>
    </row>
    <row r="2595" spans="1:26" ht="14.25" customHeight="1" x14ac:dyDescent="0.2">
      <c r="A2595" s="3">
        <v>40927.788113425922</v>
      </c>
      <c r="B2595" s="2"/>
      <c r="C2595" s="2"/>
      <c r="D2595" s="2">
        <v>-2300</v>
      </c>
      <c r="E2595" s="2">
        <v>167.53579711914099</v>
      </c>
      <c r="F2595" s="2">
        <v>-96.506500244140597</v>
      </c>
      <c r="K2595" s="3">
        <v>40927.788113425922</v>
      </c>
      <c r="L2595" s="2"/>
      <c r="M2595" s="2"/>
      <c r="N2595" s="2">
        <v>-2300</v>
      </c>
      <c r="O2595" s="2">
        <v>243.96206665039099</v>
      </c>
      <c r="P2595" s="2">
        <v>177.96966552734401</v>
      </c>
      <c r="U2595" s="3">
        <v>40927.788113425922</v>
      </c>
      <c r="V2595" s="2"/>
      <c r="W2595" s="2"/>
      <c r="X2595" s="2">
        <v>-2300</v>
      </c>
      <c r="Y2595" s="2" t="s">
        <v>8</v>
      </c>
      <c r="Z2595" s="2">
        <v>0</v>
      </c>
    </row>
    <row r="2596" spans="1:26" ht="14.25" customHeight="1" x14ac:dyDescent="0.2">
      <c r="A2596" s="3">
        <v>40927.788171296299</v>
      </c>
      <c r="B2596" s="2"/>
      <c r="C2596" s="2"/>
      <c r="D2596" s="2">
        <v>-2250</v>
      </c>
      <c r="E2596" s="2">
        <v>169.7421875</v>
      </c>
      <c r="F2596" s="2">
        <v>-97.902145385742202</v>
      </c>
      <c r="K2596" s="3">
        <v>40927.788171296299</v>
      </c>
      <c r="L2596" s="2"/>
      <c r="M2596" s="2"/>
      <c r="N2596" s="2">
        <v>-2250</v>
      </c>
      <c r="O2596" s="2">
        <v>244.48182678222699</v>
      </c>
      <c r="P2596" s="2">
        <v>178.33160400390599</v>
      </c>
      <c r="U2596" s="3">
        <v>40927.788171296299</v>
      </c>
      <c r="V2596" s="2"/>
      <c r="W2596" s="2"/>
      <c r="X2596" s="2">
        <v>-2250</v>
      </c>
      <c r="Y2596" s="2" t="s">
        <v>8</v>
      </c>
      <c r="Z2596" s="2">
        <v>0</v>
      </c>
    </row>
    <row r="2597" spans="1:26" ht="14.25" customHeight="1" x14ac:dyDescent="0.2">
      <c r="A2597" s="3">
        <v>40927.788229166668</v>
      </c>
      <c r="B2597" s="2"/>
      <c r="C2597" s="2"/>
      <c r="D2597" s="2">
        <v>-2200</v>
      </c>
      <c r="E2597" s="2">
        <v>171.52812194824199</v>
      </c>
      <c r="F2597" s="2">
        <v>-99.031829833984403</v>
      </c>
      <c r="K2597" s="3">
        <v>40927.788229166668</v>
      </c>
      <c r="L2597" s="2"/>
      <c r="M2597" s="2"/>
      <c r="N2597" s="2">
        <v>-2200</v>
      </c>
      <c r="O2597" s="2">
        <v>244.80491638183599</v>
      </c>
      <c r="P2597" s="2">
        <v>178.55659484863301</v>
      </c>
      <c r="U2597" s="3">
        <v>40927.788229166668</v>
      </c>
      <c r="V2597" s="2"/>
      <c r="W2597" s="2"/>
      <c r="X2597" s="2">
        <v>-2200</v>
      </c>
      <c r="Y2597" s="2" t="s">
        <v>8</v>
      </c>
      <c r="Z2597" s="2">
        <v>0</v>
      </c>
    </row>
    <row r="2598" spans="1:26" ht="14.25" customHeight="1" x14ac:dyDescent="0.2">
      <c r="A2598" s="3">
        <v>40927.788287037038</v>
      </c>
      <c r="B2598" s="2"/>
      <c r="C2598" s="2"/>
      <c r="D2598" s="2">
        <v>-2150</v>
      </c>
      <c r="E2598" s="2">
        <v>171.90020751953099</v>
      </c>
      <c r="F2598" s="2">
        <v>-99.267196655273395</v>
      </c>
      <c r="K2598" s="3">
        <v>40927.788287037038</v>
      </c>
      <c r="L2598" s="2"/>
      <c r="M2598" s="2"/>
      <c r="N2598" s="2">
        <v>-2150</v>
      </c>
      <c r="O2598" s="2">
        <v>244.53495788574199</v>
      </c>
      <c r="P2598" s="2">
        <v>178.36860656738301</v>
      </c>
      <c r="U2598" s="3">
        <v>40927.788287037038</v>
      </c>
      <c r="V2598" s="2"/>
      <c r="W2598" s="2"/>
      <c r="X2598" s="2">
        <v>-2150</v>
      </c>
      <c r="Y2598" s="2" t="s">
        <v>8</v>
      </c>
      <c r="Z2598" s="2">
        <v>0</v>
      </c>
    </row>
    <row r="2599" spans="1:26" ht="14.25" customHeight="1" x14ac:dyDescent="0.2">
      <c r="A2599" s="3">
        <v>40927.788344907407</v>
      </c>
      <c r="B2599" s="2"/>
      <c r="C2599" s="2"/>
      <c r="D2599" s="2">
        <v>-2100</v>
      </c>
      <c r="E2599" s="2">
        <v>171.38145446777301</v>
      </c>
      <c r="F2599" s="2">
        <v>-98.939056396484403</v>
      </c>
      <c r="K2599" s="3">
        <v>40927.788344907407</v>
      </c>
      <c r="L2599" s="2"/>
      <c r="M2599" s="2"/>
      <c r="N2599" s="2">
        <v>-2100</v>
      </c>
      <c r="O2599" s="2">
        <v>243.44429016113301</v>
      </c>
      <c r="P2599" s="2">
        <v>177.60910034179699</v>
      </c>
      <c r="U2599" s="3">
        <v>40927.788344907407</v>
      </c>
      <c r="V2599" s="2"/>
      <c r="W2599" s="2"/>
      <c r="X2599" s="2">
        <v>-2100</v>
      </c>
      <c r="Y2599" s="2" t="s">
        <v>8</v>
      </c>
      <c r="Z2599" s="2">
        <v>0</v>
      </c>
    </row>
    <row r="2600" spans="1:26" ht="14.25" customHeight="1" x14ac:dyDescent="0.2">
      <c r="A2600" s="3">
        <v>40927.788402777776</v>
      </c>
      <c r="B2600" s="2"/>
      <c r="C2600" s="2"/>
      <c r="D2600" s="2">
        <v>-2050</v>
      </c>
      <c r="E2600" s="2">
        <v>167.376953125</v>
      </c>
      <c r="F2600" s="2">
        <v>-96.406021118164105</v>
      </c>
      <c r="K2600" s="3">
        <v>40927.788402777776</v>
      </c>
      <c r="L2600" s="2"/>
      <c r="M2600" s="2"/>
      <c r="N2600" s="2">
        <v>-2050</v>
      </c>
      <c r="O2600" s="2">
        <v>241.27371215820301</v>
      </c>
      <c r="P2600" s="2">
        <v>176.09756469726599</v>
      </c>
      <c r="U2600" s="3">
        <v>40927.788402777776</v>
      </c>
      <c r="V2600" s="2"/>
      <c r="W2600" s="2"/>
      <c r="X2600" s="2">
        <v>-2050</v>
      </c>
      <c r="Y2600" s="2" t="s">
        <v>8</v>
      </c>
      <c r="Z2600" s="2">
        <v>0</v>
      </c>
    </row>
    <row r="2601" spans="1:26" ht="14.25" customHeight="1" x14ac:dyDescent="0.2">
      <c r="A2601" s="3">
        <v>40927.788460648146</v>
      </c>
      <c r="B2601" s="2"/>
      <c r="C2601" s="2"/>
      <c r="D2601" s="2">
        <v>-2000</v>
      </c>
      <c r="E2601" s="2">
        <v>159.27978515625</v>
      </c>
      <c r="F2601" s="2">
        <v>-91.2841796875</v>
      </c>
      <c r="K2601" s="3">
        <v>40927.788460648146</v>
      </c>
      <c r="L2601" s="2"/>
      <c r="M2601" s="2"/>
      <c r="N2601" s="2">
        <v>-2000</v>
      </c>
      <c r="O2601" s="2">
        <v>237.88546752929699</v>
      </c>
      <c r="P2601" s="2">
        <v>173.73809814453099</v>
      </c>
      <c r="U2601" s="3">
        <v>40927.788460648146</v>
      </c>
      <c r="V2601" s="2"/>
      <c r="W2601" s="2"/>
      <c r="X2601" s="2">
        <v>-2000</v>
      </c>
      <c r="Y2601" s="2" t="s">
        <v>8</v>
      </c>
      <c r="Z2601" s="2">
        <v>0</v>
      </c>
    </row>
    <row r="2602" spans="1:26" ht="14.25" customHeight="1" x14ac:dyDescent="0.2">
      <c r="A2602" s="3">
        <v>40927.788518518515</v>
      </c>
      <c r="B2602" s="2"/>
      <c r="C2602" s="2"/>
      <c r="D2602" s="2">
        <v>-1950</v>
      </c>
      <c r="E2602" s="2">
        <v>147.26121520996099</v>
      </c>
      <c r="F2602" s="2">
        <v>-83.681869506835895</v>
      </c>
      <c r="K2602" s="3">
        <v>40927.788518518515</v>
      </c>
      <c r="L2602" s="2"/>
      <c r="M2602" s="2"/>
      <c r="N2602" s="2">
        <v>-1950</v>
      </c>
      <c r="O2602" s="2">
        <v>233.42454528808599</v>
      </c>
      <c r="P2602" s="2">
        <v>170.63163757324199</v>
      </c>
      <c r="U2602" s="3">
        <v>40927.788518518515</v>
      </c>
      <c r="V2602" s="2"/>
      <c r="W2602" s="2"/>
      <c r="X2602" s="2">
        <v>-1950</v>
      </c>
      <c r="Y2602" s="2" t="s">
        <v>8</v>
      </c>
      <c r="Z2602" s="2">
        <v>0</v>
      </c>
    </row>
    <row r="2603" spans="1:26" ht="14.25" customHeight="1" x14ac:dyDescent="0.2">
      <c r="A2603" s="3">
        <v>40927.788576388892</v>
      </c>
      <c r="B2603" s="2"/>
      <c r="C2603" s="2"/>
      <c r="D2603" s="2">
        <v>-1900</v>
      </c>
      <c r="E2603" s="2">
        <v>132.28990173339801</v>
      </c>
      <c r="F2603" s="2">
        <v>-74.211807250976605</v>
      </c>
      <c r="K2603" s="3">
        <v>40927.788576388892</v>
      </c>
      <c r="L2603" s="2"/>
      <c r="M2603" s="2"/>
      <c r="N2603" s="2">
        <v>-1900</v>
      </c>
      <c r="O2603" s="2">
        <v>228.36137390136699</v>
      </c>
      <c r="P2603" s="2">
        <v>167.10578918457</v>
      </c>
      <c r="U2603" s="3">
        <v>40927.788576388892</v>
      </c>
      <c r="V2603" s="2"/>
      <c r="W2603" s="2"/>
      <c r="X2603" s="2">
        <v>-1900</v>
      </c>
      <c r="Y2603" s="2" t="s">
        <v>8</v>
      </c>
      <c r="Z2603" s="2">
        <v>0</v>
      </c>
    </row>
    <row r="2604" spans="1:26" ht="14.25" customHeight="1" x14ac:dyDescent="0.2">
      <c r="A2604" s="3">
        <v>40927.788634259261</v>
      </c>
      <c r="B2604" s="2"/>
      <c r="C2604" s="2"/>
      <c r="D2604" s="2">
        <v>-1850</v>
      </c>
      <c r="E2604" s="2">
        <v>116.256698608398</v>
      </c>
      <c r="F2604" s="2">
        <v>-64.070053100585895</v>
      </c>
      <c r="K2604" s="3">
        <v>40927.788634259261</v>
      </c>
      <c r="L2604" s="2"/>
      <c r="M2604" s="2"/>
      <c r="N2604" s="2">
        <v>-1850</v>
      </c>
      <c r="O2604" s="2">
        <v>223.10964965820301</v>
      </c>
      <c r="P2604" s="2">
        <v>163.44863891601599</v>
      </c>
      <c r="U2604" s="3">
        <v>40927.788634259261</v>
      </c>
      <c r="V2604" s="2"/>
      <c r="W2604" s="2"/>
      <c r="X2604" s="2">
        <v>-1850</v>
      </c>
      <c r="Y2604" s="2" t="s">
        <v>8</v>
      </c>
      <c r="Z2604" s="2">
        <v>0</v>
      </c>
    </row>
    <row r="2605" spans="1:26" ht="14.25" customHeight="1" x14ac:dyDescent="0.2">
      <c r="A2605" s="3">
        <v>40927.78869212963</v>
      </c>
      <c r="B2605" s="2"/>
      <c r="C2605" s="2"/>
      <c r="D2605" s="2">
        <v>-1800</v>
      </c>
      <c r="E2605" s="2">
        <v>99.25244140625</v>
      </c>
      <c r="F2605" s="2">
        <v>-53.314056396484403</v>
      </c>
      <c r="K2605" s="3">
        <v>40927.78869212963</v>
      </c>
      <c r="L2605" s="2"/>
      <c r="M2605" s="2"/>
      <c r="N2605" s="2">
        <v>-1800</v>
      </c>
      <c r="O2605" s="2">
        <v>217.527587890625</v>
      </c>
      <c r="P2605" s="2">
        <v>159.56146240234401</v>
      </c>
      <c r="U2605" s="3">
        <v>40927.78869212963</v>
      </c>
      <c r="V2605" s="2"/>
      <c r="W2605" s="2"/>
      <c r="X2605" s="2">
        <v>-1800</v>
      </c>
      <c r="Y2605" s="2" t="s">
        <v>8</v>
      </c>
      <c r="Z2605" s="2">
        <v>0</v>
      </c>
    </row>
    <row r="2606" spans="1:26" ht="14.25" customHeight="1" x14ac:dyDescent="0.2">
      <c r="A2606" s="3">
        <v>40927.78875</v>
      </c>
      <c r="B2606" s="2"/>
      <c r="C2606" s="2"/>
      <c r="D2606" s="2">
        <v>-1750</v>
      </c>
      <c r="E2606" s="2">
        <v>84.839324951171903</v>
      </c>
      <c r="F2606" s="2">
        <v>-44.1970825195313</v>
      </c>
      <c r="K2606" s="3">
        <v>40927.78875</v>
      </c>
      <c r="L2606" s="2"/>
      <c r="M2606" s="2"/>
      <c r="N2606" s="2">
        <v>-1750</v>
      </c>
      <c r="O2606" s="2">
        <v>212.04306030273401</v>
      </c>
      <c r="P2606" s="2">
        <v>155.7421875</v>
      </c>
      <c r="U2606" s="3">
        <v>40927.78875</v>
      </c>
      <c r="V2606" s="2"/>
      <c r="W2606" s="2"/>
      <c r="X2606" s="2">
        <v>-1750</v>
      </c>
      <c r="Y2606" s="2" t="s">
        <v>8</v>
      </c>
      <c r="Z2606" s="2">
        <v>0</v>
      </c>
    </row>
    <row r="2607" spans="1:26" ht="14.25" customHeight="1" x14ac:dyDescent="0.2">
      <c r="A2607" s="3">
        <v>40927.788807870369</v>
      </c>
      <c r="B2607" s="2"/>
      <c r="C2607" s="2"/>
      <c r="D2607" s="2">
        <v>-1700</v>
      </c>
      <c r="E2607" s="2">
        <v>71.880935668945298</v>
      </c>
      <c r="F2607" s="2">
        <v>-36.000289916992202</v>
      </c>
      <c r="K2607" s="3">
        <v>40927.788807870369</v>
      </c>
      <c r="L2607" s="2"/>
      <c r="M2607" s="2"/>
      <c r="N2607" s="2">
        <v>-1700</v>
      </c>
      <c r="O2607" s="2">
        <v>206.50898742675801</v>
      </c>
      <c r="P2607" s="2">
        <v>151.888427734375</v>
      </c>
      <c r="U2607" s="3">
        <v>40927.788807870369</v>
      </c>
      <c r="V2607" s="2"/>
      <c r="W2607" s="2"/>
      <c r="X2607" s="2">
        <v>-1700</v>
      </c>
      <c r="Y2607" s="2" t="s">
        <v>8</v>
      </c>
      <c r="Z2607" s="2">
        <v>0</v>
      </c>
    </row>
    <row r="2608" spans="1:26" ht="14.25" customHeight="1" x14ac:dyDescent="0.2">
      <c r="A2608" s="3">
        <v>40927.788865740738</v>
      </c>
      <c r="B2608" s="2"/>
      <c r="C2608" s="2"/>
      <c r="D2608" s="2">
        <v>-1650</v>
      </c>
      <c r="E2608" s="2">
        <v>59.709793090820298</v>
      </c>
      <c r="F2608" s="2">
        <v>-28.301467895507798</v>
      </c>
      <c r="K2608" s="3">
        <v>40927.788865740738</v>
      </c>
      <c r="L2608" s="2"/>
      <c r="M2608" s="2"/>
      <c r="N2608" s="2">
        <v>-1650</v>
      </c>
      <c r="O2608" s="2">
        <v>200.97514343261699</v>
      </c>
      <c r="P2608" s="2">
        <v>148.03482055664099</v>
      </c>
      <c r="U2608" s="3">
        <v>40927.788865740738</v>
      </c>
      <c r="V2608" s="2"/>
      <c r="W2608" s="2"/>
      <c r="X2608" s="2">
        <v>-1650</v>
      </c>
      <c r="Y2608" s="2" t="s">
        <v>8</v>
      </c>
      <c r="Z2608" s="2">
        <v>0</v>
      </c>
    </row>
    <row r="2609" spans="1:26" ht="14.25" customHeight="1" x14ac:dyDescent="0.2">
      <c r="A2609" s="3">
        <v>40927.788923611108</v>
      </c>
      <c r="B2609" s="2"/>
      <c r="C2609" s="2"/>
      <c r="D2609" s="2">
        <v>-1600</v>
      </c>
      <c r="E2609" s="2">
        <v>49.0408935546875</v>
      </c>
      <c r="F2609" s="2">
        <v>-21.5528869628906</v>
      </c>
      <c r="K2609" s="3">
        <v>40927.788923611108</v>
      </c>
      <c r="L2609" s="2"/>
      <c r="M2609" s="2"/>
      <c r="N2609" s="2">
        <v>-1600</v>
      </c>
      <c r="O2609" s="2">
        <v>195.75727844238301</v>
      </c>
      <c r="P2609" s="2">
        <v>144.40124511718699</v>
      </c>
      <c r="U2609" s="3">
        <v>40927.788923611108</v>
      </c>
      <c r="V2609" s="2"/>
      <c r="W2609" s="2"/>
      <c r="X2609" s="2">
        <v>-1600</v>
      </c>
      <c r="Y2609" s="2" t="s">
        <v>8</v>
      </c>
      <c r="Z2609" s="2">
        <v>0</v>
      </c>
    </row>
    <row r="2610" spans="1:26" ht="14.25" customHeight="1" x14ac:dyDescent="0.2">
      <c r="A2610" s="3">
        <v>40927.788981481484</v>
      </c>
      <c r="B2610" s="2"/>
      <c r="C2610" s="2"/>
      <c r="D2610" s="2">
        <v>-1550</v>
      </c>
      <c r="E2610" s="2">
        <v>37.191429138183601</v>
      </c>
      <c r="F2610" s="2">
        <v>-14.0575408935547</v>
      </c>
      <c r="K2610" s="3">
        <v>40927.788981481484</v>
      </c>
      <c r="L2610" s="2"/>
      <c r="M2610" s="2"/>
      <c r="N2610" s="2">
        <v>-1550</v>
      </c>
      <c r="O2610" s="2">
        <v>190.51957702636699</v>
      </c>
      <c r="P2610" s="2">
        <v>140.75386047363301</v>
      </c>
      <c r="U2610" s="3">
        <v>40927.788981481484</v>
      </c>
      <c r="V2610" s="2"/>
      <c r="W2610" s="2"/>
      <c r="X2610" s="2">
        <v>-1550</v>
      </c>
      <c r="Y2610" s="2" t="s">
        <v>8</v>
      </c>
      <c r="Z2610" s="2">
        <v>0</v>
      </c>
    </row>
    <row r="2611" spans="1:26" ht="14.25" customHeight="1" x14ac:dyDescent="0.2">
      <c r="A2611" s="3">
        <v>40927.789039351854</v>
      </c>
      <c r="B2611" s="2"/>
      <c r="C2611" s="2"/>
      <c r="D2611" s="2">
        <v>-1500</v>
      </c>
      <c r="E2611" s="2">
        <v>29.3873500823975</v>
      </c>
      <c r="F2611" s="2">
        <v>-9.12109375</v>
      </c>
      <c r="K2611" s="3">
        <v>40927.789039351854</v>
      </c>
      <c r="L2611" s="2"/>
      <c r="M2611" s="2"/>
      <c r="N2611" s="2">
        <v>-1500</v>
      </c>
      <c r="O2611" s="2">
        <v>185.34771728515599</v>
      </c>
      <c r="P2611" s="2">
        <v>137.15232849121099</v>
      </c>
      <c r="U2611" s="3">
        <v>40927.789039351854</v>
      </c>
      <c r="V2611" s="2"/>
      <c r="W2611" s="2"/>
      <c r="X2611" s="2">
        <v>-1500</v>
      </c>
      <c r="Y2611" s="2" t="s">
        <v>8</v>
      </c>
      <c r="Z2611" s="2">
        <v>0</v>
      </c>
    </row>
    <row r="2612" spans="1:26" ht="14.25" customHeight="1" x14ac:dyDescent="0.2">
      <c r="A2612" s="3">
        <v>40927.789097222223</v>
      </c>
      <c r="B2612" s="2"/>
      <c r="C2612" s="2"/>
      <c r="D2612" s="2">
        <v>-1450</v>
      </c>
      <c r="E2612" s="2">
        <v>24.4877738952637</v>
      </c>
      <c r="F2612" s="2">
        <v>-6.0218811035156197</v>
      </c>
      <c r="K2612" s="3">
        <v>40927.789097222223</v>
      </c>
      <c r="L2612" s="2"/>
      <c r="M2612" s="2"/>
      <c r="N2612" s="2">
        <v>-1450</v>
      </c>
      <c r="O2612" s="2">
        <v>180.52502441406199</v>
      </c>
      <c r="P2612" s="2">
        <v>133.7939453125</v>
      </c>
      <c r="U2612" s="3">
        <v>40927.789097222223</v>
      </c>
      <c r="V2612" s="2"/>
      <c r="W2612" s="2"/>
      <c r="X2612" s="2">
        <v>-1450</v>
      </c>
      <c r="Y2612" s="2" t="s">
        <v>8</v>
      </c>
      <c r="Z2612" s="2">
        <v>0</v>
      </c>
    </row>
    <row r="2613" spans="1:26" ht="14.25" customHeight="1" x14ac:dyDescent="0.2">
      <c r="A2613" s="3">
        <v>40927.789155092592</v>
      </c>
      <c r="B2613" s="2"/>
      <c r="C2613" s="2"/>
      <c r="D2613" s="2">
        <v>-1400</v>
      </c>
      <c r="E2613" s="2">
        <v>21.4610900878906</v>
      </c>
      <c r="F2613" s="2">
        <v>-4.10736083984375</v>
      </c>
      <c r="K2613" s="3">
        <v>40927.789155092592</v>
      </c>
      <c r="L2613" s="2"/>
      <c r="M2613" s="2"/>
      <c r="N2613" s="2">
        <v>-1400</v>
      </c>
      <c r="O2613" s="2">
        <v>176.25067138671901</v>
      </c>
      <c r="P2613" s="2">
        <v>130.81741333007801</v>
      </c>
      <c r="U2613" s="3">
        <v>40927.789155092592</v>
      </c>
      <c r="V2613" s="2"/>
      <c r="W2613" s="2"/>
      <c r="X2613" s="2">
        <v>-1400</v>
      </c>
      <c r="Y2613" s="2" t="s">
        <v>8</v>
      </c>
      <c r="Z2613" s="2">
        <v>0</v>
      </c>
    </row>
    <row r="2614" spans="1:26" ht="14.25" customHeight="1" x14ac:dyDescent="0.2">
      <c r="A2614" s="3">
        <v>40927.789212962962</v>
      </c>
      <c r="B2614" s="2"/>
      <c r="C2614" s="2"/>
      <c r="D2614" s="2">
        <v>-1350</v>
      </c>
      <c r="E2614" s="2">
        <v>19.333461761474599</v>
      </c>
      <c r="F2614" s="2">
        <v>-2.76153564453125</v>
      </c>
      <c r="K2614" s="3">
        <v>40927.789212962962</v>
      </c>
      <c r="L2614" s="2"/>
      <c r="M2614" s="2"/>
      <c r="N2614" s="2">
        <v>-1350</v>
      </c>
      <c r="O2614" s="2">
        <v>171.867752075195</v>
      </c>
      <c r="P2614" s="2">
        <v>127.765274047852</v>
      </c>
      <c r="U2614" s="3">
        <v>40927.789212962962</v>
      </c>
      <c r="V2614" s="2"/>
      <c r="W2614" s="2"/>
      <c r="X2614" s="2">
        <v>-1350</v>
      </c>
      <c r="Y2614" s="2" t="s">
        <v>8</v>
      </c>
      <c r="Z2614" s="2">
        <v>0</v>
      </c>
    </row>
    <row r="2615" spans="1:26" ht="14.25" customHeight="1" x14ac:dyDescent="0.2">
      <c r="A2615" s="3">
        <v>40927.789270833331</v>
      </c>
      <c r="B2615" s="2"/>
      <c r="C2615" s="2"/>
      <c r="D2615" s="2">
        <v>-1300</v>
      </c>
      <c r="E2615" s="2">
        <v>17.4024353027344</v>
      </c>
      <c r="F2615" s="2">
        <v>-1.5400695800781301</v>
      </c>
      <c r="K2615" s="3">
        <v>40927.789270833331</v>
      </c>
      <c r="L2615" s="2"/>
      <c r="M2615" s="2"/>
      <c r="N2615" s="2">
        <v>-1300</v>
      </c>
      <c r="O2615" s="2">
        <v>166.559814453125</v>
      </c>
      <c r="P2615" s="2">
        <v>124.068984985352</v>
      </c>
      <c r="U2615" s="3">
        <v>40927.789270833331</v>
      </c>
      <c r="V2615" s="2"/>
      <c r="W2615" s="2"/>
      <c r="X2615" s="2">
        <v>-1300</v>
      </c>
      <c r="Y2615" s="2" t="s">
        <v>8</v>
      </c>
      <c r="Z2615" s="2">
        <v>0</v>
      </c>
    </row>
    <row r="2616" spans="1:26" ht="14.25" customHeight="1" x14ac:dyDescent="0.2">
      <c r="A2616" s="3">
        <v>40927.7893287037</v>
      </c>
      <c r="B2616" s="2"/>
      <c r="C2616" s="2"/>
      <c r="D2616" s="2">
        <v>-1250</v>
      </c>
      <c r="E2616" s="2">
        <v>17.101985931396499</v>
      </c>
      <c r="F2616" s="2">
        <v>-1.3500213623046899</v>
      </c>
      <c r="K2616" s="3">
        <v>40927.7893287037</v>
      </c>
      <c r="L2616" s="2"/>
      <c r="M2616" s="2"/>
      <c r="N2616" s="2">
        <v>-1250</v>
      </c>
      <c r="O2616" s="2">
        <v>162.12342834472699</v>
      </c>
      <c r="P2616" s="2">
        <v>120.979614257813</v>
      </c>
      <c r="U2616" s="3">
        <v>40927.7893287037</v>
      </c>
      <c r="V2616" s="2"/>
      <c r="W2616" s="2"/>
      <c r="X2616" s="2">
        <v>-1250</v>
      </c>
      <c r="Y2616" s="2" t="s">
        <v>8</v>
      </c>
      <c r="Z2616" s="2">
        <v>0</v>
      </c>
    </row>
    <row r="2617" spans="1:26" ht="14.25" customHeight="1" x14ac:dyDescent="0.2">
      <c r="A2617" s="3">
        <v>40927.789386574077</v>
      </c>
      <c r="B2617" s="2"/>
      <c r="C2617" s="2"/>
      <c r="D2617" s="2">
        <v>-1200</v>
      </c>
      <c r="E2617" s="2">
        <v>16.839891433715799</v>
      </c>
      <c r="F2617" s="2">
        <v>-1.1842346191406199</v>
      </c>
      <c r="K2617" s="3">
        <v>40927.789386574077</v>
      </c>
      <c r="L2617" s="2"/>
      <c r="M2617" s="2"/>
      <c r="N2617" s="2">
        <v>-1200</v>
      </c>
      <c r="O2617" s="2">
        <v>158.02603149414099</v>
      </c>
      <c r="P2617" s="2">
        <v>118.12629699707</v>
      </c>
      <c r="U2617" s="3">
        <v>40927.789386574077</v>
      </c>
      <c r="V2617" s="2"/>
      <c r="W2617" s="2"/>
      <c r="X2617" s="2">
        <v>-1200</v>
      </c>
      <c r="Y2617" s="2" t="s">
        <v>8</v>
      </c>
      <c r="Z2617" s="2">
        <v>0</v>
      </c>
    </row>
    <row r="2618" spans="1:26" ht="14.25" customHeight="1" x14ac:dyDescent="0.2">
      <c r="A2618" s="3">
        <v>40927.789444444446</v>
      </c>
      <c r="B2618" s="2"/>
      <c r="C2618" s="2"/>
      <c r="D2618" s="2">
        <v>-1150</v>
      </c>
      <c r="E2618" s="2">
        <v>16.363346099853501</v>
      </c>
      <c r="F2618" s="2">
        <v>-0.88279724121093694</v>
      </c>
      <c r="K2618" s="3">
        <v>40927.789444444446</v>
      </c>
      <c r="L2618" s="2"/>
      <c r="M2618" s="2"/>
      <c r="N2618" s="2">
        <v>-1150</v>
      </c>
      <c r="O2618" s="2">
        <v>153.98580932617199</v>
      </c>
      <c r="P2618" s="2">
        <v>115.31280517578099</v>
      </c>
      <c r="U2618" s="3">
        <v>40927.789444444446</v>
      </c>
      <c r="V2618" s="2"/>
      <c r="W2618" s="2"/>
      <c r="X2618" s="2">
        <v>-1150</v>
      </c>
      <c r="Y2618" s="2" t="s">
        <v>8</v>
      </c>
      <c r="Z2618" s="2">
        <v>0</v>
      </c>
    </row>
    <row r="2619" spans="1:26" ht="14.25" customHeight="1" x14ac:dyDescent="0.2">
      <c r="A2619" s="3">
        <v>40927.789502314816</v>
      </c>
      <c r="B2619" s="2"/>
      <c r="C2619" s="2"/>
      <c r="D2619" s="2">
        <v>-1100</v>
      </c>
      <c r="E2619" s="2">
        <v>16.353939056396499</v>
      </c>
      <c r="F2619" s="2">
        <v>-0.87684631347656306</v>
      </c>
      <c r="K2619" s="3">
        <v>40927.789502314816</v>
      </c>
      <c r="L2619" s="2"/>
      <c r="M2619" s="2"/>
      <c r="N2619" s="2">
        <v>-1100</v>
      </c>
      <c r="O2619" s="2">
        <v>150.32948303222699</v>
      </c>
      <c r="P2619" s="2">
        <v>112.766647338867</v>
      </c>
      <c r="U2619" s="3">
        <v>40927.789502314816</v>
      </c>
      <c r="V2619" s="2"/>
      <c r="W2619" s="2"/>
      <c r="X2619" s="2">
        <v>-1100</v>
      </c>
      <c r="Y2619" s="2" t="s">
        <v>8</v>
      </c>
      <c r="Z2619" s="2">
        <v>0</v>
      </c>
    </row>
    <row r="2620" spans="1:26" ht="14.25" customHeight="1" x14ac:dyDescent="0.2">
      <c r="A2620" s="3">
        <v>40927.789560185185</v>
      </c>
      <c r="B2620" s="2"/>
      <c r="C2620" s="2"/>
      <c r="D2620" s="2">
        <v>-1050</v>
      </c>
      <c r="E2620" s="2">
        <v>16.718433380126999</v>
      </c>
      <c r="F2620" s="2">
        <v>-1.1074066162109399</v>
      </c>
      <c r="K2620" s="3">
        <v>40927.789560185185</v>
      </c>
      <c r="L2620" s="2"/>
      <c r="M2620" s="2"/>
      <c r="N2620" s="2">
        <v>-1050</v>
      </c>
      <c r="O2620" s="2">
        <v>146.62089538574199</v>
      </c>
      <c r="P2620" s="2">
        <v>110.18409729003901</v>
      </c>
      <c r="U2620" s="3">
        <v>40927.789560185185</v>
      </c>
      <c r="V2620" s="2"/>
      <c r="W2620" s="2"/>
      <c r="X2620" s="2">
        <v>-1050</v>
      </c>
      <c r="Y2620" s="2" t="s">
        <v>8</v>
      </c>
      <c r="Z2620" s="2">
        <v>0</v>
      </c>
    </row>
    <row r="2621" spans="1:26" ht="14.25" customHeight="1" x14ac:dyDescent="0.2">
      <c r="A2621" s="3">
        <v>40927.789618055554</v>
      </c>
      <c r="B2621" s="2"/>
      <c r="C2621" s="2"/>
      <c r="D2621" s="2">
        <v>-1000</v>
      </c>
      <c r="E2621" s="2">
        <v>16.737489700317401</v>
      </c>
      <c r="F2621" s="2">
        <v>-1.1194610595703101</v>
      </c>
      <c r="K2621" s="3">
        <v>40927.789618055554</v>
      </c>
      <c r="L2621" s="2"/>
      <c r="M2621" s="2"/>
      <c r="N2621" s="2">
        <v>-1000</v>
      </c>
      <c r="O2621" s="2">
        <v>143.08212280273401</v>
      </c>
      <c r="P2621" s="2">
        <v>107.719802856445</v>
      </c>
      <c r="U2621" s="3">
        <v>40927.789618055554</v>
      </c>
      <c r="V2621" s="2"/>
      <c r="W2621" s="2"/>
      <c r="X2621" s="2">
        <v>-1000</v>
      </c>
      <c r="Y2621" s="2" t="s">
        <v>8</v>
      </c>
      <c r="Z2621" s="2">
        <v>0</v>
      </c>
    </row>
    <row r="2622" spans="1:26" ht="14.25" customHeight="1" x14ac:dyDescent="0.2">
      <c r="A2622" s="3">
        <v>40927.789675925924</v>
      </c>
      <c r="B2622" s="2"/>
      <c r="C2622" s="2"/>
      <c r="D2622" s="2">
        <v>-950</v>
      </c>
      <c r="E2622" s="2">
        <v>16.518455505371101</v>
      </c>
      <c r="F2622" s="2">
        <v>-0.98091125488281306</v>
      </c>
      <c r="K2622" s="3">
        <v>40927.789675925924</v>
      </c>
      <c r="L2622" s="2"/>
      <c r="M2622" s="2"/>
      <c r="N2622" s="2">
        <v>-950</v>
      </c>
      <c r="O2622" s="2">
        <v>139.66246032714801</v>
      </c>
      <c r="P2622" s="2">
        <v>105.33843994140599</v>
      </c>
      <c r="U2622" s="3">
        <v>40927.789675925924</v>
      </c>
      <c r="V2622" s="2"/>
      <c r="W2622" s="2"/>
      <c r="X2622" s="2">
        <v>-950</v>
      </c>
      <c r="Y2622" s="2" t="s">
        <v>8</v>
      </c>
      <c r="Z2622" s="2">
        <v>0</v>
      </c>
    </row>
    <row r="2623" spans="1:26" ht="14.25" customHeight="1" x14ac:dyDescent="0.2">
      <c r="A2623" s="3">
        <v>40927.789733796293</v>
      </c>
      <c r="B2623" s="2"/>
      <c r="C2623" s="2"/>
      <c r="D2623" s="2">
        <v>-900</v>
      </c>
      <c r="E2623" s="2">
        <v>15.903445243835399</v>
      </c>
      <c r="F2623" s="2">
        <v>-0.591888427734375</v>
      </c>
      <c r="K2623" s="3">
        <v>40927.789733796293</v>
      </c>
      <c r="L2623" s="2"/>
      <c r="M2623" s="2"/>
      <c r="N2623" s="2">
        <v>-900</v>
      </c>
      <c r="O2623" s="2">
        <v>136.77348327636699</v>
      </c>
      <c r="P2623" s="2">
        <v>103.32664489746099</v>
      </c>
      <c r="U2623" s="3">
        <v>40927.789733796293</v>
      </c>
      <c r="V2623" s="2"/>
      <c r="W2623" s="2"/>
      <c r="X2623" s="2">
        <v>-900</v>
      </c>
      <c r="Y2623" s="2" t="s">
        <v>8</v>
      </c>
      <c r="Z2623" s="2">
        <v>0</v>
      </c>
    </row>
    <row r="2624" spans="1:26" ht="14.25" customHeight="1" x14ac:dyDescent="0.2">
      <c r="A2624" s="3">
        <v>40927.78979166667</v>
      </c>
      <c r="B2624" s="2"/>
      <c r="C2624" s="2"/>
      <c r="D2624" s="2">
        <v>-850</v>
      </c>
      <c r="E2624" s="2">
        <v>16.010309219360401</v>
      </c>
      <c r="F2624" s="2">
        <v>-0.65948486328125</v>
      </c>
      <c r="K2624" s="3">
        <v>40927.78979166667</v>
      </c>
      <c r="L2624" s="2"/>
      <c r="M2624" s="2"/>
      <c r="N2624" s="2">
        <v>-850</v>
      </c>
      <c r="O2624" s="2">
        <v>134.35824584960901</v>
      </c>
      <c r="P2624" s="2">
        <v>101.644744873047</v>
      </c>
      <c r="U2624" s="3">
        <v>40927.78979166667</v>
      </c>
      <c r="V2624" s="2"/>
      <c r="W2624" s="2"/>
      <c r="X2624" s="2">
        <v>-850</v>
      </c>
      <c r="Y2624" s="2" t="s">
        <v>8</v>
      </c>
      <c r="Z2624" s="2">
        <v>0</v>
      </c>
    </row>
    <row r="2625" spans="1:26" ht="14.25" customHeight="1" x14ac:dyDescent="0.2">
      <c r="A2625" s="3">
        <v>40927.789849537039</v>
      </c>
      <c r="B2625" s="2"/>
      <c r="C2625" s="2"/>
      <c r="D2625" s="2">
        <v>-800</v>
      </c>
      <c r="E2625" s="2">
        <v>16.592512130737301</v>
      </c>
      <c r="F2625" s="2">
        <v>-1.0277557373046899</v>
      </c>
      <c r="K2625" s="3">
        <v>40927.789849537039</v>
      </c>
      <c r="L2625" s="2"/>
      <c r="M2625" s="2"/>
      <c r="N2625" s="2">
        <v>-800</v>
      </c>
      <c r="O2625" s="2">
        <v>132.00085449218801</v>
      </c>
      <c r="P2625" s="2">
        <v>100.003128051758</v>
      </c>
      <c r="U2625" s="3">
        <v>40927.789849537039</v>
      </c>
      <c r="V2625" s="2"/>
      <c r="W2625" s="2"/>
      <c r="X2625" s="2">
        <v>-800</v>
      </c>
      <c r="Y2625" s="2" t="s">
        <v>8</v>
      </c>
      <c r="Z2625" s="2">
        <v>0</v>
      </c>
    </row>
    <row r="2626" spans="1:26" ht="14.25" customHeight="1" x14ac:dyDescent="0.2">
      <c r="A2626" s="3">
        <v>40927.789907407408</v>
      </c>
      <c r="B2626" s="2"/>
      <c r="C2626" s="2"/>
      <c r="D2626" s="2">
        <v>-750</v>
      </c>
      <c r="E2626" s="2">
        <v>16.422327041626001</v>
      </c>
      <c r="F2626" s="2">
        <v>-0.92010498046875</v>
      </c>
      <c r="K2626" s="3">
        <v>40927.789907407408</v>
      </c>
      <c r="L2626" s="2"/>
      <c r="M2626" s="2"/>
      <c r="N2626" s="2">
        <v>-750</v>
      </c>
      <c r="O2626" s="2">
        <v>129.78633117675801</v>
      </c>
      <c r="P2626" s="2">
        <v>98.460998535156193</v>
      </c>
      <c r="U2626" s="3">
        <v>40927.789907407408</v>
      </c>
      <c r="V2626" s="2"/>
      <c r="W2626" s="2"/>
      <c r="X2626" s="2">
        <v>-750</v>
      </c>
      <c r="Y2626" s="2" t="s">
        <v>8</v>
      </c>
      <c r="Z2626" s="2">
        <v>0</v>
      </c>
    </row>
    <row r="2627" spans="1:26" ht="14.25" customHeight="1" x14ac:dyDescent="0.2">
      <c r="A2627" s="3">
        <v>40927.789965277778</v>
      </c>
      <c r="B2627" s="2"/>
      <c r="C2627" s="2"/>
      <c r="D2627" s="2">
        <v>-700</v>
      </c>
      <c r="E2627" s="2">
        <v>16.020078659057599</v>
      </c>
      <c r="F2627" s="2">
        <v>-0.66566467285156194</v>
      </c>
      <c r="K2627" s="3">
        <v>40927.789965277778</v>
      </c>
      <c r="L2627" s="2"/>
      <c r="M2627" s="2"/>
      <c r="N2627" s="2">
        <v>-700</v>
      </c>
      <c r="O2627" s="2">
        <v>128.14700317382801</v>
      </c>
      <c r="P2627" s="2">
        <v>97.319412231445298</v>
      </c>
      <c r="U2627" s="3">
        <v>40927.789965277778</v>
      </c>
      <c r="V2627" s="2"/>
      <c r="W2627" s="2"/>
      <c r="X2627" s="2">
        <v>-700</v>
      </c>
      <c r="Y2627" s="2" t="s">
        <v>8</v>
      </c>
      <c r="Z2627" s="2">
        <v>0</v>
      </c>
    </row>
    <row r="2628" spans="1:26" ht="14.25" customHeight="1" x14ac:dyDescent="0.2">
      <c r="A2628" s="3">
        <v>40927.790023148147</v>
      </c>
      <c r="B2628" s="2"/>
      <c r="C2628" s="2"/>
      <c r="D2628" s="2">
        <v>-650</v>
      </c>
      <c r="E2628" s="2">
        <v>15.907546043396</v>
      </c>
      <c r="F2628" s="2">
        <v>-0.594482421875</v>
      </c>
      <c r="K2628" s="3">
        <v>40927.790023148147</v>
      </c>
      <c r="L2628" s="2"/>
      <c r="M2628" s="2"/>
      <c r="N2628" s="2">
        <v>-650</v>
      </c>
      <c r="O2628" s="2">
        <v>126.433601379395</v>
      </c>
      <c r="P2628" s="2">
        <v>96.126251220703097</v>
      </c>
      <c r="U2628" s="3">
        <v>40927.790023148147</v>
      </c>
      <c r="V2628" s="2"/>
      <c r="W2628" s="2"/>
      <c r="X2628" s="2">
        <v>-650</v>
      </c>
      <c r="Y2628" s="2" t="s">
        <v>8</v>
      </c>
      <c r="Z2628" s="2">
        <v>0</v>
      </c>
    </row>
    <row r="2629" spans="1:26" ht="14.25" customHeight="1" x14ac:dyDescent="0.2">
      <c r="A2629" s="3">
        <v>40927.790081018517</v>
      </c>
      <c r="B2629" s="2"/>
      <c r="C2629" s="2"/>
      <c r="D2629" s="2">
        <v>-600</v>
      </c>
      <c r="E2629" s="2">
        <v>15.743873596191399</v>
      </c>
      <c r="F2629" s="2">
        <v>-0.490951538085937</v>
      </c>
      <c r="K2629" s="3">
        <v>40927.790081018517</v>
      </c>
      <c r="L2629" s="2"/>
      <c r="M2629" s="2"/>
      <c r="N2629" s="2">
        <v>-600</v>
      </c>
      <c r="O2629" s="2">
        <v>124.92124176025401</v>
      </c>
      <c r="P2629" s="2">
        <v>95.073089599609403</v>
      </c>
      <c r="U2629" s="3">
        <v>40927.790081018517</v>
      </c>
      <c r="V2629" s="2"/>
      <c r="W2629" s="2"/>
      <c r="X2629" s="2">
        <v>-600</v>
      </c>
      <c r="Y2629" s="2" t="s">
        <v>8</v>
      </c>
      <c r="Z2629" s="2">
        <v>0</v>
      </c>
    </row>
    <row r="2630" spans="1:26" ht="14.25" customHeight="1" x14ac:dyDescent="0.2">
      <c r="A2630" s="3">
        <v>40927.790138888886</v>
      </c>
      <c r="B2630" s="2"/>
      <c r="C2630" s="2"/>
      <c r="D2630" s="2">
        <v>-550</v>
      </c>
      <c r="E2630" s="2">
        <v>16.082195281982401</v>
      </c>
      <c r="F2630" s="2">
        <v>-0.7049560546875</v>
      </c>
      <c r="K2630" s="3">
        <v>40927.790138888886</v>
      </c>
      <c r="L2630" s="2"/>
      <c r="M2630" s="2"/>
      <c r="N2630" s="2">
        <v>-550</v>
      </c>
      <c r="O2630" s="2">
        <v>123.501358032227</v>
      </c>
      <c r="P2630" s="2">
        <v>94.084320068359403</v>
      </c>
      <c r="U2630" s="3">
        <v>40927.790138888886</v>
      </c>
      <c r="V2630" s="2"/>
      <c r="W2630" s="2"/>
      <c r="X2630" s="2">
        <v>-550</v>
      </c>
      <c r="Y2630" s="2" t="s">
        <v>8</v>
      </c>
      <c r="Z2630" s="2">
        <v>0</v>
      </c>
    </row>
    <row r="2631" spans="1:26" ht="14.25" customHeight="1" x14ac:dyDescent="0.2">
      <c r="A2631" s="3">
        <v>40927.790196759262</v>
      </c>
      <c r="B2631" s="2"/>
      <c r="C2631" s="2"/>
      <c r="D2631" s="2">
        <v>-500</v>
      </c>
      <c r="E2631" s="2">
        <v>16.009706497192401</v>
      </c>
      <c r="F2631" s="2">
        <v>-0.65910339355468694</v>
      </c>
      <c r="K2631" s="3">
        <v>40927.790196759262</v>
      </c>
      <c r="L2631" s="2"/>
      <c r="M2631" s="2"/>
      <c r="N2631" s="2">
        <v>-500</v>
      </c>
      <c r="O2631" s="2">
        <v>122.15290069580099</v>
      </c>
      <c r="P2631" s="2">
        <v>93.145294189453097</v>
      </c>
      <c r="U2631" s="3">
        <v>40927.790196759262</v>
      </c>
      <c r="V2631" s="2"/>
      <c r="W2631" s="2"/>
      <c r="X2631" s="2">
        <v>-500</v>
      </c>
      <c r="Y2631" s="2" t="s">
        <v>8</v>
      </c>
      <c r="Z2631" s="2">
        <v>0</v>
      </c>
    </row>
    <row r="2632" spans="1:26" ht="14.25" customHeight="1" x14ac:dyDescent="0.2">
      <c r="A2632" s="3">
        <v>40927.790254629632</v>
      </c>
      <c r="B2632" s="2"/>
      <c r="C2632" s="2"/>
      <c r="D2632" s="2">
        <v>-450</v>
      </c>
      <c r="E2632" s="2">
        <v>16.0072937011719</v>
      </c>
      <c r="F2632" s="2">
        <v>-0.65757751464843806</v>
      </c>
      <c r="K2632" s="3">
        <v>40927.790254629632</v>
      </c>
      <c r="L2632" s="2"/>
      <c r="M2632" s="2"/>
      <c r="N2632" s="2">
        <v>-450</v>
      </c>
      <c r="O2632" s="2">
        <v>121.057411193848</v>
      </c>
      <c r="P2632" s="2">
        <v>92.382431030273395</v>
      </c>
      <c r="U2632" s="3">
        <v>40927.790254629632</v>
      </c>
      <c r="V2632" s="2"/>
      <c r="W2632" s="2"/>
      <c r="X2632" s="2">
        <v>-450</v>
      </c>
      <c r="Y2632" s="2" t="s">
        <v>8</v>
      </c>
      <c r="Z2632" s="2">
        <v>0</v>
      </c>
    </row>
    <row r="2633" spans="1:26" ht="14.25" customHeight="1" x14ac:dyDescent="0.2">
      <c r="A2633" s="3">
        <v>40927.790312500001</v>
      </c>
      <c r="B2633" s="2"/>
      <c r="C2633" s="2"/>
      <c r="D2633" s="2">
        <v>-400</v>
      </c>
      <c r="E2633" s="2">
        <v>15.845430374145501</v>
      </c>
      <c r="F2633" s="2">
        <v>-0.55519104003906306</v>
      </c>
      <c r="K2633" s="3">
        <v>40927.790312500001</v>
      </c>
      <c r="L2633" s="2"/>
      <c r="M2633" s="2"/>
      <c r="N2633" s="2">
        <v>-400</v>
      </c>
      <c r="O2633" s="2">
        <v>119.658233642578</v>
      </c>
      <c r="P2633" s="2">
        <v>91.4080810546875</v>
      </c>
      <c r="U2633" s="3">
        <v>40927.790312500001</v>
      </c>
      <c r="V2633" s="2"/>
      <c r="W2633" s="2"/>
      <c r="X2633" s="2">
        <v>-400</v>
      </c>
      <c r="Y2633" s="2" t="s">
        <v>8</v>
      </c>
      <c r="Z2633" s="2">
        <v>0</v>
      </c>
    </row>
    <row r="2634" spans="1:26" ht="14.25" customHeight="1" x14ac:dyDescent="0.2">
      <c r="A2634" s="3">
        <v>40927.790370370371</v>
      </c>
      <c r="B2634" s="2"/>
      <c r="C2634" s="2"/>
      <c r="D2634" s="2">
        <v>-350</v>
      </c>
      <c r="E2634" s="2">
        <v>15.950726509094199</v>
      </c>
      <c r="F2634" s="2">
        <v>-0.621795654296875</v>
      </c>
      <c r="K2634" s="3">
        <v>40927.790370370371</v>
      </c>
      <c r="L2634" s="2"/>
      <c r="M2634" s="2"/>
      <c r="N2634" s="2">
        <v>-350</v>
      </c>
      <c r="O2634" s="2">
        <v>118.048583984375</v>
      </c>
      <c r="P2634" s="2">
        <v>90.287170410156193</v>
      </c>
      <c r="U2634" s="3">
        <v>40927.790370370371</v>
      </c>
      <c r="V2634" s="2"/>
      <c r="W2634" s="2"/>
      <c r="X2634" s="2">
        <v>-350</v>
      </c>
      <c r="Y2634" s="2" t="s">
        <v>8</v>
      </c>
      <c r="Z2634" s="2">
        <v>0</v>
      </c>
    </row>
    <row r="2635" spans="1:26" ht="14.25" customHeight="1" x14ac:dyDescent="0.2">
      <c r="A2635" s="3">
        <v>40927.79042824074</v>
      </c>
      <c r="B2635" s="2"/>
      <c r="C2635" s="2"/>
      <c r="D2635" s="2">
        <v>-300</v>
      </c>
      <c r="E2635" s="2">
        <v>15.736757278442401</v>
      </c>
      <c r="F2635" s="2">
        <v>-0.4864501953125</v>
      </c>
      <c r="K2635" s="3">
        <v>40927.79042824074</v>
      </c>
      <c r="L2635" s="2"/>
      <c r="M2635" s="2"/>
      <c r="N2635" s="2">
        <v>-300</v>
      </c>
      <c r="O2635" s="2">
        <v>117.18317413330099</v>
      </c>
      <c r="P2635" s="2">
        <v>89.684524536132798</v>
      </c>
      <c r="U2635" s="3">
        <v>40927.79042824074</v>
      </c>
      <c r="V2635" s="2"/>
      <c r="W2635" s="2"/>
      <c r="X2635" s="2">
        <v>-300</v>
      </c>
      <c r="Y2635" s="2" t="s">
        <v>8</v>
      </c>
      <c r="Z2635" s="2">
        <v>0</v>
      </c>
    </row>
    <row r="2636" spans="1:26" ht="14.25" customHeight="1" x14ac:dyDescent="0.2">
      <c r="A2636" s="3">
        <v>40927.790486111109</v>
      </c>
      <c r="B2636" s="2"/>
      <c r="C2636" s="2"/>
      <c r="D2636" s="2">
        <v>-250</v>
      </c>
      <c r="E2636" s="2">
        <v>15.6926126480103</v>
      </c>
      <c r="F2636" s="2">
        <v>-0.458526611328125</v>
      </c>
      <c r="K2636" s="3">
        <v>40927.790486111109</v>
      </c>
      <c r="L2636" s="2"/>
      <c r="M2636" s="2"/>
      <c r="N2636" s="2">
        <v>-250</v>
      </c>
      <c r="O2636" s="2">
        <v>116.09152984619099</v>
      </c>
      <c r="P2636" s="2">
        <v>88.924331665039105</v>
      </c>
      <c r="U2636" s="3">
        <v>40927.790486111109</v>
      </c>
      <c r="V2636" s="2"/>
      <c r="W2636" s="2"/>
      <c r="X2636" s="2">
        <v>-250</v>
      </c>
      <c r="Y2636" s="2" t="s">
        <v>8</v>
      </c>
      <c r="Z2636" s="2">
        <v>0</v>
      </c>
    </row>
    <row r="2637" spans="1:26" ht="14.25" customHeight="1" x14ac:dyDescent="0.2">
      <c r="A2637" s="3">
        <v>40927.790543981479</v>
      </c>
      <c r="B2637" s="2"/>
      <c r="C2637" s="2"/>
      <c r="D2637" s="2">
        <v>-200</v>
      </c>
      <c r="E2637" s="2">
        <v>15.470924377441399</v>
      </c>
      <c r="F2637" s="2">
        <v>-0.31829833984375</v>
      </c>
      <c r="K2637" s="3">
        <v>40927.790543981479</v>
      </c>
      <c r="L2637" s="2"/>
      <c r="M2637" s="2"/>
      <c r="N2637" s="2">
        <v>-200</v>
      </c>
      <c r="O2637" s="2">
        <v>115.60179901123</v>
      </c>
      <c r="P2637" s="2">
        <v>88.583297729492202</v>
      </c>
      <c r="U2637" s="3">
        <v>40927.790543981479</v>
      </c>
      <c r="V2637" s="2"/>
      <c r="W2637" s="2"/>
      <c r="X2637" s="2">
        <v>-200</v>
      </c>
      <c r="Y2637" s="2" t="s">
        <v>8</v>
      </c>
      <c r="Z2637" s="2">
        <v>0</v>
      </c>
    </row>
    <row r="2638" spans="1:26" ht="14.25" customHeight="1" x14ac:dyDescent="0.2">
      <c r="A2638" s="3">
        <v>40927.790601851855</v>
      </c>
      <c r="B2638" s="2"/>
      <c r="C2638" s="2"/>
      <c r="D2638" s="2">
        <v>-150</v>
      </c>
      <c r="E2638" s="2">
        <v>15.7895860671997</v>
      </c>
      <c r="F2638" s="2">
        <v>-0.519866943359375</v>
      </c>
      <c r="K2638" s="3">
        <v>40927.790601851855</v>
      </c>
      <c r="L2638" s="2"/>
      <c r="M2638" s="2"/>
      <c r="N2638" s="2">
        <v>-150</v>
      </c>
      <c r="O2638" s="2">
        <v>115.08960723877</v>
      </c>
      <c r="P2638" s="2">
        <v>88.226623535156193</v>
      </c>
      <c r="U2638" s="3">
        <v>40927.790601851855</v>
      </c>
      <c r="V2638" s="2"/>
      <c r="W2638" s="2"/>
      <c r="X2638" s="2">
        <v>-150</v>
      </c>
      <c r="Y2638" s="2" t="s">
        <v>8</v>
      </c>
      <c r="Z2638" s="2">
        <v>0</v>
      </c>
    </row>
    <row r="2639" spans="1:26" ht="14.25" customHeight="1" x14ac:dyDescent="0.2">
      <c r="A2639" s="3">
        <v>40927.790659722225</v>
      </c>
      <c r="B2639" s="2"/>
      <c r="C2639" s="2"/>
      <c r="D2639" s="2">
        <v>-100</v>
      </c>
      <c r="E2639" s="2">
        <v>16.088466644287099</v>
      </c>
      <c r="F2639" s="2">
        <v>-0.70892333984375</v>
      </c>
      <c r="K2639" s="3">
        <v>40927.790659722225</v>
      </c>
      <c r="L2639" s="2"/>
      <c r="M2639" s="2"/>
      <c r="N2639" s="2">
        <v>-100</v>
      </c>
      <c r="O2639" s="2">
        <v>113.88719177246099</v>
      </c>
      <c r="P2639" s="2">
        <v>87.389297485351605</v>
      </c>
      <c r="U2639" s="3">
        <v>40927.790659722225</v>
      </c>
      <c r="V2639" s="2"/>
      <c r="W2639" s="2"/>
      <c r="X2639" s="2">
        <v>-100</v>
      </c>
      <c r="Y2639" s="2" t="s">
        <v>8</v>
      </c>
      <c r="Z2639" s="2">
        <v>0</v>
      </c>
    </row>
    <row r="2640" spans="1:26" ht="14.25" customHeight="1" x14ac:dyDescent="0.2">
      <c r="A2640" s="3">
        <v>40927.790717592594</v>
      </c>
      <c r="B2640" s="2"/>
      <c r="C2640" s="2"/>
      <c r="D2640" s="2">
        <v>-50</v>
      </c>
      <c r="E2640" s="2">
        <v>15.8377113342285</v>
      </c>
      <c r="F2640" s="2">
        <v>-0.55030822753906306</v>
      </c>
      <c r="K2640" s="3">
        <v>40927.790717592594</v>
      </c>
      <c r="L2640" s="2"/>
      <c r="M2640" s="2"/>
      <c r="N2640" s="2">
        <v>-50</v>
      </c>
      <c r="O2640" s="2">
        <v>112.96656799316401</v>
      </c>
      <c r="P2640" s="2">
        <v>86.748199462890597</v>
      </c>
      <c r="U2640" s="3">
        <v>40927.790717592594</v>
      </c>
      <c r="V2640" s="2"/>
      <c r="W2640" s="2"/>
      <c r="X2640" s="2">
        <v>-50</v>
      </c>
      <c r="Y2640" s="2" t="s">
        <v>8</v>
      </c>
      <c r="Z2640" s="2">
        <v>0</v>
      </c>
    </row>
    <row r="2641" spans="1:26" ht="14.25" customHeight="1" x14ac:dyDescent="0.2">
      <c r="A2641" s="3">
        <v>40927.790775462963</v>
      </c>
      <c r="B2641" s="2"/>
      <c r="C2641" s="2"/>
      <c r="D2641" s="2">
        <v>0</v>
      </c>
      <c r="E2641" s="2">
        <v>15.4647731781006</v>
      </c>
      <c r="F2641" s="2">
        <v>-0.314407348632812</v>
      </c>
      <c r="K2641" s="3">
        <v>40927.790775462963</v>
      </c>
      <c r="L2641" s="2"/>
      <c r="M2641" s="2"/>
      <c r="N2641" s="2">
        <v>0</v>
      </c>
      <c r="O2641" s="2">
        <v>112.94333648681599</v>
      </c>
      <c r="P2641" s="2">
        <v>86.732025146484403</v>
      </c>
      <c r="U2641" s="3">
        <v>40927.790775462963</v>
      </c>
      <c r="V2641" s="2"/>
      <c r="W2641" s="2"/>
      <c r="X2641" s="2">
        <v>0</v>
      </c>
      <c r="Y2641" s="2" t="s">
        <v>8</v>
      </c>
      <c r="Z2641" s="2">
        <v>0</v>
      </c>
    </row>
    <row r="2642" spans="1:26" ht="14.25" customHeight="1" x14ac:dyDescent="0.2">
      <c r="A2642" s="2"/>
      <c r="B2642" s="2"/>
      <c r="C2642" s="2"/>
      <c r="D2642" s="2"/>
      <c r="E2642" s="2"/>
      <c r="F2642" s="2"/>
      <c r="K2642" s="2"/>
      <c r="L2642" s="2"/>
      <c r="M2642" s="2"/>
      <c r="N2642" s="2"/>
      <c r="O2642" s="2"/>
      <c r="P2642" s="2"/>
      <c r="U2642" s="2"/>
      <c r="V2642" s="2"/>
      <c r="W2642" s="2"/>
      <c r="X2642" s="2"/>
      <c r="Y2642" s="2"/>
      <c r="Z2642" s="2"/>
    </row>
    <row r="2643" spans="1:26" ht="14.25" customHeight="1" x14ac:dyDescent="0.2">
      <c r="A2643" s="3">
        <v>40927.79109953704</v>
      </c>
      <c r="B2643" s="2">
        <v>200</v>
      </c>
      <c r="C2643" s="2">
        <v>200</v>
      </c>
      <c r="D2643" s="2">
        <v>-3200</v>
      </c>
      <c r="E2643" s="2">
        <v>158.45188903808599</v>
      </c>
      <c r="F2643" s="2">
        <v>-90.760498046875</v>
      </c>
      <c r="K2643" s="3">
        <v>40927.79109953704</v>
      </c>
      <c r="L2643" s="2">
        <v>200</v>
      </c>
      <c r="M2643" s="2">
        <v>200</v>
      </c>
      <c r="N2643" s="2">
        <v>-3200</v>
      </c>
      <c r="O2643" s="2">
        <v>244.51797485351599</v>
      </c>
      <c r="P2643" s="2">
        <v>178.35678100585901</v>
      </c>
      <c r="Q2643" s="5">
        <f>P2643*0.0463-0.0422</f>
        <v>8.215718960571273</v>
      </c>
      <c r="U2643" s="3">
        <v>40927.79109953704</v>
      </c>
      <c r="V2643" s="2">
        <v>200</v>
      </c>
      <c r="W2643" s="2">
        <v>200</v>
      </c>
      <c r="X2643" s="2">
        <v>-3200</v>
      </c>
      <c r="Y2643" s="2" t="s">
        <v>8</v>
      </c>
      <c r="Z2643" s="2">
        <v>0</v>
      </c>
    </row>
    <row r="2644" spans="1:26" ht="14.25" customHeight="1" x14ac:dyDescent="0.2">
      <c r="A2644" s="3">
        <v>40927.79115740741</v>
      </c>
      <c r="B2644" s="2"/>
      <c r="C2644" s="2"/>
      <c r="D2644" s="2">
        <v>-3150</v>
      </c>
      <c r="E2644" s="2">
        <v>155.02464294433599</v>
      </c>
      <c r="F2644" s="2">
        <v>-88.592605590820298</v>
      </c>
      <c r="K2644" s="3">
        <v>40927.79115740741</v>
      </c>
      <c r="L2644" s="2"/>
      <c r="M2644" s="2"/>
      <c r="N2644" s="2">
        <v>-3150</v>
      </c>
      <c r="O2644" s="2">
        <v>241.655197143555</v>
      </c>
      <c r="P2644" s="2">
        <v>176.36322021484401</v>
      </c>
      <c r="Q2644" s="5">
        <f t="shared" ref="Q2644:Q2707" si="66">P2644*0.0463-0.0422</f>
        <v>8.1234170959472785</v>
      </c>
      <c r="U2644" s="3">
        <v>40927.79115740741</v>
      </c>
      <c r="V2644" s="2"/>
      <c r="W2644" s="2"/>
      <c r="X2644" s="2">
        <v>-3150</v>
      </c>
      <c r="Y2644" s="2" t="s">
        <v>8</v>
      </c>
      <c r="Z2644" s="2">
        <v>0</v>
      </c>
    </row>
    <row r="2645" spans="1:26" ht="14.25" customHeight="1" x14ac:dyDescent="0.2">
      <c r="A2645" s="3">
        <v>40927.791215277779</v>
      </c>
      <c r="B2645" s="2"/>
      <c r="C2645" s="2"/>
      <c r="D2645" s="2">
        <v>-3100</v>
      </c>
      <c r="E2645" s="2">
        <v>152.79257202148401</v>
      </c>
      <c r="F2645" s="2">
        <v>-87.180709838867202</v>
      </c>
      <c r="K2645" s="3">
        <v>40927.791215277779</v>
      </c>
      <c r="L2645" s="2"/>
      <c r="M2645" s="2"/>
      <c r="N2645" s="2">
        <v>-3100</v>
      </c>
      <c r="O2645" s="2">
        <v>240.33839416503901</v>
      </c>
      <c r="P2645" s="2">
        <v>175.44624328613301</v>
      </c>
      <c r="Q2645" s="5">
        <f t="shared" si="66"/>
        <v>8.0809610641479601</v>
      </c>
      <c r="S2645" s="9"/>
      <c r="U2645" s="3">
        <v>40927.791215277779</v>
      </c>
      <c r="V2645" s="2"/>
      <c r="W2645" s="2"/>
      <c r="X2645" s="2">
        <v>-3100</v>
      </c>
      <c r="Y2645" s="2" t="s">
        <v>8</v>
      </c>
      <c r="Z2645" s="2">
        <v>0</v>
      </c>
    </row>
    <row r="2646" spans="1:26" ht="14.25" customHeight="1" x14ac:dyDescent="0.2">
      <c r="A2646" s="3">
        <v>40927.791273148148</v>
      </c>
      <c r="B2646" s="2"/>
      <c r="C2646" s="2"/>
      <c r="D2646" s="2">
        <v>-3050</v>
      </c>
      <c r="E2646" s="2">
        <v>149.43925476074199</v>
      </c>
      <c r="F2646" s="2">
        <v>-85.059585571289105</v>
      </c>
      <c r="K2646" s="3">
        <v>40927.791273148148</v>
      </c>
      <c r="L2646" s="2"/>
      <c r="M2646" s="2"/>
      <c r="N2646" s="2">
        <v>-3050</v>
      </c>
      <c r="O2646" s="2">
        <v>239.03311157226599</v>
      </c>
      <c r="P2646" s="2">
        <v>174.53727722168</v>
      </c>
      <c r="Q2646" s="5">
        <f t="shared" si="66"/>
        <v>8.0388759353637855</v>
      </c>
      <c r="U2646" s="3">
        <v>40927.791273148148</v>
      </c>
      <c r="V2646" s="2"/>
      <c r="W2646" s="2"/>
      <c r="X2646" s="2">
        <v>-3050</v>
      </c>
      <c r="Y2646" s="2" t="s">
        <v>8</v>
      </c>
      <c r="Z2646" s="2">
        <v>0</v>
      </c>
    </row>
    <row r="2647" spans="1:26" ht="14.25" customHeight="1" x14ac:dyDescent="0.2">
      <c r="A2647" s="3">
        <v>40927.791331018518</v>
      </c>
      <c r="B2647" s="2"/>
      <c r="C2647" s="2"/>
      <c r="D2647" s="2">
        <v>-3000</v>
      </c>
      <c r="E2647" s="2">
        <v>146.90492248535199</v>
      </c>
      <c r="F2647" s="2">
        <v>-83.456497192382798</v>
      </c>
      <c r="K2647" s="3">
        <v>40927.791331018518</v>
      </c>
      <c r="L2647" s="2"/>
      <c r="M2647" s="2"/>
      <c r="N2647" s="2">
        <v>-3000</v>
      </c>
      <c r="O2647" s="2">
        <v>237.84230041503901</v>
      </c>
      <c r="P2647" s="2">
        <v>173.70803833007801</v>
      </c>
      <c r="Q2647" s="5">
        <f t="shared" si="66"/>
        <v>8.0004821746826131</v>
      </c>
      <c r="U2647" s="3">
        <v>40927.791331018518</v>
      </c>
      <c r="V2647" s="2"/>
      <c r="W2647" s="2"/>
      <c r="X2647" s="2">
        <v>-3000</v>
      </c>
      <c r="Y2647" s="2" t="s">
        <v>8</v>
      </c>
      <c r="Z2647" s="2">
        <v>0</v>
      </c>
    </row>
    <row r="2648" spans="1:26" ht="14.25" customHeight="1" x14ac:dyDescent="0.2">
      <c r="A2648" s="3">
        <v>40927.791388888887</v>
      </c>
      <c r="B2648" s="2"/>
      <c r="C2648" s="2"/>
      <c r="D2648" s="2">
        <v>-2950</v>
      </c>
      <c r="E2648" s="2">
        <v>144.52340698242199</v>
      </c>
      <c r="F2648" s="2">
        <v>-81.9500732421875</v>
      </c>
      <c r="K2648" s="3">
        <v>40927.791388888887</v>
      </c>
      <c r="L2648" s="2"/>
      <c r="M2648" s="2"/>
      <c r="N2648" s="2">
        <v>-2950</v>
      </c>
      <c r="O2648" s="2">
        <v>237.289474487305</v>
      </c>
      <c r="P2648" s="2">
        <v>173.32305908203099</v>
      </c>
      <c r="Q2648" s="5">
        <f t="shared" si="66"/>
        <v>7.9826576354980352</v>
      </c>
      <c r="U2648" s="3">
        <v>40927.791388888887</v>
      </c>
      <c r="V2648" s="2"/>
      <c r="W2648" s="2"/>
      <c r="X2648" s="2">
        <v>-2950</v>
      </c>
      <c r="Y2648" s="2" t="s">
        <v>8</v>
      </c>
      <c r="Z2648" s="2">
        <v>0</v>
      </c>
    </row>
    <row r="2649" spans="1:26" ht="14.25" customHeight="1" x14ac:dyDescent="0.2">
      <c r="A2649" s="3">
        <v>40927.791446759256</v>
      </c>
      <c r="B2649" s="2"/>
      <c r="C2649" s="2"/>
      <c r="D2649" s="2">
        <v>-2900</v>
      </c>
      <c r="E2649" s="2">
        <v>144.00030517578099</v>
      </c>
      <c r="F2649" s="2">
        <v>-81.619186401367202</v>
      </c>
      <c r="K2649" s="3">
        <v>40927.791446759256</v>
      </c>
      <c r="L2649" s="2"/>
      <c r="M2649" s="2"/>
      <c r="N2649" s="2">
        <v>-2900</v>
      </c>
      <c r="O2649" s="2">
        <v>237.46267700195301</v>
      </c>
      <c r="P2649" s="2">
        <v>173.44367980957</v>
      </c>
      <c r="Q2649" s="5">
        <f t="shared" si="66"/>
        <v>7.9882423751830904</v>
      </c>
      <c r="U2649" s="3">
        <v>40927.791446759256</v>
      </c>
      <c r="V2649" s="2"/>
      <c r="W2649" s="2"/>
      <c r="X2649" s="2">
        <v>-2900</v>
      </c>
      <c r="Y2649" s="2" t="s">
        <v>8</v>
      </c>
      <c r="Z2649" s="2">
        <v>0</v>
      </c>
    </row>
    <row r="2650" spans="1:26" ht="14.25" customHeight="1" x14ac:dyDescent="0.2">
      <c r="A2650" s="3">
        <v>40927.791504629633</v>
      </c>
      <c r="B2650" s="2"/>
      <c r="C2650" s="2"/>
      <c r="D2650" s="2">
        <v>-2850</v>
      </c>
      <c r="E2650" s="2">
        <v>144.68731689453099</v>
      </c>
      <c r="F2650" s="2">
        <v>-82.053756713867202</v>
      </c>
      <c r="K2650" s="3">
        <v>40927.791504629633</v>
      </c>
      <c r="L2650" s="2"/>
      <c r="M2650" s="2"/>
      <c r="N2650" s="2">
        <v>-2850</v>
      </c>
      <c r="O2650" s="2">
        <v>237.57904052734401</v>
      </c>
      <c r="P2650" s="2">
        <v>173.52470397949199</v>
      </c>
      <c r="Q2650" s="5">
        <f t="shared" si="66"/>
        <v>7.9919937942504786</v>
      </c>
      <c r="U2650" s="3">
        <v>40927.791504629633</v>
      </c>
      <c r="V2650" s="2"/>
      <c r="W2650" s="2"/>
      <c r="X2650" s="2">
        <v>-2850</v>
      </c>
      <c r="Y2650" s="2" t="s">
        <v>8</v>
      </c>
      <c r="Z2650" s="2">
        <v>0</v>
      </c>
    </row>
    <row r="2651" spans="1:26" ht="14.25" customHeight="1" x14ac:dyDescent="0.2">
      <c r="A2651" s="3">
        <v>40927.791562500002</v>
      </c>
      <c r="B2651" s="2"/>
      <c r="C2651" s="2"/>
      <c r="D2651" s="2">
        <v>-2800</v>
      </c>
      <c r="E2651" s="2">
        <v>144.819747924805</v>
      </c>
      <c r="F2651" s="2">
        <v>-82.137527465820298</v>
      </c>
      <c r="K2651" s="3">
        <v>40927.791562500002</v>
      </c>
      <c r="L2651" s="2"/>
      <c r="M2651" s="2"/>
      <c r="N2651" s="2">
        <v>-2800</v>
      </c>
      <c r="O2651" s="2">
        <v>237.75344848632801</v>
      </c>
      <c r="P2651" s="2">
        <v>173.64616394043</v>
      </c>
      <c r="Q2651" s="5">
        <f t="shared" si="66"/>
        <v>7.997617390441909</v>
      </c>
      <c r="U2651" s="3">
        <v>40927.791562500002</v>
      </c>
      <c r="V2651" s="2"/>
      <c r="W2651" s="2"/>
      <c r="X2651" s="2">
        <v>-2800</v>
      </c>
      <c r="Y2651" s="2" t="s">
        <v>8</v>
      </c>
      <c r="Z2651" s="2">
        <v>0</v>
      </c>
    </row>
    <row r="2652" spans="1:26" ht="14.25" customHeight="1" x14ac:dyDescent="0.2">
      <c r="A2652" s="3">
        <v>40927.791620370372</v>
      </c>
      <c r="B2652" s="2"/>
      <c r="C2652" s="2"/>
      <c r="D2652" s="2">
        <v>-2750</v>
      </c>
      <c r="E2652" s="2">
        <v>144.18435668945301</v>
      </c>
      <c r="F2652" s="2">
        <v>-81.735610961914105</v>
      </c>
      <c r="K2652" s="3">
        <v>40927.791620370372</v>
      </c>
      <c r="L2652" s="2"/>
      <c r="M2652" s="2"/>
      <c r="N2652" s="2">
        <v>-2750</v>
      </c>
      <c r="O2652" s="2">
        <v>238.08387756347699</v>
      </c>
      <c r="P2652" s="2">
        <v>173.87626647949199</v>
      </c>
      <c r="Q2652" s="5">
        <f t="shared" si="66"/>
        <v>8.0082711380004792</v>
      </c>
      <c r="U2652" s="3">
        <v>40927.791620370372</v>
      </c>
      <c r="V2652" s="2"/>
      <c r="W2652" s="2"/>
      <c r="X2652" s="2">
        <v>-2750</v>
      </c>
      <c r="Y2652" s="2" t="s">
        <v>8</v>
      </c>
      <c r="Z2652" s="2">
        <v>0</v>
      </c>
    </row>
    <row r="2653" spans="1:26" ht="14.25" customHeight="1" x14ac:dyDescent="0.2">
      <c r="A2653" s="3">
        <v>40927.791678240741</v>
      </c>
      <c r="B2653" s="2"/>
      <c r="C2653" s="2"/>
      <c r="D2653" s="2">
        <v>-2700</v>
      </c>
      <c r="E2653" s="2">
        <v>145.81625366210901</v>
      </c>
      <c r="F2653" s="2">
        <v>-82.767868041992202</v>
      </c>
      <c r="K2653" s="3">
        <v>40927.791678240741</v>
      </c>
      <c r="L2653" s="2"/>
      <c r="M2653" s="2"/>
      <c r="N2653" s="2">
        <v>-2700</v>
      </c>
      <c r="O2653" s="2">
        <v>239.14123535156199</v>
      </c>
      <c r="P2653" s="2">
        <v>174.61257934570301</v>
      </c>
      <c r="Q2653" s="5">
        <f t="shared" si="66"/>
        <v>8.0423624237060505</v>
      </c>
      <c r="U2653" s="3">
        <v>40927.791678240741</v>
      </c>
      <c r="V2653" s="2"/>
      <c r="W2653" s="2"/>
      <c r="X2653" s="2">
        <v>-2700</v>
      </c>
      <c r="Y2653" s="2" t="s">
        <v>8</v>
      </c>
      <c r="Z2653" s="2">
        <v>0</v>
      </c>
    </row>
    <row r="2654" spans="1:26" ht="14.25" customHeight="1" x14ac:dyDescent="0.2">
      <c r="A2654" s="3">
        <v>40927.79173611111</v>
      </c>
      <c r="B2654" s="2"/>
      <c r="C2654" s="2"/>
      <c r="D2654" s="2">
        <v>-2650</v>
      </c>
      <c r="E2654" s="2">
        <v>151.29537963867199</v>
      </c>
      <c r="F2654" s="2">
        <v>-86.233673095703097</v>
      </c>
      <c r="K2654" s="3">
        <v>40927.79173611111</v>
      </c>
      <c r="L2654" s="2"/>
      <c r="M2654" s="2"/>
      <c r="N2654" s="2">
        <v>-2650</v>
      </c>
      <c r="O2654" s="2">
        <v>240.77290344238301</v>
      </c>
      <c r="P2654" s="2">
        <v>175.74882507324199</v>
      </c>
      <c r="Q2654" s="5">
        <f t="shared" si="66"/>
        <v>8.0949706008911058</v>
      </c>
      <c r="U2654" s="3">
        <v>40927.79173611111</v>
      </c>
      <c r="V2654" s="2"/>
      <c r="W2654" s="2"/>
      <c r="X2654" s="2">
        <v>-2650</v>
      </c>
      <c r="Y2654" s="2" t="s">
        <v>8</v>
      </c>
      <c r="Z2654" s="2">
        <v>0</v>
      </c>
    </row>
    <row r="2655" spans="1:26" ht="14.25" customHeight="1" x14ac:dyDescent="0.2">
      <c r="A2655" s="3">
        <v>40927.79179398148</v>
      </c>
      <c r="B2655" s="2"/>
      <c r="C2655" s="2"/>
      <c r="D2655" s="2">
        <v>-2600</v>
      </c>
      <c r="E2655" s="2">
        <v>161.68518066406199</v>
      </c>
      <c r="F2655" s="2">
        <v>-92.805709838867202</v>
      </c>
      <c r="K2655" s="3">
        <v>40927.79179398148</v>
      </c>
      <c r="L2655" s="2"/>
      <c r="M2655" s="2"/>
      <c r="N2655" s="2">
        <v>-2600</v>
      </c>
      <c r="O2655" s="2">
        <v>243.86676025390599</v>
      </c>
      <c r="P2655" s="2">
        <v>177.90328979492199</v>
      </c>
      <c r="Q2655" s="5">
        <f t="shared" si="66"/>
        <v>8.1947223175048887</v>
      </c>
      <c r="U2655" s="3">
        <v>40927.79179398148</v>
      </c>
      <c r="V2655" s="2"/>
      <c r="W2655" s="2"/>
      <c r="X2655" s="2">
        <v>-2600</v>
      </c>
      <c r="Y2655" s="2" t="s">
        <v>8</v>
      </c>
      <c r="Z2655" s="2">
        <v>0</v>
      </c>
    </row>
    <row r="2656" spans="1:26" ht="14.25" customHeight="1" x14ac:dyDescent="0.2">
      <c r="A2656" s="3">
        <v>40927.791851851849</v>
      </c>
      <c r="B2656" s="2"/>
      <c r="C2656" s="2"/>
      <c r="D2656" s="2">
        <v>-2550</v>
      </c>
      <c r="E2656" s="2">
        <v>171.78297424316401</v>
      </c>
      <c r="F2656" s="2">
        <v>-99.193038940429702</v>
      </c>
      <c r="K2656" s="3">
        <v>40927.791851851849</v>
      </c>
      <c r="L2656" s="2"/>
      <c r="M2656" s="2"/>
      <c r="N2656" s="2">
        <v>-2550</v>
      </c>
      <c r="O2656" s="2">
        <v>247.399169921875</v>
      </c>
      <c r="P2656" s="2">
        <v>180.36315917968699</v>
      </c>
      <c r="Q2656" s="5">
        <f t="shared" si="66"/>
        <v>8.3086142700195076</v>
      </c>
      <c r="U2656" s="3">
        <v>40927.791851851849</v>
      </c>
      <c r="V2656" s="2"/>
      <c r="W2656" s="2"/>
      <c r="X2656" s="2">
        <v>-2550</v>
      </c>
      <c r="Y2656" s="2" t="s">
        <v>8</v>
      </c>
      <c r="Z2656" s="2">
        <v>0</v>
      </c>
    </row>
    <row r="2657" spans="1:26" ht="14.25" customHeight="1" x14ac:dyDescent="0.2">
      <c r="A2657" s="3">
        <v>40927.791909722226</v>
      </c>
      <c r="B2657" s="2"/>
      <c r="C2657" s="2"/>
      <c r="D2657" s="2">
        <v>-2500</v>
      </c>
      <c r="E2657" s="2">
        <v>178.14584350585901</v>
      </c>
      <c r="F2657" s="2">
        <v>-103.217849731445</v>
      </c>
      <c r="K2657" s="3">
        <v>40927.791909722226</v>
      </c>
      <c r="L2657" s="2"/>
      <c r="M2657" s="2"/>
      <c r="N2657" s="2">
        <v>-2500</v>
      </c>
      <c r="O2657" s="2">
        <v>249.47531127929699</v>
      </c>
      <c r="P2657" s="2">
        <v>181.80892944335901</v>
      </c>
      <c r="Q2657" s="5">
        <f t="shared" si="66"/>
        <v>8.3755534332275232</v>
      </c>
      <c r="U2657" s="3">
        <v>40927.791909722226</v>
      </c>
      <c r="V2657" s="2"/>
      <c r="W2657" s="2"/>
      <c r="X2657" s="2">
        <v>-2500</v>
      </c>
      <c r="Y2657" s="2" t="s">
        <v>8</v>
      </c>
      <c r="Z2657" s="2">
        <v>0</v>
      </c>
    </row>
    <row r="2658" spans="1:26" ht="14.25" customHeight="1" x14ac:dyDescent="0.2">
      <c r="A2658" s="3">
        <v>40927.791967592595</v>
      </c>
      <c r="B2658" s="2"/>
      <c r="C2658" s="2"/>
      <c r="D2658" s="2">
        <v>-2450</v>
      </c>
      <c r="E2658" s="2">
        <v>180.91055297851599</v>
      </c>
      <c r="F2658" s="2">
        <v>-104.966659545898</v>
      </c>
      <c r="K2658" s="3">
        <v>40927.791967592595</v>
      </c>
      <c r="L2658" s="2"/>
      <c r="M2658" s="2"/>
      <c r="N2658" s="2">
        <v>-2450</v>
      </c>
      <c r="O2658" s="2">
        <v>250.13047790527301</v>
      </c>
      <c r="P2658" s="2">
        <v>182.26516723632801</v>
      </c>
      <c r="Q2658" s="5">
        <f t="shared" si="66"/>
        <v>8.3966772430419869</v>
      </c>
      <c r="U2658" s="3">
        <v>40927.791967592595</v>
      </c>
      <c r="V2658" s="2"/>
      <c r="W2658" s="2"/>
      <c r="X2658" s="2">
        <v>-2450</v>
      </c>
      <c r="Y2658" s="2" t="s">
        <v>8</v>
      </c>
      <c r="Z2658" s="2">
        <v>0</v>
      </c>
    </row>
    <row r="2659" spans="1:26" ht="14.25" customHeight="1" x14ac:dyDescent="0.2">
      <c r="A2659" s="3">
        <v>40927.792025462964</v>
      </c>
      <c r="B2659" s="2"/>
      <c r="C2659" s="2"/>
      <c r="D2659" s="2">
        <v>-2400</v>
      </c>
      <c r="E2659" s="2">
        <v>184.02793884277301</v>
      </c>
      <c r="F2659" s="2">
        <v>-106.938552856445</v>
      </c>
      <c r="K2659" s="3">
        <v>40927.792025462964</v>
      </c>
      <c r="L2659" s="2"/>
      <c r="M2659" s="2"/>
      <c r="N2659" s="2">
        <v>-2400</v>
      </c>
      <c r="O2659" s="2">
        <v>250.195236206055</v>
      </c>
      <c r="P2659" s="2">
        <v>182.31025695800801</v>
      </c>
      <c r="Q2659" s="5">
        <f t="shared" si="66"/>
        <v>8.3987648971557718</v>
      </c>
      <c r="U2659" s="3">
        <v>40927.792025462964</v>
      </c>
      <c r="V2659" s="2"/>
      <c r="W2659" s="2"/>
      <c r="X2659" s="2">
        <v>-2400</v>
      </c>
      <c r="Y2659" s="2" t="s">
        <v>8</v>
      </c>
      <c r="Z2659" s="2">
        <v>0</v>
      </c>
    </row>
    <row r="2660" spans="1:26" ht="14.25" customHeight="1" x14ac:dyDescent="0.2">
      <c r="A2660" s="3">
        <v>40927.792083333334</v>
      </c>
      <c r="B2660" s="2"/>
      <c r="C2660" s="2"/>
      <c r="D2660" s="2">
        <v>-2350</v>
      </c>
      <c r="E2660" s="2">
        <v>184.36022949218699</v>
      </c>
      <c r="F2660" s="2">
        <v>-107.14874267578099</v>
      </c>
      <c r="K2660" s="3">
        <v>40927.792083333334</v>
      </c>
      <c r="L2660" s="2"/>
      <c r="M2660" s="2"/>
      <c r="N2660" s="2">
        <v>-2350</v>
      </c>
      <c r="O2660" s="2">
        <v>250.04371643066401</v>
      </c>
      <c r="P2660" s="2">
        <v>182.20474243164099</v>
      </c>
      <c r="Q2660" s="5">
        <f t="shared" si="66"/>
        <v>8.3938795745849788</v>
      </c>
      <c r="U2660" s="3">
        <v>40927.792083333334</v>
      </c>
      <c r="V2660" s="2"/>
      <c r="W2660" s="2"/>
      <c r="X2660" s="2">
        <v>-2350</v>
      </c>
      <c r="Y2660" s="2" t="s">
        <v>8</v>
      </c>
      <c r="Z2660" s="2">
        <v>0</v>
      </c>
    </row>
    <row r="2661" spans="1:26" ht="14.25" customHeight="1" x14ac:dyDescent="0.2">
      <c r="A2661" s="3">
        <v>40927.792141203703</v>
      </c>
      <c r="B2661" s="2"/>
      <c r="C2661" s="2"/>
      <c r="D2661" s="2">
        <v>-2300</v>
      </c>
      <c r="E2661" s="2">
        <v>184.61737060546901</v>
      </c>
      <c r="F2661" s="2">
        <v>-107.311401367187</v>
      </c>
      <c r="K2661" s="3">
        <v>40927.792141203703</v>
      </c>
      <c r="L2661" s="2"/>
      <c r="M2661" s="2"/>
      <c r="N2661" s="2">
        <v>-2300</v>
      </c>
      <c r="O2661" s="2">
        <v>249.65631103515599</v>
      </c>
      <c r="P2661" s="2">
        <v>181.93496704101599</v>
      </c>
      <c r="Q2661" s="5">
        <f t="shared" si="66"/>
        <v>8.3813889739990408</v>
      </c>
      <c r="U2661" s="3">
        <v>40927.792141203703</v>
      </c>
      <c r="V2661" s="2"/>
      <c r="W2661" s="2"/>
      <c r="X2661" s="2">
        <v>-2300</v>
      </c>
      <c r="Y2661" s="2" t="s">
        <v>8</v>
      </c>
      <c r="Z2661" s="2">
        <v>0</v>
      </c>
    </row>
    <row r="2662" spans="1:26" ht="14.25" customHeight="1" x14ac:dyDescent="0.2">
      <c r="A2662" s="3">
        <v>40927.792199074072</v>
      </c>
      <c r="B2662" s="2"/>
      <c r="C2662" s="2"/>
      <c r="D2662" s="2">
        <v>-2250</v>
      </c>
      <c r="E2662" s="2">
        <v>185.29522705078099</v>
      </c>
      <c r="F2662" s="2">
        <v>-107.74017333984401</v>
      </c>
      <c r="K2662" s="3">
        <v>40927.792199074072</v>
      </c>
      <c r="L2662" s="2"/>
      <c r="M2662" s="2"/>
      <c r="N2662" s="2">
        <v>-2250</v>
      </c>
      <c r="O2662" s="2">
        <v>249.33639526367199</v>
      </c>
      <c r="P2662" s="2">
        <v>181.71218872070301</v>
      </c>
      <c r="Q2662" s="5">
        <f t="shared" si="66"/>
        <v>8.371074337768551</v>
      </c>
      <c r="U2662" s="3">
        <v>40927.792199074072</v>
      </c>
      <c r="V2662" s="2"/>
      <c r="W2662" s="2"/>
      <c r="X2662" s="2">
        <v>-2250</v>
      </c>
      <c r="Y2662" s="2" t="s">
        <v>8</v>
      </c>
      <c r="Z2662" s="2">
        <v>0</v>
      </c>
    </row>
    <row r="2663" spans="1:26" ht="14.25" customHeight="1" x14ac:dyDescent="0.2">
      <c r="A2663" s="3">
        <v>40927.792256944442</v>
      </c>
      <c r="B2663" s="2"/>
      <c r="C2663" s="2"/>
      <c r="D2663" s="2">
        <v>-2200</v>
      </c>
      <c r="E2663" s="2">
        <v>184.94737243652301</v>
      </c>
      <c r="F2663" s="2">
        <v>-107.520141601562</v>
      </c>
      <c r="K2663" s="3">
        <v>40927.792256944442</v>
      </c>
      <c r="L2663" s="2"/>
      <c r="M2663" s="2"/>
      <c r="N2663" s="2">
        <v>-2200</v>
      </c>
      <c r="O2663" s="2">
        <v>248.88687133789099</v>
      </c>
      <c r="P2663" s="2">
        <v>181.39915466308599</v>
      </c>
      <c r="Q2663" s="5">
        <f t="shared" si="66"/>
        <v>8.3565808609008823</v>
      </c>
      <c r="U2663" s="3">
        <v>40927.792256944442</v>
      </c>
      <c r="V2663" s="2"/>
      <c r="W2663" s="2"/>
      <c r="X2663" s="2">
        <v>-2200</v>
      </c>
      <c r="Y2663" s="2" t="s">
        <v>8</v>
      </c>
      <c r="Z2663" s="2">
        <v>0</v>
      </c>
    </row>
    <row r="2664" spans="1:26" ht="14.25" customHeight="1" x14ac:dyDescent="0.2">
      <c r="A2664" s="3">
        <v>40927.792314814818</v>
      </c>
      <c r="B2664" s="2"/>
      <c r="C2664" s="2"/>
      <c r="D2664" s="2">
        <v>-2150</v>
      </c>
      <c r="E2664" s="2">
        <v>184.32090759277301</v>
      </c>
      <c r="F2664" s="2">
        <v>-107.12387084960901</v>
      </c>
      <c r="K2664" s="3">
        <v>40927.792314814818</v>
      </c>
      <c r="L2664" s="2"/>
      <c r="M2664" s="2"/>
      <c r="N2664" s="2">
        <v>-2150</v>
      </c>
      <c r="O2664" s="2">
        <v>247.90643310546901</v>
      </c>
      <c r="P2664" s="2">
        <v>180.71640014648401</v>
      </c>
      <c r="Q2664" s="5">
        <f t="shared" si="66"/>
        <v>8.3249693267822096</v>
      </c>
      <c r="U2664" s="3">
        <v>40927.792314814818</v>
      </c>
      <c r="V2664" s="2"/>
      <c r="W2664" s="2"/>
      <c r="X2664" s="2">
        <v>-2150</v>
      </c>
      <c r="Y2664" s="2" t="s">
        <v>8</v>
      </c>
      <c r="Z2664" s="2">
        <v>0</v>
      </c>
    </row>
    <row r="2665" spans="1:26" ht="14.25" customHeight="1" x14ac:dyDescent="0.2">
      <c r="A2665" s="3">
        <v>40927.792372685188</v>
      </c>
      <c r="B2665" s="2"/>
      <c r="C2665" s="2"/>
      <c r="D2665" s="2">
        <v>-2100</v>
      </c>
      <c r="E2665" s="2">
        <v>180.70924377441401</v>
      </c>
      <c r="F2665" s="2">
        <v>-104.839324951172</v>
      </c>
      <c r="K2665" s="3">
        <v>40927.792372685188</v>
      </c>
      <c r="L2665" s="2"/>
      <c r="M2665" s="2"/>
      <c r="N2665" s="2">
        <v>-2100</v>
      </c>
      <c r="O2665" s="2">
        <v>246.53791809082</v>
      </c>
      <c r="P2665" s="2">
        <v>179.76341247558599</v>
      </c>
      <c r="Q2665" s="5">
        <f t="shared" si="66"/>
        <v>8.2808459976196325</v>
      </c>
      <c r="U2665" s="3">
        <v>40927.792372685188</v>
      </c>
      <c r="V2665" s="2"/>
      <c r="W2665" s="2"/>
      <c r="X2665" s="2">
        <v>-2100</v>
      </c>
      <c r="Y2665" s="2" t="s">
        <v>8</v>
      </c>
      <c r="Z2665" s="2">
        <v>0</v>
      </c>
    </row>
    <row r="2666" spans="1:26" ht="14.25" customHeight="1" x14ac:dyDescent="0.2">
      <c r="A2666" s="3">
        <v>40927.792430555557</v>
      </c>
      <c r="B2666" s="2"/>
      <c r="C2666" s="2"/>
      <c r="D2666" s="2">
        <v>-2050</v>
      </c>
      <c r="E2666" s="2">
        <v>175.00022888183599</v>
      </c>
      <c r="F2666" s="2">
        <v>-101.228103637695</v>
      </c>
      <c r="K2666" s="3">
        <v>40927.792430555557</v>
      </c>
      <c r="L2666" s="2"/>
      <c r="M2666" s="2"/>
      <c r="N2666" s="2">
        <v>-2050</v>
      </c>
      <c r="O2666" s="2">
        <v>244.36480712890599</v>
      </c>
      <c r="P2666" s="2">
        <v>178.25012207031301</v>
      </c>
      <c r="Q2666" s="5">
        <f t="shared" si="66"/>
        <v>8.2107806518554938</v>
      </c>
      <c r="U2666" s="3">
        <v>40927.792430555557</v>
      </c>
      <c r="V2666" s="2"/>
      <c r="W2666" s="2"/>
      <c r="X2666" s="2">
        <v>-2050</v>
      </c>
      <c r="Y2666" s="2" t="s">
        <v>8</v>
      </c>
      <c r="Z2666" s="2">
        <v>0</v>
      </c>
    </row>
    <row r="2667" spans="1:26" ht="14.25" customHeight="1" x14ac:dyDescent="0.2">
      <c r="A2667" s="3">
        <v>40927.792488425926</v>
      </c>
      <c r="B2667" s="2"/>
      <c r="C2667" s="2"/>
      <c r="D2667" s="2">
        <v>-2000</v>
      </c>
      <c r="E2667" s="2">
        <v>166.94105529785199</v>
      </c>
      <c r="F2667" s="2">
        <v>-96.130294799804702</v>
      </c>
      <c r="K2667" s="3">
        <v>40927.792488425926</v>
      </c>
      <c r="L2667" s="2"/>
      <c r="M2667" s="2"/>
      <c r="N2667" s="2">
        <v>-2000</v>
      </c>
      <c r="O2667" s="2">
        <v>241.30448913574199</v>
      </c>
      <c r="P2667" s="2">
        <v>176.11900329589801</v>
      </c>
      <c r="Q2667" s="5">
        <f t="shared" si="66"/>
        <v>8.1121098526000779</v>
      </c>
      <c r="U2667" s="3">
        <v>40927.792488425926</v>
      </c>
      <c r="V2667" s="2"/>
      <c r="W2667" s="2"/>
      <c r="X2667" s="2">
        <v>-2000</v>
      </c>
      <c r="Y2667" s="2" t="s">
        <v>8</v>
      </c>
      <c r="Z2667" s="2">
        <v>0</v>
      </c>
    </row>
    <row r="2668" spans="1:26" ht="14.25" customHeight="1" x14ac:dyDescent="0.2">
      <c r="A2668" s="3">
        <v>40927.792546296296</v>
      </c>
      <c r="B2668" s="2"/>
      <c r="C2668" s="2"/>
      <c r="D2668" s="2">
        <v>-1950</v>
      </c>
      <c r="E2668" s="2">
        <v>154.70779418945301</v>
      </c>
      <c r="F2668" s="2">
        <v>-88.392181396484403</v>
      </c>
      <c r="K2668" s="3">
        <v>40927.792546296296</v>
      </c>
      <c r="L2668" s="2"/>
      <c r="M2668" s="2"/>
      <c r="N2668" s="2">
        <v>-1950</v>
      </c>
      <c r="O2668" s="2">
        <v>237.11274719238301</v>
      </c>
      <c r="P2668" s="2">
        <v>173.19999694824199</v>
      </c>
      <c r="Q2668" s="5">
        <f t="shared" si="66"/>
        <v>7.9769598587036041</v>
      </c>
      <c r="U2668" s="3">
        <v>40927.792546296296</v>
      </c>
      <c r="V2668" s="2"/>
      <c r="W2668" s="2"/>
      <c r="X2668" s="2">
        <v>-1950</v>
      </c>
      <c r="Y2668" s="2" t="s">
        <v>8</v>
      </c>
      <c r="Z2668" s="2">
        <v>0</v>
      </c>
    </row>
    <row r="2669" spans="1:26" ht="14.25" customHeight="1" x14ac:dyDescent="0.2">
      <c r="A2669" s="3">
        <v>40927.792604166665</v>
      </c>
      <c r="B2669" s="2"/>
      <c r="C2669" s="2"/>
      <c r="D2669" s="2">
        <v>-1900</v>
      </c>
      <c r="E2669" s="2">
        <v>140.08819580078099</v>
      </c>
      <c r="F2669" s="2">
        <v>-79.144592285156193</v>
      </c>
      <c r="K2669" s="3">
        <v>40927.792604166665</v>
      </c>
      <c r="L2669" s="2"/>
      <c r="M2669" s="2"/>
      <c r="N2669" s="2">
        <v>-1900</v>
      </c>
      <c r="O2669" s="2">
        <v>231.87954711914099</v>
      </c>
      <c r="P2669" s="2">
        <v>169.555740356445</v>
      </c>
      <c r="Q2669" s="5">
        <f t="shared" si="66"/>
        <v>7.8082307785034031</v>
      </c>
      <c r="U2669" s="3">
        <v>40927.792604166665</v>
      </c>
      <c r="V2669" s="2"/>
      <c r="W2669" s="2"/>
      <c r="X2669" s="2">
        <v>-1900</v>
      </c>
      <c r="Y2669" s="2" t="s">
        <v>8</v>
      </c>
      <c r="Z2669" s="2">
        <v>0</v>
      </c>
    </row>
    <row r="2670" spans="1:26" ht="14.25" customHeight="1" x14ac:dyDescent="0.2">
      <c r="A2670" s="3">
        <v>40927.792662037034</v>
      </c>
      <c r="B2670" s="2"/>
      <c r="C2670" s="2"/>
      <c r="D2670" s="2">
        <v>-1850</v>
      </c>
      <c r="E2670" s="2">
        <v>122.46746826171901</v>
      </c>
      <c r="F2670" s="2">
        <v>-67.9986572265625</v>
      </c>
      <c r="K2670" s="3">
        <v>40927.792662037034</v>
      </c>
      <c r="L2670" s="2"/>
      <c r="M2670" s="2"/>
      <c r="N2670" s="2">
        <v>-1850</v>
      </c>
      <c r="O2670" s="2">
        <v>225.87031555175801</v>
      </c>
      <c r="P2670" s="2">
        <v>165.37109375</v>
      </c>
      <c r="Q2670" s="5">
        <f t="shared" si="66"/>
        <v>7.6144816406249998</v>
      </c>
      <c r="U2670" s="3">
        <v>40927.792662037034</v>
      </c>
      <c r="V2670" s="2"/>
      <c r="W2670" s="2"/>
      <c r="X2670" s="2">
        <v>-1850</v>
      </c>
      <c r="Y2670" s="2" t="s">
        <v>8</v>
      </c>
      <c r="Z2670" s="2">
        <v>0</v>
      </c>
    </row>
    <row r="2671" spans="1:26" ht="14.25" customHeight="1" x14ac:dyDescent="0.2">
      <c r="A2671" s="3">
        <v>40927.792719907404</v>
      </c>
      <c r="B2671" s="2"/>
      <c r="C2671" s="2"/>
      <c r="D2671" s="2">
        <v>-1800</v>
      </c>
      <c r="E2671" s="2">
        <v>105.616989135742</v>
      </c>
      <c r="F2671" s="2">
        <v>-57.339935302734403</v>
      </c>
      <c r="K2671" s="3">
        <v>40927.792719907404</v>
      </c>
      <c r="L2671" s="2"/>
      <c r="M2671" s="2"/>
      <c r="N2671" s="2">
        <v>-1800</v>
      </c>
      <c r="O2671" s="2">
        <v>219.85475158691401</v>
      </c>
      <c r="P2671" s="2">
        <v>161.18202209472699</v>
      </c>
      <c r="Q2671" s="5">
        <f t="shared" si="66"/>
        <v>7.4205276229858592</v>
      </c>
      <c r="U2671" s="3">
        <v>40927.792719907404</v>
      </c>
      <c r="V2671" s="2"/>
      <c r="W2671" s="2"/>
      <c r="X2671" s="2">
        <v>-1800</v>
      </c>
      <c r="Y2671" s="2" t="s">
        <v>8</v>
      </c>
      <c r="Z2671" s="2">
        <v>0</v>
      </c>
    </row>
    <row r="2672" spans="1:26" ht="14.25" customHeight="1" x14ac:dyDescent="0.2">
      <c r="A2672" s="3">
        <v>40927.79277777778</v>
      </c>
      <c r="B2672" s="2"/>
      <c r="C2672" s="2"/>
      <c r="D2672" s="2">
        <v>-1750</v>
      </c>
      <c r="E2672" s="2">
        <v>89.239799499511705</v>
      </c>
      <c r="F2672" s="2">
        <v>-46.9805908203125</v>
      </c>
      <c r="K2672" s="3">
        <v>40927.79277777778</v>
      </c>
      <c r="L2672" s="2"/>
      <c r="M2672" s="2"/>
      <c r="N2672" s="2">
        <v>-1750</v>
      </c>
      <c r="O2672" s="2">
        <v>213.61643981933599</v>
      </c>
      <c r="P2672" s="2">
        <v>156.83784484863301</v>
      </c>
      <c r="Q2672" s="5">
        <f t="shared" si="66"/>
        <v>7.2193922164917081</v>
      </c>
      <c r="U2672" s="3">
        <v>40927.79277777778</v>
      </c>
      <c r="V2672" s="2"/>
      <c r="W2672" s="2"/>
      <c r="X2672" s="2">
        <v>-1750</v>
      </c>
      <c r="Y2672" s="2" t="s">
        <v>8</v>
      </c>
      <c r="Z2672" s="2">
        <v>0</v>
      </c>
    </row>
    <row r="2673" spans="1:26" ht="14.25" customHeight="1" x14ac:dyDescent="0.2">
      <c r="A2673" s="3">
        <v>40927.79283564815</v>
      </c>
      <c r="B2673" s="2"/>
      <c r="C2673" s="2"/>
      <c r="D2673" s="2">
        <v>-1700</v>
      </c>
      <c r="E2673" s="2">
        <v>73.7371826171875</v>
      </c>
      <c r="F2673" s="2">
        <v>-37.174453735351598</v>
      </c>
      <c r="K2673" s="3">
        <v>40927.79283564815</v>
      </c>
      <c r="L2673" s="2"/>
      <c r="M2673" s="2"/>
      <c r="N2673" s="2">
        <v>-1700</v>
      </c>
      <c r="O2673" s="2">
        <v>207.69815063476599</v>
      </c>
      <c r="P2673" s="2">
        <v>152.71652221679699</v>
      </c>
      <c r="Q2673" s="5">
        <f t="shared" si="66"/>
        <v>7.0285749786377005</v>
      </c>
      <c r="U2673" s="3">
        <v>40927.79283564815</v>
      </c>
      <c r="V2673" s="2"/>
      <c r="W2673" s="2"/>
      <c r="X2673" s="2">
        <v>-1700</v>
      </c>
      <c r="Y2673" s="2" t="s">
        <v>8</v>
      </c>
      <c r="Z2673" s="2">
        <v>0</v>
      </c>
    </row>
    <row r="2674" spans="1:26" ht="14.25" customHeight="1" x14ac:dyDescent="0.2">
      <c r="A2674" s="3">
        <v>40927.792893518519</v>
      </c>
      <c r="B2674" s="2"/>
      <c r="C2674" s="2"/>
      <c r="D2674" s="2">
        <v>-1650</v>
      </c>
      <c r="E2674" s="2">
        <v>58.886722564697301</v>
      </c>
      <c r="F2674" s="2">
        <v>-27.780838012695298</v>
      </c>
      <c r="K2674" s="3">
        <v>40927.792893518519</v>
      </c>
      <c r="L2674" s="2"/>
      <c r="M2674" s="2"/>
      <c r="N2674" s="2">
        <v>-1650</v>
      </c>
      <c r="O2674" s="2">
        <v>202.11314392089801</v>
      </c>
      <c r="P2674" s="2">
        <v>148.82728576660199</v>
      </c>
      <c r="Q2674" s="5">
        <f t="shared" si="66"/>
        <v>6.8485033309936716</v>
      </c>
      <c r="U2674" s="3">
        <v>40927.792893518519</v>
      </c>
      <c r="V2674" s="2"/>
      <c r="W2674" s="2"/>
      <c r="X2674" s="2">
        <v>-1650</v>
      </c>
      <c r="Y2674" s="2" t="s">
        <v>8</v>
      </c>
      <c r="Z2674" s="2">
        <v>0</v>
      </c>
    </row>
    <row r="2675" spans="1:26" ht="14.25" customHeight="1" x14ac:dyDescent="0.2">
      <c r="A2675" s="3">
        <v>40927.792951388888</v>
      </c>
      <c r="B2675" s="2"/>
      <c r="C2675" s="2"/>
      <c r="D2675" s="2">
        <v>-1600</v>
      </c>
      <c r="E2675" s="2">
        <v>46.340110778808601</v>
      </c>
      <c r="F2675" s="2">
        <v>-19.8445129394531</v>
      </c>
      <c r="K2675" s="3">
        <v>40927.792951388888</v>
      </c>
      <c r="L2675" s="2"/>
      <c r="M2675" s="2"/>
      <c r="N2675" s="2">
        <v>-1600</v>
      </c>
      <c r="O2675" s="2">
        <v>196.80400085449199</v>
      </c>
      <c r="P2675" s="2">
        <v>145.13015747070301</v>
      </c>
      <c r="Q2675" s="5">
        <f t="shared" si="66"/>
        <v>6.6773262908935491</v>
      </c>
      <c r="U2675" s="3">
        <v>40927.792951388888</v>
      </c>
      <c r="V2675" s="2"/>
      <c r="W2675" s="2"/>
      <c r="X2675" s="2">
        <v>-1600</v>
      </c>
      <c r="Y2675" s="2" t="s">
        <v>8</v>
      </c>
      <c r="Z2675" s="2">
        <v>0</v>
      </c>
    </row>
    <row r="2676" spans="1:26" ht="14.25" customHeight="1" x14ac:dyDescent="0.2">
      <c r="A2676" s="3">
        <v>40927.793009259258</v>
      </c>
      <c r="B2676" s="2"/>
      <c r="C2676" s="2"/>
      <c r="D2676" s="2">
        <v>-1550</v>
      </c>
      <c r="E2676" s="2">
        <v>36.230255126953097</v>
      </c>
      <c r="F2676" s="2">
        <v>-13.4495544433594</v>
      </c>
      <c r="K2676" s="3">
        <v>40927.793009259258</v>
      </c>
      <c r="L2676" s="2"/>
      <c r="M2676" s="2"/>
      <c r="N2676" s="2">
        <v>-1550</v>
      </c>
      <c r="O2676" s="2">
        <v>191.25987243652301</v>
      </c>
      <c r="P2676" s="2">
        <v>141.26937866210901</v>
      </c>
      <c r="Q2676" s="5">
        <f t="shared" si="66"/>
        <v>6.4985722320556469</v>
      </c>
      <c r="U2676" s="3">
        <v>40927.793009259258</v>
      </c>
      <c r="V2676" s="2"/>
      <c r="W2676" s="2"/>
      <c r="X2676" s="2">
        <v>-1550</v>
      </c>
      <c r="Y2676" s="2" t="s">
        <v>8</v>
      </c>
      <c r="Z2676" s="2">
        <v>0</v>
      </c>
    </row>
    <row r="2677" spans="1:26" ht="14.25" customHeight="1" x14ac:dyDescent="0.2">
      <c r="A2677" s="3">
        <v>40927.793067129627</v>
      </c>
      <c r="B2677" s="2"/>
      <c r="C2677" s="2"/>
      <c r="D2677" s="2">
        <v>-1500</v>
      </c>
      <c r="E2677" s="2">
        <v>29.268304824829102</v>
      </c>
      <c r="F2677" s="2">
        <v>-9.0457916259765607</v>
      </c>
      <c r="K2677" s="3">
        <v>40927.793067129627</v>
      </c>
      <c r="L2677" s="2"/>
      <c r="M2677" s="2"/>
      <c r="N2677" s="2">
        <v>-1500</v>
      </c>
      <c r="O2677" s="2">
        <v>186.68389892578099</v>
      </c>
      <c r="P2677" s="2">
        <v>138.08280944824199</v>
      </c>
      <c r="Q2677" s="5">
        <f t="shared" si="66"/>
        <v>6.3510340774536038</v>
      </c>
      <c r="U2677" s="3">
        <v>40927.793067129627</v>
      </c>
      <c r="V2677" s="2"/>
      <c r="W2677" s="2"/>
      <c r="X2677" s="2">
        <v>-1500</v>
      </c>
      <c r="Y2677" s="2" t="s">
        <v>8</v>
      </c>
      <c r="Z2677" s="2">
        <v>0</v>
      </c>
    </row>
    <row r="2678" spans="1:26" ht="14.25" customHeight="1" x14ac:dyDescent="0.2">
      <c r="A2678" s="3">
        <v>40927.793124999997</v>
      </c>
      <c r="B2678" s="2"/>
      <c r="C2678" s="2"/>
      <c r="D2678" s="2">
        <v>-1450</v>
      </c>
      <c r="E2678" s="2">
        <v>24.842500686645501</v>
      </c>
      <c r="F2678" s="2">
        <v>-6.2462615966796902</v>
      </c>
      <c r="K2678" s="3">
        <v>40927.793124999997</v>
      </c>
      <c r="L2678" s="2"/>
      <c r="M2678" s="2"/>
      <c r="N2678" s="2">
        <v>-1450</v>
      </c>
      <c r="O2678" s="2">
        <v>182.22439575195301</v>
      </c>
      <c r="P2678" s="2">
        <v>134.97734069824199</v>
      </c>
      <c r="Q2678" s="5">
        <f t="shared" si="66"/>
        <v>6.2072508743286043</v>
      </c>
      <c r="U2678" s="3">
        <v>40927.793124999997</v>
      </c>
      <c r="V2678" s="2"/>
      <c r="W2678" s="2"/>
      <c r="X2678" s="2">
        <v>-1450</v>
      </c>
      <c r="Y2678" s="2" t="s">
        <v>8</v>
      </c>
      <c r="Z2678" s="2">
        <v>0</v>
      </c>
    </row>
    <row r="2679" spans="1:26" ht="14.25" customHeight="1" x14ac:dyDescent="0.2">
      <c r="A2679" s="3">
        <v>40927.793182870373</v>
      </c>
      <c r="B2679" s="2"/>
      <c r="C2679" s="2"/>
      <c r="D2679" s="2">
        <v>-1400</v>
      </c>
      <c r="E2679" s="2">
        <v>22.0247192382813</v>
      </c>
      <c r="F2679" s="2">
        <v>-4.4638824462890598</v>
      </c>
      <c r="K2679" s="3">
        <v>40927.793182870373</v>
      </c>
      <c r="L2679" s="2"/>
      <c r="M2679" s="2"/>
      <c r="N2679" s="2">
        <v>-1400</v>
      </c>
      <c r="O2679" s="2">
        <v>177.49691772460901</v>
      </c>
      <c r="P2679" s="2">
        <v>131.68525695800801</v>
      </c>
      <c r="Q2679" s="5">
        <f t="shared" si="66"/>
        <v>6.0548273971557709</v>
      </c>
      <c r="U2679" s="3">
        <v>40927.793182870373</v>
      </c>
      <c r="V2679" s="2"/>
      <c r="W2679" s="2"/>
      <c r="X2679" s="2">
        <v>-1400</v>
      </c>
      <c r="Y2679" s="2" t="s">
        <v>8</v>
      </c>
      <c r="Z2679" s="2">
        <v>0</v>
      </c>
    </row>
    <row r="2680" spans="1:26" ht="14.25" customHeight="1" x14ac:dyDescent="0.2">
      <c r="A2680" s="3">
        <v>40927.793240740742</v>
      </c>
      <c r="B2680" s="2"/>
      <c r="C2680" s="2"/>
      <c r="D2680" s="2">
        <v>-1350</v>
      </c>
      <c r="E2680" s="2">
        <v>20.106718063354499</v>
      </c>
      <c r="F2680" s="2">
        <v>-3.2506561279296902</v>
      </c>
      <c r="K2680" s="3">
        <v>40927.793240740742</v>
      </c>
      <c r="L2680" s="2"/>
      <c r="M2680" s="2"/>
      <c r="N2680" s="2">
        <v>-1350</v>
      </c>
      <c r="O2680" s="2">
        <v>172.51919555664099</v>
      </c>
      <c r="P2680" s="2">
        <v>128.21891784668</v>
      </c>
      <c r="Q2680" s="5">
        <f t="shared" si="66"/>
        <v>5.8943358963012837</v>
      </c>
      <c r="U2680" s="3">
        <v>40927.793240740742</v>
      </c>
      <c r="V2680" s="2"/>
      <c r="W2680" s="2"/>
      <c r="X2680" s="2">
        <v>-1350</v>
      </c>
      <c r="Y2680" s="2" t="s">
        <v>8</v>
      </c>
      <c r="Z2680" s="2">
        <v>0</v>
      </c>
    </row>
    <row r="2681" spans="1:26" ht="14.25" customHeight="1" x14ac:dyDescent="0.2">
      <c r="A2681" s="3">
        <v>40927.793298611112</v>
      </c>
      <c r="B2681" s="2"/>
      <c r="C2681" s="2"/>
      <c r="D2681" s="2">
        <v>-1300</v>
      </c>
      <c r="E2681" s="2">
        <v>18.846784591674801</v>
      </c>
      <c r="F2681" s="2">
        <v>-2.4536895751953098</v>
      </c>
      <c r="K2681" s="3">
        <v>40927.793298611112</v>
      </c>
      <c r="L2681" s="2"/>
      <c r="M2681" s="2"/>
      <c r="N2681" s="2">
        <v>-1300</v>
      </c>
      <c r="O2681" s="2">
        <v>167.24653625488301</v>
      </c>
      <c r="P2681" s="2">
        <v>124.54719543457</v>
      </c>
      <c r="Q2681" s="5">
        <f t="shared" si="66"/>
        <v>5.7243351486205905</v>
      </c>
      <c r="U2681" s="3">
        <v>40927.793298611112</v>
      </c>
      <c r="V2681" s="2"/>
      <c r="W2681" s="2"/>
      <c r="X2681" s="2">
        <v>-1300</v>
      </c>
      <c r="Y2681" s="2" t="s">
        <v>8</v>
      </c>
      <c r="Z2681" s="2">
        <v>0</v>
      </c>
    </row>
    <row r="2682" spans="1:26" ht="14.25" customHeight="1" x14ac:dyDescent="0.2">
      <c r="A2682" s="3">
        <v>40927.793356481481</v>
      </c>
      <c r="B2682" s="2"/>
      <c r="C2682" s="2"/>
      <c r="D2682" s="2">
        <v>-1250</v>
      </c>
      <c r="E2682" s="2">
        <v>17.7349662780762</v>
      </c>
      <c r="F2682" s="2">
        <v>-1.7504119873046899</v>
      </c>
      <c r="K2682" s="3">
        <v>40927.793356481481</v>
      </c>
      <c r="L2682" s="2"/>
      <c r="M2682" s="2"/>
      <c r="N2682" s="2">
        <v>-1250</v>
      </c>
      <c r="O2682" s="2">
        <v>162.24865722656199</v>
      </c>
      <c r="P2682" s="2">
        <v>121.066818237305</v>
      </c>
      <c r="Q2682" s="5">
        <f t="shared" si="66"/>
        <v>5.5631936843872216</v>
      </c>
      <c r="U2682" s="3">
        <v>40927.793356481481</v>
      </c>
      <c r="V2682" s="2"/>
      <c r="W2682" s="2"/>
      <c r="X2682" s="2">
        <v>-1250</v>
      </c>
      <c r="Y2682" s="2" t="s">
        <v>8</v>
      </c>
      <c r="Z2682" s="2">
        <v>0</v>
      </c>
    </row>
    <row r="2683" spans="1:26" ht="14.25" customHeight="1" x14ac:dyDescent="0.2">
      <c r="A2683" s="3">
        <v>40927.793414351851</v>
      </c>
      <c r="B2683" s="2"/>
      <c r="C2683" s="2"/>
      <c r="D2683" s="2">
        <v>-1200</v>
      </c>
      <c r="E2683" s="2">
        <v>17.380241394043001</v>
      </c>
      <c r="F2683" s="2">
        <v>-1.5260314941406199</v>
      </c>
      <c r="K2683" s="3">
        <v>40927.793414351851</v>
      </c>
      <c r="L2683" s="2"/>
      <c r="M2683" s="2"/>
      <c r="N2683" s="2">
        <v>-1200</v>
      </c>
      <c r="O2683" s="2">
        <v>158.43490600585901</v>
      </c>
      <c r="P2683" s="2">
        <v>118.411026000977</v>
      </c>
      <c r="Q2683" s="5">
        <f t="shared" si="66"/>
        <v>5.4402305038452354</v>
      </c>
      <c r="U2683" s="3">
        <v>40927.793414351851</v>
      </c>
      <c r="V2683" s="2"/>
      <c r="W2683" s="2"/>
      <c r="X2683" s="2">
        <v>-1200</v>
      </c>
      <c r="Y2683" s="2" t="s">
        <v>8</v>
      </c>
      <c r="Z2683" s="2">
        <v>0</v>
      </c>
    </row>
    <row r="2684" spans="1:26" ht="14.25" customHeight="1" x14ac:dyDescent="0.2">
      <c r="A2684" s="3">
        <v>40927.79347222222</v>
      </c>
      <c r="B2684" s="2"/>
      <c r="C2684" s="2"/>
      <c r="D2684" s="2">
        <v>-1150</v>
      </c>
      <c r="E2684" s="2">
        <v>16.894289016723601</v>
      </c>
      <c r="F2684" s="2">
        <v>-1.2186431884765601</v>
      </c>
      <c r="K2684" s="3">
        <v>40927.79347222222</v>
      </c>
      <c r="L2684" s="2"/>
      <c r="M2684" s="2"/>
      <c r="N2684" s="2">
        <v>-1150</v>
      </c>
      <c r="O2684" s="2">
        <v>154.54872131347699</v>
      </c>
      <c r="P2684" s="2">
        <v>115.704803466797</v>
      </c>
      <c r="Q2684" s="5">
        <f t="shared" si="66"/>
        <v>5.314932400512701</v>
      </c>
      <c r="U2684" s="3">
        <v>40927.79347222222</v>
      </c>
      <c r="V2684" s="2"/>
      <c r="W2684" s="2"/>
      <c r="X2684" s="2">
        <v>-1150</v>
      </c>
      <c r="Y2684" s="2" t="s">
        <v>8</v>
      </c>
      <c r="Z2684" s="2">
        <v>0</v>
      </c>
    </row>
    <row r="2685" spans="1:26" ht="14.25" customHeight="1" x14ac:dyDescent="0.2">
      <c r="A2685" s="3">
        <v>40927.793530092589</v>
      </c>
      <c r="B2685" s="2"/>
      <c r="C2685" s="2"/>
      <c r="D2685" s="2">
        <v>-1100</v>
      </c>
      <c r="E2685" s="2">
        <v>17.187017440795898</v>
      </c>
      <c r="F2685" s="2">
        <v>-1.40380859375</v>
      </c>
      <c r="K2685" s="3">
        <v>40927.793530092589</v>
      </c>
      <c r="L2685" s="2"/>
      <c r="M2685" s="2"/>
      <c r="N2685" s="2">
        <v>-1100</v>
      </c>
      <c r="O2685" s="2">
        <v>150.26034545898401</v>
      </c>
      <c r="P2685" s="2">
        <v>112.718505859375</v>
      </c>
      <c r="Q2685" s="5">
        <f t="shared" si="66"/>
        <v>5.1766668212890625</v>
      </c>
      <c r="U2685" s="3">
        <v>40927.793530092589</v>
      </c>
      <c r="V2685" s="2"/>
      <c r="W2685" s="2"/>
      <c r="X2685" s="2">
        <v>-1100</v>
      </c>
      <c r="Y2685" s="2" t="s">
        <v>8</v>
      </c>
      <c r="Z2685" s="2">
        <v>0</v>
      </c>
    </row>
    <row r="2686" spans="1:26" ht="14.25" customHeight="1" x14ac:dyDescent="0.2">
      <c r="A2686" s="3">
        <v>40927.793587962966</v>
      </c>
      <c r="B2686" s="2"/>
      <c r="C2686" s="2"/>
      <c r="D2686" s="2">
        <v>-1050</v>
      </c>
      <c r="E2686" s="2">
        <v>17.122730255126999</v>
      </c>
      <c r="F2686" s="2">
        <v>-1.3631439208984399</v>
      </c>
      <c r="K2686" s="3">
        <v>40927.793587962966</v>
      </c>
      <c r="L2686" s="2"/>
      <c r="M2686" s="2"/>
      <c r="N2686" s="2">
        <v>-1050</v>
      </c>
      <c r="O2686" s="2">
        <v>146.40068054199199</v>
      </c>
      <c r="P2686" s="2">
        <v>110.03074645996099</v>
      </c>
      <c r="Q2686" s="5">
        <f t="shared" si="66"/>
        <v>5.0522235610961941</v>
      </c>
      <c r="U2686" s="3">
        <v>40927.793587962966</v>
      </c>
      <c r="V2686" s="2"/>
      <c r="W2686" s="2"/>
      <c r="X2686" s="2">
        <v>-1050</v>
      </c>
      <c r="Y2686" s="2" t="s">
        <v>8</v>
      </c>
      <c r="Z2686" s="2">
        <v>0</v>
      </c>
    </row>
    <row r="2687" spans="1:26" ht="14.25" customHeight="1" x14ac:dyDescent="0.2">
      <c r="A2687" s="3">
        <v>40927.793645833335</v>
      </c>
      <c r="B2687" s="2"/>
      <c r="C2687" s="2"/>
      <c r="D2687" s="2">
        <v>-1000</v>
      </c>
      <c r="E2687" s="2">
        <v>17.031425476074201</v>
      </c>
      <c r="F2687" s="2">
        <v>-1.3053894042968801</v>
      </c>
      <c r="K2687" s="3">
        <v>40927.793645833335</v>
      </c>
      <c r="L2687" s="2"/>
      <c r="M2687" s="2"/>
      <c r="N2687" s="2">
        <v>-1000</v>
      </c>
      <c r="O2687" s="2">
        <v>143.47183227539099</v>
      </c>
      <c r="P2687" s="2">
        <v>107.991180419922</v>
      </c>
      <c r="Q2687" s="5">
        <f t="shared" si="66"/>
        <v>4.9577916534423885</v>
      </c>
      <c r="U2687" s="3">
        <v>40927.793645833335</v>
      </c>
      <c r="V2687" s="2"/>
      <c r="W2687" s="2"/>
      <c r="X2687" s="2">
        <v>-1000</v>
      </c>
      <c r="Y2687" s="2" t="s">
        <v>8</v>
      </c>
      <c r="Z2687" s="2">
        <v>0</v>
      </c>
    </row>
    <row r="2688" spans="1:26" ht="14.25" customHeight="1" x14ac:dyDescent="0.2">
      <c r="A2688" s="3">
        <v>40927.793703703705</v>
      </c>
      <c r="B2688" s="2"/>
      <c r="C2688" s="2"/>
      <c r="D2688" s="2">
        <v>-950</v>
      </c>
      <c r="E2688" s="2">
        <v>16.652215957641602</v>
      </c>
      <c r="F2688" s="2">
        <v>-1.0655212402343801</v>
      </c>
      <c r="K2688" s="3">
        <v>40927.793703703705</v>
      </c>
      <c r="L2688" s="2"/>
      <c r="M2688" s="2"/>
      <c r="N2688" s="2">
        <v>-950</v>
      </c>
      <c r="O2688" s="2">
        <v>140.57157897949199</v>
      </c>
      <c r="P2688" s="2">
        <v>105.97152709960901</v>
      </c>
      <c r="Q2688" s="5">
        <f t="shared" si="66"/>
        <v>4.8642817047118969</v>
      </c>
      <c r="U2688" s="3">
        <v>40927.793703703705</v>
      </c>
      <c r="V2688" s="2"/>
      <c r="W2688" s="2"/>
      <c r="X2688" s="2">
        <v>-950</v>
      </c>
      <c r="Y2688" s="2" t="s">
        <v>8</v>
      </c>
      <c r="Z2688" s="2">
        <v>0</v>
      </c>
    </row>
    <row r="2689" spans="1:26" ht="14.25" customHeight="1" x14ac:dyDescent="0.2">
      <c r="A2689" s="3">
        <v>40927.793761574074</v>
      </c>
      <c r="B2689" s="2"/>
      <c r="C2689" s="2"/>
      <c r="D2689" s="2">
        <v>-900</v>
      </c>
      <c r="E2689" s="2">
        <v>16.469728469848601</v>
      </c>
      <c r="F2689" s="2">
        <v>-0.95008850097656306</v>
      </c>
      <c r="K2689" s="3">
        <v>40927.793761574074</v>
      </c>
      <c r="L2689" s="2"/>
      <c r="M2689" s="2"/>
      <c r="N2689" s="2">
        <v>-900</v>
      </c>
      <c r="O2689" s="2">
        <v>137.348556518555</v>
      </c>
      <c r="P2689" s="2">
        <v>103.72711181640599</v>
      </c>
      <c r="Q2689" s="5">
        <f t="shared" si="66"/>
        <v>4.7603652770995977</v>
      </c>
      <c r="U2689" s="3">
        <v>40927.793761574074</v>
      </c>
      <c r="V2689" s="2"/>
      <c r="W2689" s="2"/>
      <c r="X2689" s="2">
        <v>-900</v>
      </c>
      <c r="Y2689" s="2" t="s">
        <v>8</v>
      </c>
      <c r="Z2689" s="2">
        <v>0</v>
      </c>
    </row>
    <row r="2690" spans="1:26" ht="14.25" customHeight="1" x14ac:dyDescent="0.2">
      <c r="A2690" s="3">
        <v>40927.793819444443</v>
      </c>
      <c r="B2690" s="2"/>
      <c r="C2690" s="2"/>
      <c r="D2690" s="2">
        <v>-850</v>
      </c>
      <c r="E2690" s="2">
        <v>16.473587036132798</v>
      </c>
      <c r="F2690" s="2">
        <v>-0.95252990722656306</v>
      </c>
      <c r="K2690" s="3">
        <v>40927.793819444443</v>
      </c>
      <c r="L2690" s="2"/>
      <c r="M2690" s="2"/>
      <c r="N2690" s="2">
        <v>-850</v>
      </c>
      <c r="O2690" s="2">
        <v>135.178298950195</v>
      </c>
      <c r="P2690" s="2">
        <v>102.21580505371099</v>
      </c>
      <c r="Q2690" s="5">
        <f t="shared" si="66"/>
        <v>4.6903917739868186</v>
      </c>
      <c r="U2690" s="3">
        <v>40927.793819444443</v>
      </c>
      <c r="V2690" s="2"/>
      <c r="W2690" s="2"/>
      <c r="X2690" s="2">
        <v>-850</v>
      </c>
      <c r="Y2690" s="2" t="s">
        <v>8</v>
      </c>
      <c r="Z2690" s="2">
        <v>0</v>
      </c>
    </row>
    <row r="2691" spans="1:26" ht="14.25" customHeight="1" x14ac:dyDescent="0.2">
      <c r="A2691" s="3">
        <v>40927.793877314813</v>
      </c>
      <c r="B2691" s="2"/>
      <c r="C2691" s="2"/>
      <c r="D2691" s="2">
        <v>-800</v>
      </c>
      <c r="E2691" s="2">
        <v>16.551021575927699</v>
      </c>
      <c r="F2691" s="2">
        <v>-1.0015106201171899</v>
      </c>
      <c r="K2691" s="3">
        <v>40927.793877314813</v>
      </c>
      <c r="L2691" s="2"/>
      <c r="M2691" s="2"/>
      <c r="N2691" s="2">
        <v>-800</v>
      </c>
      <c r="O2691" s="2">
        <v>133.06314086914099</v>
      </c>
      <c r="P2691" s="2">
        <v>100.742874145508</v>
      </c>
      <c r="Q2691" s="5">
        <f t="shared" si="66"/>
        <v>4.6221950729370205</v>
      </c>
      <c r="U2691" s="3">
        <v>40927.793877314813</v>
      </c>
      <c r="V2691" s="2"/>
      <c r="W2691" s="2"/>
      <c r="X2691" s="2">
        <v>-800</v>
      </c>
      <c r="Y2691" s="2" t="s">
        <v>8</v>
      </c>
      <c r="Z2691" s="2">
        <v>0</v>
      </c>
    </row>
    <row r="2692" spans="1:26" ht="14.25" customHeight="1" x14ac:dyDescent="0.2">
      <c r="A2692" s="3">
        <v>40927.793935185182</v>
      </c>
      <c r="B2692" s="2"/>
      <c r="C2692" s="2"/>
      <c r="D2692" s="2">
        <v>-750</v>
      </c>
      <c r="E2692" s="2">
        <v>16.443071365356399</v>
      </c>
      <c r="F2692" s="2">
        <v>-0.9332275390625</v>
      </c>
      <c r="K2692" s="3">
        <v>40927.793935185182</v>
      </c>
      <c r="L2692" s="2"/>
      <c r="M2692" s="2"/>
      <c r="N2692" s="2">
        <v>-750</v>
      </c>
      <c r="O2692" s="2">
        <v>128.89134216308599</v>
      </c>
      <c r="P2692" s="2">
        <v>97.837753295898395</v>
      </c>
      <c r="Q2692" s="5">
        <f t="shared" si="66"/>
        <v>4.4876879776000953</v>
      </c>
      <c r="U2692" s="3">
        <v>40927.793935185182</v>
      </c>
      <c r="V2692" s="2"/>
      <c r="W2692" s="2"/>
      <c r="X2692" s="2">
        <v>-750</v>
      </c>
      <c r="Y2692" s="2" t="s">
        <v>8</v>
      </c>
      <c r="Z2692" s="2">
        <v>0</v>
      </c>
    </row>
    <row r="2693" spans="1:26" ht="14.25" customHeight="1" x14ac:dyDescent="0.2">
      <c r="A2693" s="3">
        <v>40927.793993055559</v>
      </c>
      <c r="B2693" s="2"/>
      <c r="C2693" s="2"/>
      <c r="D2693" s="2">
        <v>-700</v>
      </c>
      <c r="E2693" s="2">
        <v>16.450187683105501</v>
      </c>
      <c r="F2693" s="2">
        <v>-0.93772888183593806</v>
      </c>
      <c r="K2693" s="3">
        <v>40927.793993055559</v>
      </c>
      <c r="L2693" s="2"/>
      <c r="M2693" s="2"/>
      <c r="N2693" s="2">
        <v>-700</v>
      </c>
      <c r="O2693" s="2">
        <v>127.343055725098</v>
      </c>
      <c r="P2693" s="2">
        <v>96.759567260742202</v>
      </c>
      <c r="Q2693" s="5">
        <f t="shared" si="66"/>
        <v>4.4377679641723642</v>
      </c>
      <c r="U2693" s="3">
        <v>40927.793993055559</v>
      </c>
      <c r="V2693" s="2"/>
      <c r="W2693" s="2"/>
      <c r="X2693" s="2">
        <v>-700</v>
      </c>
      <c r="Y2693" s="2" t="s">
        <v>8</v>
      </c>
      <c r="Z2693" s="2">
        <v>0</v>
      </c>
    </row>
    <row r="2694" spans="1:26" ht="14.25" customHeight="1" x14ac:dyDescent="0.2">
      <c r="A2694" s="3">
        <v>40927.794050925928</v>
      </c>
      <c r="B2694" s="2"/>
      <c r="C2694" s="2"/>
      <c r="D2694" s="2">
        <v>-650</v>
      </c>
      <c r="E2694" s="2">
        <v>16.6341247558594</v>
      </c>
      <c r="F2694" s="2">
        <v>-1.0540771484375</v>
      </c>
      <c r="K2694" s="3">
        <v>40927.794050925928</v>
      </c>
      <c r="L2694" s="2"/>
      <c r="M2694" s="2"/>
      <c r="N2694" s="2">
        <v>-650</v>
      </c>
      <c r="O2694" s="2">
        <v>127.168746948242</v>
      </c>
      <c r="P2694" s="2">
        <v>96.63818359375</v>
      </c>
      <c r="Q2694" s="5">
        <f t="shared" si="66"/>
        <v>4.4321479003906248</v>
      </c>
      <c r="U2694" s="3">
        <v>40927.794050925928</v>
      </c>
      <c r="V2694" s="2"/>
      <c r="W2694" s="2"/>
      <c r="X2694" s="2">
        <v>-650</v>
      </c>
      <c r="Y2694" s="2" t="s">
        <v>8</v>
      </c>
      <c r="Z2694" s="2">
        <v>0</v>
      </c>
    </row>
    <row r="2695" spans="1:26" ht="14.25" customHeight="1" x14ac:dyDescent="0.2">
      <c r="A2695" s="3">
        <v>40927.794108796297</v>
      </c>
      <c r="B2695" s="2"/>
      <c r="C2695" s="2"/>
      <c r="D2695" s="2">
        <v>-600</v>
      </c>
      <c r="E2695" s="2">
        <v>16.332469940185501</v>
      </c>
      <c r="F2695" s="2">
        <v>-0.86326599121093694</v>
      </c>
      <c r="K2695" s="3">
        <v>40927.794108796297</v>
      </c>
      <c r="L2695" s="2"/>
      <c r="M2695" s="2"/>
      <c r="N2695" s="2">
        <v>-600</v>
      </c>
      <c r="O2695" s="2">
        <v>125.612670898438</v>
      </c>
      <c r="P2695" s="2">
        <v>95.554580688476605</v>
      </c>
      <c r="Q2695" s="5">
        <f t="shared" si="66"/>
        <v>4.3819770858764668</v>
      </c>
      <c r="U2695" s="3">
        <v>40927.794108796297</v>
      </c>
      <c r="V2695" s="2"/>
      <c r="W2695" s="2"/>
      <c r="X2695" s="2">
        <v>-600</v>
      </c>
      <c r="Y2695" s="2" t="s">
        <v>8</v>
      </c>
      <c r="Z2695" s="2">
        <v>0</v>
      </c>
    </row>
    <row r="2696" spans="1:26" ht="14.25" customHeight="1" x14ac:dyDescent="0.2">
      <c r="A2696" s="3">
        <v>40927.794166666667</v>
      </c>
      <c r="B2696" s="2"/>
      <c r="C2696" s="2"/>
      <c r="D2696" s="2">
        <v>-550</v>
      </c>
      <c r="E2696" s="2">
        <v>15.9954738616943</v>
      </c>
      <c r="F2696" s="2">
        <v>-0.65010070800781194</v>
      </c>
      <c r="K2696" s="3">
        <v>40927.794166666667</v>
      </c>
      <c r="L2696" s="2"/>
      <c r="M2696" s="2"/>
      <c r="N2696" s="2">
        <v>-550</v>
      </c>
      <c r="O2696" s="2">
        <v>124.409057617188</v>
      </c>
      <c r="P2696" s="2">
        <v>94.716415405273395</v>
      </c>
      <c r="Q2696" s="5">
        <f t="shared" si="66"/>
        <v>4.3431700332641583</v>
      </c>
      <c r="U2696" s="3">
        <v>40927.794166666667</v>
      </c>
      <c r="V2696" s="2"/>
      <c r="W2696" s="2"/>
      <c r="X2696" s="2">
        <v>-550</v>
      </c>
      <c r="Y2696" s="2" t="s">
        <v>8</v>
      </c>
      <c r="Z2696" s="2">
        <v>0</v>
      </c>
    </row>
    <row r="2697" spans="1:26" ht="14.25" customHeight="1" x14ac:dyDescent="0.2">
      <c r="A2697" s="3">
        <v>40927.794224537036</v>
      </c>
      <c r="B2697" s="2"/>
      <c r="C2697" s="2"/>
      <c r="D2697" s="2">
        <v>-500</v>
      </c>
      <c r="E2697" s="2">
        <v>15.7819871902466</v>
      </c>
      <c r="F2697" s="2">
        <v>-0.51506042480468694</v>
      </c>
      <c r="K2697" s="3">
        <v>40927.794224537036</v>
      </c>
      <c r="L2697" s="2"/>
      <c r="M2697" s="2"/>
      <c r="N2697" s="2">
        <v>-500</v>
      </c>
      <c r="O2697" s="2">
        <v>123.07056427002</v>
      </c>
      <c r="P2697" s="2">
        <v>93.784332275390597</v>
      </c>
      <c r="Q2697" s="5">
        <f t="shared" si="66"/>
        <v>4.3000145843505848</v>
      </c>
      <c r="U2697" s="3">
        <v>40927.794224537036</v>
      </c>
      <c r="V2697" s="2"/>
      <c r="W2697" s="2"/>
      <c r="X2697" s="2">
        <v>-500</v>
      </c>
      <c r="Y2697" s="2" t="s">
        <v>8</v>
      </c>
      <c r="Z2697" s="2">
        <v>0</v>
      </c>
    </row>
    <row r="2698" spans="1:26" ht="14.25" customHeight="1" x14ac:dyDescent="0.2">
      <c r="A2698" s="3">
        <v>40927.794282407405</v>
      </c>
      <c r="B2698" s="2"/>
      <c r="C2698" s="2"/>
      <c r="D2698" s="2">
        <v>-450</v>
      </c>
      <c r="E2698" s="2">
        <v>16.777774810791001</v>
      </c>
      <c r="F2698" s="2">
        <v>-1.1449432373046899</v>
      </c>
      <c r="K2698" s="3">
        <v>40927.794282407405</v>
      </c>
      <c r="L2698" s="2"/>
      <c r="M2698" s="2"/>
      <c r="N2698" s="2">
        <v>-450</v>
      </c>
      <c r="O2698" s="2">
        <v>121.01425170898401</v>
      </c>
      <c r="P2698" s="2">
        <v>92.352371215820298</v>
      </c>
      <c r="Q2698" s="5">
        <f t="shared" si="66"/>
        <v>4.2337147872924801</v>
      </c>
      <c r="U2698" s="3">
        <v>40927.794282407405</v>
      </c>
      <c r="V2698" s="2"/>
      <c r="W2698" s="2"/>
      <c r="X2698" s="2">
        <v>-450</v>
      </c>
      <c r="Y2698" s="2" t="s">
        <v>8</v>
      </c>
      <c r="Z2698" s="2">
        <v>0</v>
      </c>
    </row>
    <row r="2699" spans="1:26" ht="14.25" customHeight="1" x14ac:dyDescent="0.2">
      <c r="A2699" s="3">
        <v>40927.794340277775</v>
      </c>
      <c r="B2699" s="2"/>
      <c r="C2699" s="2"/>
      <c r="D2699" s="2">
        <v>-400</v>
      </c>
      <c r="E2699" s="2">
        <v>15.907305717468301</v>
      </c>
      <c r="F2699" s="2">
        <v>-0.594329833984375</v>
      </c>
      <c r="K2699" s="3">
        <v>40927.794340277775</v>
      </c>
      <c r="L2699" s="2"/>
      <c r="M2699" s="2"/>
      <c r="N2699" s="2">
        <v>-400</v>
      </c>
      <c r="O2699" s="2">
        <v>117.92073059082</v>
      </c>
      <c r="P2699" s="2">
        <v>90.198135375976605</v>
      </c>
      <c r="Q2699" s="5">
        <f t="shared" si="66"/>
        <v>4.1339736679077168</v>
      </c>
      <c r="U2699" s="3">
        <v>40927.794340277775</v>
      </c>
      <c r="V2699" s="2"/>
      <c r="W2699" s="2"/>
      <c r="X2699" s="2">
        <v>-400</v>
      </c>
      <c r="Y2699" s="2" t="s">
        <v>8</v>
      </c>
      <c r="Z2699" s="2">
        <v>0</v>
      </c>
    </row>
    <row r="2700" spans="1:26" ht="14.25" customHeight="1" x14ac:dyDescent="0.2">
      <c r="A2700" s="3">
        <v>40927.794398148151</v>
      </c>
      <c r="B2700" s="2"/>
      <c r="C2700" s="2"/>
      <c r="D2700" s="2">
        <v>-350</v>
      </c>
      <c r="E2700" s="2">
        <v>15.96266746521</v>
      </c>
      <c r="F2700" s="2">
        <v>-0.62934875488281306</v>
      </c>
      <c r="K2700" s="3">
        <v>40927.794398148151</v>
      </c>
      <c r="L2700" s="2"/>
      <c r="M2700" s="2"/>
      <c r="N2700" s="2">
        <v>-350</v>
      </c>
      <c r="O2700" s="2">
        <v>116.31371307373</v>
      </c>
      <c r="P2700" s="2">
        <v>89.079055786132798</v>
      </c>
      <c r="Q2700" s="5">
        <f t="shared" si="66"/>
        <v>4.0821602828979486</v>
      </c>
      <c r="U2700" s="3">
        <v>40927.794398148151</v>
      </c>
      <c r="V2700" s="2"/>
      <c r="W2700" s="2"/>
      <c r="X2700" s="2">
        <v>-350</v>
      </c>
      <c r="Y2700" s="2" t="s">
        <v>8</v>
      </c>
      <c r="Z2700" s="2">
        <v>0</v>
      </c>
    </row>
    <row r="2701" spans="1:26" ht="14.25" customHeight="1" x14ac:dyDescent="0.2">
      <c r="A2701" s="3">
        <v>40927.794456018521</v>
      </c>
      <c r="B2701" s="2"/>
      <c r="C2701" s="2"/>
      <c r="D2701" s="2">
        <v>-300</v>
      </c>
      <c r="E2701" s="2">
        <v>15.6927328109741</v>
      </c>
      <c r="F2701" s="2">
        <v>-0.458602905273438</v>
      </c>
      <c r="K2701" s="3">
        <v>40927.794456018521</v>
      </c>
      <c r="L2701" s="2"/>
      <c r="M2701" s="2"/>
      <c r="N2701" s="2">
        <v>-300</v>
      </c>
      <c r="O2701" s="2">
        <v>114.541046142578</v>
      </c>
      <c r="P2701" s="2">
        <v>87.844619750976605</v>
      </c>
      <c r="Q2701" s="5">
        <f t="shared" si="66"/>
        <v>4.0250058944702163</v>
      </c>
      <c r="U2701" s="3">
        <v>40927.794456018521</v>
      </c>
      <c r="V2701" s="2"/>
      <c r="W2701" s="2"/>
      <c r="X2701" s="2">
        <v>-300</v>
      </c>
      <c r="Y2701" s="2" t="s">
        <v>8</v>
      </c>
      <c r="Z2701" s="2">
        <v>0</v>
      </c>
    </row>
    <row r="2702" spans="1:26" ht="14.25" customHeight="1" x14ac:dyDescent="0.2">
      <c r="A2702" s="3">
        <v>40927.79451388889</v>
      </c>
      <c r="B2702" s="2"/>
      <c r="C2702" s="2"/>
      <c r="D2702" s="2">
        <v>-250</v>
      </c>
      <c r="E2702" s="2">
        <v>15.9117679595947</v>
      </c>
      <c r="F2702" s="2">
        <v>-0.59715270996093694</v>
      </c>
      <c r="K2702" s="3">
        <v>40927.79451388889</v>
      </c>
      <c r="L2702" s="2"/>
      <c r="M2702" s="2"/>
      <c r="N2702" s="2">
        <v>-250</v>
      </c>
      <c r="O2702" s="2">
        <v>115.75528717041</v>
      </c>
      <c r="P2702" s="2">
        <v>88.690185546875</v>
      </c>
      <c r="Q2702" s="5">
        <f t="shared" si="66"/>
        <v>4.0641555908203122</v>
      </c>
      <c r="U2702" s="3">
        <v>40927.79451388889</v>
      </c>
      <c r="V2702" s="2"/>
      <c r="W2702" s="2"/>
      <c r="X2702" s="2">
        <v>-250</v>
      </c>
      <c r="Y2702" s="2" t="s">
        <v>8</v>
      </c>
      <c r="Z2702" s="2">
        <v>0</v>
      </c>
    </row>
    <row r="2703" spans="1:26" ht="14.25" customHeight="1" x14ac:dyDescent="0.2">
      <c r="A2703" s="3">
        <v>40927.794571759259</v>
      </c>
      <c r="B2703" s="2"/>
      <c r="C2703" s="2"/>
      <c r="D2703" s="2">
        <v>-200</v>
      </c>
      <c r="E2703" s="2">
        <v>16.156251907348601</v>
      </c>
      <c r="F2703" s="2">
        <v>-0.751800537109375</v>
      </c>
      <c r="K2703" s="3">
        <v>40927.794571759259</v>
      </c>
      <c r="L2703" s="2"/>
      <c r="M2703" s="2"/>
      <c r="N2703" s="2">
        <v>-200</v>
      </c>
      <c r="O2703" s="2">
        <v>115.96860504150401</v>
      </c>
      <c r="P2703" s="2">
        <v>88.838729858398395</v>
      </c>
      <c r="Q2703" s="5">
        <f t="shared" si="66"/>
        <v>4.0710331924438456</v>
      </c>
      <c r="U2703" s="3">
        <v>40927.794571759259</v>
      </c>
      <c r="V2703" s="2"/>
      <c r="W2703" s="2"/>
      <c r="X2703" s="2">
        <v>-200</v>
      </c>
      <c r="Y2703" s="2" t="s">
        <v>8</v>
      </c>
      <c r="Z2703" s="2">
        <v>0</v>
      </c>
    </row>
    <row r="2704" spans="1:26" ht="14.25" customHeight="1" x14ac:dyDescent="0.2">
      <c r="A2704" s="3">
        <v>40927.794629629629</v>
      </c>
      <c r="B2704" s="2"/>
      <c r="C2704" s="2"/>
      <c r="D2704" s="2">
        <v>-150</v>
      </c>
      <c r="E2704" s="2">
        <v>15.928050994873001</v>
      </c>
      <c r="F2704" s="2">
        <v>-0.607452392578125</v>
      </c>
      <c r="K2704" s="3">
        <v>40927.794629629629</v>
      </c>
      <c r="L2704" s="2"/>
      <c r="M2704" s="2"/>
      <c r="N2704" s="2">
        <v>-150</v>
      </c>
      <c r="O2704" s="2">
        <v>116.19670867919901</v>
      </c>
      <c r="P2704" s="2">
        <v>88.997573852539105</v>
      </c>
      <c r="Q2704" s="5">
        <f t="shared" si="66"/>
        <v>4.0783876693725603</v>
      </c>
      <c r="U2704" s="3">
        <v>40927.794629629629</v>
      </c>
      <c r="V2704" s="2"/>
      <c r="W2704" s="2"/>
      <c r="X2704" s="2">
        <v>-150</v>
      </c>
      <c r="Y2704" s="2" t="s">
        <v>8</v>
      </c>
      <c r="Z2704" s="2">
        <v>0</v>
      </c>
    </row>
    <row r="2705" spans="1:26" ht="14.25" customHeight="1" x14ac:dyDescent="0.2">
      <c r="A2705" s="3">
        <v>40927.794687499998</v>
      </c>
      <c r="B2705" s="2"/>
      <c r="C2705" s="2"/>
      <c r="D2705" s="2">
        <v>-100</v>
      </c>
      <c r="E2705" s="2">
        <v>15.892951965331999</v>
      </c>
      <c r="F2705" s="2">
        <v>-0.58525085449218806</v>
      </c>
      <c r="K2705" s="3">
        <v>40927.794687499998</v>
      </c>
      <c r="L2705" s="2"/>
      <c r="M2705" s="2"/>
      <c r="N2705" s="2">
        <v>-100</v>
      </c>
      <c r="O2705" s="2">
        <v>114.45547485351599</v>
      </c>
      <c r="P2705" s="2">
        <v>87.7850341796875</v>
      </c>
      <c r="Q2705" s="5">
        <f t="shared" si="66"/>
        <v>4.0222470825195309</v>
      </c>
      <c r="U2705" s="3">
        <v>40927.794687499998</v>
      </c>
      <c r="V2705" s="2"/>
      <c r="W2705" s="2"/>
      <c r="X2705" s="2">
        <v>-100</v>
      </c>
      <c r="Y2705" s="2" t="s">
        <v>8</v>
      </c>
      <c r="Z2705" s="2">
        <v>0</v>
      </c>
    </row>
    <row r="2706" spans="1:26" ht="14.25" customHeight="1" x14ac:dyDescent="0.2">
      <c r="A2706" s="3">
        <v>40927.794745370367</v>
      </c>
      <c r="B2706" s="2"/>
      <c r="C2706" s="2"/>
      <c r="D2706" s="2">
        <v>-50</v>
      </c>
      <c r="E2706" s="2">
        <v>15.765825271606399</v>
      </c>
      <c r="F2706" s="2">
        <v>-0.50483703613281194</v>
      </c>
      <c r="K2706" s="3">
        <v>40927.794745370367</v>
      </c>
      <c r="L2706" s="2"/>
      <c r="M2706" s="2"/>
      <c r="N2706" s="2">
        <v>-50</v>
      </c>
      <c r="O2706" s="2">
        <v>114.89250946044901</v>
      </c>
      <c r="P2706" s="2">
        <v>88.089370727539105</v>
      </c>
      <c r="Q2706" s="5">
        <f t="shared" si="66"/>
        <v>4.0363378646850601</v>
      </c>
      <c r="U2706" s="3">
        <v>40927.794745370367</v>
      </c>
      <c r="V2706" s="2"/>
      <c r="W2706" s="2"/>
      <c r="X2706" s="2">
        <v>-50</v>
      </c>
      <c r="Y2706" s="2" t="s">
        <v>8</v>
      </c>
      <c r="Z2706" s="2">
        <v>0</v>
      </c>
    </row>
    <row r="2707" spans="1:26" ht="14.25" customHeight="1" x14ac:dyDescent="0.2">
      <c r="A2707" s="3">
        <v>40927.794803240744</v>
      </c>
      <c r="B2707" s="2"/>
      <c r="C2707" s="2"/>
      <c r="D2707" s="2">
        <v>0</v>
      </c>
      <c r="E2707" s="2">
        <v>15.853753089904799</v>
      </c>
      <c r="F2707" s="2">
        <v>-0.560455322265625</v>
      </c>
      <c r="K2707" s="3">
        <v>40927.794803240744</v>
      </c>
      <c r="L2707" s="2"/>
      <c r="M2707" s="2"/>
      <c r="N2707" s="2">
        <v>0</v>
      </c>
      <c r="O2707" s="2">
        <v>114.61028289794901</v>
      </c>
      <c r="P2707" s="2">
        <v>87.892837524414105</v>
      </c>
      <c r="Q2707" s="5">
        <f t="shared" si="66"/>
        <v>4.0272383773803728</v>
      </c>
      <c r="U2707" s="3">
        <v>40927.794803240744</v>
      </c>
      <c r="V2707" s="2"/>
      <c r="W2707" s="2"/>
      <c r="X2707" s="2">
        <v>0</v>
      </c>
      <c r="Y2707" s="2" t="s">
        <v>8</v>
      </c>
      <c r="Z2707" s="2">
        <v>0</v>
      </c>
    </row>
    <row r="2708" spans="1:26" ht="14.25" customHeight="1" x14ac:dyDescent="0.2">
      <c r="A2708" s="2"/>
      <c r="B2708" s="2"/>
      <c r="C2708" s="2"/>
      <c r="D2708" s="2"/>
      <c r="E2708" s="2"/>
      <c r="F2708" s="2"/>
      <c r="K2708" s="2"/>
      <c r="L2708" s="2"/>
      <c r="M2708" s="2"/>
      <c r="N2708" s="2"/>
      <c r="O2708" s="2"/>
      <c r="P2708" s="2"/>
      <c r="U2708" s="2"/>
      <c r="V2708" s="2"/>
      <c r="W2708" s="2"/>
      <c r="X2708" s="2"/>
      <c r="Y2708" s="2"/>
      <c r="Z2708" s="2"/>
    </row>
    <row r="2709" spans="1:26" ht="14.25" customHeight="1" x14ac:dyDescent="0.2">
      <c r="A2709" s="3">
        <v>40927.795127314814</v>
      </c>
      <c r="B2709" s="2">
        <v>400</v>
      </c>
      <c r="C2709" s="2">
        <v>200</v>
      </c>
      <c r="D2709" s="2">
        <v>-3200</v>
      </c>
      <c r="E2709" s="2">
        <v>170.26203918457</v>
      </c>
      <c r="F2709" s="2">
        <v>-98.230972290039105</v>
      </c>
      <c r="K2709" s="3">
        <v>40927.795127314814</v>
      </c>
      <c r="L2709" s="2">
        <v>400</v>
      </c>
      <c r="M2709" s="2">
        <v>200</v>
      </c>
      <c r="N2709" s="2">
        <v>-3200</v>
      </c>
      <c r="O2709" s="2">
        <v>250.41149902343801</v>
      </c>
      <c r="P2709" s="2">
        <v>182.460861206055</v>
      </c>
      <c r="U2709" s="3">
        <v>40927.795127314814</v>
      </c>
      <c r="V2709" s="2">
        <v>400</v>
      </c>
      <c r="W2709" s="2">
        <v>200</v>
      </c>
      <c r="X2709" s="2">
        <v>-3200</v>
      </c>
      <c r="Y2709" s="2" t="s">
        <v>8</v>
      </c>
      <c r="Z2709" s="2">
        <v>0</v>
      </c>
    </row>
    <row r="2710" spans="1:26" ht="14.25" customHeight="1" x14ac:dyDescent="0.2">
      <c r="A2710" s="3">
        <v>40927.795185185183</v>
      </c>
      <c r="B2710" s="2"/>
      <c r="C2710" s="2"/>
      <c r="D2710" s="2">
        <v>-3150</v>
      </c>
      <c r="E2710" s="2">
        <v>171.24745178222699</v>
      </c>
      <c r="F2710" s="2">
        <v>-98.854293823242202</v>
      </c>
      <c r="K2710" s="3">
        <v>40927.795185185183</v>
      </c>
      <c r="L2710" s="2"/>
      <c r="M2710" s="2"/>
      <c r="N2710" s="2">
        <v>-3150</v>
      </c>
      <c r="O2710" s="2">
        <v>249.48199462890599</v>
      </c>
      <c r="P2710" s="2">
        <v>181.81358337402301</v>
      </c>
      <c r="U2710" s="3">
        <v>40927.795185185183</v>
      </c>
      <c r="V2710" s="2"/>
      <c r="W2710" s="2"/>
      <c r="X2710" s="2">
        <v>-3150</v>
      </c>
      <c r="Y2710" s="2" t="s">
        <v>8</v>
      </c>
      <c r="Z2710" s="2">
        <v>0</v>
      </c>
    </row>
    <row r="2711" spans="1:26" ht="14.25" customHeight="1" x14ac:dyDescent="0.2">
      <c r="A2711" s="3">
        <v>40927.795243055552</v>
      </c>
      <c r="B2711" s="2"/>
      <c r="C2711" s="2"/>
      <c r="D2711" s="2">
        <v>-3100</v>
      </c>
      <c r="E2711" s="2">
        <v>172.58866882324199</v>
      </c>
      <c r="F2711" s="2">
        <v>-99.702682495117202</v>
      </c>
      <c r="K2711" s="3">
        <v>40927.795243055552</v>
      </c>
      <c r="L2711" s="2"/>
      <c r="M2711" s="2"/>
      <c r="N2711" s="2">
        <v>-3100</v>
      </c>
      <c r="O2711" s="2">
        <v>249.38482666015599</v>
      </c>
      <c r="P2711" s="2">
        <v>181.74591064453099</v>
      </c>
      <c r="U2711" s="3">
        <v>40927.795243055552</v>
      </c>
      <c r="V2711" s="2"/>
      <c r="W2711" s="2"/>
      <c r="X2711" s="2">
        <v>-3100</v>
      </c>
      <c r="Y2711" s="2" t="s">
        <v>8</v>
      </c>
      <c r="Z2711" s="2">
        <v>0</v>
      </c>
    </row>
    <row r="2712" spans="1:26" ht="14.25" customHeight="1" x14ac:dyDescent="0.2">
      <c r="A2712" s="3">
        <v>40927.795300925929</v>
      </c>
      <c r="B2712" s="2"/>
      <c r="C2712" s="2"/>
      <c r="D2712" s="2">
        <v>-3050</v>
      </c>
      <c r="E2712" s="2">
        <v>174.58314514160199</v>
      </c>
      <c r="F2712" s="2">
        <v>-100.964279174805</v>
      </c>
      <c r="K2712" s="3">
        <v>40927.795300925929</v>
      </c>
      <c r="L2712" s="2"/>
      <c r="M2712" s="2"/>
      <c r="N2712" s="2">
        <v>-3050</v>
      </c>
      <c r="O2712" s="2">
        <v>249.70188903808599</v>
      </c>
      <c r="P2712" s="2">
        <v>181.96670532226599</v>
      </c>
      <c r="U2712" s="3">
        <v>40927.795300925929</v>
      </c>
      <c r="V2712" s="2"/>
      <c r="W2712" s="2"/>
      <c r="X2712" s="2">
        <v>-3050</v>
      </c>
      <c r="Y2712" s="2" t="s">
        <v>8</v>
      </c>
      <c r="Z2712" s="2">
        <v>0</v>
      </c>
    </row>
    <row r="2713" spans="1:26" ht="14.25" customHeight="1" x14ac:dyDescent="0.2">
      <c r="A2713" s="3">
        <v>40927.795358796298</v>
      </c>
      <c r="B2713" s="2"/>
      <c r="C2713" s="2"/>
      <c r="D2713" s="2">
        <v>-3000</v>
      </c>
      <c r="E2713" s="2">
        <v>175.73875427246099</v>
      </c>
      <c r="F2713" s="2">
        <v>-101.69525146484401</v>
      </c>
      <c r="K2713" s="3">
        <v>40927.795358796298</v>
      </c>
      <c r="L2713" s="2"/>
      <c r="M2713" s="2"/>
      <c r="N2713" s="2">
        <v>-3000</v>
      </c>
      <c r="O2713" s="2">
        <v>249.35841369628901</v>
      </c>
      <c r="P2713" s="2">
        <v>181.72752380371099</v>
      </c>
      <c r="U2713" s="3">
        <v>40927.795358796298</v>
      </c>
      <c r="V2713" s="2"/>
      <c r="W2713" s="2"/>
      <c r="X2713" s="2">
        <v>-3000</v>
      </c>
      <c r="Y2713" s="2" t="s">
        <v>8</v>
      </c>
      <c r="Z2713" s="2">
        <v>0</v>
      </c>
    </row>
    <row r="2714" spans="1:26" ht="14.25" customHeight="1" x14ac:dyDescent="0.2">
      <c r="A2714" s="3">
        <v>40927.795416666668</v>
      </c>
      <c r="B2714" s="2"/>
      <c r="C2714" s="2"/>
      <c r="D2714" s="2">
        <v>-2950</v>
      </c>
      <c r="E2714" s="2">
        <v>176.36244201660199</v>
      </c>
      <c r="F2714" s="2">
        <v>-102.089767456055</v>
      </c>
      <c r="K2714" s="3">
        <v>40927.795416666668</v>
      </c>
      <c r="L2714" s="2"/>
      <c r="M2714" s="2"/>
      <c r="N2714" s="2">
        <v>-2950</v>
      </c>
      <c r="O2714" s="2">
        <v>248.98678588867199</v>
      </c>
      <c r="P2714" s="2">
        <v>181.46873474121099</v>
      </c>
      <c r="U2714" s="3">
        <v>40927.795416666668</v>
      </c>
      <c r="V2714" s="2"/>
      <c r="W2714" s="2"/>
      <c r="X2714" s="2">
        <v>-2950</v>
      </c>
      <c r="Y2714" s="2" t="s">
        <v>8</v>
      </c>
      <c r="Z2714" s="2">
        <v>0</v>
      </c>
    </row>
    <row r="2715" spans="1:26" ht="14.25" customHeight="1" x14ac:dyDescent="0.2">
      <c r="A2715" s="3">
        <v>40927.795474537037</v>
      </c>
      <c r="B2715" s="2"/>
      <c r="C2715" s="2"/>
      <c r="D2715" s="2">
        <v>-2900</v>
      </c>
      <c r="E2715" s="2">
        <v>177.97119140625</v>
      </c>
      <c r="F2715" s="2">
        <v>-103.107376098633</v>
      </c>
      <c r="K2715" s="3">
        <v>40927.795474537037</v>
      </c>
      <c r="L2715" s="2"/>
      <c r="M2715" s="2"/>
      <c r="N2715" s="2">
        <v>-2900</v>
      </c>
      <c r="O2715" s="2">
        <v>248.71585083007801</v>
      </c>
      <c r="P2715" s="2">
        <v>181.28005981445301</v>
      </c>
      <c r="U2715" s="3">
        <v>40927.795474537037</v>
      </c>
      <c r="V2715" s="2"/>
      <c r="W2715" s="2"/>
      <c r="X2715" s="2">
        <v>-2900</v>
      </c>
      <c r="Y2715" s="2" t="s">
        <v>8</v>
      </c>
      <c r="Z2715" s="2">
        <v>0</v>
      </c>
    </row>
    <row r="2716" spans="1:26" ht="14.25" customHeight="1" x14ac:dyDescent="0.2">
      <c r="A2716" s="3">
        <v>40927.795532407406</v>
      </c>
      <c r="B2716" s="2"/>
      <c r="C2716" s="2"/>
      <c r="D2716" s="2">
        <v>-2850</v>
      </c>
      <c r="E2716" s="2">
        <v>178.42782592773401</v>
      </c>
      <c r="F2716" s="2">
        <v>-103.39622497558599</v>
      </c>
      <c r="K2716" s="3">
        <v>40927.795532407406</v>
      </c>
      <c r="L2716" s="2"/>
      <c r="M2716" s="2"/>
      <c r="N2716" s="2">
        <v>-2850</v>
      </c>
      <c r="O2716" s="2">
        <v>248.2265625</v>
      </c>
      <c r="P2716" s="2">
        <v>180.93933105468699</v>
      </c>
      <c r="U2716" s="3">
        <v>40927.795532407406</v>
      </c>
      <c r="V2716" s="2"/>
      <c r="W2716" s="2"/>
      <c r="X2716" s="2">
        <v>-2850</v>
      </c>
      <c r="Y2716" s="2" t="s">
        <v>8</v>
      </c>
      <c r="Z2716" s="2">
        <v>0</v>
      </c>
    </row>
    <row r="2717" spans="1:26" ht="14.25" customHeight="1" x14ac:dyDescent="0.2">
      <c r="A2717" s="3">
        <v>40927.795590277776</v>
      </c>
      <c r="B2717" s="2"/>
      <c r="C2717" s="2"/>
      <c r="D2717" s="2">
        <v>-2800</v>
      </c>
      <c r="E2717" s="2">
        <v>177.86805725097699</v>
      </c>
      <c r="F2717" s="2">
        <v>-103.04214477539099</v>
      </c>
      <c r="K2717" s="3">
        <v>40927.795590277776</v>
      </c>
      <c r="L2717" s="2"/>
      <c r="M2717" s="2"/>
      <c r="N2717" s="2">
        <v>-2800</v>
      </c>
      <c r="O2717" s="2">
        <v>247.44375610351599</v>
      </c>
      <c r="P2717" s="2">
        <v>180.39421081543</v>
      </c>
      <c r="U2717" s="3">
        <v>40927.795590277776</v>
      </c>
      <c r="V2717" s="2"/>
      <c r="W2717" s="2"/>
      <c r="X2717" s="2">
        <v>-2800</v>
      </c>
      <c r="Y2717" s="2" t="s">
        <v>8</v>
      </c>
      <c r="Z2717" s="2">
        <v>0</v>
      </c>
    </row>
    <row r="2718" spans="1:26" ht="14.25" customHeight="1" x14ac:dyDescent="0.2">
      <c r="A2718" s="3">
        <v>40927.795648148145</v>
      </c>
      <c r="B2718" s="2"/>
      <c r="C2718" s="2"/>
      <c r="D2718" s="2">
        <v>-2750</v>
      </c>
      <c r="E2718" s="2">
        <v>176.35038757324199</v>
      </c>
      <c r="F2718" s="2">
        <v>-102.082138061523</v>
      </c>
      <c r="K2718" s="3">
        <v>40927.795648148145</v>
      </c>
      <c r="L2718" s="2"/>
      <c r="M2718" s="2"/>
      <c r="N2718" s="2">
        <v>-2750</v>
      </c>
      <c r="O2718" s="2">
        <v>246.44851684570301</v>
      </c>
      <c r="P2718" s="2">
        <v>179.70115661621099</v>
      </c>
      <c r="U2718" s="3">
        <v>40927.795648148145</v>
      </c>
      <c r="V2718" s="2"/>
      <c r="W2718" s="2"/>
      <c r="X2718" s="2">
        <v>-2750</v>
      </c>
      <c r="Y2718" s="2" t="s">
        <v>8</v>
      </c>
      <c r="Z2718" s="2">
        <v>0</v>
      </c>
    </row>
    <row r="2719" spans="1:26" ht="14.25" customHeight="1" x14ac:dyDescent="0.2">
      <c r="A2719" s="3">
        <v>40927.795706018522</v>
      </c>
      <c r="B2719" s="2"/>
      <c r="C2719" s="2"/>
      <c r="D2719" s="2">
        <v>-2700</v>
      </c>
      <c r="E2719" s="2">
        <v>174.88238525390599</v>
      </c>
      <c r="F2719" s="2">
        <v>-101.153564453125</v>
      </c>
      <c r="K2719" s="3">
        <v>40927.795706018522</v>
      </c>
      <c r="L2719" s="2"/>
      <c r="M2719" s="2"/>
      <c r="N2719" s="2">
        <v>-2700</v>
      </c>
      <c r="O2719" s="2">
        <v>244.86067199707</v>
      </c>
      <c r="P2719" s="2">
        <v>178.59542846679699</v>
      </c>
      <c r="U2719" s="3">
        <v>40927.795706018522</v>
      </c>
      <c r="V2719" s="2"/>
      <c r="W2719" s="2"/>
      <c r="X2719" s="2">
        <v>-2700</v>
      </c>
      <c r="Y2719" s="2" t="s">
        <v>8</v>
      </c>
      <c r="Z2719" s="2">
        <v>0</v>
      </c>
    </row>
    <row r="2720" spans="1:26" ht="14.25" customHeight="1" x14ac:dyDescent="0.2">
      <c r="A2720" s="3">
        <v>40927.795763888891</v>
      </c>
      <c r="B2720" s="2"/>
      <c r="C2720" s="2"/>
      <c r="D2720" s="2">
        <v>-2650</v>
      </c>
      <c r="E2720" s="2">
        <v>173.56539916992199</v>
      </c>
      <c r="F2720" s="2">
        <v>-100.320510864258</v>
      </c>
      <c r="K2720" s="3">
        <v>40927.795763888891</v>
      </c>
      <c r="L2720" s="2"/>
      <c r="M2720" s="2"/>
      <c r="N2720" s="2">
        <v>-2650</v>
      </c>
      <c r="O2720" s="2">
        <v>243.83717346191401</v>
      </c>
      <c r="P2720" s="2">
        <v>177.88269042968699</v>
      </c>
      <c r="U2720" s="3">
        <v>40927.795763888891</v>
      </c>
      <c r="V2720" s="2"/>
      <c r="W2720" s="2"/>
      <c r="X2720" s="2">
        <v>-2650</v>
      </c>
      <c r="Y2720" s="2" t="s">
        <v>8</v>
      </c>
      <c r="Z2720" s="2">
        <v>0</v>
      </c>
    </row>
    <row r="2721" spans="1:26" ht="14.25" customHeight="1" x14ac:dyDescent="0.2">
      <c r="A2721" s="3">
        <v>40927.79582175926</v>
      </c>
      <c r="B2721" s="2"/>
      <c r="C2721" s="2"/>
      <c r="D2721" s="2">
        <v>-2600</v>
      </c>
      <c r="E2721" s="2">
        <v>171.59614562988301</v>
      </c>
      <c r="F2721" s="2">
        <v>-99.074859619140597</v>
      </c>
      <c r="K2721" s="3">
        <v>40927.79582175926</v>
      </c>
      <c r="L2721" s="2"/>
      <c r="M2721" s="2"/>
      <c r="N2721" s="2">
        <v>-2600</v>
      </c>
      <c r="O2721" s="2">
        <v>243.07695007324199</v>
      </c>
      <c r="P2721" s="2">
        <v>177.35328674316401</v>
      </c>
      <c r="U2721" s="3">
        <v>40927.79582175926</v>
      </c>
      <c r="V2721" s="2"/>
      <c r="W2721" s="2"/>
      <c r="X2721" s="2">
        <v>-2600</v>
      </c>
      <c r="Y2721" s="2" t="s">
        <v>8</v>
      </c>
      <c r="Z2721" s="2">
        <v>0</v>
      </c>
    </row>
    <row r="2722" spans="1:26" ht="14.25" customHeight="1" x14ac:dyDescent="0.2">
      <c r="A2722" s="3">
        <v>40927.79587962963</v>
      </c>
      <c r="B2722" s="2"/>
      <c r="C2722" s="2"/>
      <c r="D2722" s="2">
        <v>-2550</v>
      </c>
      <c r="E2722" s="2">
        <v>170.12705993652301</v>
      </c>
      <c r="F2722" s="2">
        <v>-98.145599365234403</v>
      </c>
      <c r="K2722" s="3">
        <v>40927.79587962963</v>
      </c>
      <c r="L2722" s="2"/>
      <c r="M2722" s="2"/>
      <c r="N2722" s="2">
        <v>-2550</v>
      </c>
      <c r="O2722" s="2">
        <v>242.62950134277301</v>
      </c>
      <c r="P2722" s="2">
        <v>177.04170227050801</v>
      </c>
      <c r="U2722" s="3">
        <v>40927.79587962963</v>
      </c>
      <c r="V2722" s="2"/>
      <c r="W2722" s="2"/>
      <c r="X2722" s="2">
        <v>-2550</v>
      </c>
      <c r="Y2722" s="2" t="s">
        <v>8</v>
      </c>
      <c r="Z2722" s="2">
        <v>0</v>
      </c>
    </row>
    <row r="2723" spans="1:26" ht="14.25" customHeight="1" x14ac:dyDescent="0.2">
      <c r="A2723" s="3">
        <v>40927.795937499999</v>
      </c>
      <c r="B2723" s="2"/>
      <c r="C2723" s="2"/>
      <c r="D2723" s="2">
        <v>-2500</v>
      </c>
      <c r="E2723" s="2">
        <v>168.88836669921901</v>
      </c>
      <c r="F2723" s="2">
        <v>-97.362060546875</v>
      </c>
      <c r="K2723" s="3">
        <v>40927.795937499999</v>
      </c>
      <c r="L2723" s="2"/>
      <c r="M2723" s="2"/>
      <c r="N2723" s="2">
        <v>-2500</v>
      </c>
      <c r="O2723" s="2">
        <v>242.40928649902301</v>
      </c>
      <c r="P2723" s="2">
        <v>176.88835144043</v>
      </c>
      <c r="U2723" s="3">
        <v>40927.795937499999</v>
      </c>
      <c r="V2723" s="2"/>
      <c r="W2723" s="2"/>
      <c r="X2723" s="2">
        <v>-2500</v>
      </c>
      <c r="Y2723" s="2" t="s">
        <v>8</v>
      </c>
      <c r="Z2723" s="2">
        <v>0</v>
      </c>
    </row>
    <row r="2724" spans="1:26" ht="14.25" customHeight="1" x14ac:dyDescent="0.2">
      <c r="A2724" s="3">
        <v>40927.795995370368</v>
      </c>
      <c r="B2724" s="2"/>
      <c r="C2724" s="2"/>
      <c r="D2724" s="2">
        <v>-2450</v>
      </c>
      <c r="E2724" s="2">
        <v>167.75953674316401</v>
      </c>
      <c r="F2724" s="2">
        <v>-96.648025512695298</v>
      </c>
      <c r="K2724" s="3">
        <v>40927.795995370368</v>
      </c>
      <c r="L2724" s="2"/>
      <c r="M2724" s="2"/>
      <c r="N2724" s="2">
        <v>-2450</v>
      </c>
      <c r="O2724" s="2">
        <v>242.21218872070301</v>
      </c>
      <c r="P2724" s="2">
        <v>176.75109863281301</v>
      </c>
      <c r="U2724" s="3">
        <v>40927.795995370368</v>
      </c>
      <c r="V2724" s="2"/>
      <c r="W2724" s="2"/>
      <c r="X2724" s="2">
        <v>-2450</v>
      </c>
      <c r="Y2724" s="2" t="s">
        <v>8</v>
      </c>
      <c r="Z2724" s="2">
        <v>0</v>
      </c>
    </row>
    <row r="2725" spans="1:26" ht="14.25" customHeight="1" x14ac:dyDescent="0.2">
      <c r="A2725" s="3">
        <v>40927.796053240738</v>
      </c>
      <c r="B2725" s="2"/>
      <c r="C2725" s="2"/>
      <c r="D2725" s="2">
        <v>-2400</v>
      </c>
      <c r="E2725" s="2">
        <v>167.25730895996099</v>
      </c>
      <c r="F2725" s="2">
        <v>-96.330337524414105</v>
      </c>
      <c r="K2725" s="3">
        <v>40927.796053240738</v>
      </c>
      <c r="L2725" s="2"/>
      <c r="M2725" s="2"/>
      <c r="N2725" s="2">
        <v>-2400</v>
      </c>
      <c r="O2725" s="2">
        <v>242.11293029785199</v>
      </c>
      <c r="P2725" s="2">
        <v>176.68197631835901</v>
      </c>
      <c r="U2725" s="3">
        <v>40927.796053240738</v>
      </c>
      <c r="V2725" s="2"/>
      <c r="W2725" s="2"/>
      <c r="X2725" s="2">
        <v>-2400</v>
      </c>
      <c r="Y2725" s="2" t="s">
        <v>8</v>
      </c>
      <c r="Z2725" s="2">
        <v>0</v>
      </c>
    </row>
    <row r="2726" spans="1:26" ht="14.25" customHeight="1" x14ac:dyDescent="0.2">
      <c r="A2726" s="3">
        <v>40927.796111111114</v>
      </c>
      <c r="B2726" s="2"/>
      <c r="C2726" s="2"/>
      <c r="D2726" s="2">
        <v>-2350</v>
      </c>
      <c r="E2726" s="2">
        <v>167.48248291015599</v>
      </c>
      <c r="F2726" s="2">
        <v>-96.4727783203125</v>
      </c>
      <c r="K2726" s="3">
        <v>40927.796111111114</v>
      </c>
      <c r="L2726" s="2"/>
      <c r="M2726" s="2"/>
      <c r="N2726" s="2">
        <v>-2350</v>
      </c>
      <c r="O2726" s="2">
        <v>242.24232482910199</v>
      </c>
      <c r="P2726" s="2">
        <v>176.77207946777301</v>
      </c>
      <c r="U2726" s="3">
        <v>40927.796111111114</v>
      </c>
      <c r="V2726" s="2"/>
      <c r="W2726" s="2"/>
      <c r="X2726" s="2">
        <v>-2350</v>
      </c>
      <c r="Y2726" s="2" t="s">
        <v>8</v>
      </c>
      <c r="Z2726" s="2">
        <v>0</v>
      </c>
    </row>
    <row r="2727" spans="1:26" ht="14.25" customHeight="1" x14ac:dyDescent="0.2">
      <c r="A2727" s="3">
        <v>40927.796168981484</v>
      </c>
      <c r="B2727" s="2"/>
      <c r="C2727" s="2"/>
      <c r="D2727" s="2">
        <v>-2300</v>
      </c>
      <c r="E2727" s="2">
        <v>167.52409362793</v>
      </c>
      <c r="F2727" s="2">
        <v>-96.499099731445298</v>
      </c>
      <c r="K2727" s="3">
        <v>40927.796168981484</v>
      </c>
      <c r="L2727" s="2"/>
      <c r="M2727" s="2"/>
      <c r="N2727" s="2">
        <v>-2300</v>
      </c>
      <c r="O2727" s="2">
        <v>242.28208923339801</v>
      </c>
      <c r="P2727" s="2">
        <v>176.79977416992199</v>
      </c>
      <c r="U2727" s="3">
        <v>40927.796168981484</v>
      </c>
      <c r="V2727" s="2"/>
      <c r="W2727" s="2"/>
      <c r="X2727" s="2">
        <v>-2300</v>
      </c>
      <c r="Y2727" s="2" t="s">
        <v>8</v>
      </c>
      <c r="Z2727" s="2">
        <v>0</v>
      </c>
    </row>
    <row r="2728" spans="1:26" ht="14.25" customHeight="1" x14ac:dyDescent="0.2">
      <c r="A2728" s="3">
        <v>40927.796226851853</v>
      </c>
      <c r="B2728" s="2"/>
      <c r="C2728" s="2"/>
      <c r="D2728" s="2">
        <v>-2250</v>
      </c>
      <c r="E2728" s="2">
        <v>167.26948547363301</v>
      </c>
      <c r="F2728" s="2">
        <v>-96.338043212890597</v>
      </c>
      <c r="K2728" s="3">
        <v>40927.796226851853</v>
      </c>
      <c r="L2728" s="2"/>
      <c r="M2728" s="2"/>
      <c r="N2728" s="2">
        <v>-2250</v>
      </c>
      <c r="O2728" s="2">
        <v>241.98912048339801</v>
      </c>
      <c r="P2728" s="2">
        <v>176.59576416015599</v>
      </c>
      <c r="U2728" s="3">
        <v>40927.796226851853</v>
      </c>
      <c r="V2728" s="2"/>
      <c r="W2728" s="2"/>
      <c r="X2728" s="2">
        <v>-2250</v>
      </c>
      <c r="Y2728" s="2" t="s">
        <v>8</v>
      </c>
      <c r="Z2728" s="2">
        <v>0</v>
      </c>
    </row>
    <row r="2729" spans="1:26" ht="14.25" customHeight="1" x14ac:dyDescent="0.2">
      <c r="A2729" s="3">
        <v>40927.796284722222</v>
      </c>
      <c r="B2729" s="2"/>
      <c r="C2729" s="2"/>
      <c r="D2729" s="2">
        <v>-2200</v>
      </c>
      <c r="E2729" s="2">
        <v>165.27139282226599</v>
      </c>
      <c r="F2729" s="2">
        <v>-95.074157714843807</v>
      </c>
      <c r="K2729" s="3">
        <v>40927.796284722222</v>
      </c>
      <c r="L2729" s="2"/>
      <c r="M2729" s="2"/>
      <c r="N2729" s="2">
        <v>-2200</v>
      </c>
      <c r="O2729" s="2">
        <v>241.31840515136699</v>
      </c>
      <c r="P2729" s="2">
        <v>176.12869262695301</v>
      </c>
      <c r="U2729" s="3">
        <v>40927.796284722222</v>
      </c>
      <c r="V2729" s="2"/>
      <c r="W2729" s="2"/>
      <c r="X2729" s="2">
        <v>-2200</v>
      </c>
      <c r="Y2729" s="2" t="s">
        <v>8</v>
      </c>
      <c r="Z2729" s="2">
        <v>0</v>
      </c>
    </row>
    <row r="2730" spans="1:26" ht="14.25" customHeight="1" x14ac:dyDescent="0.2">
      <c r="A2730" s="3">
        <v>40927.796342592592</v>
      </c>
      <c r="B2730" s="2"/>
      <c r="C2730" s="2"/>
      <c r="D2730" s="2">
        <v>-2150</v>
      </c>
      <c r="E2730" s="2">
        <v>161.56216430664099</v>
      </c>
      <c r="F2730" s="2">
        <v>-92.727890014648395</v>
      </c>
      <c r="K2730" s="3">
        <v>40927.796342592592</v>
      </c>
      <c r="L2730" s="2"/>
      <c r="M2730" s="2"/>
      <c r="N2730" s="2">
        <v>-2150</v>
      </c>
      <c r="O2730" s="2">
        <v>240.493087768555</v>
      </c>
      <c r="P2730" s="2">
        <v>175.55397033691401</v>
      </c>
      <c r="U2730" s="3">
        <v>40927.796342592592</v>
      </c>
      <c r="V2730" s="2"/>
      <c r="W2730" s="2"/>
      <c r="X2730" s="2">
        <v>-2150</v>
      </c>
      <c r="Y2730" s="2" t="s">
        <v>8</v>
      </c>
      <c r="Z2730" s="2">
        <v>0</v>
      </c>
    </row>
    <row r="2731" spans="1:26" ht="14.25" customHeight="1" x14ac:dyDescent="0.2">
      <c r="A2731" s="3">
        <v>40927.796400462961</v>
      </c>
      <c r="B2731" s="2"/>
      <c r="C2731" s="2"/>
      <c r="D2731" s="2">
        <v>-2100</v>
      </c>
      <c r="E2731" s="2">
        <v>156.04214477539099</v>
      </c>
      <c r="F2731" s="2">
        <v>-89.236221313476605</v>
      </c>
      <c r="K2731" s="3">
        <v>40927.796400462961</v>
      </c>
      <c r="L2731" s="2"/>
      <c r="M2731" s="2"/>
      <c r="N2731" s="2">
        <v>-2100</v>
      </c>
      <c r="O2731" s="2">
        <v>238.955978393555</v>
      </c>
      <c r="P2731" s="2">
        <v>174.48356628418</v>
      </c>
      <c r="U2731" s="3">
        <v>40927.796400462961</v>
      </c>
      <c r="V2731" s="2"/>
      <c r="W2731" s="2"/>
      <c r="X2731" s="2">
        <v>-2100</v>
      </c>
      <c r="Y2731" s="2" t="s">
        <v>8</v>
      </c>
      <c r="Z2731" s="2">
        <v>0</v>
      </c>
    </row>
    <row r="2732" spans="1:26" ht="14.25" customHeight="1" x14ac:dyDescent="0.2">
      <c r="A2732" s="3">
        <v>40927.796458333331</v>
      </c>
      <c r="B2732" s="2"/>
      <c r="C2732" s="2"/>
      <c r="D2732" s="2">
        <v>-2050</v>
      </c>
      <c r="E2732" s="2">
        <v>148.24060058593801</v>
      </c>
      <c r="F2732" s="2">
        <v>-84.301376342773395</v>
      </c>
      <c r="K2732" s="3">
        <v>40927.796458333331</v>
      </c>
      <c r="L2732" s="2"/>
      <c r="M2732" s="2"/>
      <c r="N2732" s="2">
        <v>-2050</v>
      </c>
      <c r="O2732" s="2">
        <v>236.56626892089801</v>
      </c>
      <c r="P2732" s="2">
        <v>172.81944274902301</v>
      </c>
      <c r="U2732" s="3">
        <v>40927.796458333331</v>
      </c>
      <c r="V2732" s="2"/>
      <c r="W2732" s="2"/>
      <c r="X2732" s="2">
        <v>-2050</v>
      </c>
      <c r="Y2732" s="2" t="s">
        <v>8</v>
      </c>
      <c r="Z2732" s="2">
        <v>0</v>
      </c>
    </row>
    <row r="2733" spans="1:26" ht="14.25" customHeight="1" x14ac:dyDescent="0.2">
      <c r="A2733" s="3">
        <v>40927.796516203707</v>
      </c>
      <c r="B2733" s="2"/>
      <c r="C2733" s="2"/>
      <c r="D2733" s="2">
        <v>-2000</v>
      </c>
      <c r="E2733" s="2">
        <v>137.98263549804699</v>
      </c>
      <c r="F2733" s="2">
        <v>-77.812728881835895</v>
      </c>
      <c r="K2733" s="3">
        <v>40927.796516203707</v>
      </c>
      <c r="L2733" s="2"/>
      <c r="M2733" s="2"/>
      <c r="N2733" s="2">
        <v>-2000</v>
      </c>
      <c r="O2733" s="2">
        <v>233.41720581054699</v>
      </c>
      <c r="P2733" s="2">
        <v>170.62652587890599</v>
      </c>
      <c r="U2733" s="3">
        <v>40927.796516203707</v>
      </c>
      <c r="V2733" s="2"/>
      <c r="W2733" s="2"/>
      <c r="X2733" s="2">
        <v>-2000</v>
      </c>
      <c r="Y2733" s="2" t="s">
        <v>8</v>
      </c>
      <c r="Z2733" s="2">
        <v>0</v>
      </c>
    </row>
    <row r="2734" spans="1:26" ht="14.25" customHeight="1" x14ac:dyDescent="0.2">
      <c r="A2734" s="3">
        <v>40927.796574074076</v>
      </c>
      <c r="B2734" s="2"/>
      <c r="C2734" s="2"/>
      <c r="D2734" s="2">
        <v>-1950</v>
      </c>
      <c r="E2734" s="2">
        <v>125.18888092041</v>
      </c>
      <c r="F2734" s="2">
        <v>-69.720077514648395</v>
      </c>
      <c r="K2734" s="3">
        <v>40927.796574074076</v>
      </c>
      <c r="L2734" s="2"/>
      <c r="M2734" s="2"/>
      <c r="N2734" s="2">
        <v>-1950</v>
      </c>
      <c r="O2734" s="2">
        <v>229.433517456055</v>
      </c>
      <c r="P2734" s="2">
        <v>167.85240173339801</v>
      </c>
      <c r="U2734" s="3">
        <v>40927.796574074076</v>
      </c>
      <c r="V2734" s="2"/>
      <c r="W2734" s="2"/>
      <c r="X2734" s="2">
        <v>-1950</v>
      </c>
      <c r="Y2734" s="2" t="s">
        <v>8</v>
      </c>
      <c r="Z2734" s="2">
        <v>0</v>
      </c>
    </row>
    <row r="2735" spans="1:26" ht="14.25" customHeight="1" x14ac:dyDescent="0.2">
      <c r="A2735" s="3">
        <v>40927.796631944446</v>
      </c>
      <c r="B2735" s="2"/>
      <c r="C2735" s="2"/>
      <c r="D2735" s="2">
        <v>-1900</v>
      </c>
      <c r="E2735" s="2">
        <v>112.596794128418</v>
      </c>
      <c r="F2735" s="2">
        <v>-61.754989624023402</v>
      </c>
      <c r="K2735" s="3">
        <v>40927.796631944446</v>
      </c>
      <c r="L2735" s="2"/>
      <c r="M2735" s="2"/>
      <c r="N2735" s="2">
        <v>-1900</v>
      </c>
      <c r="O2735" s="2">
        <v>224.78765869140599</v>
      </c>
      <c r="P2735" s="2">
        <v>164.61715698242199</v>
      </c>
      <c r="U2735" s="3">
        <v>40927.796631944446</v>
      </c>
      <c r="V2735" s="2"/>
      <c r="W2735" s="2"/>
      <c r="X2735" s="2">
        <v>-1900</v>
      </c>
      <c r="Y2735" s="2" t="s">
        <v>8</v>
      </c>
      <c r="Z2735" s="2">
        <v>0</v>
      </c>
    </row>
    <row r="2736" spans="1:26" ht="14.25" customHeight="1" x14ac:dyDescent="0.2">
      <c r="A2736" s="3">
        <v>40927.796689814815</v>
      </c>
      <c r="B2736" s="2"/>
      <c r="C2736" s="2"/>
      <c r="D2736" s="2">
        <v>-1850</v>
      </c>
      <c r="E2736" s="2">
        <v>100.32626342773401</v>
      </c>
      <c r="F2736" s="2">
        <v>-53.993301391601598</v>
      </c>
      <c r="K2736" s="3">
        <v>40927.796689814815</v>
      </c>
      <c r="L2736" s="2"/>
      <c r="M2736" s="2"/>
      <c r="N2736" s="2">
        <v>-1850</v>
      </c>
      <c r="O2736" s="2">
        <v>219.63146972656199</v>
      </c>
      <c r="P2736" s="2">
        <v>161.02653503418</v>
      </c>
      <c r="U2736" s="3">
        <v>40927.796689814815</v>
      </c>
      <c r="V2736" s="2"/>
      <c r="W2736" s="2"/>
      <c r="X2736" s="2">
        <v>-1850</v>
      </c>
      <c r="Y2736" s="2" t="s">
        <v>8</v>
      </c>
      <c r="Z2736" s="2">
        <v>0</v>
      </c>
    </row>
    <row r="2737" spans="1:26" ht="14.25" customHeight="1" x14ac:dyDescent="0.2">
      <c r="A2737" s="3">
        <v>40927.796747685185</v>
      </c>
      <c r="B2737" s="2"/>
      <c r="C2737" s="2"/>
      <c r="D2737" s="2">
        <v>-1800</v>
      </c>
      <c r="E2737" s="2">
        <v>87.476425170898395</v>
      </c>
      <c r="F2737" s="2">
        <v>-45.8651733398438</v>
      </c>
      <c r="K2737" s="3">
        <v>40927.796747685185</v>
      </c>
      <c r="L2737" s="2"/>
      <c r="M2737" s="2"/>
      <c r="N2737" s="2">
        <v>-1800</v>
      </c>
      <c r="O2737" s="2">
        <v>214.23567199707</v>
      </c>
      <c r="P2737" s="2">
        <v>157.26905822753901</v>
      </c>
      <c r="U2737" s="3">
        <v>40927.796747685185</v>
      </c>
      <c r="V2737" s="2"/>
      <c r="W2737" s="2"/>
      <c r="X2737" s="2">
        <v>-1800</v>
      </c>
      <c r="Y2737" s="2" t="s">
        <v>8</v>
      </c>
      <c r="Z2737" s="2">
        <v>0</v>
      </c>
    </row>
    <row r="2738" spans="1:26" ht="14.25" customHeight="1" x14ac:dyDescent="0.2">
      <c r="A2738" s="3">
        <v>40927.796805555554</v>
      </c>
      <c r="B2738" s="2"/>
      <c r="C2738" s="2"/>
      <c r="D2738" s="2">
        <v>-1750</v>
      </c>
      <c r="E2738" s="2">
        <v>73.873962402343693</v>
      </c>
      <c r="F2738" s="2">
        <v>-37.260971069335902</v>
      </c>
      <c r="K2738" s="3">
        <v>40927.796805555554</v>
      </c>
      <c r="L2738" s="2"/>
      <c r="M2738" s="2"/>
      <c r="N2738" s="2">
        <v>-1750</v>
      </c>
      <c r="O2738" s="2">
        <v>208.60803222656199</v>
      </c>
      <c r="P2738" s="2">
        <v>153.35014343261699</v>
      </c>
      <c r="U2738" s="3">
        <v>40927.796805555554</v>
      </c>
      <c r="V2738" s="2"/>
      <c r="W2738" s="2"/>
      <c r="X2738" s="2">
        <v>-1750</v>
      </c>
      <c r="Y2738" s="2" t="s">
        <v>8</v>
      </c>
      <c r="Z2738" s="2">
        <v>0</v>
      </c>
    </row>
    <row r="2739" spans="1:26" ht="14.25" customHeight="1" x14ac:dyDescent="0.2">
      <c r="A2739" s="3">
        <v>40927.796863425923</v>
      </c>
      <c r="B2739" s="2"/>
      <c r="C2739" s="2"/>
      <c r="D2739" s="2">
        <v>-1700</v>
      </c>
      <c r="E2739" s="2">
        <v>61.369678497314503</v>
      </c>
      <c r="F2739" s="2">
        <v>-29.351425170898398</v>
      </c>
      <c r="K2739" s="3">
        <v>40927.796863425923</v>
      </c>
      <c r="L2739" s="2"/>
      <c r="M2739" s="2"/>
      <c r="N2739" s="2">
        <v>-1700</v>
      </c>
      <c r="O2739" s="2">
        <v>203.24609375</v>
      </c>
      <c r="P2739" s="2">
        <v>149.61624145507801</v>
      </c>
      <c r="U2739" s="3">
        <v>40927.796863425923</v>
      </c>
      <c r="V2739" s="2"/>
      <c r="W2739" s="2"/>
      <c r="X2739" s="2">
        <v>-1700</v>
      </c>
      <c r="Y2739" s="2" t="s">
        <v>8</v>
      </c>
      <c r="Z2739" s="2">
        <v>0</v>
      </c>
    </row>
    <row r="2740" spans="1:26" ht="14.25" customHeight="1" x14ac:dyDescent="0.2">
      <c r="A2740" s="3">
        <v>40927.7969212963</v>
      </c>
      <c r="B2740" s="2"/>
      <c r="C2740" s="2"/>
      <c r="D2740" s="2">
        <v>-1650</v>
      </c>
      <c r="E2740" s="2">
        <v>49.481136322021499</v>
      </c>
      <c r="F2740" s="2">
        <v>-21.8313598632813</v>
      </c>
      <c r="K2740" s="3">
        <v>40927.7969212963</v>
      </c>
      <c r="L2740" s="2"/>
      <c r="M2740" s="2"/>
      <c r="N2740" s="2">
        <v>-1650</v>
      </c>
      <c r="O2740" s="2">
        <v>197.833419799805</v>
      </c>
      <c r="P2740" s="2">
        <v>145.84701538085901</v>
      </c>
      <c r="U2740" s="3">
        <v>40927.7969212963</v>
      </c>
      <c r="V2740" s="2"/>
      <c r="W2740" s="2"/>
      <c r="X2740" s="2">
        <v>-1650</v>
      </c>
      <c r="Y2740" s="2" t="s">
        <v>8</v>
      </c>
      <c r="Z2740" s="2">
        <v>0</v>
      </c>
    </row>
    <row r="2741" spans="1:26" ht="14.25" customHeight="1" x14ac:dyDescent="0.2">
      <c r="A2741" s="3">
        <v>40927.796979166669</v>
      </c>
      <c r="B2741" s="2"/>
      <c r="C2741" s="2"/>
      <c r="D2741" s="2">
        <v>-1600</v>
      </c>
      <c r="E2741" s="2">
        <v>40.039241790771499</v>
      </c>
      <c r="F2741" s="2">
        <v>-15.8589172363281</v>
      </c>
      <c r="K2741" s="3">
        <v>40927.796979166669</v>
      </c>
      <c r="L2741" s="2"/>
      <c r="M2741" s="2"/>
      <c r="N2741" s="2">
        <v>-1600</v>
      </c>
      <c r="O2741" s="2">
        <v>192.69683837890599</v>
      </c>
      <c r="P2741" s="2">
        <v>142.27005004882801</v>
      </c>
      <c r="U2741" s="3">
        <v>40927.796979166669</v>
      </c>
      <c r="V2741" s="2"/>
      <c r="W2741" s="2"/>
      <c r="X2741" s="2">
        <v>-1600</v>
      </c>
      <c r="Y2741" s="2" t="s">
        <v>8</v>
      </c>
      <c r="Z2741" s="2">
        <v>0</v>
      </c>
    </row>
    <row r="2742" spans="1:26" ht="14.25" customHeight="1" x14ac:dyDescent="0.2">
      <c r="A2742" s="3">
        <v>40927.797037037039</v>
      </c>
      <c r="B2742" s="2"/>
      <c r="C2742" s="2"/>
      <c r="D2742" s="2">
        <v>-1550</v>
      </c>
      <c r="E2742" s="2">
        <v>32.1202201843262</v>
      </c>
      <c r="F2742" s="2">
        <v>-10.8497619628906</v>
      </c>
      <c r="K2742" s="3">
        <v>40927.797037037039</v>
      </c>
      <c r="L2742" s="2"/>
      <c r="M2742" s="2"/>
      <c r="N2742" s="2">
        <v>-1550</v>
      </c>
      <c r="O2742" s="2">
        <v>187.73326110839801</v>
      </c>
      <c r="P2742" s="2">
        <v>138.813552856445</v>
      </c>
      <c r="U2742" s="3">
        <v>40927.797037037039</v>
      </c>
      <c r="V2742" s="2"/>
      <c r="W2742" s="2"/>
      <c r="X2742" s="2">
        <v>-1550</v>
      </c>
      <c r="Y2742" s="2" t="s">
        <v>8</v>
      </c>
      <c r="Z2742" s="2">
        <v>0</v>
      </c>
    </row>
    <row r="2743" spans="1:26" ht="14.25" customHeight="1" x14ac:dyDescent="0.2">
      <c r="A2743" s="3">
        <v>40927.797094907408</v>
      </c>
      <c r="B2743" s="2"/>
      <c r="C2743" s="2"/>
      <c r="D2743" s="2">
        <v>-1500</v>
      </c>
      <c r="E2743" s="2">
        <v>26.495029449462901</v>
      </c>
      <c r="F2743" s="2">
        <v>-7.29156494140625</v>
      </c>
      <c r="K2743" s="3">
        <v>40927.797094907408</v>
      </c>
      <c r="L2743" s="2"/>
      <c r="M2743" s="2"/>
      <c r="N2743" s="2">
        <v>-1500</v>
      </c>
      <c r="O2743" s="2">
        <v>183.39678955078099</v>
      </c>
      <c r="P2743" s="2">
        <v>135.79376220703099</v>
      </c>
      <c r="U2743" s="3">
        <v>40927.797094907408</v>
      </c>
      <c r="V2743" s="2"/>
      <c r="W2743" s="2"/>
      <c r="X2743" s="2">
        <v>-1500</v>
      </c>
      <c r="Y2743" s="2" t="s">
        <v>8</v>
      </c>
      <c r="Z2743" s="2">
        <v>0</v>
      </c>
    </row>
    <row r="2744" spans="1:26" ht="14.25" customHeight="1" x14ac:dyDescent="0.2">
      <c r="A2744" s="3">
        <v>40927.797152777777</v>
      </c>
      <c r="B2744" s="2"/>
      <c r="C2744" s="2"/>
      <c r="D2744" s="2">
        <v>-1450</v>
      </c>
      <c r="E2744" s="2">
        <v>22.441801071166999</v>
      </c>
      <c r="F2744" s="2">
        <v>-4.7277069091796902</v>
      </c>
      <c r="K2744" s="3">
        <v>40927.797152777777</v>
      </c>
      <c r="L2744" s="2"/>
      <c r="M2744" s="2"/>
      <c r="N2744" s="2">
        <v>-1450</v>
      </c>
      <c r="O2744" s="2">
        <v>178.14978027343801</v>
      </c>
      <c r="P2744" s="2">
        <v>132.139892578125</v>
      </c>
      <c r="U2744" s="3">
        <v>40927.797152777777</v>
      </c>
      <c r="V2744" s="2"/>
      <c r="W2744" s="2"/>
      <c r="X2744" s="2">
        <v>-1450</v>
      </c>
      <c r="Y2744" s="2" t="s">
        <v>8</v>
      </c>
      <c r="Z2744" s="2">
        <v>0</v>
      </c>
    </row>
    <row r="2745" spans="1:26" ht="14.25" customHeight="1" x14ac:dyDescent="0.2">
      <c r="A2745" s="3">
        <v>40927.797210648147</v>
      </c>
      <c r="B2745" s="2"/>
      <c r="C2745" s="2"/>
      <c r="D2745" s="2">
        <v>-1400</v>
      </c>
      <c r="E2745" s="2">
        <v>20.346981048583999</v>
      </c>
      <c r="F2745" s="2">
        <v>-3.4026336669921902</v>
      </c>
      <c r="K2745" s="3">
        <v>40927.797210648147</v>
      </c>
      <c r="L2745" s="2"/>
      <c r="M2745" s="2"/>
      <c r="N2745" s="2">
        <v>-1400</v>
      </c>
      <c r="O2745" s="2">
        <v>174.28890991210901</v>
      </c>
      <c r="P2745" s="2">
        <v>129.45129394531199</v>
      </c>
      <c r="U2745" s="3">
        <v>40927.797210648147</v>
      </c>
      <c r="V2745" s="2"/>
      <c r="W2745" s="2"/>
      <c r="X2745" s="2">
        <v>-1400</v>
      </c>
      <c r="Y2745" s="2" t="s">
        <v>8</v>
      </c>
      <c r="Z2745" s="2">
        <v>0</v>
      </c>
    </row>
    <row r="2746" spans="1:26" ht="14.25" customHeight="1" x14ac:dyDescent="0.2">
      <c r="A2746" s="3">
        <v>40927.797268518516</v>
      </c>
      <c r="B2746" s="2"/>
      <c r="C2746" s="2"/>
      <c r="D2746" s="2">
        <v>-1350</v>
      </c>
      <c r="E2746" s="2">
        <v>18.424636840820298</v>
      </c>
      <c r="F2746" s="2">
        <v>-2.1866607666015598</v>
      </c>
      <c r="K2746" s="3">
        <v>40927.797268518516</v>
      </c>
      <c r="L2746" s="2"/>
      <c r="M2746" s="2"/>
      <c r="N2746" s="2">
        <v>-1350</v>
      </c>
      <c r="O2746" s="2">
        <v>169.01493835449199</v>
      </c>
      <c r="P2746" s="2">
        <v>125.77865600585901</v>
      </c>
      <c r="U2746" s="3">
        <v>40927.797268518516</v>
      </c>
      <c r="V2746" s="2"/>
      <c r="W2746" s="2"/>
      <c r="X2746" s="2">
        <v>-1350</v>
      </c>
      <c r="Y2746" s="2" t="s">
        <v>8</v>
      </c>
      <c r="Z2746" s="2">
        <v>0</v>
      </c>
    </row>
    <row r="2747" spans="1:26" ht="14.25" customHeight="1" x14ac:dyDescent="0.2">
      <c r="A2747" s="3">
        <v>40927.797326388885</v>
      </c>
      <c r="B2747" s="2"/>
      <c r="C2747" s="2"/>
      <c r="D2747" s="2">
        <v>-1300</v>
      </c>
      <c r="E2747" s="2">
        <v>17.285800933837901</v>
      </c>
      <c r="F2747" s="2">
        <v>-1.4662933349609399</v>
      </c>
      <c r="K2747" s="3">
        <v>40927.797326388885</v>
      </c>
      <c r="L2747" s="2"/>
      <c r="M2747" s="2"/>
      <c r="N2747" s="2">
        <v>-1300</v>
      </c>
      <c r="O2747" s="2">
        <v>164.33784484863301</v>
      </c>
      <c r="P2747" s="2">
        <v>122.52166748046901</v>
      </c>
      <c r="U2747" s="3">
        <v>40927.797326388885</v>
      </c>
      <c r="V2747" s="2"/>
      <c r="W2747" s="2"/>
      <c r="X2747" s="2">
        <v>-1300</v>
      </c>
      <c r="Y2747" s="2" t="s">
        <v>8</v>
      </c>
      <c r="Z2747" s="2">
        <v>0</v>
      </c>
    </row>
    <row r="2748" spans="1:26" ht="14.25" customHeight="1" x14ac:dyDescent="0.2">
      <c r="A2748" s="3">
        <v>40927.797384259262</v>
      </c>
      <c r="B2748" s="2"/>
      <c r="C2748" s="2"/>
      <c r="D2748" s="2">
        <v>-1250</v>
      </c>
      <c r="E2748" s="2">
        <v>16.889705657958999</v>
      </c>
      <c r="F2748" s="2">
        <v>-1.2157440185546899</v>
      </c>
      <c r="K2748" s="3">
        <v>40927.797384259262</v>
      </c>
      <c r="L2748" s="2"/>
      <c r="M2748" s="2"/>
      <c r="N2748" s="2">
        <v>-1250</v>
      </c>
      <c r="O2748" s="2">
        <v>160.25445556640599</v>
      </c>
      <c r="P2748" s="2">
        <v>119.678115844727</v>
      </c>
      <c r="U2748" s="3">
        <v>40927.797384259262</v>
      </c>
      <c r="V2748" s="2"/>
      <c r="W2748" s="2"/>
      <c r="X2748" s="2">
        <v>-1250</v>
      </c>
      <c r="Y2748" s="2" t="s">
        <v>8</v>
      </c>
      <c r="Z2748" s="2">
        <v>0</v>
      </c>
    </row>
    <row r="2749" spans="1:26" ht="14.25" customHeight="1" x14ac:dyDescent="0.2">
      <c r="A2749" s="3">
        <v>40927.797442129631</v>
      </c>
      <c r="B2749" s="2"/>
      <c r="C2749" s="2"/>
      <c r="D2749" s="2">
        <v>-1200</v>
      </c>
      <c r="E2749" s="2">
        <v>17.054824829101602</v>
      </c>
      <c r="F2749" s="2">
        <v>-1.3201904296875</v>
      </c>
      <c r="K2749" s="3">
        <v>40927.797442129631</v>
      </c>
      <c r="L2749" s="2"/>
      <c r="M2749" s="2"/>
      <c r="N2749" s="2">
        <v>-1200</v>
      </c>
      <c r="O2749" s="2">
        <v>156.517166137695</v>
      </c>
      <c r="P2749" s="2">
        <v>117.075576782227</v>
      </c>
      <c r="U2749" s="3">
        <v>40927.797442129631</v>
      </c>
      <c r="V2749" s="2"/>
      <c r="W2749" s="2"/>
      <c r="X2749" s="2">
        <v>-1200</v>
      </c>
      <c r="Y2749" s="2" t="s">
        <v>8</v>
      </c>
      <c r="Z2749" s="2">
        <v>0</v>
      </c>
    </row>
    <row r="2750" spans="1:26" ht="14.25" customHeight="1" x14ac:dyDescent="0.2">
      <c r="A2750" s="3">
        <v>40927.797500000001</v>
      </c>
      <c r="B2750" s="2"/>
      <c r="C2750" s="2"/>
      <c r="D2750" s="2">
        <v>-1150</v>
      </c>
      <c r="E2750" s="2">
        <v>17.1142883300781</v>
      </c>
      <c r="F2750" s="2">
        <v>-1.3578033447265601</v>
      </c>
      <c r="K2750" s="3">
        <v>40927.797500000001</v>
      </c>
      <c r="L2750" s="2"/>
      <c r="M2750" s="2"/>
      <c r="N2750" s="2">
        <v>-1150</v>
      </c>
      <c r="O2750" s="2">
        <v>153.11688232421901</v>
      </c>
      <c r="P2750" s="2">
        <v>114.707717895508</v>
      </c>
      <c r="U2750" s="3">
        <v>40927.797500000001</v>
      </c>
      <c r="V2750" s="2"/>
      <c r="W2750" s="2"/>
      <c r="X2750" s="2">
        <v>-1150</v>
      </c>
      <c r="Y2750" s="2" t="s">
        <v>8</v>
      </c>
      <c r="Z2750" s="2">
        <v>0</v>
      </c>
    </row>
    <row r="2751" spans="1:26" ht="14.25" customHeight="1" x14ac:dyDescent="0.2">
      <c r="A2751" s="3">
        <v>40927.79755787037</v>
      </c>
      <c r="B2751" s="2"/>
      <c r="C2751" s="2"/>
      <c r="D2751" s="2">
        <v>-1100</v>
      </c>
      <c r="E2751" s="2">
        <v>17.087150573730501</v>
      </c>
      <c r="F2751" s="2">
        <v>-1.34063720703125</v>
      </c>
      <c r="K2751" s="3">
        <v>40927.79755787037</v>
      </c>
      <c r="L2751" s="2"/>
      <c r="M2751" s="2"/>
      <c r="N2751" s="2">
        <v>-1100</v>
      </c>
      <c r="O2751" s="2">
        <v>149.58612060546901</v>
      </c>
      <c r="P2751" s="2">
        <v>112.248992919922</v>
      </c>
      <c r="U2751" s="3">
        <v>40927.79755787037</v>
      </c>
      <c r="V2751" s="2"/>
      <c r="W2751" s="2"/>
      <c r="X2751" s="2">
        <v>-1100</v>
      </c>
      <c r="Y2751" s="2" t="s">
        <v>8</v>
      </c>
      <c r="Z2751" s="2">
        <v>0</v>
      </c>
    </row>
    <row r="2752" spans="1:26" ht="14.25" customHeight="1" x14ac:dyDescent="0.2">
      <c r="A2752" s="3">
        <v>40927.797615740739</v>
      </c>
      <c r="B2752" s="2"/>
      <c r="C2752" s="2"/>
      <c r="D2752" s="2">
        <v>-1050</v>
      </c>
      <c r="E2752" s="2">
        <v>17.022863388061499</v>
      </c>
      <c r="F2752" s="2">
        <v>-1.2999725341796899</v>
      </c>
      <c r="K2752" s="3">
        <v>40927.797615740739</v>
      </c>
      <c r="L2752" s="2"/>
      <c r="M2752" s="2"/>
      <c r="N2752" s="2">
        <v>-1050</v>
      </c>
      <c r="O2752" s="2">
        <v>145.53724670410199</v>
      </c>
      <c r="P2752" s="2">
        <v>109.429473876953</v>
      </c>
      <c r="U2752" s="3">
        <v>40927.797615740739</v>
      </c>
      <c r="V2752" s="2"/>
      <c r="W2752" s="2"/>
      <c r="X2752" s="2">
        <v>-1050</v>
      </c>
      <c r="Y2752" s="2" t="s">
        <v>8</v>
      </c>
      <c r="Z2752" s="2">
        <v>0</v>
      </c>
    </row>
    <row r="2753" spans="1:26" ht="14.25" customHeight="1" x14ac:dyDescent="0.2">
      <c r="A2753" s="3">
        <v>40927.797673611109</v>
      </c>
      <c r="B2753" s="2"/>
      <c r="C2753" s="2"/>
      <c r="D2753" s="2">
        <v>-1000</v>
      </c>
      <c r="E2753" s="2">
        <v>16.712644577026399</v>
      </c>
      <c r="F2753" s="2">
        <v>-1.1037445068359399</v>
      </c>
      <c r="K2753" s="3">
        <v>40927.797673611109</v>
      </c>
      <c r="L2753" s="2"/>
      <c r="M2753" s="2"/>
      <c r="N2753" s="2">
        <v>-1000</v>
      </c>
      <c r="O2753" s="2">
        <v>142.27194213867199</v>
      </c>
      <c r="P2753" s="2">
        <v>107.15560913085901</v>
      </c>
      <c r="U2753" s="3">
        <v>40927.797673611109</v>
      </c>
      <c r="V2753" s="2"/>
      <c r="W2753" s="2"/>
      <c r="X2753" s="2">
        <v>-1000</v>
      </c>
      <c r="Y2753" s="2" t="s">
        <v>8</v>
      </c>
      <c r="Z2753" s="2">
        <v>0</v>
      </c>
    </row>
    <row r="2754" spans="1:26" ht="14.25" customHeight="1" x14ac:dyDescent="0.2">
      <c r="A2754" s="3">
        <v>40927.797731481478</v>
      </c>
      <c r="B2754" s="2"/>
      <c r="C2754" s="2"/>
      <c r="D2754" s="2">
        <v>-950</v>
      </c>
      <c r="E2754" s="2">
        <v>16.923477172851602</v>
      </c>
      <c r="F2754" s="2">
        <v>-1.2371063232421899</v>
      </c>
      <c r="K2754" s="3">
        <v>40927.797731481478</v>
      </c>
      <c r="L2754" s="2"/>
      <c r="M2754" s="2"/>
      <c r="N2754" s="2">
        <v>-950</v>
      </c>
      <c r="O2754" s="2">
        <v>139.01780700683599</v>
      </c>
      <c r="P2754" s="2">
        <v>104.889526367187</v>
      </c>
      <c r="U2754" s="3">
        <v>40927.797731481478</v>
      </c>
      <c r="V2754" s="2"/>
      <c r="W2754" s="2"/>
      <c r="X2754" s="2">
        <v>-950</v>
      </c>
      <c r="Y2754" s="2" t="s">
        <v>8</v>
      </c>
      <c r="Z2754" s="2">
        <v>0</v>
      </c>
    </row>
    <row r="2755" spans="1:26" ht="14.25" customHeight="1" x14ac:dyDescent="0.2">
      <c r="A2755" s="3">
        <v>40927.797789351855</v>
      </c>
      <c r="B2755" s="2"/>
      <c r="C2755" s="2"/>
      <c r="D2755" s="2">
        <v>-900</v>
      </c>
      <c r="E2755" s="2">
        <v>16.4723815917969</v>
      </c>
      <c r="F2755" s="2">
        <v>-0.95176696777343694</v>
      </c>
      <c r="K2755" s="3">
        <v>40927.797789351855</v>
      </c>
      <c r="L2755" s="2"/>
      <c r="M2755" s="2"/>
      <c r="N2755" s="2">
        <v>-900</v>
      </c>
      <c r="O2755" s="2">
        <v>136.259765625</v>
      </c>
      <c r="P2755" s="2">
        <v>102.96890258789099</v>
      </c>
      <c r="U2755" s="3">
        <v>40927.797789351855</v>
      </c>
      <c r="V2755" s="2"/>
      <c r="W2755" s="2"/>
      <c r="X2755" s="2">
        <v>-900</v>
      </c>
      <c r="Y2755" s="2" t="s">
        <v>8</v>
      </c>
      <c r="Z2755" s="2">
        <v>0</v>
      </c>
    </row>
    <row r="2756" spans="1:26" ht="14.25" customHeight="1" x14ac:dyDescent="0.2">
      <c r="A2756" s="3">
        <v>40927.797847222224</v>
      </c>
      <c r="B2756" s="2"/>
      <c r="C2756" s="2"/>
      <c r="D2756" s="2">
        <v>-850</v>
      </c>
      <c r="E2756" s="2">
        <v>16.330419540405298</v>
      </c>
      <c r="F2756" s="2">
        <v>-0.861968994140625</v>
      </c>
      <c r="K2756" s="3">
        <v>40927.797847222224</v>
      </c>
      <c r="L2756" s="2"/>
      <c r="M2756" s="2"/>
      <c r="N2756" s="2">
        <v>-850</v>
      </c>
      <c r="O2756" s="2">
        <v>134.12916564941401</v>
      </c>
      <c r="P2756" s="2">
        <v>101.485214233398</v>
      </c>
      <c r="U2756" s="3">
        <v>40927.797847222224</v>
      </c>
      <c r="V2756" s="2"/>
      <c r="W2756" s="2"/>
      <c r="X2756" s="2">
        <v>-850</v>
      </c>
      <c r="Y2756" s="2" t="s">
        <v>8</v>
      </c>
      <c r="Z2756" s="2">
        <v>0</v>
      </c>
    </row>
    <row r="2757" spans="1:26" ht="14.25" customHeight="1" x14ac:dyDescent="0.2">
      <c r="A2757" s="3">
        <v>40927.797905092593</v>
      </c>
      <c r="B2757" s="2"/>
      <c r="C2757" s="2"/>
      <c r="D2757" s="2">
        <v>-800</v>
      </c>
      <c r="E2757" s="2">
        <v>16.233444213867202</v>
      </c>
      <c r="F2757" s="2">
        <v>-0.800628662109375</v>
      </c>
      <c r="K2757" s="3">
        <v>40927.797905092593</v>
      </c>
      <c r="L2757" s="2"/>
      <c r="M2757" s="2"/>
      <c r="N2757" s="2">
        <v>-800</v>
      </c>
      <c r="O2757" s="2">
        <v>132.12663269043</v>
      </c>
      <c r="P2757" s="2">
        <v>100.090713500977</v>
      </c>
      <c r="U2757" s="3">
        <v>40927.797905092593</v>
      </c>
      <c r="V2757" s="2"/>
      <c r="W2757" s="2"/>
      <c r="X2757" s="2">
        <v>-800</v>
      </c>
      <c r="Y2757" s="2" t="s">
        <v>8</v>
      </c>
      <c r="Z2757" s="2">
        <v>0</v>
      </c>
    </row>
    <row r="2758" spans="1:26" ht="14.25" customHeight="1" x14ac:dyDescent="0.2">
      <c r="A2758" s="3">
        <v>40927.797962962963</v>
      </c>
      <c r="B2758" s="2"/>
      <c r="C2758" s="2"/>
      <c r="D2758" s="2">
        <v>-750</v>
      </c>
      <c r="E2758" s="2">
        <v>16.957490921020501</v>
      </c>
      <c r="F2758" s="2">
        <v>-1.2586212158203101</v>
      </c>
      <c r="K2758" s="3">
        <v>40927.797962962963</v>
      </c>
      <c r="L2758" s="2"/>
      <c r="M2758" s="2"/>
      <c r="N2758" s="2">
        <v>-750</v>
      </c>
      <c r="O2758" s="2">
        <v>129.56973266601599</v>
      </c>
      <c r="P2758" s="2">
        <v>98.310165405273395</v>
      </c>
      <c r="U2758" s="3">
        <v>40927.797962962963</v>
      </c>
      <c r="V2758" s="2"/>
      <c r="W2758" s="2"/>
      <c r="X2758" s="2">
        <v>-750</v>
      </c>
      <c r="Y2758" s="2" t="s">
        <v>8</v>
      </c>
      <c r="Z2758" s="2">
        <v>0</v>
      </c>
    </row>
    <row r="2759" spans="1:26" ht="14.25" customHeight="1" x14ac:dyDescent="0.2">
      <c r="A2759" s="3">
        <v>40927.798020833332</v>
      </c>
      <c r="B2759" s="2"/>
      <c r="C2759" s="2"/>
      <c r="D2759" s="2">
        <v>-700</v>
      </c>
      <c r="E2759" s="2">
        <v>16.6342449188232</v>
      </c>
      <c r="F2759" s="2">
        <v>-1.0541534423828101</v>
      </c>
      <c r="K2759" s="3">
        <v>40927.798020833332</v>
      </c>
      <c r="L2759" s="2"/>
      <c r="M2759" s="2"/>
      <c r="N2759" s="2">
        <v>-700</v>
      </c>
      <c r="O2759" s="2">
        <v>128.08093261718801</v>
      </c>
      <c r="P2759" s="2">
        <v>97.273406982421903</v>
      </c>
      <c r="U2759" s="3">
        <v>40927.798020833332</v>
      </c>
      <c r="V2759" s="2"/>
      <c r="W2759" s="2"/>
      <c r="X2759" s="2">
        <v>-700</v>
      </c>
      <c r="Y2759" s="2" t="s">
        <v>8</v>
      </c>
      <c r="Z2759" s="2">
        <v>0</v>
      </c>
    </row>
    <row r="2760" spans="1:26" ht="14.25" customHeight="1" x14ac:dyDescent="0.2">
      <c r="A2760" s="3">
        <v>40927.798078703701</v>
      </c>
      <c r="B2760" s="2"/>
      <c r="C2760" s="2"/>
      <c r="D2760" s="2">
        <v>-650</v>
      </c>
      <c r="E2760" s="2">
        <v>16.4790153503418</v>
      </c>
      <c r="F2760" s="2">
        <v>-0.955963134765625</v>
      </c>
      <c r="K2760" s="3">
        <v>40927.798078703701</v>
      </c>
      <c r="L2760" s="2"/>
      <c r="M2760" s="2"/>
      <c r="N2760" s="2">
        <v>-650</v>
      </c>
      <c r="O2760" s="2">
        <v>126.74704742431599</v>
      </c>
      <c r="P2760" s="2">
        <v>96.344528198242202</v>
      </c>
      <c r="U2760" s="3">
        <v>40927.798078703701</v>
      </c>
      <c r="V2760" s="2"/>
      <c r="W2760" s="2"/>
      <c r="X2760" s="2">
        <v>-650</v>
      </c>
      <c r="Y2760" s="2" t="s">
        <v>8</v>
      </c>
      <c r="Z2760" s="2">
        <v>0</v>
      </c>
    </row>
    <row r="2761" spans="1:26" ht="14.25" customHeight="1" x14ac:dyDescent="0.2">
      <c r="A2761" s="3">
        <v>40927.798136574071</v>
      </c>
      <c r="B2761" s="2"/>
      <c r="C2761" s="2"/>
      <c r="D2761" s="2">
        <v>-600</v>
      </c>
      <c r="E2761" s="2">
        <v>16.0973930358887</v>
      </c>
      <c r="F2761" s="2">
        <v>-0.714569091796875</v>
      </c>
      <c r="K2761" s="3">
        <v>40927.798136574071</v>
      </c>
      <c r="L2761" s="2"/>
      <c r="M2761" s="2"/>
      <c r="N2761" s="2">
        <v>-600</v>
      </c>
      <c r="O2761" s="2">
        <v>125.298782348633</v>
      </c>
      <c r="P2761" s="2">
        <v>95.335998535156193</v>
      </c>
      <c r="U2761" s="3">
        <v>40927.798136574071</v>
      </c>
      <c r="V2761" s="2"/>
      <c r="W2761" s="2"/>
      <c r="X2761" s="2">
        <v>-600</v>
      </c>
      <c r="Y2761" s="2" t="s">
        <v>8</v>
      </c>
      <c r="Z2761" s="2">
        <v>0</v>
      </c>
    </row>
    <row r="2762" spans="1:26" ht="14.25" customHeight="1" x14ac:dyDescent="0.2">
      <c r="A2762" s="3">
        <v>40927.798194444447</v>
      </c>
      <c r="B2762" s="2"/>
      <c r="C2762" s="2"/>
      <c r="D2762" s="2">
        <v>-550</v>
      </c>
      <c r="E2762" s="2">
        <v>16.0831604003906</v>
      </c>
      <c r="F2762" s="2">
        <v>-0.70556640625</v>
      </c>
      <c r="K2762" s="3">
        <v>40927.798194444447</v>
      </c>
      <c r="L2762" s="2"/>
      <c r="M2762" s="2"/>
      <c r="N2762" s="2">
        <v>-550</v>
      </c>
      <c r="O2762" s="2">
        <v>124.15389251709</v>
      </c>
      <c r="P2762" s="2">
        <v>94.538726806640597</v>
      </c>
      <c r="U2762" s="3">
        <v>40927.798194444447</v>
      </c>
      <c r="V2762" s="2"/>
      <c r="W2762" s="2"/>
      <c r="X2762" s="2">
        <v>-550</v>
      </c>
      <c r="Y2762" s="2" t="s">
        <v>8</v>
      </c>
      <c r="Z2762" s="2">
        <v>0</v>
      </c>
    </row>
    <row r="2763" spans="1:26" ht="14.25" customHeight="1" x14ac:dyDescent="0.2">
      <c r="A2763" s="3">
        <v>40927.798252314817</v>
      </c>
      <c r="B2763" s="2"/>
      <c r="C2763" s="2"/>
      <c r="D2763" s="2">
        <v>-500</v>
      </c>
      <c r="E2763" s="2">
        <v>16.5550022125244</v>
      </c>
      <c r="F2763" s="2">
        <v>-1.0040283203125</v>
      </c>
      <c r="K2763" s="3">
        <v>40927.798252314817</v>
      </c>
      <c r="L2763" s="2"/>
      <c r="M2763" s="2"/>
      <c r="N2763" s="2">
        <v>-500</v>
      </c>
      <c r="O2763" s="2">
        <v>122.611297607422</v>
      </c>
      <c r="P2763" s="2">
        <v>93.464508056640597</v>
      </c>
      <c r="U2763" s="3">
        <v>40927.798252314817</v>
      </c>
      <c r="V2763" s="2"/>
      <c r="W2763" s="2"/>
      <c r="X2763" s="2">
        <v>-500</v>
      </c>
      <c r="Y2763" s="2" t="s">
        <v>8</v>
      </c>
      <c r="Z2763" s="2">
        <v>0</v>
      </c>
    </row>
    <row r="2764" spans="1:26" ht="14.25" customHeight="1" x14ac:dyDescent="0.2">
      <c r="A2764" s="3">
        <v>40927.798310185186</v>
      </c>
      <c r="B2764" s="2"/>
      <c r="C2764" s="2"/>
      <c r="D2764" s="2">
        <v>-450</v>
      </c>
      <c r="E2764" s="2">
        <v>16.341876983642599</v>
      </c>
      <c r="F2764" s="2">
        <v>-0.86921691894531306</v>
      </c>
      <c r="K2764" s="3">
        <v>40927.798310185186</v>
      </c>
      <c r="L2764" s="2"/>
      <c r="M2764" s="2"/>
      <c r="N2764" s="2">
        <v>-450</v>
      </c>
      <c r="O2764" s="2">
        <v>121.961502075195</v>
      </c>
      <c r="P2764" s="2">
        <v>93.012008666992202</v>
      </c>
      <c r="U2764" s="3">
        <v>40927.798310185186</v>
      </c>
      <c r="V2764" s="2"/>
      <c r="W2764" s="2"/>
      <c r="X2764" s="2">
        <v>-450</v>
      </c>
      <c r="Y2764" s="2" t="s">
        <v>8</v>
      </c>
      <c r="Z2764" s="2">
        <v>0</v>
      </c>
    </row>
    <row r="2765" spans="1:26" ht="14.25" customHeight="1" x14ac:dyDescent="0.2">
      <c r="A2765" s="3">
        <v>40927.798368055555</v>
      </c>
      <c r="B2765" s="2"/>
      <c r="C2765" s="2"/>
      <c r="D2765" s="2">
        <v>-400</v>
      </c>
      <c r="E2765" s="2">
        <v>16.313531875610401</v>
      </c>
      <c r="F2765" s="2">
        <v>-0.851287841796875</v>
      </c>
      <c r="K2765" s="3">
        <v>40927.798368055555</v>
      </c>
      <c r="L2765" s="2"/>
      <c r="M2765" s="2"/>
      <c r="N2765" s="2">
        <v>-400</v>
      </c>
      <c r="O2765" s="2">
        <v>121.08612060546901</v>
      </c>
      <c r="P2765" s="2">
        <v>92.402420043945298</v>
      </c>
      <c r="U2765" s="3">
        <v>40927.798368055555</v>
      </c>
      <c r="V2765" s="2"/>
      <c r="W2765" s="2"/>
      <c r="X2765" s="2">
        <v>-400</v>
      </c>
      <c r="Y2765" s="2" t="s">
        <v>8</v>
      </c>
      <c r="Z2765" s="2">
        <v>0</v>
      </c>
    </row>
    <row r="2766" spans="1:26" ht="14.25" customHeight="1" x14ac:dyDescent="0.2">
      <c r="A2766" s="3">
        <v>40927.798425925925</v>
      </c>
      <c r="B2766" s="2"/>
      <c r="C2766" s="2"/>
      <c r="D2766" s="2">
        <v>-350</v>
      </c>
      <c r="E2766" s="2">
        <v>16.0192356109619</v>
      </c>
      <c r="F2766" s="2">
        <v>-0.665130615234375</v>
      </c>
      <c r="K2766" s="3">
        <v>40927.798425925925</v>
      </c>
      <c r="L2766" s="2"/>
      <c r="M2766" s="2"/>
      <c r="N2766" s="2">
        <v>-350</v>
      </c>
      <c r="O2766" s="2">
        <v>119.915473937988</v>
      </c>
      <c r="P2766" s="2">
        <v>91.587219238281307</v>
      </c>
      <c r="U2766" s="3">
        <v>40927.798425925925</v>
      </c>
      <c r="V2766" s="2"/>
      <c r="W2766" s="2"/>
      <c r="X2766" s="2">
        <v>-350</v>
      </c>
      <c r="Y2766" s="2" t="s">
        <v>8</v>
      </c>
      <c r="Z2766" s="2">
        <v>0</v>
      </c>
    </row>
    <row r="2767" spans="1:26" ht="14.25" customHeight="1" x14ac:dyDescent="0.2">
      <c r="A2767" s="3">
        <v>40927.798483796294</v>
      </c>
      <c r="B2767" s="2"/>
      <c r="C2767" s="2"/>
      <c r="D2767" s="2">
        <v>-300</v>
      </c>
      <c r="E2767" s="2">
        <v>16.387590408325199</v>
      </c>
      <c r="F2767" s="2">
        <v>-0.89813232421875</v>
      </c>
      <c r="K2767" s="3">
        <v>40927.798483796294</v>
      </c>
      <c r="L2767" s="2"/>
      <c r="M2767" s="2"/>
      <c r="N2767" s="2">
        <v>-300</v>
      </c>
      <c r="O2767" s="2">
        <v>118.964393615723</v>
      </c>
      <c r="P2767" s="2">
        <v>90.924911499023395</v>
      </c>
      <c r="U2767" s="3">
        <v>40927.798483796294</v>
      </c>
      <c r="V2767" s="2"/>
      <c r="W2767" s="2"/>
      <c r="X2767" s="2">
        <v>-300</v>
      </c>
      <c r="Y2767" s="2" t="s">
        <v>8</v>
      </c>
      <c r="Z2767" s="2">
        <v>0</v>
      </c>
    </row>
    <row r="2768" spans="1:26" ht="14.25" customHeight="1" x14ac:dyDescent="0.2">
      <c r="A2768" s="3">
        <v>40927.798541666663</v>
      </c>
      <c r="B2768" s="2"/>
      <c r="C2768" s="2"/>
      <c r="D2768" s="2">
        <v>-250</v>
      </c>
      <c r="E2768" s="2">
        <v>15.9588069915771</v>
      </c>
      <c r="F2768" s="2">
        <v>-0.62690734863281306</v>
      </c>
      <c r="K2768" s="3">
        <v>40927.798541666663</v>
      </c>
      <c r="L2768" s="2"/>
      <c r="M2768" s="2"/>
      <c r="N2768" s="2">
        <v>-250</v>
      </c>
      <c r="O2768" s="2">
        <v>118.23406982421901</v>
      </c>
      <c r="P2768" s="2">
        <v>90.416336059570298</v>
      </c>
      <c r="U2768" s="3">
        <v>40927.798541666663</v>
      </c>
      <c r="V2768" s="2"/>
      <c r="W2768" s="2"/>
      <c r="X2768" s="2">
        <v>-250</v>
      </c>
      <c r="Y2768" s="2" t="s">
        <v>8</v>
      </c>
      <c r="Z2768" s="2">
        <v>0</v>
      </c>
    </row>
    <row r="2769" spans="1:26" ht="14.25" customHeight="1" x14ac:dyDescent="0.2">
      <c r="A2769" s="3">
        <v>40927.79859953704</v>
      </c>
      <c r="B2769" s="2"/>
      <c r="C2769" s="2"/>
      <c r="D2769" s="2">
        <v>-200</v>
      </c>
      <c r="E2769" s="2">
        <v>15.927206993103001</v>
      </c>
      <c r="F2769" s="2">
        <v>-0.60691833496093694</v>
      </c>
      <c r="K2769" s="3">
        <v>40927.79859953704</v>
      </c>
      <c r="L2769" s="2"/>
      <c r="M2769" s="2"/>
      <c r="N2769" s="2">
        <v>-200</v>
      </c>
      <c r="O2769" s="2">
        <v>117.65055847168</v>
      </c>
      <c r="P2769" s="2">
        <v>90.009994506835895</v>
      </c>
      <c r="U2769" s="3">
        <v>40927.79859953704</v>
      </c>
      <c r="V2769" s="2"/>
      <c r="W2769" s="2"/>
      <c r="X2769" s="2">
        <v>-200</v>
      </c>
      <c r="Y2769" s="2" t="s">
        <v>8</v>
      </c>
      <c r="Z2769" s="2">
        <v>0</v>
      </c>
    </row>
    <row r="2770" spans="1:26" ht="14.25" customHeight="1" x14ac:dyDescent="0.2">
      <c r="A2770" s="3">
        <v>40927.798657407409</v>
      </c>
      <c r="B2770" s="2"/>
      <c r="C2770" s="2"/>
      <c r="D2770" s="2">
        <v>-150</v>
      </c>
      <c r="E2770" s="2">
        <v>15.9100790023804</v>
      </c>
      <c r="F2770" s="2">
        <v>-0.59608459472656306</v>
      </c>
      <c r="K2770" s="3">
        <v>40927.798657407409</v>
      </c>
      <c r="L2770" s="2"/>
      <c r="M2770" s="2"/>
      <c r="N2770" s="2">
        <v>-150</v>
      </c>
      <c r="O2770" s="2">
        <v>116.932945251465</v>
      </c>
      <c r="P2770" s="2">
        <v>89.510269165039105</v>
      </c>
      <c r="U2770" s="3">
        <v>40927.798657407409</v>
      </c>
      <c r="V2770" s="2"/>
      <c r="W2770" s="2"/>
      <c r="X2770" s="2">
        <v>-150</v>
      </c>
      <c r="Y2770" s="2" t="s">
        <v>8</v>
      </c>
      <c r="Z2770" s="2">
        <v>0</v>
      </c>
    </row>
    <row r="2771" spans="1:26" ht="14.25" customHeight="1" x14ac:dyDescent="0.2">
      <c r="A2771" s="3">
        <v>40927.798715277779</v>
      </c>
      <c r="B2771" s="2"/>
      <c r="C2771" s="2"/>
      <c r="D2771" s="2">
        <v>-100</v>
      </c>
      <c r="E2771" s="2">
        <v>16.530757904052699</v>
      </c>
      <c r="F2771" s="2">
        <v>-0.98869323730468694</v>
      </c>
      <c r="K2771" s="3">
        <v>40927.798715277779</v>
      </c>
      <c r="L2771" s="2"/>
      <c r="M2771" s="2"/>
      <c r="N2771" s="2">
        <v>-100</v>
      </c>
      <c r="O2771" s="2">
        <v>116.035758972168</v>
      </c>
      <c r="P2771" s="2">
        <v>88.885498046875</v>
      </c>
      <c r="U2771" s="3">
        <v>40927.798715277779</v>
      </c>
      <c r="V2771" s="2"/>
      <c r="W2771" s="2"/>
      <c r="X2771" s="2">
        <v>-100</v>
      </c>
      <c r="Y2771" s="2" t="s">
        <v>8</v>
      </c>
      <c r="Z2771" s="2">
        <v>0</v>
      </c>
    </row>
    <row r="2772" spans="1:26" ht="14.25" customHeight="1" x14ac:dyDescent="0.2">
      <c r="A2772" s="3">
        <v>40927.798773148148</v>
      </c>
      <c r="B2772" s="2"/>
      <c r="C2772" s="2"/>
      <c r="D2772" s="2">
        <v>-50</v>
      </c>
      <c r="E2772" s="2">
        <v>16.4361972808838</v>
      </c>
      <c r="F2772" s="2">
        <v>-0.92887878417968806</v>
      </c>
      <c r="K2772" s="3">
        <v>40927.798773148148</v>
      </c>
      <c r="L2772" s="2"/>
      <c r="M2772" s="2"/>
      <c r="N2772" s="2">
        <v>-50</v>
      </c>
      <c r="O2772" s="2">
        <v>115.38201904296901</v>
      </c>
      <c r="P2772" s="2">
        <v>88.430252075195298</v>
      </c>
      <c r="U2772" s="3">
        <v>40927.798773148148</v>
      </c>
      <c r="V2772" s="2"/>
      <c r="W2772" s="2"/>
      <c r="X2772" s="2">
        <v>-50</v>
      </c>
      <c r="Y2772" s="2" t="s">
        <v>8</v>
      </c>
      <c r="Z2772" s="2">
        <v>0</v>
      </c>
    </row>
    <row r="2773" spans="1:26" ht="14.25" customHeight="1" x14ac:dyDescent="0.2">
      <c r="A2773" s="3">
        <v>40927.798831018517</v>
      </c>
      <c r="B2773" s="2"/>
      <c r="C2773" s="2"/>
      <c r="D2773" s="2">
        <v>0</v>
      </c>
      <c r="E2773" s="2">
        <v>15.8644876480103</v>
      </c>
      <c r="F2773" s="2">
        <v>-0.56724548339843806</v>
      </c>
      <c r="K2773" s="3">
        <v>40927.798831018517</v>
      </c>
      <c r="L2773" s="2"/>
      <c r="M2773" s="2"/>
      <c r="N2773" s="2">
        <v>0</v>
      </c>
      <c r="O2773" s="2">
        <v>114.70834350585901</v>
      </c>
      <c r="P2773" s="2">
        <v>87.961120605468693</v>
      </c>
      <c r="U2773" s="3">
        <v>40927.798831018517</v>
      </c>
      <c r="V2773" s="2"/>
      <c r="W2773" s="2"/>
      <c r="X2773" s="2">
        <v>0</v>
      </c>
      <c r="Y2773" s="2" t="s">
        <v>8</v>
      </c>
      <c r="Z2773" s="2">
        <v>0</v>
      </c>
    </row>
    <row r="2774" spans="1:26" ht="14.25" customHeight="1" x14ac:dyDescent="0.2">
      <c r="A2774" s="2"/>
      <c r="B2774" s="2"/>
      <c r="C2774" s="2"/>
      <c r="D2774" s="2"/>
      <c r="E2774" s="2"/>
      <c r="F2774" s="2"/>
      <c r="K2774" s="2"/>
      <c r="L2774" s="2"/>
      <c r="M2774" s="2"/>
      <c r="N2774" s="2"/>
      <c r="O2774" s="2"/>
      <c r="P2774" s="2"/>
      <c r="U2774" s="2"/>
      <c r="V2774" s="2"/>
      <c r="W2774" s="2"/>
      <c r="X2774" s="2"/>
      <c r="Y2774" s="2"/>
      <c r="Z2774" s="2"/>
    </row>
    <row r="2775" spans="1:26" ht="14.25" customHeight="1" x14ac:dyDescent="0.2">
      <c r="A2775" s="3">
        <v>40927.799155092594</v>
      </c>
      <c r="B2775" s="2">
        <v>0</v>
      </c>
      <c r="C2775" s="2">
        <v>400</v>
      </c>
      <c r="D2775" s="2">
        <v>-3200</v>
      </c>
      <c r="E2775" s="2">
        <v>173.04000854492199</v>
      </c>
      <c r="F2775" s="2">
        <v>-99.988174438476605</v>
      </c>
      <c r="K2775" s="3">
        <v>40927.799155092594</v>
      </c>
      <c r="L2775" s="2">
        <v>0</v>
      </c>
      <c r="M2775" s="2">
        <v>400</v>
      </c>
      <c r="N2775" s="2">
        <v>-3200</v>
      </c>
      <c r="O2775" s="2">
        <v>250</v>
      </c>
      <c r="P2775" s="2">
        <v>182.17430114746099</v>
      </c>
      <c r="U2775" s="3">
        <v>40927.799155092594</v>
      </c>
      <c r="V2775" s="2">
        <v>0</v>
      </c>
      <c r="W2775" s="2">
        <v>400</v>
      </c>
      <c r="X2775" s="2">
        <v>-3200</v>
      </c>
      <c r="Y2775" s="2" t="s">
        <v>8</v>
      </c>
      <c r="Z2775" s="2">
        <v>0</v>
      </c>
    </row>
    <row r="2776" spans="1:26" ht="14.25" customHeight="1" x14ac:dyDescent="0.2">
      <c r="A2776" s="3">
        <v>40927.799212962964</v>
      </c>
      <c r="B2776" s="2"/>
      <c r="C2776" s="2"/>
      <c r="D2776" s="2">
        <v>-3150</v>
      </c>
      <c r="E2776" s="2">
        <v>172.34552001953099</v>
      </c>
      <c r="F2776" s="2">
        <v>-99.548873901367202</v>
      </c>
      <c r="K2776" s="3">
        <v>40927.799212962964</v>
      </c>
      <c r="L2776" s="2"/>
      <c r="M2776" s="2"/>
      <c r="N2776" s="2">
        <v>-3150</v>
      </c>
      <c r="O2776" s="2">
        <v>247.84452819824199</v>
      </c>
      <c r="P2776" s="2">
        <v>180.67329406738301</v>
      </c>
      <c r="U2776" s="3">
        <v>40927.799212962964</v>
      </c>
      <c r="V2776" s="2"/>
      <c r="W2776" s="2"/>
      <c r="X2776" s="2">
        <v>-3150</v>
      </c>
      <c r="Y2776" s="2" t="s">
        <v>8</v>
      </c>
      <c r="Z2776" s="2">
        <v>0</v>
      </c>
    </row>
    <row r="2777" spans="1:26" ht="14.25" customHeight="1" x14ac:dyDescent="0.2">
      <c r="A2777" s="3">
        <v>40927.799270833333</v>
      </c>
      <c r="B2777" s="2"/>
      <c r="C2777" s="2"/>
      <c r="D2777" s="2">
        <v>-3100</v>
      </c>
      <c r="E2777" s="2">
        <v>171.06581115722699</v>
      </c>
      <c r="F2777" s="2">
        <v>-98.739395141601605</v>
      </c>
      <c r="K2777" s="3">
        <v>40927.799270833333</v>
      </c>
      <c r="L2777" s="2"/>
      <c r="M2777" s="2"/>
      <c r="N2777" s="2">
        <v>-3100</v>
      </c>
      <c r="O2777" s="2">
        <v>246.56181335449199</v>
      </c>
      <c r="P2777" s="2">
        <v>179.78004455566401</v>
      </c>
      <c r="U2777" s="3">
        <v>40927.799270833333</v>
      </c>
      <c r="V2777" s="2"/>
      <c r="W2777" s="2"/>
      <c r="X2777" s="2">
        <v>-3100</v>
      </c>
      <c r="Y2777" s="2" t="s">
        <v>8</v>
      </c>
      <c r="Z2777" s="2">
        <v>0</v>
      </c>
    </row>
    <row r="2778" spans="1:26" ht="14.25" customHeight="1" x14ac:dyDescent="0.2">
      <c r="A2778" s="3">
        <v>40927.799328703702</v>
      </c>
      <c r="B2778" s="2"/>
      <c r="C2778" s="2"/>
      <c r="D2778" s="2">
        <v>-3050</v>
      </c>
      <c r="E2778" s="2">
        <v>168.92262268066401</v>
      </c>
      <c r="F2778" s="2">
        <v>-97.383728027343693</v>
      </c>
      <c r="K2778" s="3">
        <v>40927.799328703702</v>
      </c>
      <c r="L2778" s="2"/>
      <c r="M2778" s="2"/>
      <c r="N2778" s="2">
        <v>-3050</v>
      </c>
      <c r="O2778" s="2">
        <v>245.16394042968699</v>
      </c>
      <c r="P2778" s="2">
        <v>178.80661010742199</v>
      </c>
      <c r="U2778" s="3">
        <v>40927.799328703702</v>
      </c>
      <c r="V2778" s="2"/>
      <c r="W2778" s="2"/>
      <c r="X2778" s="2">
        <v>-3050</v>
      </c>
      <c r="Y2778" s="2" t="s">
        <v>8</v>
      </c>
      <c r="Z2778" s="2">
        <v>0</v>
      </c>
    </row>
    <row r="2779" spans="1:26" ht="14.25" customHeight="1" x14ac:dyDescent="0.2">
      <c r="A2779" s="3">
        <v>40927.799386574072</v>
      </c>
      <c r="B2779" s="2"/>
      <c r="C2779" s="2"/>
      <c r="D2779" s="2">
        <v>-3000</v>
      </c>
      <c r="E2779" s="2">
        <v>165.29745483398401</v>
      </c>
      <c r="F2779" s="2">
        <v>-95.090637207031193</v>
      </c>
      <c r="K2779" s="3">
        <v>40927.799386574072</v>
      </c>
      <c r="L2779" s="2"/>
      <c r="M2779" s="2"/>
      <c r="N2779" s="2">
        <v>-3000</v>
      </c>
      <c r="O2779" s="2">
        <v>245.08319091796901</v>
      </c>
      <c r="P2779" s="2">
        <v>178.75038146972699</v>
      </c>
      <c r="U2779" s="3">
        <v>40927.799386574072</v>
      </c>
      <c r="V2779" s="2"/>
      <c r="W2779" s="2"/>
      <c r="X2779" s="2">
        <v>-3000</v>
      </c>
      <c r="Y2779" s="2" t="s">
        <v>8</v>
      </c>
      <c r="Z2779" s="2">
        <v>0</v>
      </c>
    </row>
    <row r="2780" spans="1:26" ht="14.25" customHeight="1" x14ac:dyDescent="0.2">
      <c r="A2780" s="3">
        <v>40927.799444444441</v>
      </c>
      <c r="B2780" s="2"/>
      <c r="C2780" s="2"/>
      <c r="D2780" s="2">
        <v>-2950</v>
      </c>
      <c r="E2780" s="2">
        <v>168.95892333984401</v>
      </c>
      <c r="F2780" s="2">
        <v>-97.406692504882798</v>
      </c>
      <c r="K2780" s="3">
        <v>40927.799444444441</v>
      </c>
      <c r="L2780" s="2"/>
      <c r="M2780" s="2"/>
      <c r="N2780" s="2">
        <v>-2950</v>
      </c>
      <c r="O2780" s="2">
        <v>246.35484313964801</v>
      </c>
      <c r="P2780" s="2">
        <v>179.63592529296901</v>
      </c>
      <c r="U2780" s="3">
        <v>40927.799444444441</v>
      </c>
      <c r="V2780" s="2"/>
      <c r="W2780" s="2"/>
      <c r="X2780" s="2">
        <v>-2950</v>
      </c>
      <c r="Y2780" s="2" t="s">
        <v>8</v>
      </c>
      <c r="Z2780" s="2">
        <v>0</v>
      </c>
    </row>
    <row r="2781" spans="1:26" ht="14.25" customHeight="1" x14ac:dyDescent="0.2">
      <c r="A2781" s="3">
        <v>40927.799502314818</v>
      </c>
      <c r="B2781" s="2"/>
      <c r="C2781" s="2"/>
      <c r="D2781" s="2">
        <v>-2900</v>
      </c>
      <c r="E2781" s="2">
        <v>183.21017456054699</v>
      </c>
      <c r="F2781" s="2">
        <v>-106.421279907227</v>
      </c>
      <c r="K2781" s="3">
        <v>40927.799502314818</v>
      </c>
      <c r="L2781" s="2"/>
      <c r="M2781" s="2"/>
      <c r="N2781" s="2">
        <v>-2900</v>
      </c>
      <c r="O2781" s="2">
        <v>252.32363891601599</v>
      </c>
      <c r="P2781" s="2">
        <v>183.79241943359401</v>
      </c>
      <c r="U2781" s="3">
        <v>40927.799502314818</v>
      </c>
      <c r="V2781" s="2"/>
      <c r="W2781" s="2"/>
      <c r="X2781" s="2">
        <v>-2900</v>
      </c>
      <c r="Y2781" s="2" t="s">
        <v>8</v>
      </c>
      <c r="Z2781" s="2">
        <v>0</v>
      </c>
    </row>
    <row r="2782" spans="1:26" ht="14.25" customHeight="1" x14ac:dyDescent="0.2">
      <c r="A2782" s="3">
        <v>40927.799560185187</v>
      </c>
      <c r="B2782" s="2"/>
      <c r="C2782" s="2"/>
      <c r="D2782" s="2">
        <v>-2850</v>
      </c>
      <c r="E2782" s="2">
        <v>174.40440368652301</v>
      </c>
      <c r="F2782" s="2">
        <v>-100.851211547852</v>
      </c>
      <c r="K2782" s="3">
        <v>40927.799560185187</v>
      </c>
      <c r="L2782" s="2"/>
      <c r="M2782" s="2"/>
      <c r="N2782" s="2">
        <v>-2850</v>
      </c>
      <c r="O2782" s="2">
        <v>246.863204956055</v>
      </c>
      <c r="P2782" s="2">
        <v>179.98992919921901</v>
      </c>
      <c r="U2782" s="3">
        <v>40927.799560185187</v>
      </c>
      <c r="V2782" s="2"/>
      <c r="W2782" s="2"/>
      <c r="X2782" s="2">
        <v>-2850</v>
      </c>
      <c r="Y2782" s="2" t="s">
        <v>8</v>
      </c>
      <c r="Z2782" s="2">
        <v>0</v>
      </c>
    </row>
    <row r="2783" spans="1:26" ht="14.25" customHeight="1" x14ac:dyDescent="0.2">
      <c r="A2783" s="3">
        <v>40927.799618055556</v>
      </c>
      <c r="B2783" s="2"/>
      <c r="C2783" s="2"/>
      <c r="D2783" s="2">
        <v>-2800</v>
      </c>
      <c r="E2783" s="2">
        <v>158.78863525390599</v>
      </c>
      <c r="F2783" s="2">
        <v>-90.9735107421875</v>
      </c>
      <c r="K2783" s="3">
        <v>40927.799618055556</v>
      </c>
      <c r="L2783" s="2"/>
      <c r="M2783" s="2"/>
      <c r="N2783" s="2">
        <v>-2800</v>
      </c>
      <c r="O2783" s="2">
        <v>242.48411560058599</v>
      </c>
      <c r="P2783" s="2">
        <v>176.94046020507801</v>
      </c>
      <c r="U2783" s="3">
        <v>40927.799618055556</v>
      </c>
      <c r="V2783" s="2"/>
      <c r="W2783" s="2"/>
      <c r="X2783" s="2">
        <v>-2800</v>
      </c>
      <c r="Y2783" s="2" t="s">
        <v>8</v>
      </c>
      <c r="Z2783" s="2">
        <v>0</v>
      </c>
    </row>
    <row r="2784" spans="1:26" ht="14.25" customHeight="1" x14ac:dyDescent="0.2">
      <c r="A2784" s="3">
        <v>40927.799675925926</v>
      </c>
      <c r="B2784" s="2"/>
      <c r="C2784" s="2"/>
      <c r="D2784" s="2">
        <v>-2750</v>
      </c>
      <c r="E2784" s="2">
        <v>170.99343872070301</v>
      </c>
      <c r="F2784" s="2">
        <v>-98.693618774414105</v>
      </c>
      <c r="K2784" s="3">
        <v>40927.799675925926</v>
      </c>
      <c r="L2784" s="2"/>
      <c r="M2784" s="2"/>
      <c r="N2784" s="2">
        <v>-2750</v>
      </c>
      <c r="O2784" s="2">
        <v>247.35282897949199</v>
      </c>
      <c r="P2784" s="2">
        <v>180.33088684082</v>
      </c>
      <c r="U2784" s="3">
        <v>40927.799675925926</v>
      </c>
      <c r="V2784" s="2"/>
      <c r="W2784" s="2"/>
      <c r="X2784" s="2">
        <v>-2750</v>
      </c>
      <c r="Y2784" s="2" t="s">
        <v>8</v>
      </c>
      <c r="Z2784" s="2">
        <v>0</v>
      </c>
    </row>
    <row r="2785" spans="1:26" ht="14.25" customHeight="1" x14ac:dyDescent="0.2">
      <c r="A2785" s="3">
        <v>40927.799733796295</v>
      </c>
      <c r="B2785" s="2"/>
      <c r="C2785" s="2"/>
      <c r="D2785" s="2">
        <v>-2700</v>
      </c>
      <c r="E2785" s="2">
        <v>183.19955444335901</v>
      </c>
      <c r="F2785" s="2">
        <v>-106.41456604003901</v>
      </c>
      <c r="K2785" s="3">
        <v>40927.799733796295</v>
      </c>
      <c r="L2785" s="2"/>
      <c r="M2785" s="2"/>
      <c r="N2785" s="2">
        <v>-2700</v>
      </c>
      <c r="O2785" s="2">
        <v>250.55677795410199</v>
      </c>
      <c r="P2785" s="2">
        <v>182.56202697753901</v>
      </c>
      <c r="U2785" s="3">
        <v>40927.799733796295</v>
      </c>
      <c r="V2785" s="2"/>
      <c r="W2785" s="2"/>
      <c r="X2785" s="2">
        <v>-2700</v>
      </c>
      <c r="Y2785" s="2" t="s">
        <v>8</v>
      </c>
      <c r="Z2785" s="2">
        <v>0</v>
      </c>
    </row>
    <row r="2786" spans="1:26" ht="14.25" customHeight="1" x14ac:dyDescent="0.2">
      <c r="A2786" s="3">
        <v>40927.799791666665</v>
      </c>
      <c r="B2786" s="2"/>
      <c r="C2786" s="2"/>
      <c r="D2786" s="2">
        <v>-2650</v>
      </c>
      <c r="E2786" s="2">
        <v>178.41842651367199</v>
      </c>
      <c r="F2786" s="2">
        <v>-103.390274047852</v>
      </c>
      <c r="K2786" s="3">
        <v>40927.799791666665</v>
      </c>
      <c r="L2786" s="2"/>
      <c r="M2786" s="2"/>
      <c r="N2786" s="2">
        <v>-2650</v>
      </c>
      <c r="O2786" s="2">
        <v>248.721115112305</v>
      </c>
      <c r="P2786" s="2">
        <v>181.28372192382801</v>
      </c>
      <c r="U2786" s="3">
        <v>40927.799791666665</v>
      </c>
      <c r="V2786" s="2"/>
      <c r="W2786" s="2"/>
      <c r="X2786" s="2">
        <v>-2650</v>
      </c>
      <c r="Y2786" s="2" t="s">
        <v>8</v>
      </c>
      <c r="Z2786" s="2">
        <v>0</v>
      </c>
    </row>
    <row r="2787" spans="1:26" ht="14.25" customHeight="1" x14ac:dyDescent="0.2">
      <c r="A2787" s="3">
        <v>40927.799849537034</v>
      </c>
      <c r="B2787" s="2"/>
      <c r="C2787" s="2"/>
      <c r="D2787" s="2">
        <v>-2600</v>
      </c>
      <c r="E2787" s="2">
        <v>172.91964721679699</v>
      </c>
      <c r="F2787" s="2">
        <v>-99.912033081054702</v>
      </c>
      <c r="K2787" s="3">
        <v>40927.799849537034</v>
      </c>
      <c r="L2787" s="2"/>
      <c r="M2787" s="2"/>
      <c r="N2787" s="2">
        <v>-2600</v>
      </c>
      <c r="O2787" s="2">
        <v>246.84523010253901</v>
      </c>
      <c r="P2787" s="2">
        <v>179.97741699218699</v>
      </c>
      <c r="U2787" s="3">
        <v>40927.799849537034</v>
      </c>
      <c r="V2787" s="2"/>
      <c r="W2787" s="2"/>
      <c r="X2787" s="2">
        <v>-2600</v>
      </c>
      <c r="Y2787" s="2" t="s">
        <v>8</v>
      </c>
      <c r="Z2787" s="2">
        <v>0</v>
      </c>
    </row>
    <row r="2788" spans="1:26" ht="14.25" customHeight="1" x14ac:dyDescent="0.2">
      <c r="A2788" s="3">
        <v>40927.799907407411</v>
      </c>
      <c r="B2788" s="2"/>
      <c r="C2788" s="2"/>
      <c r="D2788" s="2">
        <v>-2550</v>
      </c>
      <c r="E2788" s="2">
        <v>170.52232360839801</v>
      </c>
      <c r="F2788" s="2">
        <v>-98.395614624023395</v>
      </c>
      <c r="K2788" s="3">
        <v>40927.799907407411</v>
      </c>
      <c r="L2788" s="2"/>
      <c r="M2788" s="2"/>
      <c r="N2788" s="2">
        <v>-2550</v>
      </c>
      <c r="O2788" s="2">
        <v>245.640625</v>
      </c>
      <c r="P2788" s="2">
        <v>179.13856506347699</v>
      </c>
      <c r="U2788" s="3">
        <v>40927.799907407411</v>
      </c>
      <c r="V2788" s="2"/>
      <c r="W2788" s="2"/>
      <c r="X2788" s="2">
        <v>-2550</v>
      </c>
      <c r="Y2788" s="2" t="s">
        <v>8</v>
      </c>
      <c r="Z2788" s="2">
        <v>0</v>
      </c>
    </row>
    <row r="2789" spans="1:26" ht="14.25" customHeight="1" x14ac:dyDescent="0.2">
      <c r="A2789" s="3">
        <v>40927.79996527778</v>
      </c>
      <c r="B2789" s="2"/>
      <c r="C2789" s="2"/>
      <c r="D2789" s="2">
        <v>-2500</v>
      </c>
      <c r="E2789" s="2">
        <v>168.72203063964801</v>
      </c>
      <c r="F2789" s="2">
        <v>-97.256851196289105</v>
      </c>
      <c r="K2789" s="3">
        <v>40927.79996527778</v>
      </c>
      <c r="L2789" s="2"/>
      <c r="M2789" s="2"/>
      <c r="N2789" s="2">
        <v>-2500</v>
      </c>
      <c r="O2789" s="2">
        <v>244.76416015625</v>
      </c>
      <c r="P2789" s="2">
        <v>178.52821350097699</v>
      </c>
      <c r="U2789" s="3">
        <v>40927.79996527778</v>
      </c>
      <c r="V2789" s="2"/>
      <c r="W2789" s="2"/>
      <c r="X2789" s="2">
        <v>-2500</v>
      </c>
      <c r="Y2789" s="2" t="s">
        <v>8</v>
      </c>
      <c r="Z2789" s="2">
        <v>0</v>
      </c>
    </row>
    <row r="2790" spans="1:26" ht="14.25" customHeight="1" x14ac:dyDescent="0.2">
      <c r="A2790" s="3">
        <v>40927.800023148149</v>
      </c>
      <c r="B2790" s="2"/>
      <c r="C2790" s="2"/>
      <c r="D2790" s="2">
        <v>-2450</v>
      </c>
      <c r="E2790" s="2">
        <v>168.28022766113301</v>
      </c>
      <c r="F2790" s="2">
        <v>-96.977386474609403</v>
      </c>
      <c r="K2790" s="3">
        <v>40927.800023148149</v>
      </c>
      <c r="L2790" s="2"/>
      <c r="M2790" s="2"/>
      <c r="N2790" s="2">
        <v>-2450</v>
      </c>
      <c r="O2790" s="2">
        <v>244.15457153320301</v>
      </c>
      <c r="P2790" s="2">
        <v>178.10371398925801</v>
      </c>
      <c r="U2790" s="3">
        <v>40927.800023148149</v>
      </c>
      <c r="V2790" s="2"/>
      <c r="W2790" s="2"/>
      <c r="X2790" s="2">
        <v>-2450</v>
      </c>
      <c r="Y2790" s="2" t="s">
        <v>8</v>
      </c>
      <c r="Z2790" s="2">
        <v>0</v>
      </c>
    </row>
    <row r="2791" spans="1:26" ht="14.25" customHeight="1" x14ac:dyDescent="0.2">
      <c r="A2791" s="3">
        <v>40927.800081018519</v>
      </c>
      <c r="B2791" s="2"/>
      <c r="C2791" s="2"/>
      <c r="D2791" s="2">
        <v>-2400</v>
      </c>
      <c r="E2791" s="2">
        <v>167.71611022949199</v>
      </c>
      <c r="F2791" s="2">
        <v>-96.620559692382798</v>
      </c>
      <c r="K2791" s="3">
        <v>40927.800081018519</v>
      </c>
      <c r="L2791" s="2"/>
      <c r="M2791" s="2"/>
      <c r="N2791" s="2">
        <v>-2400</v>
      </c>
      <c r="O2791" s="2">
        <v>243.73287963867199</v>
      </c>
      <c r="P2791" s="2">
        <v>177.81005859375</v>
      </c>
      <c r="U2791" s="3">
        <v>40927.800081018519</v>
      </c>
      <c r="V2791" s="2"/>
      <c r="W2791" s="2"/>
      <c r="X2791" s="2">
        <v>-2400</v>
      </c>
      <c r="Y2791" s="2" t="s">
        <v>8</v>
      </c>
      <c r="Z2791" s="2">
        <v>0</v>
      </c>
    </row>
    <row r="2792" spans="1:26" ht="14.25" customHeight="1" x14ac:dyDescent="0.2">
      <c r="A2792" s="3">
        <v>40927.800138888888</v>
      </c>
      <c r="B2792" s="2"/>
      <c r="C2792" s="2"/>
      <c r="D2792" s="2">
        <v>-2350</v>
      </c>
      <c r="E2792" s="2">
        <v>168.51264953613301</v>
      </c>
      <c r="F2792" s="2">
        <v>-97.124404907226605</v>
      </c>
      <c r="K2792" s="3">
        <v>40927.800138888888</v>
      </c>
      <c r="L2792" s="2"/>
      <c r="M2792" s="2"/>
      <c r="N2792" s="2">
        <v>-2350</v>
      </c>
      <c r="O2792" s="2">
        <v>243.3583984375</v>
      </c>
      <c r="P2792" s="2">
        <v>177.54928588867199</v>
      </c>
      <c r="U2792" s="3">
        <v>40927.800138888888</v>
      </c>
      <c r="V2792" s="2"/>
      <c r="W2792" s="2"/>
      <c r="X2792" s="2">
        <v>-2350</v>
      </c>
      <c r="Y2792" s="2" t="s">
        <v>8</v>
      </c>
      <c r="Z2792" s="2">
        <v>0</v>
      </c>
    </row>
    <row r="2793" spans="1:26" ht="14.25" customHeight="1" x14ac:dyDescent="0.2">
      <c r="A2793" s="3">
        <v>40927.800196759257</v>
      </c>
      <c r="B2793" s="2"/>
      <c r="C2793" s="2"/>
      <c r="D2793" s="2">
        <v>-2300</v>
      </c>
      <c r="E2793" s="2">
        <v>168.83721923828099</v>
      </c>
      <c r="F2793" s="2">
        <v>-97.3297119140625</v>
      </c>
      <c r="K2793" s="3">
        <v>40927.800196759257</v>
      </c>
      <c r="L2793" s="2"/>
      <c r="M2793" s="2"/>
      <c r="N2793" s="2">
        <v>-2300</v>
      </c>
      <c r="O2793" s="2">
        <v>243.02424621582</v>
      </c>
      <c r="P2793" s="2">
        <v>177.31658935546901</v>
      </c>
      <c r="U2793" s="3">
        <v>40927.800196759257</v>
      </c>
      <c r="V2793" s="2"/>
      <c r="W2793" s="2"/>
      <c r="X2793" s="2">
        <v>-2300</v>
      </c>
      <c r="Y2793" s="2" t="s">
        <v>8</v>
      </c>
      <c r="Z2793" s="2">
        <v>0</v>
      </c>
    </row>
    <row r="2794" spans="1:26" ht="14.25" customHeight="1" x14ac:dyDescent="0.2">
      <c r="A2794" s="3">
        <v>40927.800254629627</v>
      </c>
      <c r="B2794" s="2"/>
      <c r="C2794" s="2"/>
      <c r="D2794" s="2">
        <v>-2250</v>
      </c>
      <c r="E2794" s="2">
        <v>168.82130432128901</v>
      </c>
      <c r="F2794" s="2">
        <v>-97.319641113281307</v>
      </c>
      <c r="K2794" s="3">
        <v>40927.800254629627</v>
      </c>
      <c r="L2794" s="2"/>
      <c r="M2794" s="2"/>
      <c r="N2794" s="2">
        <v>-2250</v>
      </c>
      <c r="O2794" s="2">
        <v>242.66291809082</v>
      </c>
      <c r="P2794" s="2">
        <v>177.06497192382801</v>
      </c>
      <c r="U2794" s="3">
        <v>40927.800254629627</v>
      </c>
      <c r="V2794" s="2"/>
      <c r="W2794" s="2"/>
      <c r="X2794" s="2">
        <v>-2250</v>
      </c>
      <c r="Y2794" s="2" t="s">
        <v>8</v>
      </c>
      <c r="Z2794" s="2">
        <v>0</v>
      </c>
    </row>
    <row r="2795" spans="1:26" ht="14.25" customHeight="1" x14ac:dyDescent="0.2">
      <c r="A2795" s="3">
        <v>40927.800312500003</v>
      </c>
      <c r="B2795" s="2"/>
      <c r="C2795" s="2"/>
      <c r="D2795" s="2">
        <v>-2200</v>
      </c>
      <c r="E2795" s="2">
        <v>167.97001647949199</v>
      </c>
      <c r="F2795" s="2">
        <v>-96.781158447265597</v>
      </c>
      <c r="K2795" s="3">
        <v>40927.800312500003</v>
      </c>
      <c r="L2795" s="2"/>
      <c r="M2795" s="2"/>
      <c r="N2795" s="2">
        <v>-2200</v>
      </c>
      <c r="O2795" s="2">
        <v>242.05650329589801</v>
      </c>
      <c r="P2795" s="2">
        <v>176.64268493652301</v>
      </c>
      <c r="U2795" s="3">
        <v>40927.800312500003</v>
      </c>
      <c r="V2795" s="2"/>
      <c r="W2795" s="2"/>
      <c r="X2795" s="2">
        <v>-2200</v>
      </c>
      <c r="Y2795" s="2" t="s">
        <v>8</v>
      </c>
      <c r="Z2795" s="2">
        <v>0</v>
      </c>
    </row>
    <row r="2796" spans="1:26" ht="14.25" customHeight="1" x14ac:dyDescent="0.2">
      <c r="A2796" s="3">
        <v>40927.800370370373</v>
      </c>
      <c r="B2796" s="2"/>
      <c r="C2796" s="2"/>
      <c r="D2796" s="2">
        <v>-2150</v>
      </c>
      <c r="E2796" s="2">
        <v>166.51069641113301</v>
      </c>
      <c r="F2796" s="2">
        <v>-95.858078002929702</v>
      </c>
      <c r="K2796" s="3">
        <v>40927.800370370373</v>
      </c>
      <c r="L2796" s="2"/>
      <c r="M2796" s="2"/>
      <c r="N2796" s="2">
        <v>-2150</v>
      </c>
      <c r="O2796" s="2">
        <v>241.249267578125</v>
      </c>
      <c r="P2796" s="2">
        <v>176.08055114746099</v>
      </c>
      <c r="U2796" s="3">
        <v>40927.800370370373</v>
      </c>
      <c r="V2796" s="2"/>
      <c r="W2796" s="2"/>
      <c r="X2796" s="2">
        <v>-2150</v>
      </c>
      <c r="Y2796" s="2" t="s">
        <v>8</v>
      </c>
      <c r="Z2796" s="2">
        <v>0</v>
      </c>
    </row>
    <row r="2797" spans="1:26" ht="14.25" customHeight="1" x14ac:dyDescent="0.2">
      <c r="A2797" s="3">
        <v>40927.800428240742</v>
      </c>
      <c r="B2797" s="2"/>
      <c r="C2797" s="2"/>
      <c r="D2797" s="2">
        <v>-2100</v>
      </c>
      <c r="E2797" s="2">
        <v>163.08622741699199</v>
      </c>
      <c r="F2797" s="2">
        <v>-93.691940307617202</v>
      </c>
      <c r="K2797" s="3">
        <v>40927.800428240742</v>
      </c>
      <c r="L2797" s="2"/>
      <c r="M2797" s="2"/>
      <c r="N2797" s="2">
        <v>-2100</v>
      </c>
      <c r="O2797" s="2">
        <v>240.18228149414099</v>
      </c>
      <c r="P2797" s="2">
        <v>175.33752441406199</v>
      </c>
      <c r="U2797" s="3">
        <v>40927.800428240742</v>
      </c>
      <c r="V2797" s="2"/>
      <c r="W2797" s="2"/>
      <c r="X2797" s="2">
        <v>-2100</v>
      </c>
      <c r="Y2797" s="2" t="s">
        <v>8</v>
      </c>
      <c r="Z2797" s="2">
        <v>0</v>
      </c>
    </row>
    <row r="2798" spans="1:26" ht="14.25" customHeight="1" x14ac:dyDescent="0.2">
      <c r="A2798" s="3">
        <v>40927.800486111111</v>
      </c>
      <c r="B2798" s="2"/>
      <c r="C2798" s="2"/>
      <c r="D2798" s="2">
        <v>-2050</v>
      </c>
      <c r="E2798" s="2">
        <v>157.332595825195</v>
      </c>
      <c r="F2798" s="2">
        <v>-90.052490234375</v>
      </c>
      <c r="K2798" s="3">
        <v>40927.800486111111</v>
      </c>
      <c r="L2798" s="2"/>
      <c r="M2798" s="2"/>
      <c r="N2798" s="2">
        <v>-2050</v>
      </c>
      <c r="O2798" s="2">
        <v>238.58369445800801</v>
      </c>
      <c r="P2798" s="2">
        <v>174.22431945800801</v>
      </c>
      <c r="U2798" s="3">
        <v>40927.800486111111</v>
      </c>
      <c r="V2798" s="2"/>
      <c r="W2798" s="2"/>
      <c r="X2798" s="2">
        <v>-2050</v>
      </c>
      <c r="Y2798" s="2" t="s">
        <v>8</v>
      </c>
      <c r="Z2798" s="2">
        <v>0</v>
      </c>
    </row>
    <row r="2799" spans="1:26" ht="14.25" customHeight="1" x14ac:dyDescent="0.2">
      <c r="A2799" s="3">
        <v>40927.800543981481</v>
      </c>
      <c r="B2799" s="2"/>
      <c r="C2799" s="2"/>
      <c r="D2799" s="2">
        <v>-2000</v>
      </c>
      <c r="E2799" s="2">
        <v>149.40753173828099</v>
      </c>
      <c r="F2799" s="2">
        <v>-85.039520263671903</v>
      </c>
      <c r="K2799" s="3">
        <v>40927.800543981481</v>
      </c>
      <c r="L2799" s="2"/>
      <c r="M2799" s="2"/>
      <c r="N2799" s="2">
        <v>-2000</v>
      </c>
      <c r="O2799" s="2">
        <v>236.13459777832</v>
      </c>
      <c r="P2799" s="2">
        <v>172.51884460449199</v>
      </c>
      <c r="U2799" s="3">
        <v>40927.800543981481</v>
      </c>
      <c r="V2799" s="2"/>
      <c r="W2799" s="2"/>
      <c r="X2799" s="2">
        <v>-2000</v>
      </c>
      <c r="Y2799" s="2" t="s">
        <v>8</v>
      </c>
      <c r="Z2799" s="2">
        <v>0</v>
      </c>
    </row>
    <row r="2800" spans="1:26" ht="14.25" customHeight="1" x14ac:dyDescent="0.2">
      <c r="A2800" s="3">
        <v>40927.80060185185</v>
      </c>
      <c r="B2800" s="2"/>
      <c r="C2800" s="2"/>
      <c r="D2800" s="2">
        <v>-1950</v>
      </c>
      <c r="E2800" s="2">
        <v>138.49391174316401</v>
      </c>
      <c r="F2800" s="2">
        <v>-78.136138916015597</v>
      </c>
      <c r="K2800" s="3">
        <v>40927.80060185185</v>
      </c>
      <c r="L2800" s="2"/>
      <c r="M2800" s="2"/>
      <c r="N2800" s="2">
        <v>-1950</v>
      </c>
      <c r="O2800" s="2">
        <v>232.482986450195</v>
      </c>
      <c r="P2800" s="2">
        <v>169.97596740722699</v>
      </c>
      <c r="U2800" s="3">
        <v>40927.80060185185</v>
      </c>
      <c r="V2800" s="2"/>
      <c r="W2800" s="2"/>
      <c r="X2800" s="2">
        <v>-1950</v>
      </c>
      <c r="Y2800" s="2" t="s">
        <v>8</v>
      </c>
      <c r="Z2800" s="2">
        <v>0</v>
      </c>
    </row>
    <row r="2801" spans="1:26" ht="14.25" customHeight="1" x14ac:dyDescent="0.2">
      <c r="A2801" s="3">
        <v>40927.800659722219</v>
      </c>
      <c r="B2801" s="2"/>
      <c r="C2801" s="2"/>
      <c r="D2801" s="2">
        <v>-1900</v>
      </c>
      <c r="E2801" s="2">
        <v>126.240997314453</v>
      </c>
      <c r="F2801" s="2">
        <v>-70.385589599609403</v>
      </c>
      <c r="K2801" s="3">
        <v>40927.800659722219</v>
      </c>
      <c r="L2801" s="2"/>
      <c r="M2801" s="2"/>
      <c r="N2801" s="2">
        <v>-1900</v>
      </c>
      <c r="O2801" s="2">
        <v>227.715744018555</v>
      </c>
      <c r="P2801" s="2">
        <v>166.65618896484401</v>
      </c>
      <c r="U2801" s="3">
        <v>40927.800659722219</v>
      </c>
      <c r="V2801" s="2"/>
      <c r="W2801" s="2"/>
      <c r="X2801" s="2">
        <v>-1900</v>
      </c>
      <c r="Y2801" s="2" t="s">
        <v>8</v>
      </c>
      <c r="Z2801" s="2">
        <v>0</v>
      </c>
    </row>
    <row r="2802" spans="1:26" ht="14.25" customHeight="1" x14ac:dyDescent="0.2">
      <c r="A2802" s="3">
        <v>40927.800717592596</v>
      </c>
      <c r="B2802" s="2"/>
      <c r="C2802" s="2"/>
      <c r="D2802" s="2">
        <v>-1850</v>
      </c>
      <c r="E2802" s="2">
        <v>113.02919769287099</v>
      </c>
      <c r="F2802" s="2">
        <v>-62.0285034179688</v>
      </c>
      <c r="K2802" s="3">
        <v>40927.800717592596</v>
      </c>
      <c r="L2802" s="2"/>
      <c r="M2802" s="2"/>
      <c r="N2802" s="2">
        <v>-1850</v>
      </c>
      <c r="O2802" s="2">
        <v>222.55439758300801</v>
      </c>
      <c r="P2802" s="2">
        <v>163.06198120117199</v>
      </c>
      <c r="U2802" s="3">
        <v>40927.800717592596</v>
      </c>
      <c r="V2802" s="2"/>
      <c r="W2802" s="2"/>
      <c r="X2802" s="2">
        <v>-1850</v>
      </c>
      <c r="Y2802" s="2" t="s">
        <v>8</v>
      </c>
      <c r="Z2802" s="2">
        <v>0</v>
      </c>
    </row>
    <row r="2803" spans="1:26" ht="14.25" customHeight="1" x14ac:dyDescent="0.2">
      <c r="A2803" s="3">
        <v>40927.800775462965</v>
      </c>
      <c r="B2803" s="2"/>
      <c r="C2803" s="2"/>
      <c r="D2803" s="2">
        <v>-1800</v>
      </c>
      <c r="E2803" s="2">
        <v>99.164512634277301</v>
      </c>
      <c r="F2803" s="2">
        <v>-53.258438110351598</v>
      </c>
      <c r="K2803" s="3">
        <v>40927.800775462965</v>
      </c>
      <c r="L2803" s="2"/>
      <c r="M2803" s="2"/>
      <c r="N2803" s="2">
        <v>-1800</v>
      </c>
      <c r="O2803" s="2">
        <v>217.29850769043</v>
      </c>
      <c r="P2803" s="2">
        <v>159.401931762695</v>
      </c>
      <c r="U2803" s="3">
        <v>40927.800775462965</v>
      </c>
      <c r="V2803" s="2"/>
      <c r="W2803" s="2"/>
      <c r="X2803" s="2">
        <v>-1800</v>
      </c>
      <c r="Y2803" s="2" t="s">
        <v>8</v>
      </c>
      <c r="Z2803" s="2">
        <v>0</v>
      </c>
    </row>
    <row r="2804" spans="1:26" ht="14.25" customHeight="1" x14ac:dyDescent="0.2">
      <c r="A2804" s="3">
        <v>40927.800833333335</v>
      </c>
      <c r="B2804" s="2"/>
      <c r="C2804" s="2"/>
      <c r="D2804" s="2">
        <v>-1750</v>
      </c>
      <c r="E2804" s="2">
        <v>84.805915832519503</v>
      </c>
      <c r="F2804" s="2">
        <v>-44.175949096679702</v>
      </c>
      <c r="K2804" s="3">
        <v>40927.800833333335</v>
      </c>
      <c r="L2804" s="2"/>
      <c r="M2804" s="2"/>
      <c r="N2804" s="2">
        <v>-1750</v>
      </c>
      <c r="O2804" s="2">
        <v>212.19786071777301</v>
      </c>
      <c r="P2804" s="2">
        <v>155.84999084472699</v>
      </c>
      <c r="U2804" s="3">
        <v>40927.800833333335</v>
      </c>
      <c r="V2804" s="2"/>
      <c r="W2804" s="2"/>
      <c r="X2804" s="2">
        <v>-1750</v>
      </c>
      <c r="Y2804" s="2" t="s">
        <v>8</v>
      </c>
      <c r="Z2804" s="2">
        <v>0</v>
      </c>
    </row>
    <row r="2805" spans="1:26" ht="14.25" customHeight="1" x14ac:dyDescent="0.2">
      <c r="A2805" s="3">
        <v>40927.800891203704</v>
      </c>
      <c r="B2805" s="2"/>
      <c r="C2805" s="2"/>
      <c r="D2805" s="2">
        <v>-1700</v>
      </c>
      <c r="E2805" s="2">
        <v>72.192359924316406</v>
      </c>
      <c r="F2805" s="2">
        <v>-36.197280883789098</v>
      </c>
      <c r="K2805" s="3">
        <v>40927.800891203704</v>
      </c>
      <c r="L2805" s="2"/>
      <c r="M2805" s="2"/>
      <c r="N2805" s="2">
        <v>-1700</v>
      </c>
      <c r="O2805" s="2">
        <v>207.20228576660199</v>
      </c>
      <c r="P2805" s="2">
        <v>152.37121582031301</v>
      </c>
      <c r="U2805" s="3">
        <v>40927.800891203704</v>
      </c>
      <c r="V2805" s="2"/>
      <c r="W2805" s="2"/>
      <c r="X2805" s="2">
        <v>-1700</v>
      </c>
      <c r="Y2805" s="2" t="s">
        <v>8</v>
      </c>
      <c r="Z2805" s="2">
        <v>0</v>
      </c>
    </row>
    <row r="2806" spans="1:26" ht="14.25" customHeight="1" x14ac:dyDescent="0.2">
      <c r="A2806" s="3">
        <v>40927.800949074073</v>
      </c>
      <c r="B2806" s="2"/>
      <c r="C2806" s="2"/>
      <c r="D2806" s="2">
        <v>-1650</v>
      </c>
      <c r="E2806" s="2">
        <v>60.015308380127003</v>
      </c>
      <c r="F2806" s="2">
        <v>-28.4947204589844</v>
      </c>
      <c r="K2806" s="3">
        <v>40927.800949074073</v>
      </c>
      <c r="L2806" s="2"/>
      <c r="M2806" s="2"/>
      <c r="N2806" s="2">
        <v>-1650</v>
      </c>
      <c r="O2806" s="2">
        <v>201.94398498535199</v>
      </c>
      <c r="P2806" s="2">
        <v>148.70948791503901</v>
      </c>
      <c r="U2806" s="3">
        <v>40927.800949074073</v>
      </c>
      <c r="V2806" s="2"/>
      <c r="W2806" s="2"/>
      <c r="X2806" s="2">
        <v>-1650</v>
      </c>
      <c r="Y2806" s="2" t="s">
        <v>8</v>
      </c>
      <c r="Z2806" s="2">
        <v>0</v>
      </c>
    </row>
    <row r="2807" spans="1:26" ht="14.25" customHeight="1" x14ac:dyDescent="0.2">
      <c r="A2807" s="3">
        <v>40927.801006944443</v>
      </c>
      <c r="B2807" s="2"/>
      <c r="C2807" s="2"/>
      <c r="D2807" s="2">
        <v>-1600</v>
      </c>
      <c r="E2807" s="2">
        <v>49.247142791747997</v>
      </c>
      <c r="F2807" s="2">
        <v>-21.683349609375</v>
      </c>
      <c r="K2807" s="3">
        <v>40927.801006944443</v>
      </c>
      <c r="L2807" s="2"/>
      <c r="M2807" s="2"/>
      <c r="N2807" s="2">
        <v>-1600</v>
      </c>
      <c r="O2807" s="2">
        <v>196.97700500488301</v>
      </c>
      <c r="P2807" s="2">
        <v>145.25062561035199</v>
      </c>
      <c r="U2807" s="3">
        <v>40927.801006944443</v>
      </c>
      <c r="V2807" s="2"/>
      <c r="W2807" s="2"/>
      <c r="X2807" s="2">
        <v>-1600</v>
      </c>
      <c r="Y2807" s="2" t="s">
        <v>8</v>
      </c>
      <c r="Z2807" s="2">
        <v>0</v>
      </c>
    </row>
    <row r="2808" spans="1:26" ht="14.25" customHeight="1" x14ac:dyDescent="0.2">
      <c r="A2808" s="3">
        <v>40927.801064814812</v>
      </c>
      <c r="B2808" s="2"/>
      <c r="C2808" s="2"/>
      <c r="D2808" s="2">
        <v>-1550</v>
      </c>
      <c r="E2808" s="2">
        <v>40.232463836669901</v>
      </c>
      <c r="F2808" s="2">
        <v>-15.9811401367188</v>
      </c>
      <c r="K2808" s="3">
        <v>40927.801064814812</v>
      </c>
      <c r="L2808" s="2"/>
      <c r="M2808" s="2"/>
      <c r="N2808" s="2">
        <v>-1550</v>
      </c>
      <c r="O2808" s="2">
        <v>191.99928283691401</v>
      </c>
      <c r="P2808" s="2">
        <v>141.78428649902301</v>
      </c>
      <c r="U2808" s="3">
        <v>40927.801064814812</v>
      </c>
      <c r="V2808" s="2"/>
      <c r="W2808" s="2"/>
      <c r="X2808" s="2">
        <v>-1550</v>
      </c>
      <c r="Y2808" s="2" t="s">
        <v>8</v>
      </c>
      <c r="Z2808" s="2">
        <v>0</v>
      </c>
    </row>
    <row r="2809" spans="1:26" ht="14.25" customHeight="1" x14ac:dyDescent="0.2">
      <c r="A2809" s="3">
        <v>40927.801122685189</v>
      </c>
      <c r="B2809" s="2"/>
      <c r="C2809" s="2"/>
      <c r="D2809" s="2">
        <v>-1500</v>
      </c>
      <c r="E2809" s="2">
        <v>33.544910430908203</v>
      </c>
      <c r="F2809" s="2">
        <v>-11.7509460449219</v>
      </c>
      <c r="K2809" s="3">
        <v>40927.801122685189</v>
      </c>
      <c r="L2809" s="2"/>
      <c r="M2809" s="2"/>
      <c r="N2809" s="2">
        <v>-1500</v>
      </c>
      <c r="O2809" s="2">
        <v>187.25338745117199</v>
      </c>
      <c r="P2809" s="2">
        <v>138.47938537597699</v>
      </c>
      <c r="U2809" s="3">
        <v>40927.801122685189</v>
      </c>
      <c r="V2809" s="2"/>
      <c r="W2809" s="2"/>
      <c r="X2809" s="2">
        <v>-1500</v>
      </c>
      <c r="Y2809" s="2" t="s">
        <v>8</v>
      </c>
      <c r="Z2809" s="2">
        <v>0</v>
      </c>
    </row>
    <row r="2810" spans="1:26" ht="14.25" customHeight="1" x14ac:dyDescent="0.2">
      <c r="A2810" s="3">
        <v>40927.801180555558</v>
      </c>
      <c r="B2810" s="2"/>
      <c r="C2810" s="2"/>
      <c r="D2810" s="2">
        <v>-1450</v>
      </c>
      <c r="E2810" s="2">
        <v>28.214260101318398</v>
      </c>
      <c r="F2810" s="2">
        <v>-8.3790588378906303</v>
      </c>
      <c r="K2810" s="3">
        <v>40927.801180555558</v>
      </c>
      <c r="L2810" s="2"/>
      <c r="M2810" s="2"/>
      <c r="N2810" s="2">
        <v>-1450</v>
      </c>
      <c r="O2810" s="2">
        <v>182.39837646484401</v>
      </c>
      <c r="P2810" s="2">
        <v>135.09849548339801</v>
      </c>
      <c r="U2810" s="3">
        <v>40927.801180555558</v>
      </c>
      <c r="V2810" s="2"/>
      <c r="W2810" s="2"/>
      <c r="X2810" s="2">
        <v>-1450</v>
      </c>
      <c r="Y2810" s="2" t="s">
        <v>8</v>
      </c>
      <c r="Z2810" s="2">
        <v>0</v>
      </c>
    </row>
    <row r="2811" spans="1:26" ht="14.25" customHeight="1" x14ac:dyDescent="0.2">
      <c r="A2811" s="3">
        <v>40927.801238425927</v>
      </c>
      <c r="B2811" s="2"/>
      <c r="C2811" s="2"/>
      <c r="D2811" s="2">
        <v>-1400</v>
      </c>
      <c r="E2811" s="2">
        <v>23.494157791137699</v>
      </c>
      <c r="F2811" s="2">
        <v>-5.39337158203125</v>
      </c>
      <c r="K2811" s="3">
        <v>40927.801238425927</v>
      </c>
      <c r="L2811" s="2"/>
      <c r="M2811" s="2"/>
      <c r="N2811" s="2">
        <v>-1400</v>
      </c>
      <c r="O2811" s="2">
        <v>177.55125427246099</v>
      </c>
      <c r="P2811" s="2">
        <v>131.72309875488301</v>
      </c>
      <c r="U2811" s="3">
        <v>40927.801238425927</v>
      </c>
      <c r="V2811" s="2"/>
      <c r="W2811" s="2"/>
      <c r="X2811" s="2">
        <v>-1400</v>
      </c>
      <c r="Y2811" s="2" t="s">
        <v>8</v>
      </c>
      <c r="Z2811" s="2">
        <v>0</v>
      </c>
    </row>
    <row r="2812" spans="1:26" ht="14.25" customHeight="1" x14ac:dyDescent="0.2">
      <c r="A2812" s="3">
        <v>40927.801296296297</v>
      </c>
      <c r="B2812" s="2"/>
      <c r="C2812" s="2"/>
      <c r="D2812" s="2">
        <v>-1350</v>
      </c>
      <c r="E2812" s="2">
        <v>20.434787750244102</v>
      </c>
      <c r="F2812" s="2">
        <v>-3.4581756591796902</v>
      </c>
      <c r="K2812" s="3">
        <v>40927.801296296297</v>
      </c>
      <c r="L2812" s="2"/>
      <c r="M2812" s="2"/>
      <c r="N2812" s="2">
        <v>-1350</v>
      </c>
      <c r="O2812" s="2">
        <v>172.87208557128901</v>
      </c>
      <c r="P2812" s="2">
        <v>128.46466064453099</v>
      </c>
      <c r="U2812" s="3">
        <v>40927.801296296297</v>
      </c>
      <c r="V2812" s="2"/>
      <c r="W2812" s="2"/>
      <c r="X2812" s="2">
        <v>-1350</v>
      </c>
      <c r="Y2812" s="2" t="s">
        <v>8</v>
      </c>
      <c r="Z2812" s="2">
        <v>0</v>
      </c>
    </row>
    <row r="2813" spans="1:26" ht="14.25" customHeight="1" x14ac:dyDescent="0.2">
      <c r="A2813" s="3">
        <v>40927.801354166666</v>
      </c>
      <c r="B2813" s="2"/>
      <c r="C2813" s="2"/>
      <c r="D2813" s="2">
        <v>-1300</v>
      </c>
      <c r="E2813" s="2">
        <v>19.266159057617202</v>
      </c>
      <c r="F2813" s="2">
        <v>-2.7189636230468701</v>
      </c>
      <c r="K2813" s="3">
        <v>40927.801354166666</v>
      </c>
      <c r="L2813" s="2"/>
      <c r="M2813" s="2"/>
      <c r="N2813" s="2">
        <v>-1300</v>
      </c>
      <c r="O2813" s="2">
        <v>168.23278808593801</v>
      </c>
      <c r="P2813" s="2">
        <v>125.233993530273</v>
      </c>
      <c r="U2813" s="3">
        <v>40927.801354166666</v>
      </c>
      <c r="V2813" s="2"/>
      <c r="W2813" s="2"/>
      <c r="X2813" s="2">
        <v>-1300</v>
      </c>
      <c r="Y2813" s="2" t="s">
        <v>8</v>
      </c>
      <c r="Z2813" s="2">
        <v>0</v>
      </c>
    </row>
    <row r="2814" spans="1:26" ht="14.25" customHeight="1" x14ac:dyDescent="0.2">
      <c r="A2814" s="3">
        <v>40927.801412037035</v>
      </c>
      <c r="B2814" s="2"/>
      <c r="C2814" s="2"/>
      <c r="D2814" s="2">
        <v>-1250</v>
      </c>
      <c r="E2814" s="2">
        <v>18.257707595825199</v>
      </c>
      <c r="F2814" s="2">
        <v>-2.0810699462890598</v>
      </c>
      <c r="K2814" s="3">
        <v>40927.801412037035</v>
      </c>
      <c r="L2814" s="2"/>
      <c r="M2814" s="2"/>
      <c r="N2814" s="2">
        <v>-1250</v>
      </c>
      <c r="O2814" s="2">
        <v>163.97608947753901</v>
      </c>
      <c r="P2814" s="2">
        <v>122.269744873047</v>
      </c>
      <c r="U2814" s="3">
        <v>40927.801412037035</v>
      </c>
      <c r="V2814" s="2"/>
      <c r="W2814" s="2"/>
      <c r="X2814" s="2">
        <v>-1250</v>
      </c>
      <c r="Y2814" s="2" t="s">
        <v>8</v>
      </c>
      <c r="Z2814" s="2">
        <v>0</v>
      </c>
    </row>
    <row r="2815" spans="1:26" ht="14.25" customHeight="1" x14ac:dyDescent="0.2">
      <c r="A2815" s="3">
        <v>40927.801469907405</v>
      </c>
      <c r="B2815" s="2"/>
      <c r="C2815" s="2"/>
      <c r="D2815" s="2">
        <v>-1200</v>
      </c>
      <c r="E2815" s="2">
        <v>17.531612396240199</v>
      </c>
      <c r="F2815" s="2">
        <v>-1.6217803955078101</v>
      </c>
      <c r="K2815" s="3">
        <v>40927.801469907405</v>
      </c>
      <c r="L2815" s="2"/>
      <c r="M2815" s="2"/>
      <c r="N2815" s="2">
        <v>-1200</v>
      </c>
      <c r="O2815" s="2">
        <v>160.11805725097699</v>
      </c>
      <c r="P2815" s="2">
        <v>119.583129882812</v>
      </c>
      <c r="U2815" s="3">
        <v>40927.801469907405</v>
      </c>
      <c r="V2815" s="2"/>
      <c r="W2815" s="2"/>
      <c r="X2815" s="2">
        <v>-1200</v>
      </c>
      <c r="Y2815" s="2" t="s">
        <v>8</v>
      </c>
      <c r="Z2815" s="2">
        <v>0</v>
      </c>
    </row>
    <row r="2816" spans="1:26" ht="14.25" customHeight="1" x14ac:dyDescent="0.2">
      <c r="A2816" s="3">
        <v>40927.801527777781</v>
      </c>
      <c r="B2816" s="2"/>
      <c r="C2816" s="2"/>
      <c r="D2816" s="2">
        <v>-1150</v>
      </c>
      <c r="E2816" s="2">
        <v>17.209693908691399</v>
      </c>
      <c r="F2816" s="2">
        <v>-1.41815185546875</v>
      </c>
      <c r="K2816" s="3">
        <v>40927.801527777781</v>
      </c>
      <c r="L2816" s="2"/>
      <c r="M2816" s="2"/>
      <c r="N2816" s="2">
        <v>-1150</v>
      </c>
      <c r="O2816" s="2">
        <v>156.07246398925801</v>
      </c>
      <c r="P2816" s="2">
        <v>116.765899658203</v>
      </c>
      <c r="U2816" s="3">
        <v>40927.801527777781</v>
      </c>
      <c r="V2816" s="2"/>
      <c r="W2816" s="2"/>
      <c r="X2816" s="2">
        <v>-1150</v>
      </c>
      <c r="Y2816" s="2" t="s">
        <v>8</v>
      </c>
      <c r="Z2816" s="2">
        <v>0</v>
      </c>
    </row>
    <row r="2817" spans="1:26" ht="14.25" customHeight="1" x14ac:dyDescent="0.2">
      <c r="A2817" s="3">
        <v>40927.801585648151</v>
      </c>
      <c r="B2817" s="2"/>
      <c r="C2817" s="2"/>
      <c r="D2817" s="2">
        <v>-1100</v>
      </c>
      <c r="E2817" s="2">
        <v>17.351415634155298</v>
      </c>
      <c r="F2817" s="2">
        <v>-1.5077972412109399</v>
      </c>
      <c r="K2817" s="3">
        <v>40927.801585648151</v>
      </c>
      <c r="L2817" s="2"/>
      <c r="M2817" s="2"/>
      <c r="N2817" s="2">
        <v>-1100</v>
      </c>
      <c r="O2817" s="2">
        <v>151.59555053710901</v>
      </c>
      <c r="P2817" s="2">
        <v>113.648300170898</v>
      </c>
      <c r="U2817" s="3">
        <v>40927.801585648151</v>
      </c>
      <c r="V2817" s="2"/>
      <c r="W2817" s="2"/>
      <c r="X2817" s="2">
        <v>-1100</v>
      </c>
      <c r="Y2817" s="2" t="s">
        <v>8</v>
      </c>
      <c r="Z2817" s="2">
        <v>0</v>
      </c>
    </row>
    <row r="2818" spans="1:26" ht="14.25" customHeight="1" x14ac:dyDescent="0.2">
      <c r="A2818" s="3">
        <v>40927.80164351852</v>
      </c>
      <c r="B2818" s="2"/>
      <c r="C2818" s="2"/>
      <c r="D2818" s="2">
        <v>-1050</v>
      </c>
      <c r="E2818" s="2">
        <v>17.409912109375</v>
      </c>
      <c r="F2818" s="2">
        <v>-1.5447998046875</v>
      </c>
      <c r="K2818" s="3">
        <v>40927.80164351852</v>
      </c>
      <c r="L2818" s="2"/>
      <c r="M2818" s="2"/>
      <c r="N2818" s="2">
        <v>-1050</v>
      </c>
      <c r="O2818" s="2">
        <v>147.64155578613301</v>
      </c>
      <c r="P2818" s="2">
        <v>110.89485168457</v>
      </c>
      <c r="U2818" s="3">
        <v>40927.80164351852</v>
      </c>
      <c r="V2818" s="2"/>
      <c r="W2818" s="2"/>
      <c r="X2818" s="2">
        <v>-1050</v>
      </c>
      <c r="Y2818" s="2" t="s">
        <v>8</v>
      </c>
      <c r="Z2818" s="2">
        <v>0</v>
      </c>
    </row>
    <row r="2819" spans="1:26" ht="14.25" customHeight="1" x14ac:dyDescent="0.2">
      <c r="A2819" s="3">
        <v>40927.801701388889</v>
      </c>
      <c r="B2819" s="2"/>
      <c r="C2819" s="2"/>
      <c r="D2819" s="2">
        <v>-1000</v>
      </c>
      <c r="E2819" s="2">
        <v>17.3702297210693</v>
      </c>
      <c r="F2819" s="2">
        <v>-1.5196990966796899</v>
      </c>
      <c r="K2819" s="3">
        <v>40927.801701388889</v>
      </c>
      <c r="L2819" s="2"/>
      <c r="M2819" s="2"/>
      <c r="N2819" s="2">
        <v>-1000</v>
      </c>
      <c r="O2819" s="2">
        <v>143.73149108886699</v>
      </c>
      <c r="P2819" s="2">
        <v>108.171997070312</v>
      </c>
      <c r="U2819" s="3">
        <v>40927.801701388889</v>
      </c>
      <c r="V2819" s="2"/>
      <c r="W2819" s="2"/>
      <c r="X2819" s="2">
        <v>-1000</v>
      </c>
      <c r="Y2819" s="2" t="s">
        <v>8</v>
      </c>
      <c r="Z2819" s="2">
        <v>0</v>
      </c>
    </row>
    <row r="2820" spans="1:26" ht="14.25" customHeight="1" x14ac:dyDescent="0.2">
      <c r="A2820" s="3">
        <v>40927.801759259259</v>
      </c>
      <c r="B2820" s="2"/>
      <c r="C2820" s="2"/>
      <c r="D2820" s="2">
        <v>-950</v>
      </c>
      <c r="E2820" s="2">
        <v>17.041919708251999</v>
      </c>
      <c r="F2820" s="2">
        <v>-1.3120269775390601</v>
      </c>
      <c r="K2820" s="3">
        <v>40927.801759259259</v>
      </c>
      <c r="L2820" s="2"/>
      <c r="M2820" s="2"/>
      <c r="N2820" s="2">
        <v>-950</v>
      </c>
      <c r="O2820" s="2">
        <v>140.23544311523401</v>
      </c>
      <c r="P2820" s="2">
        <v>105.73745727539099</v>
      </c>
      <c r="U2820" s="3">
        <v>40927.801759259259</v>
      </c>
      <c r="V2820" s="2"/>
      <c r="W2820" s="2"/>
      <c r="X2820" s="2">
        <v>-950</v>
      </c>
      <c r="Y2820" s="2" t="s">
        <v>8</v>
      </c>
      <c r="Z2820" s="2">
        <v>0</v>
      </c>
    </row>
    <row r="2821" spans="1:26" ht="14.25" customHeight="1" x14ac:dyDescent="0.2">
      <c r="A2821" s="3">
        <v>40927.801817129628</v>
      </c>
      <c r="B2821" s="2"/>
      <c r="C2821" s="2"/>
      <c r="D2821" s="2">
        <v>-900</v>
      </c>
      <c r="E2821" s="2">
        <v>16.7081813812256</v>
      </c>
      <c r="F2821" s="2">
        <v>-1.1009216308593801</v>
      </c>
      <c r="K2821" s="3">
        <v>40927.801817129628</v>
      </c>
      <c r="L2821" s="2"/>
      <c r="M2821" s="2"/>
      <c r="N2821" s="2">
        <v>-900</v>
      </c>
      <c r="O2821" s="2">
        <v>137.798416137695</v>
      </c>
      <c r="P2821" s="2">
        <v>104.04037475585901</v>
      </c>
      <c r="U2821" s="3">
        <v>40927.801817129628</v>
      </c>
      <c r="V2821" s="2"/>
      <c r="W2821" s="2"/>
      <c r="X2821" s="2">
        <v>-900</v>
      </c>
      <c r="Y2821" s="2" t="s">
        <v>8</v>
      </c>
      <c r="Z2821" s="2">
        <v>0</v>
      </c>
    </row>
    <row r="2822" spans="1:26" ht="14.25" customHeight="1" x14ac:dyDescent="0.2">
      <c r="A2822" s="3">
        <v>40927.801874999997</v>
      </c>
      <c r="B2822" s="2"/>
      <c r="C2822" s="2"/>
      <c r="D2822" s="2">
        <v>-850</v>
      </c>
      <c r="E2822" s="2">
        <v>16.498796463012699</v>
      </c>
      <c r="F2822" s="2">
        <v>-0.968475341796875</v>
      </c>
      <c r="K2822" s="3">
        <v>40927.801874999997</v>
      </c>
      <c r="L2822" s="2"/>
      <c r="M2822" s="2"/>
      <c r="N2822" s="2">
        <v>-850</v>
      </c>
      <c r="O2822" s="2">
        <v>134.94526672363301</v>
      </c>
      <c r="P2822" s="2">
        <v>102.05352783203099</v>
      </c>
      <c r="U2822" s="3">
        <v>40927.801874999997</v>
      </c>
      <c r="V2822" s="2"/>
      <c r="W2822" s="2"/>
      <c r="X2822" s="2">
        <v>-850</v>
      </c>
      <c r="Y2822" s="2" t="s">
        <v>8</v>
      </c>
      <c r="Z2822" s="2">
        <v>0</v>
      </c>
    </row>
    <row r="2823" spans="1:26" ht="14.25" customHeight="1" x14ac:dyDescent="0.2">
      <c r="A2823" s="3">
        <v>40927.801932870374</v>
      </c>
      <c r="B2823" s="2"/>
      <c r="C2823" s="2"/>
      <c r="D2823" s="2">
        <v>-800</v>
      </c>
      <c r="E2823" s="2">
        <v>17.048313140869102</v>
      </c>
      <c r="F2823" s="2">
        <v>-1.3160705566406199</v>
      </c>
      <c r="K2823" s="3">
        <v>40927.801932870374</v>
      </c>
      <c r="L2823" s="2"/>
      <c r="M2823" s="2"/>
      <c r="N2823" s="2">
        <v>-800</v>
      </c>
      <c r="O2823" s="2">
        <v>132.99050903320301</v>
      </c>
      <c r="P2823" s="2">
        <v>100.69229125976599</v>
      </c>
      <c r="U2823" s="3">
        <v>40927.801932870374</v>
      </c>
      <c r="V2823" s="2"/>
      <c r="W2823" s="2"/>
      <c r="X2823" s="2">
        <v>-800</v>
      </c>
      <c r="Y2823" s="2" t="s">
        <v>8</v>
      </c>
      <c r="Z2823" s="2">
        <v>0</v>
      </c>
    </row>
    <row r="2824" spans="1:26" ht="14.25" customHeight="1" x14ac:dyDescent="0.2">
      <c r="A2824" s="3">
        <v>40927.801990740743</v>
      </c>
      <c r="B2824" s="2"/>
      <c r="C2824" s="2"/>
      <c r="D2824" s="2">
        <v>-750</v>
      </c>
      <c r="E2824" s="2">
        <v>16.848455429077099</v>
      </c>
      <c r="F2824" s="2">
        <v>-1.1896514892578101</v>
      </c>
      <c r="K2824" s="3">
        <v>40927.801990740743</v>
      </c>
      <c r="L2824" s="2"/>
      <c r="M2824" s="2"/>
      <c r="N2824" s="2">
        <v>-750</v>
      </c>
      <c r="O2824" s="2">
        <v>131.24938964843801</v>
      </c>
      <c r="P2824" s="2">
        <v>99.479827880859403</v>
      </c>
      <c r="U2824" s="3">
        <v>40927.801990740743</v>
      </c>
      <c r="V2824" s="2"/>
      <c r="W2824" s="2"/>
      <c r="X2824" s="2">
        <v>-750</v>
      </c>
      <c r="Y2824" s="2" t="s">
        <v>8</v>
      </c>
      <c r="Z2824" s="2">
        <v>0</v>
      </c>
    </row>
    <row r="2825" spans="1:26" ht="14.25" customHeight="1" x14ac:dyDescent="0.2">
      <c r="A2825" s="3">
        <v>40927.802048611113</v>
      </c>
      <c r="B2825" s="2"/>
      <c r="C2825" s="2"/>
      <c r="D2825" s="2">
        <v>-700</v>
      </c>
      <c r="E2825" s="2">
        <v>16.694431304931602</v>
      </c>
      <c r="F2825" s="2">
        <v>-1.09222412109375</v>
      </c>
      <c r="K2825" s="3">
        <v>40927.802048611113</v>
      </c>
      <c r="L2825" s="2"/>
      <c r="M2825" s="2"/>
      <c r="N2825" s="2">
        <v>-700</v>
      </c>
      <c r="O2825" s="2">
        <v>129.37100219726599</v>
      </c>
      <c r="P2825" s="2">
        <v>98.171768188476605</v>
      </c>
      <c r="U2825" s="3">
        <v>40927.802048611113</v>
      </c>
      <c r="V2825" s="2"/>
      <c r="W2825" s="2"/>
      <c r="X2825" s="2">
        <v>-700</v>
      </c>
      <c r="Y2825" s="2" t="s">
        <v>8</v>
      </c>
      <c r="Z2825" s="2">
        <v>0</v>
      </c>
    </row>
    <row r="2826" spans="1:26" ht="14.25" customHeight="1" x14ac:dyDescent="0.2">
      <c r="A2826" s="3">
        <v>40927.802106481482</v>
      </c>
      <c r="B2826" s="2"/>
      <c r="C2826" s="2"/>
      <c r="D2826" s="2">
        <v>-650</v>
      </c>
      <c r="E2826" s="2">
        <v>16.7157802581787</v>
      </c>
      <c r="F2826" s="2">
        <v>-1.1057281494140601</v>
      </c>
      <c r="K2826" s="3">
        <v>40927.802106481482</v>
      </c>
      <c r="L2826" s="2"/>
      <c r="M2826" s="2"/>
      <c r="N2826" s="2">
        <v>-650</v>
      </c>
      <c r="O2826" s="2">
        <v>127.88558959960901</v>
      </c>
      <c r="P2826" s="2">
        <v>97.137374877929702</v>
      </c>
      <c r="U2826" s="3">
        <v>40927.802106481482</v>
      </c>
      <c r="V2826" s="2"/>
      <c r="W2826" s="2"/>
      <c r="X2826" s="2">
        <v>-650</v>
      </c>
      <c r="Y2826" s="2" t="s">
        <v>8</v>
      </c>
      <c r="Z2826" s="2">
        <v>0</v>
      </c>
    </row>
    <row r="2827" spans="1:26" ht="14.25" customHeight="1" x14ac:dyDescent="0.2">
      <c r="A2827" s="3">
        <v>40927.802164351851</v>
      </c>
      <c r="B2827" s="2"/>
      <c r="C2827" s="2"/>
      <c r="D2827" s="2">
        <v>-600</v>
      </c>
      <c r="E2827" s="2">
        <v>16.975099563598601</v>
      </c>
      <c r="F2827" s="2">
        <v>-1.2697601318359399</v>
      </c>
      <c r="K2827" s="3">
        <v>40927.802164351851</v>
      </c>
      <c r="L2827" s="2"/>
      <c r="M2827" s="2"/>
      <c r="N2827" s="2">
        <v>-600</v>
      </c>
      <c r="O2827" s="2">
        <v>123.749504089355</v>
      </c>
      <c r="P2827" s="2">
        <v>94.257125854492202</v>
      </c>
      <c r="U2827" s="3">
        <v>40927.802164351851</v>
      </c>
      <c r="V2827" s="2"/>
      <c r="W2827" s="2"/>
      <c r="X2827" s="2">
        <v>-600</v>
      </c>
      <c r="Y2827" s="2" t="s">
        <v>8</v>
      </c>
      <c r="Z2827" s="2">
        <v>0</v>
      </c>
    </row>
    <row r="2828" spans="1:26" ht="14.25" customHeight="1" x14ac:dyDescent="0.2">
      <c r="A2828" s="3">
        <v>40927.802222222221</v>
      </c>
      <c r="B2828" s="2"/>
      <c r="C2828" s="2"/>
      <c r="D2828" s="2">
        <v>-550</v>
      </c>
      <c r="E2828" s="2">
        <v>16.4059238433838</v>
      </c>
      <c r="F2828" s="2">
        <v>-0.90972900390625</v>
      </c>
      <c r="K2828" s="3">
        <v>40927.802222222221</v>
      </c>
      <c r="L2828" s="2"/>
      <c r="M2828" s="2"/>
      <c r="N2828" s="2">
        <v>-550</v>
      </c>
      <c r="O2828" s="2">
        <v>123.900039672852</v>
      </c>
      <c r="P2828" s="2">
        <v>94.361953735351605</v>
      </c>
      <c r="U2828" s="3">
        <v>40927.802222222221</v>
      </c>
      <c r="V2828" s="2"/>
      <c r="W2828" s="2"/>
      <c r="X2828" s="2">
        <v>-550</v>
      </c>
      <c r="Y2828" s="2" t="s">
        <v>8</v>
      </c>
      <c r="Z2828" s="2">
        <v>0</v>
      </c>
    </row>
    <row r="2829" spans="1:26" ht="14.25" customHeight="1" x14ac:dyDescent="0.2">
      <c r="A2829" s="3">
        <v>40927.80228009259</v>
      </c>
      <c r="B2829" s="2"/>
      <c r="C2829" s="2"/>
      <c r="D2829" s="2">
        <v>-500</v>
      </c>
      <c r="E2829" s="2">
        <v>16.470088958740199</v>
      </c>
      <c r="F2829" s="2">
        <v>-0.9503173828125</v>
      </c>
      <c r="K2829" s="3">
        <v>40927.80228009259</v>
      </c>
      <c r="L2829" s="2"/>
      <c r="M2829" s="2"/>
      <c r="N2829" s="2">
        <v>-500</v>
      </c>
      <c r="O2829" s="2">
        <v>123.25539398193401</v>
      </c>
      <c r="P2829" s="2">
        <v>93.913040161132798</v>
      </c>
      <c r="U2829" s="3">
        <v>40927.80228009259</v>
      </c>
      <c r="V2829" s="2"/>
      <c r="W2829" s="2"/>
      <c r="X2829" s="2">
        <v>-500</v>
      </c>
      <c r="Y2829" s="2" t="s">
        <v>8</v>
      </c>
      <c r="Z2829" s="2">
        <v>0</v>
      </c>
    </row>
    <row r="2830" spans="1:26" ht="14.25" customHeight="1" x14ac:dyDescent="0.2">
      <c r="A2830" s="3">
        <v>40927.802337962959</v>
      </c>
      <c r="B2830" s="2"/>
      <c r="C2830" s="2"/>
      <c r="D2830" s="2">
        <v>-450</v>
      </c>
      <c r="E2830" s="2">
        <v>16.391328811645501</v>
      </c>
      <c r="F2830" s="2">
        <v>-0.90049743652343694</v>
      </c>
      <c r="K2830" s="3">
        <v>40927.802337962959</v>
      </c>
      <c r="L2830" s="2"/>
      <c r="M2830" s="2"/>
      <c r="N2830" s="2">
        <v>-450</v>
      </c>
      <c r="O2830" s="2">
        <v>122.241973876953</v>
      </c>
      <c r="P2830" s="2">
        <v>93.207321166992202</v>
      </c>
      <c r="U2830" s="3">
        <v>40927.802337962959</v>
      </c>
      <c r="V2830" s="2"/>
      <c r="W2830" s="2"/>
      <c r="X2830" s="2">
        <v>-450</v>
      </c>
      <c r="Y2830" s="2" t="s">
        <v>8</v>
      </c>
      <c r="Z2830" s="2">
        <v>0</v>
      </c>
    </row>
    <row r="2831" spans="1:26" ht="14.25" customHeight="1" x14ac:dyDescent="0.2">
      <c r="A2831" s="3">
        <v>40927.802395833336</v>
      </c>
      <c r="B2831" s="2"/>
      <c r="C2831" s="2"/>
      <c r="D2831" s="2">
        <v>-400</v>
      </c>
      <c r="E2831" s="2">
        <v>16.973289489746101</v>
      </c>
      <c r="F2831" s="2">
        <v>-1.26861572265625</v>
      </c>
      <c r="K2831" s="3">
        <v>40927.802395833336</v>
      </c>
      <c r="L2831" s="2"/>
      <c r="M2831" s="2"/>
      <c r="N2831" s="2">
        <v>-400</v>
      </c>
      <c r="O2831" s="2">
        <v>121.185821533203</v>
      </c>
      <c r="P2831" s="2">
        <v>92.471847534179702</v>
      </c>
      <c r="U2831" s="3">
        <v>40927.802395833336</v>
      </c>
      <c r="V2831" s="2"/>
      <c r="W2831" s="2"/>
      <c r="X2831" s="2">
        <v>-400</v>
      </c>
      <c r="Y2831" s="2" t="s">
        <v>8</v>
      </c>
      <c r="Z2831" s="2">
        <v>0</v>
      </c>
    </row>
    <row r="2832" spans="1:26" ht="14.25" customHeight="1" x14ac:dyDescent="0.2">
      <c r="A2832" s="3">
        <v>40927.802453703705</v>
      </c>
      <c r="B2832" s="2"/>
      <c r="C2832" s="2"/>
      <c r="D2832" s="2">
        <v>-350</v>
      </c>
      <c r="E2832" s="2">
        <v>16.6466674804687</v>
      </c>
      <c r="F2832" s="2">
        <v>-1.06201171875</v>
      </c>
      <c r="K2832" s="3">
        <v>40927.802453703705</v>
      </c>
      <c r="L2832" s="2"/>
      <c r="M2832" s="2"/>
      <c r="N2832" s="2">
        <v>-350</v>
      </c>
      <c r="O2832" s="2">
        <v>120.090774536133</v>
      </c>
      <c r="P2832" s="2">
        <v>91.709289550781193</v>
      </c>
      <c r="U2832" s="3">
        <v>40927.802453703705</v>
      </c>
      <c r="V2832" s="2"/>
      <c r="W2832" s="2"/>
      <c r="X2832" s="2">
        <v>-350</v>
      </c>
      <c r="Y2832" s="2" t="s">
        <v>8</v>
      </c>
      <c r="Z2832" s="2">
        <v>0</v>
      </c>
    </row>
    <row r="2833" spans="1:26" ht="14.25" customHeight="1" x14ac:dyDescent="0.2">
      <c r="A2833" s="3">
        <v>40927.802511574075</v>
      </c>
      <c r="B2833" s="2"/>
      <c r="C2833" s="2"/>
      <c r="D2833" s="2">
        <v>-300</v>
      </c>
      <c r="E2833" s="2">
        <v>16.339464187622099</v>
      </c>
      <c r="F2833" s="2">
        <v>-0.86769104003906306</v>
      </c>
      <c r="K2833" s="3">
        <v>40927.802511574075</v>
      </c>
      <c r="L2833" s="2"/>
      <c r="M2833" s="2"/>
      <c r="N2833" s="2">
        <v>-300</v>
      </c>
      <c r="O2833" s="2">
        <v>117.540451049805</v>
      </c>
      <c r="P2833" s="2">
        <v>89.933319091796903</v>
      </c>
      <c r="U2833" s="3">
        <v>40927.802511574075</v>
      </c>
      <c r="V2833" s="2"/>
      <c r="W2833" s="2"/>
      <c r="X2833" s="2">
        <v>-300</v>
      </c>
      <c r="Y2833" s="2" t="s">
        <v>8</v>
      </c>
      <c r="Z2833" s="2">
        <v>0</v>
      </c>
    </row>
    <row r="2834" spans="1:26" ht="14.25" customHeight="1" x14ac:dyDescent="0.2">
      <c r="A2834" s="3">
        <v>40927.802569444444</v>
      </c>
      <c r="B2834" s="2"/>
      <c r="C2834" s="2"/>
      <c r="D2834" s="2">
        <v>-250</v>
      </c>
      <c r="E2834" s="2">
        <v>15.952776908874499</v>
      </c>
      <c r="F2834" s="2">
        <v>-0.62309265136718694</v>
      </c>
      <c r="K2834" s="3">
        <v>40927.802569444444</v>
      </c>
      <c r="L2834" s="2"/>
      <c r="M2834" s="2"/>
      <c r="N2834" s="2">
        <v>-250</v>
      </c>
      <c r="O2834" s="2">
        <v>117.71169281005901</v>
      </c>
      <c r="P2834" s="2">
        <v>90.052566528320298</v>
      </c>
      <c r="U2834" s="3">
        <v>40927.802569444444</v>
      </c>
      <c r="V2834" s="2"/>
      <c r="W2834" s="2"/>
      <c r="X2834" s="2">
        <v>-250</v>
      </c>
      <c r="Y2834" s="2" t="s">
        <v>8</v>
      </c>
      <c r="Z2834" s="2">
        <v>0</v>
      </c>
    </row>
    <row r="2835" spans="1:26" ht="14.25" customHeight="1" x14ac:dyDescent="0.2">
      <c r="A2835" s="3">
        <v>40927.802627314813</v>
      </c>
      <c r="B2835" s="2"/>
      <c r="C2835" s="2"/>
      <c r="D2835" s="2">
        <v>-200</v>
      </c>
      <c r="E2835" s="2">
        <v>16.3196830749512</v>
      </c>
      <c r="F2835" s="2">
        <v>-0.85517883300781194</v>
      </c>
      <c r="K2835" s="3">
        <v>40927.802627314813</v>
      </c>
      <c r="L2835" s="2"/>
      <c r="M2835" s="2"/>
      <c r="N2835" s="2">
        <v>-200</v>
      </c>
      <c r="O2835" s="2">
        <v>115.435050964355</v>
      </c>
      <c r="P2835" s="2">
        <v>88.467178344726605</v>
      </c>
      <c r="U2835" s="3">
        <v>40927.802627314813</v>
      </c>
      <c r="V2835" s="2"/>
      <c r="W2835" s="2"/>
      <c r="X2835" s="2">
        <v>-200</v>
      </c>
      <c r="Y2835" s="2" t="s">
        <v>8</v>
      </c>
      <c r="Z2835" s="2">
        <v>0</v>
      </c>
    </row>
    <row r="2836" spans="1:26" ht="14.25" customHeight="1" x14ac:dyDescent="0.2">
      <c r="A2836" s="3">
        <v>40927.802685185183</v>
      </c>
      <c r="B2836" s="2"/>
      <c r="C2836" s="2"/>
      <c r="D2836" s="2">
        <v>-150</v>
      </c>
      <c r="E2836" s="2">
        <v>16.5455932617187</v>
      </c>
      <c r="F2836" s="2">
        <v>-0.998077392578125</v>
      </c>
      <c r="K2836" s="3">
        <v>40927.802685185183</v>
      </c>
      <c r="L2836" s="2"/>
      <c r="M2836" s="2"/>
      <c r="N2836" s="2">
        <v>-150</v>
      </c>
      <c r="O2836" s="2">
        <v>116.70549774169901</v>
      </c>
      <c r="P2836" s="2">
        <v>89.351882934570298</v>
      </c>
      <c r="U2836" s="3">
        <v>40927.802685185183</v>
      </c>
      <c r="V2836" s="2"/>
      <c r="W2836" s="2"/>
      <c r="X2836" s="2">
        <v>-150</v>
      </c>
      <c r="Y2836" s="2" t="s">
        <v>8</v>
      </c>
      <c r="Z2836" s="2">
        <v>0</v>
      </c>
    </row>
    <row r="2837" spans="1:26" ht="14.25" customHeight="1" x14ac:dyDescent="0.2">
      <c r="A2837" s="3">
        <v>40927.802743055552</v>
      </c>
      <c r="B2837" s="2"/>
      <c r="C2837" s="2"/>
      <c r="D2837" s="2">
        <v>-100</v>
      </c>
      <c r="E2837" s="2">
        <v>16.4267883300781</v>
      </c>
      <c r="F2837" s="2">
        <v>-0.92292785644531306</v>
      </c>
      <c r="K2837" s="3">
        <v>40927.802743055552</v>
      </c>
      <c r="L2837" s="2"/>
      <c r="M2837" s="2"/>
      <c r="N2837" s="2">
        <v>-100</v>
      </c>
      <c r="O2837" s="2">
        <v>116.117713928223</v>
      </c>
      <c r="P2837" s="2">
        <v>88.942565917968807</v>
      </c>
      <c r="U2837" s="3">
        <v>40927.802743055552</v>
      </c>
      <c r="V2837" s="2"/>
      <c r="W2837" s="2"/>
      <c r="X2837" s="2">
        <v>-100</v>
      </c>
      <c r="Y2837" s="2" t="s">
        <v>8</v>
      </c>
      <c r="Z2837" s="2">
        <v>0</v>
      </c>
    </row>
    <row r="2838" spans="1:26" ht="14.25" customHeight="1" x14ac:dyDescent="0.2">
      <c r="A2838" s="3">
        <v>40927.802800925929</v>
      </c>
      <c r="B2838" s="2"/>
      <c r="C2838" s="2"/>
      <c r="D2838" s="2">
        <v>-50</v>
      </c>
      <c r="E2838" s="2">
        <v>16.279640197753899</v>
      </c>
      <c r="F2838" s="2">
        <v>-0.82984924316406194</v>
      </c>
      <c r="K2838" s="3">
        <v>40927.802800925929</v>
      </c>
      <c r="L2838" s="2"/>
      <c r="M2838" s="2"/>
      <c r="N2838" s="2">
        <v>-50</v>
      </c>
      <c r="O2838" s="2">
        <v>112.929313659668</v>
      </c>
      <c r="P2838" s="2">
        <v>86.722259521484403</v>
      </c>
      <c r="U2838" s="3">
        <v>40927.802800925929</v>
      </c>
      <c r="V2838" s="2"/>
      <c r="W2838" s="2"/>
      <c r="X2838" s="2">
        <v>-50</v>
      </c>
      <c r="Y2838" s="2" t="s">
        <v>8</v>
      </c>
      <c r="Z2838" s="2">
        <v>0</v>
      </c>
    </row>
    <row r="2839" spans="1:26" ht="14.25" customHeight="1" x14ac:dyDescent="0.2">
      <c r="A2839" s="3">
        <v>40927.802858796298</v>
      </c>
      <c r="B2839" s="2"/>
      <c r="C2839" s="2"/>
      <c r="D2839" s="2">
        <v>0</v>
      </c>
      <c r="E2839" s="2">
        <v>16.270593643188501</v>
      </c>
      <c r="F2839" s="2">
        <v>-0.824127197265625</v>
      </c>
      <c r="K2839" s="3">
        <v>40927.802858796298</v>
      </c>
      <c r="L2839" s="2"/>
      <c r="M2839" s="2"/>
      <c r="N2839" s="2">
        <v>0</v>
      </c>
      <c r="O2839" s="2">
        <v>114.000694274902</v>
      </c>
      <c r="P2839" s="2">
        <v>87.468338012695298</v>
      </c>
      <c r="U2839" s="3">
        <v>40927.802858796298</v>
      </c>
      <c r="V2839" s="2"/>
      <c r="W2839" s="2"/>
      <c r="X2839" s="2">
        <v>0</v>
      </c>
      <c r="Y2839" s="2" t="s">
        <v>8</v>
      </c>
      <c r="Z2839" s="2">
        <v>0</v>
      </c>
    </row>
    <row r="2840" spans="1:26" ht="14.25" customHeight="1" x14ac:dyDescent="0.2">
      <c r="A2840" s="2"/>
      <c r="B2840" s="2"/>
      <c r="C2840" s="2"/>
      <c r="D2840" s="2"/>
      <c r="E2840" s="2"/>
      <c r="F2840" s="2"/>
      <c r="K2840" s="2"/>
      <c r="L2840" s="2"/>
      <c r="M2840" s="2"/>
      <c r="N2840" s="2"/>
      <c r="O2840" s="2"/>
      <c r="P2840" s="2"/>
      <c r="U2840" s="2"/>
      <c r="V2840" s="2"/>
      <c r="W2840" s="2"/>
      <c r="X2840" s="2"/>
      <c r="Y2840" s="2"/>
      <c r="Z2840" s="2"/>
    </row>
    <row r="2841" spans="1:26" ht="14.25" customHeight="1" x14ac:dyDescent="0.2">
      <c r="A2841" s="3">
        <v>40927.803182870368</v>
      </c>
      <c r="B2841" s="2">
        <v>200</v>
      </c>
      <c r="C2841" s="2">
        <v>400</v>
      </c>
      <c r="D2841" s="2">
        <v>-3200</v>
      </c>
      <c r="E2841" s="2">
        <v>170.16928100585901</v>
      </c>
      <c r="F2841" s="2">
        <v>-98.172302246093693</v>
      </c>
      <c r="K2841" s="3">
        <v>40927.803182870368</v>
      </c>
      <c r="L2841" s="2">
        <v>200</v>
      </c>
      <c r="M2841" s="2">
        <v>400</v>
      </c>
      <c r="N2841" s="2">
        <v>-3200</v>
      </c>
      <c r="O2841" s="2">
        <v>251.19517517089801</v>
      </c>
      <c r="P2841" s="2">
        <v>183.006591796875</v>
      </c>
      <c r="U2841" s="3">
        <v>40927.803182870368</v>
      </c>
      <c r="V2841" s="2">
        <v>200</v>
      </c>
      <c r="W2841" s="2">
        <v>400</v>
      </c>
      <c r="X2841" s="2">
        <v>-3200</v>
      </c>
      <c r="Y2841" s="2" t="s">
        <v>8</v>
      </c>
      <c r="Z2841" s="2">
        <v>0</v>
      </c>
    </row>
    <row r="2842" spans="1:26" ht="14.25" customHeight="1" x14ac:dyDescent="0.2">
      <c r="A2842" s="3">
        <v>40927.803240740737</v>
      </c>
      <c r="B2842" s="2"/>
      <c r="C2842" s="2"/>
      <c r="D2842" s="2">
        <v>-3150</v>
      </c>
      <c r="E2842" s="2">
        <v>171.15589904785199</v>
      </c>
      <c r="F2842" s="2">
        <v>-98.79638671875</v>
      </c>
      <c r="K2842" s="3">
        <v>40927.803240740737</v>
      </c>
      <c r="L2842" s="2"/>
      <c r="M2842" s="2"/>
      <c r="N2842" s="2">
        <v>-3150</v>
      </c>
      <c r="O2842" s="2">
        <v>250.07472229003901</v>
      </c>
      <c r="P2842" s="2">
        <v>182.22633361816401</v>
      </c>
      <c r="U2842" s="3">
        <v>40927.803240740737</v>
      </c>
      <c r="V2842" s="2"/>
      <c r="W2842" s="2"/>
      <c r="X2842" s="2">
        <v>-3150</v>
      </c>
      <c r="Y2842" s="2" t="s">
        <v>8</v>
      </c>
      <c r="Z2842" s="2">
        <v>0</v>
      </c>
    </row>
    <row r="2843" spans="1:26" ht="14.25" customHeight="1" x14ac:dyDescent="0.2">
      <c r="A2843" s="3">
        <v>40927.803298611114</v>
      </c>
      <c r="B2843" s="2"/>
      <c r="C2843" s="2"/>
      <c r="D2843" s="2">
        <v>-3100</v>
      </c>
      <c r="E2843" s="2">
        <v>171.18594360351599</v>
      </c>
      <c r="F2843" s="2">
        <v>-98.815383911132798</v>
      </c>
      <c r="K2843" s="3">
        <v>40927.803298611114</v>
      </c>
      <c r="L2843" s="2"/>
      <c r="M2843" s="2"/>
      <c r="N2843" s="2">
        <v>-3100</v>
      </c>
      <c r="O2843" s="2">
        <v>248.37918090820301</v>
      </c>
      <c r="P2843" s="2">
        <v>181.04560852050801</v>
      </c>
      <c r="U2843" s="3">
        <v>40927.803298611114</v>
      </c>
      <c r="V2843" s="2"/>
      <c r="W2843" s="2"/>
      <c r="X2843" s="2">
        <v>-3100</v>
      </c>
      <c r="Y2843" s="2" t="s">
        <v>8</v>
      </c>
      <c r="Z2843" s="2">
        <v>0</v>
      </c>
    </row>
    <row r="2844" spans="1:26" ht="14.25" customHeight="1" x14ac:dyDescent="0.2">
      <c r="A2844" s="3">
        <v>40927.803356481483</v>
      </c>
      <c r="B2844" s="2"/>
      <c r="C2844" s="2"/>
      <c r="D2844" s="2">
        <v>-3050</v>
      </c>
      <c r="E2844" s="2">
        <v>171.25782775878901</v>
      </c>
      <c r="F2844" s="2">
        <v>-98.860855102539105</v>
      </c>
      <c r="K2844" s="3">
        <v>40927.803356481483</v>
      </c>
      <c r="L2844" s="2"/>
      <c r="M2844" s="2"/>
      <c r="N2844" s="2">
        <v>-3050</v>
      </c>
      <c r="O2844" s="2">
        <v>247.49678039550801</v>
      </c>
      <c r="P2844" s="2">
        <v>180.43113708496099</v>
      </c>
      <c r="U2844" s="3">
        <v>40927.803356481483</v>
      </c>
      <c r="V2844" s="2"/>
      <c r="W2844" s="2"/>
      <c r="X2844" s="2">
        <v>-3050</v>
      </c>
      <c r="Y2844" s="2" t="s">
        <v>8</v>
      </c>
      <c r="Z2844" s="2">
        <v>0</v>
      </c>
    </row>
    <row r="2845" spans="1:26" ht="14.25" customHeight="1" x14ac:dyDescent="0.2">
      <c r="A2845" s="3">
        <v>40927.803414351853</v>
      </c>
      <c r="B2845" s="2"/>
      <c r="C2845" s="2"/>
      <c r="D2845" s="2">
        <v>-3000</v>
      </c>
      <c r="E2845" s="2">
        <v>174.88865661621099</v>
      </c>
      <c r="F2845" s="2">
        <v>-101.15753173828099</v>
      </c>
      <c r="K2845" s="3">
        <v>40927.803414351853</v>
      </c>
      <c r="L2845" s="2"/>
      <c r="M2845" s="2"/>
      <c r="N2845" s="2">
        <v>-3000</v>
      </c>
      <c r="O2845" s="2">
        <v>248.80284118652301</v>
      </c>
      <c r="P2845" s="2">
        <v>181.34063720703099</v>
      </c>
      <c r="U2845" s="3">
        <v>40927.803414351853</v>
      </c>
      <c r="V2845" s="2"/>
      <c r="W2845" s="2"/>
      <c r="X2845" s="2">
        <v>-3000</v>
      </c>
      <c r="Y2845" s="2" t="s">
        <v>8</v>
      </c>
      <c r="Z2845" s="2">
        <v>0</v>
      </c>
    </row>
    <row r="2846" spans="1:26" ht="14.25" customHeight="1" x14ac:dyDescent="0.2">
      <c r="A2846" s="3">
        <v>40927.803472222222</v>
      </c>
      <c r="B2846" s="2"/>
      <c r="C2846" s="2"/>
      <c r="D2846" s="2">
        <v>-2950</v>
      </c>
      <c r="E2846" s="2">
        <v>177.19334411621099</v>
      </c>
      <c r="F2846" s="2">
        <v>-102.615356445312</v>
      </c>
      <c r="K2846" s="3">
        <v>40927.803472222222</v>
      </c>
      <c r="L2846" s="2"/>
      <c r="M2846" s="2"/>
      <c r="N2846" s="2">
        <v>-2950</v>
      </c>
      <c r="O2846" s="2">
        <v>249.17150878906199</v>
      </c>
      <c r="P2846" s="2">
        <v>181.59736633300801</v>
      </c>
      <c r="U2846" s="3">
        <v>40927.803472222222</v>
      </c>
      <c r="V2846" s="2"/>
      <c r="W2846" s="2"/>
      <c r="X2846" s="2">
        <v>-2950</v>
      </c>
      <c r="Y2846" s="2" t="s">
        <v>8</v>
      </c>
      <c r="Z2846" s="2">
        <v>0</v>
      </c>
    </row>
    <row r="2847" spans="1:26" ht="14.25" customHeight="1" x14ac:dyDescent="0.2">
      <c r="A2847" s="3">
        <v>40927.803530092591</v>
      </c>
      <c r="B2847" s="2"/>
      <c r="C2847" s="2"/>
      <c r="D2847" s="2">
        <v>-2900</v>
      </c>
      <c r="E2847" s="2">
        <v>179.14295959472699</v>
      </c>
      <c r="F2847" s="2">
        <v>-103.84857177734401</v>
      </c>
      <c r="K2847" s="3">
        <v>40927.803530092591</v>
      </c>
      <c r="L2847" s="2"/>
      <c r="M2847" s="2"/>
      <c r="N2847" s="2">
        <v>-2900</v>
      </c>
      <c r="O2847" s="2">
        <v>249.35052490234401</v>
      </c>
      <c r="P2847" s="2">
        <v>181.72203063964801</v>
      </c>
      <c r="U2847" s="3">
        <v>40927.803530092591</v>
      </c>
      <c r="V2847" s="2"/>
      <c r="W2847" s="2"/>
      <c r="X2847" s="2">
        <v>-2900</v>
      </c>
      <c r="Y2847" s="2" t="s">
        <v>8</v>
      </c>
      <c r="Z2847" s="2">
        <v>0</v>
      </c>
    </row>
    <row r="2848" spans="1:26" ht="14.25" customHeight="1" x14ac:dyDescent="0.2">
      <c r="A2848" s="3">
        <v>40927.803587962961</v>
      </c>
      <c r="B2848" s="2"/>
      <c r="C2848" s="2"/>
      <c r="D2848" s="2">
        <v>-2850</v>
      </c>
      <c r="E2848" s="2">
        <v>181.13417053222699</v>
      </c>
      <c r="F2848" s="2">
        <v>-105.108108520508</v>
      </c>
      <c r="K2848" s="3">
        <v>40927.803587962961</v>
      </c>
      <c r="L2848" s="2"/>
      <c r="M2848" s="2"/>
      <c r="N2848" s="2">
        <v>-2850</v>
      </c>
      <c r="O2848" s="2">
        <v>249.18728637695301</v>
      </c>
      <c r="P2848" s="2">
        <v>181.60835266113301</v>
      </c>
      <c r="U2848" s="3">
        <v>40927.803587962961</v>
      </c>
      <c r="V2848" s="2"/>
      <c r="W2848" s="2"/>
      <c r="X2848" s="2">
        <v>-2850</v>
      </c>
      <c r="Y2848" s="2" t="s">
        <v>8</v>
      </c>
      <c r="Z2848" s="2">
        <v>0</v>
      </c>
    </row>
    <row r="2849" spans="1:26" ht="14.25" customHeight="1" x14ac:dyDescent="0.2">
      <c r="A2849" s="3">
        <v>40927.80364583333</v>
      </c>
      <c r="B2849" s="2"/>
      <c r="C2849" s="2"/>
      <c r="D2849" s="2">
        <v>-2800</v>
      </c>
      <c r="E2849" s="2">
        <v>180.56294250488301</v>
      </c>
      <c r="F2849" s="2">
        <v>-104.746780395508</v>
      </c>
      <c r="K2849" s="3">
        <v>40927.80364583333</v>
      </c>
      <c r="L2849" s="2"/>
      <c r="M2849" s="2"/>
      <c r="N2849" s="2">
        <v>-2800</v>
      </c>
      <c r="O2849" s="2">
        <v>248.32537841796901</v>
      </c>
      <c r="P2849" s="2">
        <v>181.00814819335901</v>
      </c>
      <c r="U2849" s="3">
        <v>40927.80364583333</v>
      </c>
      <c r="V2849" s="2"/>
      <c r="W2849" s="2"/>
      <c r="X2849" s="2">
        <v>-2800</v>
      </c>
      <c r="Y2849" s="2" t="s">
        <v>8</v>
      </c>
      <c r="Z2849" s="2">
        <v>0</v>
      </c>
    </row>
    <row r="2850" spans="1:26" ht="14.25" customHeight="1" x14ac:dyDescent="0.2">
      <c r="A2850" s="3">
        <v>40927.803703703707</v>
      </c>
      <c r="B2850" s="2"/>
      <c r="C2850" s="2"/>
      <c r="D2850" s="2">
        <v>-2750</v>
      </c>
      <c r="E2850" s="2">
        <v>180.76086425781301</v>
      </c>
      <c r="F2850" s="2">
        <v>-104.87197875976599</v>
      </c>
      <c r="K2850" s="3">
        <v>40927.803703703707</v>
      </c>
      <c r="L2850" s="2"/>
      <c r="M2850" s="2"/>
      <c r="N2850" s="2">
        <v>-2750</v>
      </c>
      <c r="O2850" s="2">
        <v>247.96810913085901</v>
      </c>
      <c r="P2850" s="2">
        <v>180.759353637695</v>
      </c>
      <c r="U2850" s="3">
        <v>40927.803703703707</v>
      </c>
      <c r="V2850" s="2"/>
      <c r="W2850" s="2"/>
      <c r="X2850" s="2">
        <v>-2750</v>
      </c>
      <c r="Y2850" s="2" t="s">
        <v>8</v>
      </c>
      <c r="Z2850" s="2">
        <v>0</v>
      </c>
    </row>
    <row r="2851" spans="1:26" ht="14.25" customHeight="1" x14ac:dyDescent="0.2">
      <c r="A2851" s="3">
        <v>40927.803761574076</v>
      </c>
      <c r="B2851" s="2"/>
      <c r="C2851" s="2"/>
      <c r="D2851" s="2">
        <v>-2700</v>
      </c>
      <c r="E2851" s="2">
        <v>180.79946899414099</v>
      </c>
      <c r="F2851" s="2">
        <v>-104.89639282226599</v>
      </c>
      <c r="K2851" s="3">
        <v>40927.803761574076</v>
      </c>
      <c r="L2851" s="2"/>
      <c r="M2851" s="2"/>
      <c r="N2851" s="2">
        <v>-2700</v>
      </c>
      <c r="O2851" s="2">
        <v>247.62145996093801</v>
      </c>
      <c r="P2851" s="2">
        <v>180.51795959472699</v>
      </c>
      <c r="U2851" s="3">
        <v>40927.803761574076</v>
      </c>
      <c r="V2851" s="2"/>
      <c r="W2851" s="2"/>
      <c r="X2851" s="2">
        <v>-2700</v>
      </c>
      <c r="Y2851" s="2" t="s">
        <v>8</v>
      </c>
      <c r="Z2851" s="2">
        <v>0</v>
      </c>
    </row>
    <row r="2852" spans="1:26" ht="14.25" customHeight="1" x14ac:dyDescent="0.2">
      <c r="A2852" s="3">
        <v>40927.803819444445</v>
      </c>
      <c r="B2852" s="2"/>
      <c r="C2852" s="2"/>
      <c r="D2852" s="2">
        <v>-2650</v>
      </c>
      <c r="E2852" s="2">
        <v>181.46331787109401</v>
      </c>
      <c r="F2852" s="2">
        <v>-105.31631469726599</v>
      </c>
      <c r="K2852" s="3">
        <v>40927.803819444445</v>
      </c>
      <c r="L2852" s="2"/>
      <c r="M2852" s="2"/>
      <c r="N2852" s="2">
        <v>-2650</v>
      </c>
      <c r="O2852" s="2">
        <v>247.31370544433599</v>
      </c>
      <c r="P2852" s="2">
        <v>180.30364990234401</v>
      </c>
      <c r="U2852" s="3">
        <v>40927.803819444445</v>
      </c>
      <c r="V2852" s="2"/>
      <c r="W2852" s="2"/>
      <c r="X2852" s="2">
        <v>-2650</v>
      </c>
      <c r="Y2852" s="2" t="s">
        <v>8</v>
      </c>
      <c r="Z2852" s="2">
        <v>0</v>
      </c>
    </row>
    <row r="2853" spans="1:26" ht="14.25" customHeight="1" x14ac:dyDescent="0.2">
      <c r="A2853" s="3">
        <v>40927.803877314815</v>
      </c>
      <c r="B2853" s="2"/>
      <c r="C2853" s="2"/>
      <c r="D2853" s="2">
        <v>-2600</v>
      </c>
      <c r="E2853" s="2">
        <v>181.75025939941401</v>
      </c>
      <c r="F2853" s="2">
        <v>-105.49781799316401</v>
      </c>
      <c r="K2853" s="3">
        <v>40927.803877314815</v>
      </c>
      <c r="L2853" s="2"/>
      <c r="M2853" s="2"/>
      <c r="N2853" s="2">
        <v>-2600</v>
      </c>
      <c r="O2853" s="2">
        <v>247.21478271484401</v>
      </c>
      <c r="P2853" s="2">
        <v>180.23475646972699</v>
      </c>
      <c r="U2853" s="3">
        <v>40927.803877314815</v>
      </c>
      <c r="V2853" s="2"/>
      <c r="W2853" s="2"/>
      <c r="X2853" s="2">
        <v>-2600</v>
      </c>
      <c r="Y2853" s="2" t="s">
        <v>8</v>
      </c>
      <c r="Z2853" s="2">
        <v>0</v>
      </c>
    </row>
    <row r="2854" spans="1:26" ht="14.25" customHeight="1" x14ac:dyDescent="0.2">
      <c r="A2854" s="3">
        <v>40927.803935185184</v>
      </c>
      <c r="B2854" s="2"/>
      <c r="C2854" s="2"/>
      <c r="D2854" s="2">
        <v>-2550</v>
      </c>
      <c r="E2854" s="2">
        <v>181.57489013671901</v>
      </c>
      <c r="F2854" s="2">
        <v>-105.38688659668</v>
      </c>
      <c r="K2854" s="3">
        <v>40927.803935185184</v>
      </c>
      <c r="L2854" s="2"/>
      <c r="M2854" s="2"/>
      <c r="N2854" s="2">
        <v>-2550</v>
      </c>
      <c r="O2854" s="2">
        <v>247.05328369140599</v>
      </c>
      <c r="P2854" s="2">
        <v>180.12229919433599</v>
      </c>
      <c r="U2854" s="3">
        <v>40927.803935185184</v>
      </c>
      <c r="V2854" s="2"/>
      <c r="W2854" s="2"/>
      <c r="X2854" s="2">
        <v>-2550</v>
      </c>
      <c r="Y2854" s="2" t="s">
        <v>8</v>
      </c>
      <c r="Z2854" s="2">
        <v>0</v>
      </c>
    </row>
    <row r="2855" spans="1:26" ht="14.25" customHeight="1" x14ac:dyDescent="0.2">
      <c r="A2855" s="3">
        <v>40927.803993055553</v>
      </c>
      <c r="B2855" s="2"/>
      <c r="C2855" s="2"/>
      <c r="D2855" s="2">
        <v>-2500</v>
      </c>
      <c r="E2855" s="2">
        <v>182.00668334960901</v>
      </c>
      <c r="F2855" s="2">
        <v>-105.660018920898</v>
      </c>
      <c r="K2855" s="3">
        <v>40927.803993055553</v>
      </c>
      <c r="L2855" s="2"/>
      <c r="M2855" s="2"/>
      <c r="N2855" s="2">
        <v>-2500</v>
      </c>
      <c r="O2855" s="2">
        <v>247.094482421875</v>
      </c>
      <c r="P2855" s="2">
        <v>180.15098571777301</v>
      </c>
      <c r="U2855" s="3">
        <v>40927.803993055553</v>
      </c>
      <c r="V2855" s="2"/>
      <c r="W2855" s="2"/>
      <c r="X2855" s="2">
        <v>-2500</v>
      </c>
      <c r="Y2855" s="2" t="s">
        <v>8</v>
      </c>
      <c r="Z2855" s="2">
        <v>0</v>
      </c>
    </row>
    <row r="2856" spans="1:26" ht="14.25" customHeight="1" x14ac:dyDescent="0.2">
      <c r="A2856" s="3">
        <v>40927.804050925923</v>
      </c>
      <c r="B2856" s="2"/>
      <c r="C2856" s="2"/>
      <c r="D2856" s="2">
        <v>-2450</v>
      </c>
      <c r="E2856" s="2">
        <v>182.32546997070301</v>
      </c>
      <c r="F2856" s="2">
        <v>-105.86166381835901</v>
      </c>
      <c r="K2856" s="3">
        <v>40927.804050925923</v>
      </c>
      <c r="L2856" s="2"/>
      <c r="M2856" s="2"/>
      <c r="N2856" s="2">
        <v>-2450</v>
      </c>
      <c r="O2856" s="2">
        <v>247.06643676757801</v>
      </c>
      <c r="P2856" s="2">
        <v>180.13145446777301</v>
      </c>
      <c r="U2856" s="3">
        <v>40927.804050925923</v>
      </c>
      <c r="V2856" s="2"/>
      <c r="W2856" s="2"/>
      <c r="X2856" s="2">
        <v>-2450</v>
      </c>
      <c r="Y2856" s="2" t="s">
        <v>8</v>
      </c>
      <c r="Z2856" s="2">
        <v>0</v>
      </c>
    </row>
    <row r="2857" spans="1:26" ht="14.25" customHeight="1" x14ac:dyDescent="0.2">
      <c r="A2857" s="3">
        <v>40927.804108796299</v>
      </c>
      <c r="B2857" s="2"/>
      <c r="C2857" s="2"/>
      <c r="D2857" s="2">
        <v>-2400</v>
      </c>
      <c r="E2857" s="2">
        <v>182.42715454101599</v>
      </c>
      <c r="F2857" s="2">
        <v>-105.925979614258</v>
      </c>
      <c r="K2857" s="3">
        <v>40927.804108796299</v>
      </c>
      <c r="L2857" s="2"/>
      <c r="M2857" s="2"/>
      <c r="N2857" s="2">
        <v>-2400</v>
      </c>
      <c r="O2857" s="2">
        <v>246.96377563476599</v>
      </c>
      <c r="P2857" s="2">
        <v>180.05996704101599</v>
      </c>
      <c r="U2857" s="3">
        <v>40927.804108796299</v>
      </c>
      <c r="V2857" s="2"/>
      <c r="W2857" s="2"/>
      <c r="X2857" s="2">
        <v>-2400</v>
      </c>
      <c r="Y2857" s="2" t="s">
        <v>8</v>
      </c>
      <c r="Z2857" s="2">
        <v>0</v>
      </c>
    </row>
    <row r="2858" spans="1:26" ht="14.25" customHeight="1" x14ac:dyDescent="0.2">
      <c r="A2858" s="3">
        <v>40927.804166666669</v>
      </c>
      <c r="B2858" s="2"/>
      <c r="C2858" s="2"/>
      <c r="D2858" s="2">
        <v>-2350</v>
      </c>
      <c r="E2858" s="2">
        <v>181.60841369628901</v>
      </c>
      <c r="F2858" s="2">
        <v>-105.408096313477</v>
      </c>
      <c r="K2858" s="3">
        <v>40927.804166666669</v>
      </c>
      <c r="L2858" s="2"/>
      <c r="M2858" s="2"/>
      <c r="N2858" s="2">
        <v>-2350</v>
      </c>
      <c r="O2858" s="2">
        <v>246.92181396484401</v>
      </c>
      <c r="P2858" s="2">
        <v>180.03074645996099</v>
      </c>
      <c r="U2858" s="3">
        <v>40927.804166666669</v>
      </c>
      <c r="V2858" s="2"/>
      <c r="W2858" s="2"/>
      <c r="X2858" s="2">
        <v>-2350</v>
      </c>
      <c r="Y2858" s="2" t="s">
        <v>8</v>
      </c>
      <c r="Z2858" s="2">
        <v>0</v>
      </c>
    </row>
    <row r="2859" spans="1:26" ht="14.25" customHeight="1" x14ac:dyDescent="0.2">
      <c r="A2859" s="3">
        <v>40927.804224537038</v>
      </c>
      <c r="B2859" s="2"/>
      <c r="C2859" s="2"/>
      <c r="D2859" s="2">
        <v>-2300</v>
      </c>
      <c r="E2859" s="2">
        <v>181.47430419921901</v>
      </c>
      <c r="F2859" s="2">
        <v>-105.32325744628901</v>
      </c>
      <c r="K2859" s="3">
        <v>40927.804224537038</v>
      </c>
      <c r="L2859" s="2"/>
      <c r="M2859" s="2"/>
      <c r="N2859" s="2">
        <v>-2300</v>
      </c>
      <c r="O2859" s="2">
        <v>246.76557922363301</v>
      </c>
      <c r="P2859" s="2">
        <v>179.921951293945</v>
      </c>
      <c r="U2859" s="3">
        <v>40927.804224537038</v>
      </c>
      <c r="V2859" s="2"/>
      <c r="W2859" s="2"/>
      <c r="X2859" s="2">
        <v>-2300</v>
      </c>
      <c r="Y2859" s="2" t="s">
        <v>8</v>
      </c>
      <c r="Z2859" s="2">
        <v>0</v>
      </c>
    </row>
    <row r="2860" spans="1:26" ht="14.25" customHeight="1" x14ac:dyDescent="0.2">
      <c r="A2860" s="3">
        <v>40927.804282407407</v>
      </c>
      <c r="B2860" s="2"/>
      <c r="C2860" s="2"/>
      <c r="D2860" s="2">
        <v>-2250</v>
      </c>
      <c r="E2860" s="2">
        <v>182.17169189453099</v>
      </c>
      <c r="F2860" s="2">
        <v>-105.76438903808599</v>
      </c>
      <c r="K2860" s="3">
        <v>40927.804282407407</v>
      </c>
      <c r="L2860" s="2"/>
      <c r="M2860" s="2"/>
      <c r="N2860" s="2">
        <v>-2250</v>
      </c>
      <c r="O2860" s="2">
        <v>246.57835388183599</v>
      </c>
      <c r="P2860" s="2">
        <v>179.79156494140599</v>
      </c>
      <c r="U2860" s="3">
        <v>40927.804282407407</v>
      </c>
      <c r="V2860" s="2"/>
      <c r="W2860" s="2"/>
      <c r="X2860" s="2">
        <v>-2250</v>
      </c>
      <c r="Y2860" s="2" t="s">
        <v>8</v>
      </c>
      <c r="Z2860" s="2">
        <v>0</v>
      </c>
    </row>
    <row r="2861" spans="1:26" ht="14.25" customHeight="1" x14ac:dyDescent="0.2">
      <c r="A2861" s="3">
        <v>40927.804340277777</v>
      </c>
      <c r="B2861" s="2"/>
      <c r="C2861" s="2"/>
      <c r="D2861" s="2">
        <v>-2200</v>
      </c>
      <c r="E2861" s="2">
        <v>182.18435668945301</v>
      </c>
      <c r="F2861" s="2">
        <v>-105.77239990234401</v>
      </c>
      <c r="K2861" s="3">
        <v>40927.804340277777</v>
      </c>
      <c r="L2861" s="2"/>
      <c r="M2861" s="2"/>
      <c r="N2861" s="2">
        <v>-2200</v>
      </c>
      <c r="O2861" s="2">
        <v>246.22041320800801</v>
      </c>
      <c r="P2861" s="2">
        <v>179.54231262207</v>
      </c>
      <c r="U2861" s="3">
        <v>40927.804340277777</v>
      </c>
      <c r="V2861" s="2"/>
      <c r="W2861" s="2"/>
      <c r="X2861" s="2">
        <v>-2200</v>
      </c>
      <c r="Y2861" s="2" t="s">
        <v>8</v>
      </c>
      <c r="Z2861" s="2">
        <v>0</v>
      </c>
    </row>
    <row r="2862" spans="1:26" ht="14.25" customHeight="1" x14ac:dyDescent="0.2">
      <c r="A2862" s="3">
        <v>40927.804398148146</v>
      </c>
      <c r="B2862" s="2"/>
      <c r="C2862" s="2"/>
      <c r="D2862" s="2">
        <v>-2150</v>
      </c>
      <c r="E2862" s="2">
        <v>180.77413940429699</v>
      </c>
      <c r="F2862" s="2">
        <v>-104.88037109375</v>
      </c>
      <c r="K2862" s="3">
        <v>40927.804398148146</v>
      </c>
      <c r="L2862" s="2"/>
      <c r="M2862" s="2"/>
      <c r="N2862" s="2">
        <v>-2150</v>
      </c>
      <c r="O2862" s="2">
        <v>245.82929992675801</v>
      </c>
      <c r="P2862" s="2">
        <v>179.269943237305</v>
      </c>
      <c r="U2862" s="3">
        <v>40927.804398148146</v>
      </c>
      <c r="V2862" s="2"/>
      <c r="W2862" s="2"/>
      <c r="X2862" s="2">
        <v>-2150</v>
      </c>
      <c r="Y2862" s="2" t="s">
        <v>8</v>
      </c>
      <c r="Z2862" s="2">
        <v>0</v>
      </c>
    </row>
    <row r="2863" spans="1:26" ht="14.25" customHeight="1" x14ac:dyDescent="0.2">
      <c r="A2863" s="3">
        <v>40927.804456018515</v>
      </c>
      <c r="B2863" s="2"/>
      <c r="C2863" s="2"/>
      <c r="D2863" s="2">
        <v>-2100</v>
      </c>
      <c r="E2863" s="2">
        <v>177.990966796875</v>
      </c>
      <c r="F2863" s="2">
        <v>-103.11988830566401</v>
      </c>
      <c r="K2863" s="3">
        <v>40927.804456018515</v>
      </c>
      <c r="L2863" s="2"/>
      <c r="M2863" s="2"/>
      <c r="N2863" s="2">
        <v>-2100</v>
      </c>
      <c r="O2863" s="2">
        <v>244.99269104003901</v>
      </c>
      <c r="P2863" s="2">
        <v>178.68736267089801</v>
      </c>
      <c r="U2863" s="3">
        <v>40927.804456018515</v>
      </c>
      <c r="V2863" s="2"/>
      <c r="W2863" s="2"/>
      <c r="X2863" s="2">
        <v>-2100</v>
      </c>
      <c r="Y2863" s="2" t="s">
        <v>8</v>
      </c>
      <c r="Z2863" s="2">
        <v>0</v>
      </c>
    </row>
    <row r="2864" spans="1:26" ht="14.25" customHeight="1" x14ac:dyDescent="0.2">
      <c r="A2864" s="3">
        <v>40927.804513888892</v>
      </c>
      <c r="B2864" s="2"/>
      <c r="C2864" s="2"/>
      <c r="D2864" s="2">
        <v>-2050</v>
      </c>
      <c r="E2864" s="2">
        <v>173.91047668457</v>
      </c>
      <c r="F2864" s="2">
        <v>-100.538787841797</v>
      </c>
      <c r="K2864" s="3">
        <v>40927.804513888892</v>
      </c>
      <c r="L2864" s="2"/>
      <c r="M2864" s="2"/>
      <c r="N2864" s="2">
        <v>-2050</v>
      </c>
      <c r="O2864" s="2">
        <v>243.47015380859401</v>
      </c>
      <c r="P2864" s="2">
        <v>177.62710571289099</v>
      </c>
      <c r="U2864" s="3">
        <v>40927.804513888892</v>
      </c>
      <c r="V2864" s="2"/>
      <c r="W2864" s="2"/>
      <c r="X2864" s="2">
        <v>-2050</v>
      </c>
      <c r="Y2864" s="2" t="s">
        <v>8</v>
      </c>
      <c r="Z2864" s="2">
        <v>0</v>
      </c>
    </row>
    <row r="2865" spans="1:26" ht="14.25" customHeight="1" x14ac:dyDescent="0.2">
      <c r="A2865" s="3">
        <v>40927.804571759261</v>
      </c>
      <c r="B2865" s="2"/>
      <c r="C2865" s="2"/>
      <c r="D2865" s="2">
        <v>-2000</v>
      </c>
      <c r="E2865" s="2">
        <v>166.57884216308599</v>
      </c>
      <c r="F2865" s="2">
        <v>-95.901184082031193</v>
      </c>
      <c r="K2865" s="3">
        <v>40927.804571759261</v>
      </c>
      <c r="L2865" s="2"/>
      <c r="M2865" s="2"/>
      <c r="N2865" s="2">
        <v>-2000</v>
      </c>
      <c r="O2865" s="2">
        <v>241.16973876953099</v>
      </c>
      <c r="P2865" s="2">
        <v>176.02516174316401</v>
      </c>
      <c r="U2865" s="3">
        <v>40927.804571759261</v>
      </c>
      <c r="V2865" s="2"/>
      <c r="W2865" s="2"/>
      <c r="X2865" s="2">
        <v>-2000</v>
      </c>
      <c r="Y2865" s="2" t="s">
        <v>8</v>
      </c>
      <c r="Z2865" s="2">
        <v>0</v>
      </c>
    </row>
    <row r="2866" spans="1:26" ht="14.25" customHeight="1" x14ac:dyDescent="0.2">
      <c r="A2866" s="3">
        <v>40927.804629629631</v>
      </c>
      <c r="B2866" s="2"/>
      <c r="C2866" s="2"/>
      <c r="D2866" s="2">
        <v>-1950</v>
      </c>
      <c r="E2866" s="2">
        <v>155.56547546386699</v>
      </c>
      <c r="F2866" s="2">
        <v>-88.934707641601605</v>
      </c>
      <c r="K2866" s="3">
        <v>40927.804629629631</v>
      </c>
      <c r="L2866" s="2"/>
      <c r="M2866" s="2"/>
      <c r="N2866" s="2">
        <v>-1950</v>
      </c>
      <c r="O2866" s="2">
        <v>237.46838378906199</v>
      </c>
      <c r="P2866" s="2">
        <v>173.44764709472699</v>
      </c>
      <c r="U2866" s="3">
        <v>40927.804629629631</v>
      </c>
      <c r="V2866" s="2"/>
      <c r="W2866" s="2"/>
      <c r="X2866" s="2">
        <v>-1950</v>
      </c>
      <c r="Y2866" s="2" t="s">
        <v>8</v>
      </c>
      <c r="Z2866" s="2">
        <v>0</v>
      </c>
    </row>
    <row r="2867" spans="1:26" ht="14.25" customHeight="1" x14ac:dyDescent="0.2">
      <c r="A2867" s="3">
        <v>40927.8046875</v>
      </c>
      <c r="B2867" s="2"/>
      <c r="C2867" s="2"/>
      <c r="D2867" s="2">
        <v>-1900</v>
      </c>
      <c r="E2867" s="2">
        <v>141.83515930175801</v>
      </c>
      <c r="F2867" s="2">
        <v>-80.2496337890625</v>
      </c>
      <c r="K2867" s="3">
        <v>40927.8046875</v>
      </c>
      <c r="L2867" s="2"/>
      <c r="M2867" s="2"/>
      <c r="N2867" s="2">
        <v>-1900</v>
      </c>
      <c r="O2867" s="2">
        <v>232.85725402832</v>
      </c>
      <c r="P2867" s="2">
        <v>170.23658752441401</v>
      </c>
      <c r="U2867" s="3">
        <v>40927.8046875</v>
      </c>
      <c r="V2867" s="2"/>
      <c r="W2867" s="2"/>
      <c r="X2867" s="2">
        <v>-1900</v>
      </c>
      <c r="Y2867" s="2" t="s">
        <v>8</v>
      </c>
      <c r="Z2867" s="2">
        <v>0</v>
      </c>
    </row>
    <row r="2868" spans="1:26" ht="14.25" customHeight="1" x14ac:dyDescent="0.2">
      <c r="A2868" s="3">
        <v>40927.804745370369</v>
      </c>
      <c r="B2868" s="2"/>
      <c r="C2868" s="2"/>
      <c r="D2868" s="2">
        <v>-1850</v>
      </c>
      <c r="E2868" s="2">
        <v>125.805099487305</v>
      </c>
      <c r="F2868" s="2">
        <v>-70.10986328125</v>
      </c>
      <c r="K2868" s="3">
        <v>40927.804745370369</v>
      </c>
      <c r="L2868" s="2"/>
      <c r="M2868" s="2"/>
      <c r="N2868" s="2">
        <v>-1850</v>
      </c>
      <c r="O2868" s="2">
        <v>227.38212585449199</v>
      </c>
      <c r="P2868" s="2">
        <v>166.42387390136699</v>
      </c>
      <c r="U2868" s="3">
        <v>40927.804745370369</v>
      </c>
      <c r="V2868" s="2"/>
      <c r="W2868" s="2"/>
      <c r="X2868" s="2">
        <v>-1850</v>
      </c>
      <c r="Y2868" s="2" t="s">
        <v>8</v>
      </c>
      <c r="Z2868" s="2">
        <v>0</v>
      </c>
    </row>
    <row r="2869" spans="1:26" ht="14.25" customHeight="1" x14ac:dyDescent="0.2">
      <c r="A2869" s="3">
        <v>40927.804803240739</v>
      </c>
      <c r="B2869" s="2"/>
      <c r="C2869" s="2"/>
      <c r="D2869" s="2">
        <v>-1800</v>
      </c>
      <c r="E2869" s="2">
        <v>110.642364501953</v>
      </c>
      <c r="F2869" s="2">
        <v>-60.518722534179702</v>
      </c>
      <c r="K2869" s="3">
        <v>40927.804803240739</v>
      </c>
      <c r="L2869" s="2"/>
      <c r="M2869" s="2"/>
      <c r="N2869" s="2">
        <v>-1800</v>
      </c>
      <c r="O2869" s="2">
        <v>221.71791076660199</v>
      </c>
      <c r="P2869" s="2">
        <v>162.47947692871099</v>
      </c>
      <c r="U2869" s="3">
        <v>40927.804803240739</v>
      </c>
      <c r="V2869" s="2"/>
      <c r="W2869" s="2"/>
      <c r="X2869" s="2">
        <v>-1800</v>
      </c>
      <c r="Y2869" s="2" t="s">
        <v>8</v>
      </c>
      <c r="Z2869" s="2">
        <v>0</v>
      </c>
    </row>
    <row r="2870" spans="1:26" ht="14.25" customHeight="1" x14ac:dyDescent="0.2">
      <c r="A2870" s="3">
        <v>40927.804861111108</v>
      </c>
      <c r="B2870" s="2"/>
      <c r="C2870" s="2"/>
      <c r="D2870" s="2">
        <v>-1750</v>
      </c>
      <c r="E2870" s="2">
        <v>94.084259033203097</v>
      </c>
      <c r="F2870" s="2">
        <v>-50.044937133789098</v>
      </c>
      <c r="K2870" s="3">
        <v>40927.804861111108</v>
      </c>
      <c r="L2870" s="2"/>
      <c r="M2870" s="2"/>
      <c r="N2870" s="2">
        <v>-1750</v>
      </c>
      <c r="O2870" s="2">
        <v>215.73597717285199</v>
      </c>
      <c r="P2870" s="2">
        <v>158.31382751464801</v>
      </c>
      <c r="U2870" s="3">
        <v>40927.804861111108</v>
      </c>
      <c r="V2870" s="2"/>
      <c r="W2870" s="2"/>
      <c r="X2870" s="2">
        <v>-1750</v>
      </c>
      <c r="Y2870" s="2" t="s">
        <v>8</v>
      </c>
      <c r="Z2870" s="2">
        <v>0</v>
      </c>
    </row>
    <row r="2871" spans="1:26" ht="14.25" customHeight="1" x14ac:dyDescent="0.2">
      <c r="A2871" s="3">
        <v>40927.804918981485</v>
      </c>
      <c r="B2871" s="2"/>
      <c r="C2871" s="2"/>
      <c r="D2871" s="2">
        <v>-1700</v>
      </c>
      <c r="E2871" s="2">
        <v>78.901985168457003</v>
      </c>
      <c r="F2871" s="2">
        <v>-40.441436767578097</v>
      </c>
      <c r="K2871" s="3">
        <v>40927.804918981485</v>
      </c>
      <c r="L2871" s="2"/>
      <c r="M2871" s="2"/>
      <c r="N2871" s="2">
        <v>-1700</v>
      </c>
      <c r="O2871" s="2">
        <v>210.043701171875</v>
      </c>
      <c r="P2871" s="2">
        <v>154.34989929199199</v>
      </c>
      <c r="U2871" s="3">
        <v>40927.804918981485</v>
      </c>
      <c r="V2871" s="2"/>
      <c r="W2871" s="2"/>
      <c r="X2871" s="2">
        <v>-1700</v>
      </c>
      <c r="Y2871" s="2" t="s">
        <v>8</v>
      </c>
      <c r="Z2871" s="2">
        <v>0</v>
      </c>
    </row>
    <row r="2872" spans="1:26" ht="14.25" customHeight="1" x14ac:dyDescent="0.2">
      <c r="A2872" s="3">
        <v>40927.804976851854</v>
      </c>
      <c r="B2872" s="2"/>
      <c r="C2872" s="2"/>
      <c r="D2872" s="2">
        <v>-1650</v>
      </c>
      <c r="E2872" s="2">
        <v>64.482360839843807</v>
      </c>
      <c r="F2872" s="2">
        <v>-31.3203430175781</v>
      </c>
      <c r="K2872" s="3">
        <v>40927.804976851854</v>
      </c>
      <c r="L2872" s="2"/>
      <c r="M2872" s="2"/>
      <c r="N2872" s="2">
        <v>-1650</v>
      </c>
      <c r="O2872" s="2">
        <v>204.12181091308599</v>
      </c>
      <c r="P2872" s="2">
        <v>150.22605895996099</v>
      </c>
      <c r="U2872" s="3">
        <v>40927.804976851854</v>
      </c>
      <c r="V2872" s="2"/>
      <c r="W2872" s="2"/>
      <c r="X2872" s="2">
        <v>-1650</v>
      </c>
      <c r="Y2872" s="2" t="s">
        <v>8</v>
      </c>
      <c r="Z2872" s="2">
        <v>0</v>
      </c>
    </row>
    <row r="2873" spans="1:26" ht="14.25" customHeight="1" x14ac:dyDescent="0.2">
      <c r="A2873" s="3">
        <v>40927.805034722223</v>
      </c>
      <c r="B2873" s="2"/>
      <c r="C2873" s="2"/>
      <c r="D2873" s="2">
        <v>-1600</v>
      </c>
      <c r="E2873" s="2">
        <v>52.676918029785199</v>
      </c>
      <c r="F2873" s="2">
        <v>-23.8528442382813</v>
      </c>
      <c r="K2873" s="3">
        <v>40927.805034722223</v>
      </c>
      <c r="L2873" s="2"/>
      <c r="M2873" s="2"/>
      <c r="N2873" s="2">
        <v>-1600</v>
      </c>
      <c r="O2873" s="2">
        <v>198.78976440429699</v>
      </c>
      <c r="P2873" s="2">
        <v>146.51298522949199</v>
      </c>
      <c r="U2873" s="3">
        <v>40927.805034722223</v>
      </c>
      <c r="V2873" s="2"/>
      <c r="W2873" s="2"/>
      <c r="X2873" s="2">
        <v>-1600</v>
      </c>
      <c r="Y2873" s="2" t="s">
        <v>8</v>
      </c>
      <c r="Z2873" s="2">
        <v>0</v>
      </c>
    </row>
    <row r="2874" spans="1:26" ht="14.25" customHeight="1" x14ac:dyDescent="0.2">
      <c r="A2874" s="3">
        <v>40927.805092592593</v>
      </c>
      <c r="B2874" s="2"/>
      <c r="C2874" s="2"/>
      <c r="D2874" s="2">
        <v>-1550</v>
      </c>
      <c r="E2874" s="2">
        <v>42.850509643554702</v>
      </c>
      <c r="F2874" s="2">
        <v>-17.6371765136719</v>
      </c>
      <c r="K2874" s="3">
        <v>40927.805092592593</v>
      </c>
      <c r="L2874" s="2"/>
      <c r="M2874" s="2"/>
      <c r="N2874" s="2">
        <v>-1550</v>
      </c>
      <c r="O2874" s="2">
        <v>193.663162231445</v>
      </c>
      <c r="P2874" s="2">
        <v>142.94296264648401</v>
      </c>
      <c r="U2874" s="3">
        <v>40927.805092592593</v>
      </c>
      <c r="V2874" s="2"/>
      <c r="W2874" s="2"/>
      <c r="X2874" s="2">
        <v>-1550</v>
      </c>
      <c r="Y2874" s="2" t="s">
        <v>8</v>
      </c>
      <c r="Z2874" s="2">
        <v>0</v>
      </c>
    </row>
    <row r="2875" spans="1:26" ht="14.25" customHeight="1" x14ac:dyDescent="0.2">
      <c r="A2875" s="3">
        <v>40927.805150462962</v>
      </c>
      <c r="B2875" s="2"/>
      <c r="C2875" s="2"/>
      <c r="D2875" s="2">
        <v>-1500</v>
      </c>
      <c r="E2875" s="2">
        <v>34.889511108398402</v>
      </c>
      <c r="F2875" s="2">
        <v>-12.6014709472656</v>
      </c>
      <c r="K2875" s="3">
        <v>40927.805150462962</v>
      </c>
      <c r="L2875" s="2"/>
      <c r="M2875" s="2"/>
      <c r="N2875" s="2">
        <v>-1500</v>
      </c>
      <c r="O2875" s="2">
        <v>188.18650817871099</v>
      </c>
      <c r="P2875" s="2">
        <v>139.12918090820301</v>
      </c>
      <c r="U2875" s="3">
        <v>40927.805150462962</v>
      </c>
      <c r="V2875" s="2"/>
      <c r="W2875" s="2"/>
      <c r="X2875" s="2">
        <v>-1500</v>
      </c>
      <c r="Y2875" s="2" t="s">
        <v>8</v>
      </c>
      <c r="Z2875" s="2">
        <v>0</v>
      </c>
    </row>
    <row r="2876" spans="1:26" ht="14.25" customHeight="1" x14ac:dyDescent="0.2">
      <c r="A2876" s="3">
        <v>40927.805208333331</v>
      </c>
      <c r="B2876" s="2"/>
      <c r="C2876" s="2"/>
      <c r="D2876" s="2">
        <v>-1450</v>
      </c>
      <c r="E2876" s="2">
        <v>28.8560466766357</v>
      </c>
      <c r="F2876" s="2">
        <v>-8.7850189208984393</v>
      </c>
      <c r="K2876" s="3">
        <v>40927.805208333331</v>
      </c>
      <c r="L2876" s="2"/>
      <c r="M2876" s="2"/>
      <c r="N2876" s="2">
        <v>-1450</v>
      </c>
      <c r="O2876" s="2">
        <v>183.57231140136699</v>
      </c>
      <c r="P2876" s="2">
        <v>135.91598510742199</v>
      </c>
      <c r="U2876" s="3">
        <v>40927.805208333331</v>
      </c>
      <c r="V2876" s="2"/>
      <c r="W2876" s="2"/>
      <c r="X2876" s="2">
        <v>-1450</v>
      </c>
      <c r="Y2876" s="2" t="s">
        <v>8</v>
      </c>
      <c r="Z2876" s="2">
        <v>0</v>
      </c>
    </row>
    <row r="2877" spans="1:26" ht="14.25" customHeight="1" x14ac:dyDescent="0.2">
      <c r="A2877" s="3">
        <v>40927.805266203701</v>
      </c>
      <c r="B2877" s="2"/>
      <c r="C2877" s="2"/>
      <c r="D2877" s="2">
        <v>-1400</v>
      </c>
      <c r="E2877" s="2">
        <v>24.328443527221701</v>
      </c>
      <c r="F2877" s="2">
        <v>-5.9210968017578098</v>
      </c>
      <c r="K2877" s="3">
        <v>40927.805266203701</v>
      </c>
      <c r="L2877" s="2"/>
      <c r="M2877" s="2"/>
      <c r="N2877" s="2">
        <v>-1400</v>
      </c>
      <c r="O2877" s="2">
        <v>178.31674194335901</v>
      </c>
      <c r="P2877" s="2">
        <v>132.25616455078099</v>
      </c>
      <c r="U2877" s="3">
        <v>40927.805266203701</v>
      </c>
      <c r="V2877" s="2"/>
      <c r="W2877" s="2"/>
      <c r="X2877" s="2">
        <v>-1400</v>
      </c>
      <c r="Y2877" s="2" t="s">
        <v>8</v>
      </c>
      <c r="Z2877" s="2">
        <v>0</v>
      </c>
    </row>
    <row r="2878" spans="1:26" ht="14.25" customHeight="1" x14ac:dyDescent="0.2">
      <c r="A2878" s="3">
        <v>40927.805324074077</v>
      </c>
      <c r="B2878" s="2"/>
      <c r="C2878" s="2"/>
      <c r="D2878" s="2">
        <v>-1350</v>
      </c>
      <c r="E2878" s="2">
        <v>21.737054824829102</v>
      </c>
      <c r="F2878" s="2">
        <v>-4.28192138671875</v>
      </c>
      <c r="K2878" s="3">
        <v>40927.805324074077</v>
      </c>
      <c r="L2878" s="2"/>
      <c r="M2878" s="2"/>
      <c r="N2878" s="2">
        <v>-1350</v>
      </c>
      <c r="O2878" s="2">
        <v>173.72193908691401</v>
      </c>
      <c r="P2878" s="2">
        <v>129.05647277832</v>
      </c>
      <c r="U2878" s="3">
        <v>40927.805324074077</v>
      </c>
      <c r="V2878" s="2"/>
      <c r="W2878" s="2"/>
      <c r="X2878" s="2">
        <v>-1350</v>
      </c>
      <c r="Y2878" s="2" t="s">
        <v>8</v>
      </c>
      <c r="Z2878" s="2">
        <v>0</v>
      </c>
    </row>
    <row r="2879" spans="1:26" ht="14.25" customHeight="1" x14ac:dyDescent="0.2">
      <c r="A2879" s="3">
        <v>40927.805381944447</v>
      </c>
      <c r="B2879" s="2"/>
      <c r="C2879" s="2"/>
      <c r="D2879" s="2">
        <v>-1300</v>
      </c>
      <c r="E2879" s="2">
        <v>19.649591445922901</v>
      </c>
      <c r="F2879" s="2">
        <v>-2.9615020751953098</v>
      </c>
      <c r="K2879" s="3">
        <v>40927.805381944447</v>
      </c>
      <c r="L2879" s="2"/>
      <c r="M2879" s="2"/>
      <c r="N2879" s="2">
        <v>-1300</v>
      </c>
      <c r="O2879" s="2">
        <v>168.97462463378901</v>
      </c>
      <c r="P2879" s="2">
        <v>125.75057983398401</v>
      </c>
      <c r="U2879" s="3">
        <v>40927.805381944447</v>
      </c>
      <c r="V2879" s="2"/>
      <c r="W2879" s="2"/>
      <c r="X2879" s="2">
        <v>-1300</v>
      </c>
      <c r="Y2879" s="2" t="s">
        <v>8</v>
      </c>
      <c r="Z2879" s="2">
        <v>0</v>
      </c>
    </row>
    <row r="2880" spans="1:26" ht="14.25" customHeight="1" x14ac:dyDescent="0.2">
      <c r="A2880" s="3">
        <v>40927.805439814816</v>
      </c>
      <c r="B2880" s="2"/>
      <c r="C2880" s="2"/>
      <c r="D2880" s="2">
        <v>-1250</v>
      </c>
      <c r="E2880" s="2">
        <v>18.429822921752901</v>
      </c>
      <c r="F2880" s="2">
        <v>-2.18994140625</v>
      </c>
      <c r="K2880" s="3">
        <v>40927.805439814816</v>
      </c>
      <c r="L2880" s="2"/>
      <c r="M2880" s="2"/>
      <c r="N2880" s="2">
        <v>-1250</v>
      </c>
      <c r="O2880" s="2">
        <v>164.76173400878901</v>
      </c>
      <c r="P2880" s="2">
        <v>122.816848754883</v>
      </c>
      <c r="U2880" s="3">
        <v>40927.805439814816</v>
      </c>
      <c r="V2880" s="2"/>
      <c r="W2880" s="2"/>
      <c r="X2880" s="2">
        <v>-1250</v>
      </c>
      <c r="Y2880" s="2" t="s">
        <v>8</v>
      </c>
      <c r="Z2880" s="2">
        <v>0</v>
      </c>
    </row>
    <row r="2881" spans="1:26" ht="14.25" customHeight="1" x14ac:dyDescent="0.2">
      <c r="A2881" s="3">
        <v>40927.805497685185</v>
      </c>
      <c r="B2881" s="2"/>
      <c r="C2881" s="2"/>
      <c r="D2881" s="2">
        <v>-1200</v>
      </c>
      <c r="E2881" s="2">
        <v>18.026369094848601</v>
      </c>
      <c r="F2881" s="2">
        <v>-1.9347381591796899</v>
      </c>
      <c r="K2881" s="3">
        <v>40927.805497685185</v>
      </c>
      <c r="L2881" s="2"/>
      <c r="M2881" s="2"/>
      <c r="N2881" s="2">
        <v>-1200</v>
      </c>
      <c r="O2881" s="2">
        <v>160.78768920898401</v>
      </c>
      <c r="P2881" s="2">
        <v>120.049438476563</v>
      </c>
      <c r="U2881" s="3">
        <v>40927.805497685185</v>
      </c>
      <c r="V2881" s="2"/>
      <c r="W2881" s="2"/>
      <c r="X2881" s="2">
        <v>-1200</v>
      </c>
      <c r="Y2881" s="2" t="s">
        <v>8</v>
      </c>
      <c r="Z2881" s="2">
        <v>0</v>
      </c>
    </row>
    <row r="2882" spans="1:26" ht="14.25" customHeight="1" x14ac:dyDescent="0.2">
      <c r="A2882" s="3">
        <v>40927.805555555555</v>
      </c>
      <c r="B2882" s="2"/>
      <c r="C2882" s="2"/>
      <c r="D2882" s="2">
        <v>-1150</v>
      </c>
      <c r="E2882" s="2">
        <v>17.781764984130898</v>
      </c>
      <c r="F2882" s="2">
        <v>-1.7800140380859399</v>
      </c>
      <c r="K2882" s="3">
        <v>40927.805555555555</v>
      </c>
      <c r="L2882" s="2"/>
      <c r="M2882" s="2"/>
      <c r="N2882" s="2">
        <v>-1150</v>
      </c>
      <c r="O2882" s="2">
        <v>156.98521423339801</v>
      </c>
      <c r="P2882" s="2">
        <v>117.401504516602</v>
      </c>
      <c r="U2882" s="3">
        <v>40927.805555555555</v>
      </c>
      <c r="V2882" s="2"/>
      <c r="W2882" s="2"/>
      <c r="X2882" s="2">
        <v>-1150</v>
      </c>
      <c r="Y2882" s="2" t="s">
        <v>8</v>
      </c>
      <c r="Z2882" s="2">
        <v>0</v>
      </c>
    </row>
    <row r="2883" spans="1:26" ht="14.25" customHeight="1" x14ac:dyDescent="0.2">
      <c r="A2883" s="3">
        <v>40927.805613425924</v>
      </c>
      <c r="B2883" s="2"/>
      <c r="C2883" s="2"/>
      <c r="D2883" s="2">
        <v>-1100</v>
      </c>
      <c r="E2883" s="2">
        <v>17.732915878295898</v>
      </c>
      <c r="F2883" s="2">
        <v>-1.7491149902343801</v>
      </c>
      <c r="K2883" s="3">
        <v>40927.805613425924</v>
      </c>
      <c r="L2883" s="2"/>
      <c r="M2883" s="2"/>
      <c r="N2883" s="2">
        <v>-1100</v>
      </c>
      <c r="O2883" s="2">
        <v>153.025955200195</v>
      </c>
      <c r="P2883" s="2">
        <v>114.644393920898</v>
      </c>
      <c r="U2883" s="3">
        <v>40927.805613425924</v>
      </c>
      <c r="V2883" s="2"/>
      <c r="W2883" s="2"/>
      <c r="X2883" s="2">
        <v>-1100</v>
      </c>
      <c r="Y2883" s="2" t="s">
        <v>8</v>
      </c>
      <c r="Z2883" s="2">
        <v>0</v>
      </c>
    </row>
    <row r="2884" spans="1:26" ht="14.25" customHeight="1" x14ac:dyDescent="0.2">
      <c r="A2884" s="3">
        <v>40927.805671296293</v>
      </c>
      <c r="B2884" s="2"/>
      <c r="C2884" s="2"/>
      <c r="D2884" s="2">
        <v>-1050</v>
      </c>
      <c r="E2884" s="2">
        <v>17.355636596679702</v>
      </c>
      <c r="F2884" s="2">
        <v>-1.5104675292968699</v>
      </c>
      <c r="K2884" s="3">
        <v>40927.805671296293</v>
      </c>
      <c r="L2884" s="2"/>
      <c r="M2884" s="2"/>
      <c r="N2884" s="2">
        <v>-1050</v>
      </c>
      <c r="O2884" s="2">
        <v>149.39976501464801</v>
      </c>
      <c r="P2884" s="2">
        <v>112.119216918945</v>
      </c>
      <c r="U2884" s="3">
        <v>40927.805671296293</v>
      </c>
      <c r="V2884" s="2"/>
      <c r="W2884" s="2"/>
      <c r="X2884" s="2">
        <v>-1050</v>
      </c>
      <c r="Y2884" s="2" t="s">
        <v>8</v>
      </c>
      <c r="Z2884" s="2">
        <v>0</v>
      </c>
    </row>
    <row r="2885" spans="1:26" ht="14.25" customHeight="1" x14ac:dyDescent="0.2">
      <c r="A2885" s="3">
        <v>40927.80572916667</v>
      </c>
      <c r="B2885" s="2"/>
      <c r="C2885" s="2"/>
      <c r="D2885" s="2">
        <v>-1000</v>
      </c>
      <c r="E2885" s="2">
        <v>17.253477096557599</v>
      </c>
      <c r="F2885" s="2">
        <v>-1.4458465576171899</v>
      </c>
      <c r="K2885" s="3">
        <v>40927.80572916667</v>
      </c>
      <c r="L2885" s="2"/>
      <c r="M2885" s="2"/>
      <c r="N2885" s="2">
        <v>-1000</v>
      </c>
      <c r="O2885" s="2">
        <v>145.75088500976599</v>
      </c>
      <c r="P2885" s="2">
        <v>109.578247070312</v>
      </c>
      <c r="U2885" s="3">
        <v>40927.80572916667</v>
      </c>
      <c r="V2885" s="2"/>
      <c r="W2885" s="2"/>
      <c r="X2885" s="2">
        <v>-1000</v>
      </c>
      <c r="Y2885" s="2" t="s">
        <v>8</v>
      </c>
      <c r="Z2885" s="2">
        <v>0</v>
      </c>
    </row>
    <row r="2886" spans="1:26" ht="14.25" customHeight="1" x14ac:dyDescent="0.2">
      <c r="A2886" s="3">
        <v>40927.805787037039</v>
      </c>
      <c r="B2886" s="2"/>
      <c r="C2886" s="2"/>
      <c r="D2886" s="2">
        <v>-950</v>
      </c>
      <c r="E2886" s="2">
        <v>17.712049484252901</v>
      </c>
      <c r="F2886" s="2">
        <v>-1.7359161376953101</v>
      </c>
      <c r="K2886" s="3">
        <v>40927.805787037039</v>
      </c>
      <c r="L2886" s="2"/>
      <c r="M2886" s="2"/>
      <c r="N2886" s="2">
        <v>-950</v>
      </c>
      <c r="O2886" s="2">
        <v>142.23731994628901</v>
      </c>
      <c r="P2886" s="2">
        <v>107.13150024414099</v>
      </c>
      <c r="U2886" s="3">
        <v>40927.805787037039</v>
      </c>
      <c r="V2886" s="2"/>
      <c r="W2886" s="2"/>
      <c r="X2886" s="2">
        <v>-950</v>
      </c>
      <c r="Y2886" s="2" t="s">
        <v>8</v>
      </c>
      <c r="Z2886" s="2">
        <v>0</v>
      </c>
    </row>
    <row r="2887" spans="1:26" ht="14.25" customHeight="1" x14ac:dyDescent="0.2">
      <c r="A2887" s="3">
        <v>40927.805844907409</v>
      </c>
      <c r="B2887" s="2"/>
      <c r="C2887" s="2"/>
      <c r="D2887" s="2">
        <v>-900</v>
      </c>
      <c r="E2887" s="2">
        <v>17.697818756103501</v>
      </c>
      <c r="F2887" s="2">
        <v>-1.7269134521484399</v>
      </c>
      <c r="K2887" s="3">
        <v>40927.805844907409</v>
      </c>
      <c r="L2887" s="2"/>
      <c r="M2887" s="2"/>
      <c r="N2887" s="2">
        <v>-900</v>
      </c>
      <c r="O2887" s="2">
        <v>138.77908325195301</v>
      </c>
      <c r="P2887" s="2">
        <v>104.723281860352</v>
      </c>
      <c r="U2887" s="3">
        <v>40927.805844907409</v>
      </c>
      <c r="V2887" s="2"/>
      <c r="W2887" s="2"/>
      <c r="X2887" s="2">
        <v>-900</v>
      </c>
      <c r="Y2887" s="2" t="s">
        <v>8</v>
      </c>
      <c r="Z2887" s="2">
        <v>0</v>
      </c>
    </row>
    <row r="2888" spans="1:26" ht="14.25" customHeight="1" x14ac:dyDescent="0.2">
      <c r="A2888" s="3">
        <v>40927.805902777778</v>
      </c>
      <c r="B2888" s="2"/>
      <c r="C2888" s="2"/>
      <c r="D2888" s="2">
        <v>-850</v>
      </c>
      <c r="E2888" s="2">
        <v>17.515449523925799</v>
      </c>
      <c r="F2888" s="2">
        <v>-1.6115570068359399</v>
      </c>
      <c r="K2888" s="3">
        <v>40927.805902777778</v>
      </c>
      <c r="L2888" s="2"/>
      <c r="M2888" s="2"/>
      <c r="N2888" s="2">
        <v>-850</v>
      </c>
      <c r="O2888" s="2">
        <v>136.43450927734401</v>
      </c>
      <c r="P2888" s="2">
        <v>103.09059143066401</v>
      </c>
      <c r="U2888" s="3">
        <v>40927.805902777778</v>
      </c>
      <c r="V2888" s="2"/>
      <c r="W2888" s="2"/>
      <c r="X2888" s="2">
        <v>-850</v>
      </c>
      <c r="Y2888" s="2" t="s">
        <v>8</v>
      </c>
      <c r="Z2888" s="2">
        <v>0</v>
      </c>
    </row>
    <row r="2889" spans="1:26" ht="14.25" customHeight="1" x14ac:dyDescent="0.2">
      <c r="A2889" s="3">
        <v>40927.805960648147</v>
      </c>
      <c r="B2889" s="2"/>
      <c r="C2889" s="2"/>
      <c r="D2889" s="2">
        <v>-800</v>
      </c>
      <c r="E2889" s="2">
        <v>16.7444858551025</v>
      </c>
      <c r="F2889" s="2">
        <v>-1.1238861083984399</v>
      </c>
      <c r="K2889" s="3">
        <v>40927.805960648147</v>
      </c>
      <c r="L2889" s="2"/>
      <c r="M2889" s="2"/>
      <c r="N2889" s="2">
        <v>-800</v>
      </c>
      <c r="O2889" s="2">
        <v>134.23225402832</v>
      </c>
      <c r="P2889" s="2">
        <v>101.557006835938</v>
      </c>
      <c r="U2889" s="3">
        <v>40927.805960648147</v>
      </c>
      <c r="V2889" s="2"/>
      <c r="W2889" s="2"/>
      <c r="X2889" s="2">
        <v>-800</v>
      </c>
      <c r="Y2889" s="2" t="s">
        <v>8</v>
      </c>
      <c r="Z2889" s="2">
        <v>0</v>
      </c>
    </row>
    <row r="2890" spans="1:26" ht="14.25" customHeight="1" x14ac:dyDescent="0.2">
      <c r="A2890" s="3">
        <v>40927.806018518517</v>
      </c>
      <c r="B2890" s="2"/>
      <c r="C2890" s="2"/>
      <c r="D2890" s="2">
        <v>-750</v>
      </c>
      <c r="E2890" s="2">
        <v>16.9416904449463</v>
      </c>
      <c r="F2890" s="2">
        <v>-1.2486267089843801</v>
      </c>
      <c r="K2890" s="3">
        <v>40927.806018518517</v>
      </c>
      <c r="L2890" s="2"/>
      <c r="M2890" s="2"/>
      <c r="N2890" s="2">
        <v>-750</v>
      </c>
      <c r="O2890" s="2">
        <v>131.988693237305</v>
      </c>
      <c r="P2890" s="2">
        <v>99.994659423828097</v>
      </c>
      <c r="U2890" s="3">
        <v>40927.806018518517</v>
      </c>
      <c r="V2890" s="2"/>
      <c r="W2890" s="2"/>
      <c r="X2890" s="2">
        <v>-750</v>
      </c>
      <c r="Y2890" s="2" t="s">
        <v>8</v>
      </c>
      <c r="Z2890" s="2">
        <v>0</v>
      </c>
    </row>
    <row r="2891" spans="1:26" ht="14.25" customHeight="1" x14ac:dyDescent="0.2">
      <c r="A2891" s="3">
        <v>40927.806076388886</v>
      </c>
      <c r="B2891" s="2"/>
      <c r="C2891" s="2"/>
      <c r="D2891" s="2">
        <v>-700</v>
      </c>
      <c r="E2891" s="2">
        <v>17.209934234619102</v>
      </c>
      <c r="F2891" s="2">
        <v>-1.4183044433593801</v>
      </c>
      <c r="K2891" s="3">
        <v>40927.806076388886</v>
      </c>
      <c r="L2891" s="2"/>
      <c r="M2891" s="2"/>
      <c r="N2891" s="2">
        <v>-700</v>
      </c>
      <c r="O2891" s="2">
        <v>130.50843811035199</v>
      </c>
      <c r="P2891" s="2">
        <v>98.963851928710895</v>
      </c>
      <c r="U2891" s="3">
        <v>40927.806076388886</v>
      </c>
      <c r="V2891" s="2"/>
      <c r="W2891" s="2"/>
      <c r="X2891" s="2">
        <v>-700</v>
      </c>
      <c r="Y2891" s="2" t="s">
        <v>8</v>
      </c>
      <c r="Z2891" s="2">
        <v>0</v>
      </c>
    </row>
    <row r="2892" spans="1:26" ht="14.25" customHeight="1" x14ac:dyDescent="0.2">
      <c r="A2892" s="3">
        <v>40927.806134259263</v>
      </c>
      <c r="B2892" s="2"/>
      <c r="C2892" s="2"/>
      <c r="D2892" s="2">
        <v>-650</v>
      </c>
      <c r="E2892" s="2">
        <v>17.458158493041999</v>
      </c>
      <c r="F2892" s="2">
        <v>-1.5753173828125</v>
      </c>
      <c r="K2892" s="3">
        <v>40927.806134259263</v>
      </c>
      <c r="L2892" s="2"/>
      <c r="M2892" s="2"/>
      <c r="N2892" s="2">
        <v>-650</v>
      </c>
      <c r="O2892" s="2">
        <v>128.51336669921901</v>
      </c>
      <c r="P2892" s="2">
        <v>97.574539184570298</v>
      </c>
      <c r="U2892" s="3">
        <v>40927.806134259263</v>
      </c>
      <c r="V2892" s="2"/>
      <c r="W2892" s="2"/>
      <c r="X2892" s="2">
        <v>-650</v>
      </c>
      <c r="Y2892" s="2" t="s">
        <v>8</v>
      </c>
      <c r="Z2892" s="2">
        <v>0</v>
      </c>
    </row>
    <row r="2893" spans="1:26" ht="14.25" customHeight="1" x14ac:dyDescent="0.2">
      <c r="A2893" s="3">
        <v>40927.806192129632</v>
      </c>
      <c r="B2893" s="2"/>
      <c r="C2893" s="2"/>
      <c r="D2893" s="2">
        <v>-600</v>
      </c>
      <c r="E2893" s="2">
        <v>17.0029621124268</v>
      </c>
      <c r="F2893" s="2">
        <v>-1.2873840332031199</v>
      </c>
      <c r="K2893" s="3">
        <v>40927.806192129632</v>
      </c>
      <c r="L2893" s="2"/>
      <c r="M2893" s="2"/>
      <c r="N2893" s="2">
        <v>-600</v>
      </c>
      <c r="O2893" s="2">
        <v>125.4384765625</v>
      </c>
      <c r="P2893" s="2">
        <v>95.433273315429702</v>
      </c>
      <c r="U2893" s="3">
        <v>40927.806192129632</v>
      </c>
      <c r="V2893" s="2"/>
      <c r="W2893" s="2"/>
      <c r="X2893" s="2">
        <v>-600</v>
      </c>
      <c r="Y2893" s="2" t="s">
        <v>8</v>
      </c>
      <c r="Z2893" s="2">
        <v>0</v>
      </c>
    </row>
    <row r="2894" spans="1:26" ht="14.25" customHeight="1" x14ac:dyDescent="0.2">
      <c r="A2894" s="3">
        <v>40927.806250000001</v>
      </c>
      <c r="B2894" s="2"/>
      <c r="C2894" s="2"/>
      <c r="D2894" s="2">
        <v>-550</v>
      </c>
      <c r="E2894" s="2">
        <v>16.6348476409912</v>
      </c>
      <c r="F2894" s="2">
        <v>-1.0545349121093801</v>
      </c>
      <c r="K2894" s="3">
        <v>40927.806250000001</v>
      </c>
      <c r="L2894" s="2"/>
      <c r="M2894" s="2"/>
      <c r="N2894" s="2">
        <v>-550</v>
      </c>
      <c r="O2894" s="2">
        <v>123.645866394043</v>
      </c>
      <c r="P2894" s="2">
        <v>94.184951782226605</v>
      </c>
      <c r="U2894" s="3">
        <v>40927.806250000001</v>
      </c>
      <c r="V2894" s="2"/>
      <c r="W2894" s="2"/>
      <c r="X2894" s="2">
        <v>-550</v>
      </c>
      <c r="Y2894" s="2" t="s">
        <v>8</v>
      </c>
      <c r="Z2894" s="2">
        <v>0</v>
      </c>
    </row>
    <row r="2895" spans="1:26" ht="14.25" customHeight="1" x14ac:dyDescent="0.2">
      <c r="A2895" s="3">
        <v>40927.806307870371</v>
      </c>
      <c r="B2895" s="2"/>
      <c r="C2895" s="2"/>
      <c r="D2895" s="2">
        <v>-500</v>
      </c>
      <c r="E2895" s="2">
        <v>16.648597717285199</v>
      </c>
      <c r="F2895" s="2">
        <v>-1.063232421875</v>
      </c>
      <c r="K2895" s="3">
        <v>40927.806307870371</v>
      </c>
      <c r="L2895" s="2"/>
      <c r="M2895" s="2"/>
      <c r="N2895" s="2">
        <v>-500</v>
      </c>
      <c r="O2895" s="2">
        <v>122.04848480224599</v>
      </c>
      <c r="P2895" s="2">
        <v>93.072586059570298</v>
      </c>
      <c r="U2895" s="3">
        <v>40927.806307870371</v>
      </c>
      <c r="V2895" s="2"/>
      <c r="W2895" s="2"/>
      <c r="X2895" s="2">
        <v>-500</v>
      </c>
      <c r="Y2895" s="2" t="s">
        <v>8</v>
      </c>
      <c r="Z2895" s="2">
        <v>0</v>
      </c>
    </row>
    <row r="2896" spans="1:26" ht="14.25" customHeight="1" x14ac:dyDescent="0.2">
      <c r="A2896" s="3">
        <v>40927.80636574074</v>
      </c>
      <c r="B2896" s="2"/>
      <c r="C2896" s="2"/>
      <c r="D2896" s="2">
        <v>-450</v>
      </c>
      <c r="E2896" s="2">
        <v>17.0199680328369</v>
      </c>
      <c r="F2896" s="2">
        <v>-1.2981414794921899</v>
      </c>
      <c r="K2896" s="3">
        <v>40927.80636574074</v>
      </c>
      <c r="L2896" s="2"/>
      <c r="M2896" s="2"/>
      <c r="N2896" s="2">
        <v>-450</v>
      </c>
      <c r="O2896" s="2">
        <v>120.99452972412099</v>
      </c>
      <c r="P2896" s="2">
        <v>92.338638305664105</v>
      </c>
      <c r="U2896" s="3">
        <v>40927.80636574074</v>
      </c>
      <c r="V2896" s="2"/>
      <c r="W2896" s="2"/>
      <c r="X2896" s="2">
        <v>-450</v>
      </c>
      <c r="Y2896" s="2" t="s">
        <v>8</v>
      </c>
      <c r="Z2896" s="2">
        <v>0</v>
      </c>
    </row>
    <row r="2897" spans="1:26" ht="14.25" customHeight="1" x14ac:dyDescent="0.2">
      <c r="A2897" s="3">
        <v>40927.806423611109</v>
      </c>
      <c r="B2897" s="2"/>
      <c r="C2897" s="2"/>
      <c r="D2897" s="2">
        <v>-400</v>
      </c>
      <c r="E2897" s="2">
        <v>16.7619743347168</v>
      </c>
      <c r="F2897" s="2">
        <v>-1.13494873046875</v>
      </c>
      <c r="K2897" s="3">
        <v>40927.806423611109</v>
      </c>
      <c r="L2897" s="2"/>
      <c r="M2897" s="2"/>
      <c r="N2897" s="2">
        <v>-400</v>
      </c>
      <c r="O2897" s="2">
        <v>120.932624816895</v>
      </c>
      <c r="P2897" s="2">
        <v>92.2955322265625</v>
      </c>
      <c r="U2897" s="3">
        <v>40927.806423611109</v>
      </c>
      <c r="V2897" s="2"/>
      <c r="W2897" s="2"/>
      <c r="X2897" s="2">
        <v>-400</v>
      </c>
      <c r="Y2897" s="2" t="s">
        <v>8</v>
      </c>
      <c r="Z2897" s="2">
        <v>0</v>
      </c>
    </row>
    <row r="2898" spans="1:26" ht="14.25" customHeight="1" x14ac:dyDescent="0.2">
      <c r="A2898" s="3">
        <v>40927.806481481479</v>
      </c>
      <c r="B2898" s="2"/>
      <c r="C2898" s="2"/>
      <c r="D2898" s="2">
        <v>-350</v>
      </c>
      <c r="E2898" s="2">
        <v>16.8263835906982</v>
      </c>
      <c r="F2898" s="2">
        <v>-1.1756896972656199</v>
      </c>
      <c r="K2898" s="3">
        <v>40927.806481481479</v>
      </c>
      <c r="L2898" s="2"/>
      <c r="M2898" s="2"/>
      <c r="N2898" s="2">
        <v>-350</v>
      </c>
      <c r="O2898" s="2">
        <v>120.76544189453099</v>
      </c>
      <c r="P2898" s="2">
        <v>92.179107666015597</v>
      </c>
      <c r="U2898" s="3">
        <v>40927.806481481479</v>
      </c>
      <c r="V2898" s="2"/>
      <c r="W2898" s="2"/>
      <c r="X2898" s="2">
        <v>-350</v>
      </c>
      <c r="Y2898" s="2" t="s">
        <v>8</v>
      </c>
      <c r="Z2898" s="2">
        <v>0</v>
      </c>
    </row>
    <row r="2899" spans="1:26" ht="14.25" customHeight="1" x14ac:dyDescent="0.2">
      <c r="A2899" s="3">
        <v>40927.806539351855</v>
      </c>
      <c r="B2899" s="2"/>
      <c r="C2899" s="2"/>
      <c r="D2899" s="2">
        <v>-300</v>
      </c>
      <c r="E2899" s="2">
        <v>16.926853179931602</v>
      </c>
      <c r="F2899" s="2">
        <v>-1.2392425537109399</v>
      </c>
      <c r="K2899" s="3">
        <v>40927.806539351855</v>
      </c>
      <c r="L2899" s="2"/>
      <c r="M2899" s="2"/>
      <c r="N2899" s="2">
        <v>-300</v>
      </c>
      <c r="O2899" s="2">
        <v>119.756942749023</v>
      </c>
      <c r="P2899" s="2">
        <v>91.476821899414105</v>
      </c>
      <c r="U2899" s="3">
        <v>40927.806539351855</v>
      </c>
      <c r="V2899" s="2"/>
      <c r="W2899" s="2"/>
      <c r="X2899" s="2">
        <v>-300</v>
      </c>
      <c r="Y2899" s="2" t="s">
        <v>8</v>
      </c>
      <c r="Z2899" s="2">
        <v>0</v>
      </c>
    </row>
    <row r="2900" spans="1:26" ht="14.25" customHeight="1" x14ac:dyDescent="0.2">
      <c r="A2900" s="3">
        <v>40927.806597222225</v>
      </c>
      <c r="B2900" s="2"/>
      <c r="C2900" s="2"/>
      <c r="D2900" s="2">
        <v>-250</v>
      </c>
      <c r="E2900" s="2">
        <v>17.041919708251999</v>
      </c>
      <c r="F2900" s="2">
        <v>-1.3120269775390601</v>
      </c>
      <c r="K2900" s="3">
        <v>40927.806597222225</v>
      </c>
      <c r="L2900" s="2"/>
      <c r="M2900" s="2"/>
      <c r="N2900" s="2">
        <v>-250</v>
      </c>
      <c r="O2900" s="2">
        <v>119.11131286621099</v>
      </c>
      <c r="P2900" s="2">
        <v>91.0272216796875</v>
      </c>
      <c r="U2900" s="3">
        <v>40927.806597222225</v>
      </c>
      <c r="V2900" s="2"/>
      <c r="W2900" s="2"/>
      <c r="X2900" s="2">
        <v>-250</v>
      </c>
      <c r="Y2900" s="2" t="s">
        <v>8</v>
      </c>
      <c r="Z2900" s="2">
        <v>0</v>
      </c>
    </row>
    <row r="2901" spans="1:26" ht="14.25" customHeight="1" x14ac:dyDescent="0.2">
      <c r="A2901" s="3">
        <v>40927.806655092594</v>
      </c>
      <c r="B2901" s="2"/>
      <c r="C2901" s="2"/>
      <c r="D2901" s="2">
        <v>-200</v>
      </c>
      <c r="E2901" s="2">
        <v>16.439573287963899</v>
      </c>
      <c r="F2901" s="2">
        <v>-0.93101501464843806</v>
      </c>
      <c r="K2901" s="3">
        <v>40927.806655092594</v>
      </c>
      <c r="L2901" s="2"/>
      <c r="M2901" s="2"/>
      <c r="N2901" s="2">
        <v>-200</v>
      </c>
      <c r="O2901" s="2">
        <v>118.595832824707</v>
      </c>
      <c r="P2901" s="2">
        <v>90.668258666992202</v>
      </c>
      <c r="U2901" s="3">
        <v>40927.806655092594</v>
      </c>
      <c r="V2901" s="2"/>
      <c r="W2901" s="2"/>
      <c r="X2901" s="2">
        <v>-200</v>
      </c>
      <c r="Y2901" s="2" t="s">
        <v>8</v>
      </c>
      <c r="Z2901" s="2">
        <v>0</v>
      </c>
    </row>
    <row r="2902" spans="1:26" ht="14.25" customHeight="1" x14ac:dyDescent="0.2">
      <c r="A2902" s="3">
        <v>40927.806712962964</v>
      </c>
      <c r="B2902" s="2"/>
      <c r="C2902" s="2"/>
      <c r="D2902" s="2">
        <v>-150</v>
      </c>
      <c r="E2902" s="2">
        <v>16.3130493164062</v>
      </c>
      <c r="F2902" s="2">
        <v>-0.850982666015625</v>
      </c>
      <c r="K2902" s="3">
        <v>40927.806712962964</v>
      </c>
      <c r="L2902" s="2"/>
      <c r="M2902" s="2"/>
      <c r="N2902" s="2">
        <v>-150</v>
      </c>
      <c r="O2902" s="2">
        <v>117.934532165527</v>
      </c>
      <c r="P2902" s="2">
        <v>90.207748413085895</v>
      </c>
      <c r="U2902" s="3">
        <v>40927.806712962964</v>
      </c>
      <c r="V2902" s="2"/>
      <c r="W2902" s="2"/>
      <c r="X2902" s="2">
        <v>-150</v>
      </c>
      <c r="Y2902" s="2" t="s">
        <v>8</v>
      </c>
      <c r="Z2902" s="2">
        <v>0</v>
      </c>
    </row>
    <row r="2903" spans="1:26" ht="14.25" customHeight="1" x14ac:dyDescent="0.2">
      <c r="A2903" s="3">
        <v>40927.806770833333</v>
      </c>
      <c r="B2903" s="2"/>
      <c r="C2903" s="2"/>
      <c r="D2903" s="2">
        <v>-100</v>
      </c>
      <c r="E2903" s="2">
        <v>16.168434143066399</v>
      </c>
      <c r="F2903" s="2">
        <v>-0.75950622558593806</v>
      </c>
      <c r="K2903" s="3">
        <v>40927.806770833333</v>
      </c>
      <c r="L2903" s="2"/>
      <c r="M2903" s="2"/>
      <c r="N2903" s="2">
        <v>-100</v>
      </c>
      <c r="O2903" s="2">
        <v>117.000869750977</v>
      </c>
      <c r="P2903" s="2">
        <v>89.557571411132798</v>
      </c>
      <c r="U2903" s="3">
        <v>40927.806770833333</v>
      </c>
      <c r="V2903" s="2"/>
      <c r="W2903" s="2"/>
      <c r="X2903" s="2">
        <v>-100</v>
      </c>
      <c r="Y2903" s="2" t="s">
        <v>8</v>
      </c>
      <c r="Z2903" s="2">
        <v>0</v>
      </c>
    </row>
    <row r="2904" spans="1:26" ht="14.25" customHeight="1" x14ac:dyDescent="0.2">
      <c r="A2904" s="3">
        <v>40927.806828703702</v>
      </c>
      <c r="B2904" s="2"/>
      <c r="C2904" s="2"/>
      <c r="D2904" s="2">
        <v>-50</v>
      </c>
      <c r="E2904" s="2">
        <v>16.806240081787099</v>
      </c>
      <c r="F2904" s="2">
        <v>-1.1629486083984399</v>
      </c>
      <c r="K2904" s="3">
        <v>40927.806828703702</v>
      </c>
      <c r="L2904" s="2"/>
      <c r="M2904" s="2"/>
      <c r="N2904" s="2">
        <v>-50</v>
      </c>
      <c r="O2904" s="2">
        <v>116.00869750976599</v>
      </c>
      <c r="P2904" s="2">
        <v>88.866653442382798</v>
      </c>
      <c r="U2904" s="3">
        <v>40927.806828703702</v>
      </c>
      <c r="V2904" s="2"/>
      <c r="W2904" s="2"/>
      <c r="X2904" s="2">
        <v>-50</v>
      </c>
      <c r="Y2904" s="2" t="s">
        <v>8</v>
      </c>
      <c r="Z2904" s="2">
        <v>0</v>
      </c>
    </row>
    <row r="2905" spans="1:26" ht="14.25" customHeight="1" x14ac:dyDescent="0.2">
      <c r="A2905" s="3">
        <v>40927.806886574072</v>
      </c>
      <c r="B2905" s="2"/>
      <c r="C2905" s="2"/>
      <c r="D2905" s="2">
        <v>0</v>
      </c>
      <c r="E2905" s="2">
        <v>16.622787475585898</v>
      </c>
      <c r="F2905" s="2">
        <v>-1.0469055175781199</v>
      </c>
      <c r="K2905" s="3">
        <v>40927.806886574072</v>
      </c>
      <c r="L2905" s="2"/>
      <c r="M2905" s="2"/>
      <c r="N2905" s="2">
        <v>0</v>
      </c>
      <c r="O2905" s="2">
        <v>116.24217224121099</v>
      </c>
      <c r="P2905" s="2">
        <v>89.029235839843807</v>
      </c>
      <c r="U2905" s="3">
        <v>40927.806886574072</v>
      </c>
      <c r="V2905" s="2"/>
      <c r="W2905" s="2"/>
      <c r="X2905" s="2">
        <v>0</v>
      </c>
      <c r="Y2905" s="2" t="s">
        <v>8</v>
      </c>
      <c r="Z2905" s="2">
        <v>0</v>
      </c>
    </row>
    <row r="2906" spans="1:26" ht="14.25" customHeight="1" x14ac:dyDescent="0.2">
      <c r="A2906" s="2"/>
      <c r="B2906" s="2"/>
      <c r="C2906" s="2"/>
      <c r="D2906" s="2"/>
      <c r="E2906" s="2"/>
      <c r="F2906" s="2"/>
      <c r="K2906" s="2"/>
      <c r="L2906" s="2"/>
      <c r="M2906" s="2"/>
      <c r="N2906" s="2"/>
      <c r="O2906" s="2"/>
      <c r="P2906" s="2"/>
      <c r="U2906" s="2"/>
      <c r="V2906" s="2"/>
      <c r="W2906" s="2"/>
      <c r="X2906" s="2"/>
      <c r="Y2906" s="2"/>
      <c r="Z2906" s="2"/>
    </row>
    <row r="2907" spans="1:26" ht="14.25" customHeight="1" x14ac:dyDescent="0.2">
      <c r="A2907" s="3">
        <v>40927.807222222225</v>
      </c>
      <c r="B2907" s="2">
        <v>400</v>
      </c>
      <c r="C2907" s="2">
        <v>400</v>
      </c>
      <c r="D2907" s="2">
        <v>-3200</v>
      </c>
      <c r="E2907" s="2">
        <v>176.697509765625</v>
      </c>
      <c r="F2907" s="2">
        <v>-102.301712036133</v>
      </c>
      <c r="K2907" s="3">
        <v>40927.807222222225</v>
      </c>
      <c r="L2907" s="2">
        <v>400</v>
      </c>
      <c r="M2907" s="2">
        <v>400</v>
      </c>
      <c r="N2907" s="2">
        <v>-3200</v>
      </c>
      <c r="O2907" s="2">
        <v>252.54374694824199</v>
      </c>
      <c r="P2907" s="2">
        <v>183.94569396972699</v>
      </c>
      <c r="U2907" s="3">
        <v>40927.807222222225</v>
      </c>
      <c r="V2907" s="2">
        <v>400</v>
      </c>
      <c r="W2907" s="2">
        <v>400</v>
      </c>
      <c r="X2907" s="2">
        <v>-3200</v>
      </c>
      <c r="Y2907" s="2" t="s">
        <v>8</v>
      </c>
      <c r="Z2907" s="2">
        <v>0</v>
      </c>
    </row>
    <row r="2908" spans="1:26" ht="14.25" customHeight="1" x14ac:dyDescent="0.2">
      <c r="A2908" s="3">
        <v>40927.807280092595</v>
      </c>
      <c r="B2908" s="2"/>
      <c r="C2908" s="2"/>
      <c r="D2908" s="2">
        <v>-3150</v>
      </c>
      <c r="E2908" s="2">
        <v>180.08169555664099</v>
      </c>
      <c r="F2908" s="2">
        <v>-104.44236755371099</v>
      </c>
      <c r="K2908" s="3">
        <v>40927.807280092595</v>
      </c>
      <c r="L2908" s="2"/>
      <c r="M2908" s="2"/>
      <c r="N2908" s="2">
        <v>-3150</v>
      </c>
      <c r="O2908" s="2">
        <v>252.49137878418</v>
      </c>
      <c r="P2908" s="2">
        <v>183.90922546386699</v>
      </c>
      <c r="U2908" s="3">
        <v>40927.807280092595</v>
      </c>
      <c r="V2908" s="2"/>
      <c r="W2908" s="2"/>
      <c r="X2908" s="2">
        <v>-3150</v>
      </c>
      <c r="Y2908" s="2" t="s">
        <v>8</v>
      </c>
      <c r="Z2908" s="2">
        <v>0</v>
      </c>
    </row>
    <row r="2909" spans="1:26" ht="14.25" customHeight="1" x14ac:dyDescent="0.2">
      <c r="A2909" s="3">
        <v>40927.807337962964</v>
      </c>
      <c r="B2909" s="2"/>
      <c r="C2909" s="2"/>
      <c r="D2909" s="2">
        <v>-3100</v>
      </c>
      <c r="E2909" s="2">
        <v>182.54896545410199</v>
      </c>
      <c r="F2909" s="2">
        <v>-106.003036499023</v>
      </c>
      <c r="K2909" s="3">
        <v>40927.807337962964</v>
      </c>
      <c r="L2909" s="2"/>
      <c r="M2909" s="2"/>
      <c r="N2909" s="2">
        <v>-3100</v>
      </c>
      <c r="O2909" s="2">
        <v>252.51470947265599</v>
      </c>
      <c r="P2909" s="2">
        <v>183.92547607421901</v>
      </c>
      <c r="U2909" s="3">
        <v>40927.807337962964</v>
      </c>
      <c r="V2909" s="2"/>
      <c r="W2909" s="2"/>
      <c r="X2909" s="2">
        <v>-3100</v>
      </c>
      <c r="Y2909" s="2" t="s">
        <v>8</v>
      </c>
      <c r="Z2909" s="2">
        <v>0</v>
      </c>
    </row>
    <row r="2910" spans="1:26" ht="14.25" customHeight="1" x14ac:dyDescent="0.2">
      <c r="A2910" s="3">
        <v>40927.807395833333</v>
      </c>
      <c r="B2910" s="2"/>
      <c r="C2910" s="2"/>
      <c r="D2910" s="2">
        <v>-3050</v>
      </c>
      <c r="E2910" s="2">
        <v>183.9755859375</v>
      </c>
      <c r="F2910" s="2">
        <v>-106.90544128418</v>
      </c>
      <c r="K2910" s="3">
        <v>40927.807395833333</v>
      </c>
      <c r="L2910" s="2"/>
      <c r="M2910" s="2"/>
      <c r="N2910" s="2">
        <v>-3050</v>
      </c>
      <c r="O2910" s="2">
        <v>252.44229125976599</v>
      </c>
      <c r="P2910" s="2">
        <v>183.87504577636699</v>
      </c>
      <c r="U2910" s="3">
        <v>40927.807395833333</v>
      </c>
      <c r="V2910" s="2"/>
      <c r="W2910" s="2"/>
      <c r="X2910" s="2">
        <v>-3050</v>
      </c>
      <c r="Y2910" s="2" t="s">
        <v>8</v>
      </c>
      <c r="Z2910" s="2">
        <v>0</v>
      </c>
    </row>
    <row r="2911" spans="1:26" ht="14.25" customHeight="1" x14ac:dyDescent="0.2">
      <c r="A2911" s="3">
        <v>40927.807453703703</v>
      </c>
      <c r="B2911" s="2"/>
      <c r="C2911" s="2"/>
      <c r="D2911" s="2">
        <v>-3000</v>
      </c>
      <c r="E2911" s="2">
        <v>185.39183044433599</v>
      </c>
      <c r="F2911" s="2">
        <v>-107.80128479003901</v>
      </c>
      <c r="K2911" s="3">
        <v>40927.807453703703</v>
      </c>
      <c r="L2911" s="2"/>
      <c r="M2911" s="2"/>
      <c r="N2911" s="2">
        <v>-3000</v>
      </c>
      <c r="O2911" s="2">
        <v>252.35771179199199</v>
      </c>
      <c r="P2911" s="2">
        <v>183.81614685058599</v>
      </c>
      <c r="U2911" s="3">
        <v>40927.807453703703</v>
      </c>
      <c r="V2911" s="2"/>
      <c r="W2911" s="2"/>
      <c r="X2911" s="2">
        <v>-3000</v>
      </c>
      <c r="Y2911" s="2" t="s">
        <v>8</v>
      </c>
      <c r="Z2911" s="2">
        <v>0</v>
      </c>
    </row>
    <row r="2912" spans="1:26" ht="14.25" customHeight="1" x14ac:dyDescent="0.2">
      <c r="A2912" s="3">
        <v>40927.807511574072</v>
      </c>
      <c r="B2912" s="2"/>
      <c r="C2912" s="2"/>
      <c r="D2912" s="2">
        <v>-2950</v>
      </c>
      <c r="E2912" s="2">
        <v>187.28112792968699</v>
      </c>
      <c r="F2912" s="2">
        <v>-108.99635314941401</v>
      </c>
      <c r="K2912" s="3">
        <v>40927.807511574072</v>
      </c>
      <c r="L2912" s="2"/>
      <c r="M2912" s="2"/>
      <c r="N2912" s="2">
        <v>-2950</v>
      </c>
      <c r="O2912" s="2">
        <v>252.40965270996099</v>
      </c>
      <c r="P2912" s="2">
        <v>183.85231018066401</v>
      </c>
      <c r="U2912" s="3">
        <v>40927.807511574072</v>
      </c>
      <c r="V2912" s="2"/>
      <c r="W2912" s="2"/>
      <c r="X2912" s="2">
        <v>-2950</v>
      </c>
      <c r="Y2912" s="2" t="s">
        <v>8</v>
      </c>
      <c r="Z2912" s="2">
        <v>0</v>
      </c>
    </row>
    <row r="2913" spans="1:26" ht="14.25" customHeight="1" x14ac:dyDescent="0.2">
      <c r="A2913" s="3">
        <v>40927.807569444441</v>
      </c>
      <c r="B2913" s="2"/>
      <c r="C2913" s="2"/>
      <c r="D2913" s="2">
        <v>-2900</v>
      </c>
      <c r="E2913" s="2">
        <v>189.01531982421901</v>
      </c>
      <c r="F2913" s="2">
        <v>-110.093307495117</v>
      </c>
      <c r="K2913" s="3">
        <v>40927.807569444441</v>
      </c>
      <c r="L2913" s="2"/>
      <c r="M2913" s="2"/>
      <c r="N2913" s="2">
        <v>-2900</v>
      </c>
      <c r="O2913" s="2">
        <v>252.37359619140599</v>
      </c>
      <c r="P2913" s="2">
        <v>183.82720947265599</v>
      </c>
      <c r="U2913" s="3">
        <v>40927.807569444441</v>
      </c>
      <c r="V2913" s="2"/>
      <c r="W2913" s="2"/>
      <c r="X2913" s="2">
        <v>-2900</v>
      </c>
      <c r="Y2913" s="2" t="s">
        <v>8</v>
      </c>
      <c r="Z2913" s="2">
        <v>0</v>
      </c>
    </row>
    <row r="2914" spans="1:26" ht="14.25" customHeight="1" x14ac:dyDescent="0.2">
      <c r="A2914" s="3">
        <v>40927.807627314818</v>
      </c>
      <c r="B2914" s="2"/>
      <c r="C2914" s="2"/>
      <c r="D2914" s="2">
        <v>-2850</v>
      </c>
      <c r="E2914" s="2">
        <v>190.51805114746099</v>
      </c>
      <c r="F2914" s="2">
        <v>-111.04385375976599</v>
      </c>
      <c r="K2914" s="3">
        <v>40927.807627314818</v>
      </c>
      <c r="L2914" s="2"/>
      <c r="M2914" s="2"/>
      <c r="N2914" s="2">
        <v>-2850</v>
      </c>
      <c r="O2914" s="2">
        <v>252.36198425293</v>
      </c>
      <c r="P2914" s="2">
        <v>183.81912231445301</v>
      </c>
      <c r="U2914" s="3">
        <v>40927.807627314818</v>
      </c>
      <c r="V2914" s="2"/>
      <c r="W2914" s="2"/>
      <c r="X2914" s="2">
        <v>-2850</v>
      </c>
      <c r="Y2914" s="2" t="s">
        <v>8</v>
      </c>
      <c r="Z2914" s="2">
        <v>0</v>
      </c>
    </row>
    <row r="2915" spans="1:26" ht="14.25" customHeight="1" x14ac:dyDescent="0.2">
      <c r="A2915" s="3">
        <v>40927.807685185187</v>
      </c>
      <c r="B2915" s="2"/>
      <c r="C2915" s="2"/>
      <c r="D2915" s="2">
        <v>-2800</v>
      </c>
      <c r="E2915" s="2">
        <v>191.48826599121099</v>
      </c>
      <c r="F2915" s="2">
        <v>-111.65756225585901</v>
      </c>
      <c r="K2915" s="3">
        <v>40927.807685185187</v>
      </c>
      <c r="L2915" s="2"/>
      <c r="M2915" s="2"/>
      <c r="N2915" s="2">
        <v>-2800</v>
      </c>
      <c r="O2915" s="2">
        <v>252.24092102050801</v>
      </c>
      <c r="P2915" s="2">
        <v>183.73481750488301</v>
      </c>
      <c r="U2915" s="3">
        <v>40927.807685185187</v>
      </c>
      <c r="V2915" s="2"/>
      <c r="W2915" s="2"/>
      <c r="X2915" s="2">
        <v>-2800</v>
      </c>
      <c r="Y2915" s="2" t="s">
        <v>8</v>
      </c>
      <c r="Z2915" s="2">
        <v>0</v>
      </c>
    </row>
    <row r="2916" spans="1:26" ht="14.25" customHeight="1" x14ac:dyDescent="0.2">
      <c r="A2916" s="3">
        <v>40927.807743055557</v>
      </c>
      <c r="B2916" s="2"/>
      <c r="C2916" s="2"/>
      <c r="D2916" s="2">
        <v>-2750</v>
      </c>
      <c r="E2916" s="2">
        <v>192.58367919921901</v>
      </c>
      <c r="F2916" s="2">
        <v>-112.350463867187</v>
      </c>
      <c r="K2916" s="3">
        <v>40927.807743055557</v>
      </c>
      <c r="L2916" s="2"/>
      <c r="M2916" s="2"/>
      <c r="N2916" s="2">
        <v>-2750</v>
      </c>
      <c r="O2916" s="2">
        <v>252.05215454101599</v>
      </c>
      <c r="P2916" s="2">
        <v>183.60336303710901</v>
      </c>
      <c r="U2916" s="3">
        <v>40927.807743055557</v>
      </c>
      <c r="V2916" s="2"/>
      <c r="W2916" s="2"/>
      <c r="X2916" s="2">
        <v>-2750</v>
      </c>
      <c r="Y2916" s="2" t="s">
        <v>8</v>
      </c>
      <c r="Z2916" s="2">
        <v>0</v>
      </c>
    </row>
    <row r="2917" spans="1:26" ht="14.25" customHeight="1" x14ac:dyDescent="0.2">
      <c r="A2917" s="3">
        <v>40927.807800925926</v>
      </c>
      <c r="B2917" s="2"/>
      <c r="C2917" s="2"/>
      <c r="D2917" s="2">
        <v>-2700</v>
      </c>
      <c r="E2917" s="2">
        <v>193.69935607910199</v>
      </c>
      <c r="F2917" s="2">
        <v>-113.056182861328</v>
      </c>
      <c r="K2917" s="3">
        <v>40927.807800925926</v>
      </c>
      <c r="L2917" s="2"/>
      <c r="M2917" s="2"/>
      <c r="N2917" s="2">
        <v>-2700</v>
      </c>
      <c r="O2917" s="2">
        <v>251.72259521484401</v>
      </c>
      <c r="P2917" s="2">
        <v>183.37387084960901</v>
      </c>
      <c r="U2917" s="3">
        <v>40927.807800925926</v>
      </c>
      <c r="V2917" s="2"/>
      <c r="W2917" s="2"/>
      <c r="X2917" s="2">
        <v>-2700</v>
      </c>
      <c r="Y2917" s="2" t="s">
        <v>8</v>
      </c>
      <c r="Z2917" s="2">
        <v>0</v>
      </c>
    </row>
    <row r="2918" spans="1:26" ht="14.25" customHeight="1" x14ac:dyDescent="0.2">
      <c r="A2918" s="3">
        <v>40927.807858796295</v>
      </c>
      <c r="B2918" s="2"/>
      <c r="C2918" s="2"/>
      <c r="D2918" s="2">
        <v>-2650</v>
      </c>
      <c r="E2918" s="2">
        <v>193.93974304199199</v>
      </c>
      <c r="F2918" s="2">
        <v>-113.20823669433599</v>
      </c>
      <c r="K2918" s="3">
        <v>40927.807858796295</v>
      </c>
      <c r="L2918" s="2"/>
      <c r="M2918" s="2"/>
      <c r="N2918" s="2">
        <v>-2650</v>
      </c>
      <c r="O2918" s="2">
        <v>251.22837829589801</v>
      </c>
      <c r="P2918" s="2">
        <v>183.029708862305</v>
      </c>
      <c r="U2918" s="3">
        <v>40927.807858796295</v>
      </c>
      <c r="V2918" s="2"/>
      <c r="W2918" s="2"/>
      <c r="X2918" s="2">
        <v>-2650</v>
      </c>
      <c r="Y2918" s="2" t="s">
        <v>8</v>
      </c>
      <c r="Z2918" s="2">
        <v>0</v>
      </c>
    </row>
    <row r="2919" spans="1:26" ht="14.25" customHeight="1" x14ac:dyDescent="0.2">
      <c r="A2919" s="3">
        <v>40927.807916666665</v>
      </c>
      <c r="B2919" s="2"/>
      <c r="C2919" s="2"/>
      <c r="D2919" s="2">
        <v>-2600</v>
      </c>
      <c r="E2919" s="2">
        <v>194.45812988281301</v>
      </c>
      <c r="F2919" s="2">
        <v>-113.53614807128901</v>
      </c>
      <c r="K2919" s="3">
        <v>40927.807916666665</v>
      </c>
      <c r="L2919" s="2"/>
      <c r="M2919" s="2"/>
      <c r="N2919" s="2">
        <v>-2600</v>
      </c>
      <c r="O2919" s="2">
        <v>251.10479736328099</v>
      </c>
      <c r="P2919" s="2">
        <v>182.94364929199199</v>
      </c>
      <c r="U2919" s="3">
        <v>40927.807916666665</v>
      </c>
      <c r="V2919" s="2"/>
      <c r="W2919" s="2"/>
      <c r="X2919" s="2">
        <v>-2600</v>
      </c>
      <c r="Y2919" s="2" t="s">
        <v>8</v>
      </c>
      <c r="Z2919" s="2">
        <v>0</v>
      </c>
    </row>
    <row r="2920" spans="1:26" ht="14.25" customHeight="1" x14ac:dyDescent="0.2">
      <c r="A2920" s="3">
        <v>40927.807974537034</v>
      </c>
      <c r="B2920" s="2"/>
      <c r="C2920" s="2"/>
      <c r="D2920" s="2">
        <v>-2550</v>
      </c>
      <c r="E2920" s="2">
        <v>195.18423461914099</v>
      </c>
      <c r="F2920" s="2">
        <v>-113.99543762207</v>
      </c>
      <c r="K2920" s="3">
        <v>40927.807974537034</v>
      </c>
      <c r="L2920" s="2"/>
      <c r="M2920" s="2"/>
      <c r="N2920" s="2">
        <v>-2550</v>
      </c>
      <c r="O2920" s="2">
        <v>250.92062377929699</v>
      </c>
      <c r="P2920" s="2">
        <v>182.81539916992199</v>
      </c>
      <c r="U2920" s="3">
        <v>40927.807974537034</v>
      </c>
      <c r="V2920" s="2"/>
      <c r="W2920" s="2"/>
      <c r="X2920" s="2">
        <v>-2550</v>
      </c>
      <c r="Y2920" s="2" t="s">
        <v>8</v>
      </c>
      <c r="Z2920" s="2">
        <v>0</v>
      </c>
    </row>
    <row r="2921" spans="1:26" ht="14.25" customHeight="1" x14ac:dyDescent="0.2">
      <c r="A2921" s="3">
        <v>40927.808032407411</v>
      </c>
      <c r="B2921" s="2"/>
      <c r="C2921" s="2"/>
      <c r="D2921" s="2">
        <v>-2500</v>
      </c>
      <c r="E2921" s="2">
        <v>195.931076049805</v>
      </c>
      <c r="F2921" s="2">
        <v>-114.467849731445</v>
      </c>
      <c r="K2921" s="3">
        <v>40927.808032407411</v>
      </c>
      <c r="L2921" s="2"/>
      <c r="M2921" s="2"/>
      <c r="N2921" s="2">
        <v>-2500</v>
      </c>
      <c r="O2921" s="2">
        <v>250.53968811035199</v>
      </c>
      <c r="P2921" s="2">
        <v>182.55012512207</v>
      </c>
      <c r="U2921" s="3">
        <v>40927.808032407411</v>
      </c>
      <c r="V2921" s="2"/>
      <c r="W2921" s="2"/>
      <c r="X2921" s="2">
        <v>-2500</v>
      </c>
      <c r="Y2921" s="2" t="s">
        <v>8</v>
      </c>
      <c r="Z2921" s="2">
        <v>0</v>
      </c>
    </row>
    <row r="2922" spans="1:26" ht="14.25" customHeight="1" x14ac:dyDescent="0.2">
      <c r="A2922" s="3">
        <v>40927.80809027778</v>
      </c>
      <c r="B2922" s="2"/>
      <c r="C2922" s="2"/>
      <c r="D2922" s="2">
        <v>-2450</v>
      </c>
      <c r="E2922" s="2">
        <v>195.213302612305</v>
      </c>
      <c r="F2922" s="2">
        <v>-114.01382446289099</v>
      </c>
      <c r="K2922" s="3">
        <v>40927.80809027778</v>
      </c>
      <c r="L2922" s="2"/>
      <c r="M2922" s="2"/>
      <c r="N2922" s="2">
        <v>-2450</v>
      </c>
      <c r="O2922" s="2">
        <v>249.99407958984401</v>
      </c>
      <c r="P2922" s="2">
        <v>182.17018127441401</v>
      </c>
      <c r="U2922" s="3">
        <v>40927.80809027778</v>
      </c>
      <c r="V2922" s="2"/>
      <c r="W2922" s="2"/>
      <c r="X2922" s="2">
        <v>-2450</v>
      </c>
      <c r="Y2922" s="2" t="s">
        <v>8</v>
      </c>
      <c r="Z2922" s="2">
        <v>0</v>
      </c>
    </row>
    <row r="2923" spans="1:26" ht="14.25" customHeight="1" x14ac:dyDescent="0.2">
      <c r="A2923" s="3">
        <v>40927.808148148149</v>
      </c>
      <c r="B2923" s="2"/>
      <c r="C2923" s="2"/>
      <c r="D2923" s="2">
        <v>-2400</v>
      </c>
      <c r="E2923" s="2">
        <v>194.11004638671901</v>
      </c>
      <c r="F2923" s="2">
        <v>-113.315963745117</v>
      </c>
      <c r="K2923" s="3">
        <v>40927.808148148149</v>
      </c>
      <c r="L2923" s="2"/>
      <c r="M2923" s="2"/>
      <c r="N2923" s="2">
        <v>-2400</v>
      </c>
      <c r="O2923" s="2">
        <v>249.399826049805</v>
      </c>
      <c r="P2923" s="2">
        <v>181.75636291503901</v>
      </c>
      <c r="U2923" s="3">
        <v>40927.808148148149</v>
      </c>
      <c r="V2923" s="2"/>
      <c r="W2923" s="2"/>
      <c r="X2923" s="2">
        <v>-2400</v>
      </c>
      <c r="Y2923" s="2" t="s">
        <v>8</v>
      </c>
      <c r="Z2923" s="2">
        <v>0</v>
      </c>
    </row>
    <row r="2924" spans="1:26" ht="14.25" customHeight="1" x14ac:dyDescent="0.2">
      <c r="A2924" s="3">
        <v>40927.808206018519</v>
      </c>
      <c r="B2924" s="2"/>
      <c r="C2924" s="2"/>
      <c r="D2924" s="2">
        <v>-2350</v>
      </c>
      <c r="E2924" s="2">
        <v>192.35716247558599</v>
      </c>
      <c r="F2924" s="2">
        <v>-112.20718383789099</v>
      </c>
      <c r="K2924" s="3">
        <v>40927.808206018519</v>
      </c>
      <c r="L2924" s="2"/>
      <c r="M2924" s="2"/>
      <c r="N2924" s="2">
        <v>-2350</v>
      </c>
      <c r="O2924" s="2">
        <v>248.867263793945</v>
      </c>
      <c r="P2924" s="2">
        <v>181.385498046875</v>
      </c>
      <c r="U2924" s="3">
        <v>40927.808206018519</v>
      </c>
      <c r="V2924" s="2"/>
      <c r="W2924" s="2"/>
      <c r="X2924" s="2">
        <v>-2350</v>
      </c>
      <c r="Y2924" s="2" t="s">
        <v>8</v>
      </c>
      <c r="Z2924" s="2">
        <v>0</v>
      </c>
    </row>
    <row r="2925" spans="1:26" ht="14.25" customHeight="1" x14ac:dyDescent="0.2">
      <c r="A2925" s="3">
        <v>40927.808263888888</v>
      </c>
      <c r="B2925" s="2"/>
      <c r="C2925" s="2"/>
      <c r="D2925" s="2">
        <v>-2300</v>
      </c>
      <c r="E2925" s="2">
        <v>190.74009704589801</v>
      </c>
      <c r="F2925" s="2">
        <v>-111.18431091308599</v>
      </c>
      <c r="K2925" s="3">
        <v>40927.808263888888</v>
      </c>
      <c r="L2925" s="2"/>
      <c r="M2925" s="2"/>
      <c r="N2925" s="2">
        <v>-2300</v>
      </c>
      <c r="O2925" s="2">
        <v>247.97665405273401</v>
      </c>
      <c r="P2925" s="2">
        <v>180.76530456543</v>
      </c>
      <c r="U2925" s="3">
        <v>40927.808263888888</v>
      </c>
      <c r="V2925" s="2"/>
      <c r="W2925" s="2"/>
      <c r="X2925" s="2">
        <v>-2300</v>
      </c>
      <c r="Y2925" s="2" t="s">
        <v>8</v>
      </c>
      <c r="Z2925" s="2">
        <v>0</v>
      </c>
    </row>
    <row r="2926" spans="1:26" ht="14.25" customHeight="1" x14ac:dyDescent="0.2">
      <c r="A2926" s="3">
        <v>40927.808321759258</v>
      </c>
      <c r="B2926" s="2"/>
      <c r="C2926" s="2"/>
      <c r="D2926" s="2">
        <v>-2250</v>
      </c>
      <c r="E2926" s="2">
        <v>189.90303039550801</v>
      </c>
      <c r="F2926" s="2">
        <v>-110.654830932617</v>
      </c>
      <c r="K2926" s="3">
        <v>40927.808321759258</v>
      </c>
      <c r="L2926" s="2"/>
      <c r="M2926" s="2"/>
      <c r="N2926" s="2">
        <v>-2250</v>
      </c>
      <c r="O2926" s="2">
        <v>247.28182983398401</v>
      </c>
      <c r="P2926" s="2">
        <v>180.28144836425801</v>
      </c>
      <c r="U2926" s="3">
        <v>40927.808321759258</v>
      </c>
      <c r="V2926" s="2"/>
      <c r="W2926" s="2"/>
      <c r="X2926" s="2">
        <v>-2250</v>
      </c>
      <c r="Y2926" s="2" t="s">
        <v>8</v>
      </c>
      <c r="Z2926" s="2">
        <v>0</v>
      </c>
    </row>
    <row r="2927" spans="1:26" ht="14.25" customHeight="1" x14ac:dyDescent="0.2">
      <c r="A2927" s="3">
        <v>40927.808379629627</v>
      </c>
      <c r="B2927" s="2"/>
      <c r="C2927" s="2"/>
      <c r="D2927" s="2">
        <v>-2200</v>
      </c>
      <c r="E2927" s="2">
        <v>189.561935424805</v>
      </c>
      <c r="F2927" s="2">
        <v>-110.439071655273</v>
      </c>
      <c r="K2927" s="3">
        <v>40927.808379629627</v>
      </c>
      <c r="L2927" s="2"/>
      <c r="M2927" s="2"/>
      <c r="N2927" s="2">
        <v>-2200</v>
      </c>
      <c r="O2927" s="2">
        <v>246.91481018066401</v>
      </c>
      <c r="P2927" s="2">
        <v>180.02586364746099</v>
      </c>
      <c r="U2927" s="3">
        <v>40927.808379629627</v>
      </c>
      <c r="V2927" s="2"/>
      <c r="W2927" s="2"/>
      <c r="X2927" s="2">
        <v>-2200</v>
      </c>
      <c r="Y2927" s="2" t="s">
        <v>8</v>
      </c>
      <c r="Z2927" s="2">
        <v>0</v>
      </c>
    </row>
    <row r="2928" spans="1:26" ht="14.25" customHeight="1" x14ac:dyDescent="0.2">
      <c r="A2928" s="3">
        <v>40927.808437500003</v>
      </c>
      <c r="B2928" s="2"/>
      <c r="C2928" s="2"/>
      <c r="D2928" s="2">
        <v>-2150</v>
      </c>
      <c r="E2928" s="2">
        <v>188.04847717285199</v>
      </c>
      <c r="F2928" s="2">
        <v>-109.481735229492</v>
      </c>
      <c r="K2928" s="3">
        <v>40927.808437500003</v>
      </c>
      <c r="L2928" s="2"/>
      <c r="M2928" s="2"/>
      <c r="N2928" s="2">
        <v>-2150</v>
      </c>
      <c r="O2928" s="2">
        <v>246.30522155761699</v>
      </c>
      <c r="P2928" s="2">
        <v>179.60136413574199</v>
      </c>
      <c r="U2928" s="3">
        <v>40927.808437500003</v>
      </c>
      <c r="V2928" s="2"/>
      <c r="W2928" s="2"/>
      <c r="X2928" s="2">
        <v>-2150</v>
      </c>
      <c r="Y2928" s="2" t="s">
        <v>8</v>
      </c>
      <c r="Z2928" s="2">
        <v>0</v>
      </c>
    </row>
    <row r="2929" spans="1:26" ht="14.25" customHeight="1" x14ac:dyDescent="0.2">
      <c r="A2929" s="3">
        <v>40927.808495370373</v>
      </c>
      <c r="B2929" s="2"/>
      <c r="C2929" s="2"/>
      <c r="D2929" s="2">
        <v>-2100</v>
      </c>
      <c r="E2929" s="2">
        <v>185.15217590332</v>
      </c>
      <c r="F2929" s="2">
        <v>-107.649688720703</v>
      </c>
      <c r="K2929" s="3">
        <v>40927.808495370373</v>
      </c>
      <c r="L2929" s="2"/>
      <c r="M2929" s="2"/>
      <c r="N2929" s="2">
        <v>-2100</v>
      </c>
      <c r="O2929" s="2">
        <v>245.46884155273401</v>
      </c>
      <c r="P2929" s="2">
        <v>179.01893615722699</v>
      </c>
      <c r="U2929" s="3">
        <v>40927.808495370373</v>
      </c>
      <c r="V2929" s="2"/>
      <c r="W2929" s="2"/>
      <c r="X2929" s="2">
        <v>-2100</v>
      </c>
      <c r="Y2929" s="2" t="s">
        <v>8</v>
      </c>
      <c r="Z2929" s="2">
        <v>0</v>
      </c>
    </row>
    <row r="2930" spans="1:26" ht="14.25" customHeight="1" x14ac:dyDescent="0.2">
      <c r="A2930" s="3">
        <v>40927.808553240742</v>
      </c>
      <c r="B2930" s="2"/>
      <c r="C2930" s="2"/>
      <c r="D2930" s="2">
        <v>-2050</v>
      </c>
      <c r="E2930" s="2">
        <v>180.35270690918</v>
      </c>
      <c r="F2930" s="2">
        <v>-104.613800048828</v>
      </c>
      <c r="K2930" s="3">
        <v>40927.808553240742</v>
      </c>
      <c r="L2930" s="2"/>
      <c r="M2930" s="2"/>
      <c r="N2930" s="2">
        <v>-2050</v>
      </c>
      <c r="O2930" s="2">
        <v>243.83070373535199</v>
      </c>
      <c r="P2930" s="2">
        <v>177.87818908691401</v>
      </c>
      <c r="U2930" s="3">
        <v>40927.808553240742</v>
      </c>
      <c r="V2930" s="2"/>
      <c r="W2930" s="2"/>
      <c r="X2930" s="2">
        <v>-2050</v>
      </c>
      <c r="Y2930" s="2" t="s">
        <v>8</v>
      </c>
      <c r="Z2930" s="2">
        <v>0</v>
      </c>
    </row>
    <row r="2931" spans="1:26" ht="14.25" customHeight="1" x14ac:dyDescent="0.2">
      <c r="A2931" s="3">
        <v>40927.808611111112</v>
      </c>
      <c r="B2931" s="2"/>
      <c r="C2931" s="2"/>
      <c r="D2931" s="2">
        <v>-2000</v>
      </c>
      <c r="E2931" s="2">
        <v>172.13287353515599</v>
      </c>
      <c r="F2931" s="2">
        <v>-99.414367675781193</v>
      </c>
      <c r="K2931" s="3">
        <v>40927.808611111112</v>
      </c>
      <c r="L2931" s="2"/>
      <c r="M2931" s="2"/>
      <c r="N2931" s="2">
        <v>-2000</v>
      </c>
      <c r="O2931" s="2">
        <v>241.44342041015599</v>
      </c>
      <c r="P2931" s="2">
        <v>176.215744018555</v>
      </c>
      <c r="U2931" s="3">
        <v>40927.808611111112</v>
      </c>
      <c r="V2931" s="2"/>
      <c r="W2931" s="2"/>
      <c r="X2931" s="2">
        <v>-2000</v>
      </c>
      <c r="Y2931" s="2" t="s">
        <v>8</v>
      </c>
      <c r="Z2931" s="2">
        <v>0</v>
      </c>
    </row>
    <row r="2932" spans="1:26" ht="14.25" customHeight="1" x14ac:dyDescent="0.2">
      <c r="A2932" s="3">
        <v>40927.808668981481</v>
      </c>
      <c r="B2932" s="2"/>
      <c r="C2932" s="2"/>
      <c r="D2932" s="2">
        <v>-1950</v>
      </c>
      <c r="E2932" s="2">
        <v>160.62269592285199</v>
      </c>
      <c r="F2932" s="2">
        <v>-92.133636474609403</v>
      </c>
      <c r="K2932" s="3">
        <v>40927.808668981481</v>
      </c>
      <c r="L2932" s="2"/>
      <c r="M2932" s="2"/>
      <c r="N2932" s="2">
        <v>-1950</v>
      </c>
      <c r="O2932" s="2">
        <v>238.323165893555</v>
      </c>
      <c r="P2932" s="2">
        <v>174.042892456055</v>
      </c>
      <c r="U2932" s="3">
        <v>40927.808668981481</v>
      </c>
      <c r="V2932" s="2"/>
      <c r="W2932" s="2"/>
      <c r="X2932" s="2">
        <v>-1950</v>
      </c>
      <c r="Y2932" s="2" t="s">
        <v>8</v>
      </c>
      <c r="Z2932" s="2">
        <v>0</v>
      </c>
    </row>
    <row r="2933" spans="1:26" ht="14.25" customHeight="1" x14ac:dyDescent="0.2">
      <c r="A2933" s="3">
        <v>40927.80872685185</v>
      </c>
      <c r="B2933" s="2"/>
      <c r="C2933" s="2"/>
      <c r="D2933" s="2">
        <v>-1900</v>
      </c>
      <c r="E2933" s="2">
        <v>145.69975280761699</v>
      </c>
      <c r="F2933" s="2">
        <v>-82.694168090820298</v>
      </c>
      <c r="K2933" s="3">
        <v>40927.80872685185</v>
      </c>
      <c r="L2933" s="2"/>
      <c r="M2933" s="2"/>
      <c r="N2933" s="2">
        <v>-1900</v>
      </c>
      <c r="O2933" s="2">
        <v>234.17076110839801</v>
      </c>
      <c r="P2933" s="2">
        <v>171.15127563476599</v>
      </c>
      <c r="U2933" s="3">
        <v>40927.80872685185</v>
      </c>
      <c r="V2933" s="2"/>
      <c r="W2933" s="2"/>
      <c r="X2933" s="2">
        <v>-1900</v>
      </c>
      <c r="Y2933" s="2" t="s">
        <v>8</v>
      </c>
      <c r="Z2933" s="2">
        <v>0</v>
      </c>
    </row>
    <row r="2934" spans="1:26" ht="14.25" customHeight="1" x14ac:dyDescent="0.2">
      <c r="A2934" s="3">
        <v>40927.80878472222</v>
      </c>
      <c r="B2934" s="2"/>
      <c r="C2934" s="2"/>
      <c r="D2934" s="2">
        <v>-1850</v>
      </c>
      <c r="E2934" s="2">
        <v>129.96928405761699</v>
      </c>
      <c r="F2934" s="2">
        <v>-72.743911743164105</v>
      </c>
      <c r="K2934" s="3">
        <v>40927.80878472222</v>
      </c>
      <c r="L2934" s="2"/>
      <c r="M2934" s="2"/>
      <c r="N2934" s="2">
        <v>-1850</v>
      </c>
      <c r="O2934" s="2">
        <v>229.184158325195</v>
      </c>
      <c r="P2934" s="2">
        <v>167.67875671386699</v>
      </c>
      <c r="U2934" s="3">
        <v>40927.80878472222</v>
      </c>
      <c r="V2934" s="2"/>
      <c r="W2934" s="2"/>
      <c r="X2934" s="2">
        <v>-1850</v>
      </c>
      <c r="Y2934" s="2" t="s">
        <v>8</v>
      </c>
      <c r="Z2934" s="2">
        <v>0</v>
      </c>
    </row>
    <row r="2935" spans="1:26" ht="14.25" customHeight="1" x14ac:dyDescent="0.2">
      <c r="A2935" s="3">
        <v>40927.808842592596</v>
      </c>
      <c r="B2935" s="2"/>
      <c r="C2935" s="2"/>
      <c r="D2935" s="2">
        <v>-1800</v>
      </c>
      <c r="E2935" s="2">
        <v>112.491500854492</v>
      </c>
      <c r="F2935" s="2">
        <v>-61.688385009765597</v>
      </c>
      <c r="K2935" s="3">
        <v>40927.808842592596</v>
      </c>
      <c r="L2935" s="2"/>
      <c r="M2935" s="2"/>
      <c r="N2935" s="2">
        <v>-1800</v>
      </c>
      <c r="O2935" s="2">
        <v>223.52542114257801</v>
      </c>
      <c r="P2935" s="2">
        <v>163.73817443847699</v>
      </c>
      <c r="U2935" s="3">
        <v>40927.808842592596</v>
      </c>
      <c r="V2935" s="2"/>
      <c r="W2935" s="2"/>
      <c r="X2935" s="2">
        <v>-1800</v>
      </c>
      <c r="Y2935" s="2" t="s">
        <v>8</v>
      </c>
      <c r="Z2935" s="2">
        <v>0</v>
      </c>
    </row>
    <row r="2936" spans="1:26" ht="14.25" customHeight="1" x14ac:dyDescent="0.2">
      <c r="A2936" s="3">
        <v>40927.808900462966</v>
      </c>
      <c r="B2936" s="2"/>
      <c r="C2936" s="2"/>
      <c r="D2936" s="2">
        <v>-1750</v>
      </c>
      <c r="E2936" s="2">
        <v>95.151565551757798</v>
      </c>
      <c r="F2936" s="2">
        <v>-50.720062255859403</v>
      </c>
      <c r="K2936" s="3">
        <v>40927.808900462966</v>
      </c>
      <c r="L2936" s="2"/>
      <c r="M2936" s="2"/>
      <c r="N2936" s="2">
        <v>-1750</v>
      </c>
      <c r="O2936" s="2">
        <v>217.6025390625</v>
      </c>
      <c r="P2936" s="2">
        <v>159.61364746093801</v>
      </c>
      <c r="U2936" s="3">
        <v>40927.808900462966</v>
      </c>
      <c r="V2936" s="2"/>
      <c r="W2936" s="2"/>
      <c r="X2936" s="2">
        <v>-1750</v>
      </c>
      <c r="Y2936" s="2" t="s">
        <v>8</v>
      </c>
      <c r="Z2936" s="2">
        <v>0</v>
      </c>
    </row>
    <row r="2937" spans="1:26" ht="14.25" customHeight="1" x14ac:dyDescent="0.2">
      <c r="A2937" s="3">
        <v>40927.808958333335</v>
      </c>
      <c r="B2937" s="2"/>
      <c r="C2937" s="2"/>
      <c r="D2937" s="2">
        <v>-1700</v>
      </c>
      <c r="E2937" s="2">
        <v>77.763031005859403</v>
      </c>
      <c r="F2937" s="2">
        <v>-39.720993041992202</v>
      </c>
      <c r="K2937" s="3">
        <v>40927.808958333335</v>
      </c>
      <c r="L2937" s="2"/>
      <c r="M2937" s="2"/>
      <c r="N2937" s="2">
        <v>-1700</v>
      </c>
      <c r="O2937" s="2">
        <v>211.59878540039099</v>
      </c>
      <c r="P2937" s="2">
        <v>155.43281555175801</v>
      </c>
      <c r="U2937" s="3">
        <v>40927.808958333335</v>
      </c>
      <c r="V2937" s="2"/>
      <c r="W2937" s="2"/>
      <c r="X2937" s="2">
        <v>-1700</v>
      </c>
      <c r="Y2937" s="2" t="s">
        <v>8</v>
      </c>
      <c r="Z2937" s="2">
        <v>0</v>
      </c>
    </row>
    <row r="2938" spans="1:26" ht="14.25" customHeight="1" x14ac:dyDescent="0.2">
      <c r="A2938" s="3">
        <v>40927.809016203704</v>
      </c>
      <c r="B2938" s="2"/>
      <c r="C2938" s="2"/>
      <c r="D2938" s="2">
        <v>-1650</v>
      </c>
      <c r="E2938" s="2">
        <v>61.9653930664062</v>
      </c>
      <c r="F2938" s="2">
        <v>-29.7282409667969</v>
      </c>
      <c r="K2938" s="3">
        <v>40927.809016203704</v>
      </c>
      <c r="L2938" s="2"/>
      <c r="M2938" s="2"/>
      <c r="N2938" s="2">
        <v>-1650</v>
      </c>
      <c r="O2938" s="2">
        <v>205.881103515625</v>
      </c>
      <c r="P2938" s="2">
        <v>151.45118713378901</v>
      </c>
      <c r="U2938" s="3">
        <v>40927.809016203704</v>
      </c>
      <c r="V2938" s="2"/>
      <c r="W2938" s="2"/>
      <c r="X2938" s="2">
        <v>-1650</v>
      </c>
      <c r="Y2938" s="2" t="s">
        <v>8</v>
      </c>
      <c r="Z2938" s="2">
        <v>0</v>
      </c>
    </row>
    <row r="2939" spans="1:26" ht="14.25" customHeight="1" x14ac:dyDescent="0.2">
      <c r="A2939" s="3">
        <v>40927.809074074074</v>
      </c>
      <c r="B2939" s="2"/>
      <c r="C2939" s="2"/>
      <c r="D2939" s="2">
        <v>-1600</v>
      </c>
      <c r="E2939" s="2">
        <v>49.354610443115199</v>
      </c>
      <c r="F2939" s="2">
        <v>-21.751327514648398</v>
      </c>
      <c r="K2939" s="3">
        <v>40927.809074074074</v>
      </c>
      <c r="L2939" s="2"/>
      <c r="M2939" s="2"/>
      <c r="N2939" s="2">
        <v>-1600</v>
      </c>
      <c r="O2939" s="2">
        <v>200.17492675781301</v>
      </c>
      <c r="P2939" s="2">
        <v>147.47756958007801</v>
      </c>
      <c r="U2939" s="3">
        <v>40927.809074074074</v>
      </c>
      <c r="V2939" s="2"/>
      <c r="W2939" s="2"/>
      <c r="X2939" s="2">
        <v>-1600</v>
      </c>
      <c r="Y2939" s="2" t="s">
        <v>8</v>
      </c>
      <c r="Z2939" s="2">
        <v>0</v>
      </c>
    </row>
    <row r="2940" spans="1:26" ht="14.25" customHeight="1" x14ac:dyDescent="0.2">
      <c r="A2940" s="3">
        <v>40927.809131944443</v>
      </c>
      <c r="B2940" s="2"/>
      <c r="C2940" s="2"/>
      <c r="D2940" s="2">
        <v>-1550</v>
      </c>
      <c r="E2940" s="2">
        <v>40.699241638183601</v>
      </c>
      <c r="F2940" s="2">
        <v>-16.2763977050781</v>
      </c>
      <c r="K2940" s="3">
        <v>40927.809131944443</v>
      </c>
      <c r="L2940" s="2"/>
      <c r="M2940" s="2"/>
      <c r="N2940" s="2">
        <v>-1550</v>
      </c>
      <c r="O2940" s="2">
        <v>194.44004821777301</v>
      </c>
      <c r="P2940" s="2">
        <v>143.483963012695</v>
      </c>
      <c r="U2940" s="3">
        <v>40927.809131944443</v>
      </c>
      <c r="V2940" s="2"/>
      <c r="W2940" s="2"/>
      <c r="X2940" s="2">
        <v>-1550</v>
      </c>
      <c r="Y2940" s="2" t="s">
        <v>8</v>
      </c>
      <c r="Z2940" s="2">
        <v>0</v>
      </c>
    </row>
    <row r="2941" spans="1:26" ht="14.25" customHeight="1" x14ac:dyDescent="0.2">
      <c r="A2941" s="3">
        <v>40927.809189814812</v>
      </c>
      <c r="B2941" s="2"/>
      <c r="C2941" s="2"/>
      <c r="D2941" s="2">
        <v>-1500</v>
      </c>
      <c r="E2941" s="2">
        <v>34.462902069091797</v>
      </c>
      <c r="F2941" s="2">
        <v>-12.3316192626953</v>
      </c>
      <c r="K2941" s="3">
        <v>40927.809189814812</v>
      </c>
      <c r="L2941" s="2"/>
      <c r="M2941" s="2"/>
      <c r="N2941" s="2">
        <v>-1500</v>
      </c>
      <c r="O2941" s="2">
        <v>189.30522155761699</v>
      </c>
      <c r="P2941" s="2">
        <v>139.90821838378901</v>
      </c>
      <c r="U2941" s="3">
        <v>40927.809189814812</v>
      </c>
      <c r="V2941" s="2"/>
      <c r="W2941" s="2"/>
      <c r="X2941" s="2">
        <v>-1500</v>
      </c>
      <c r="Y2941" s="2" t="s">
        <v>8</v>
      </c>
      <c r="Z2941" s="2">
        <v>0</v>
      </c>
    </row>
    <row r="2942" spans="1:26" ht="14.25" customHeight="1" x14ac:dyDescent="0.2">
      <c r="A2942" s="3">
        <v>40927.809247685182</v>
      </c>
      <c r="B2942" s="2"/>
      <c r="C2942" s="2"/>
      <c r="D2942" s="2">
        <v>-1450</v>
      </c>
      <c r="E2942" s="2">
        <v>28.805992126464801</v>
      </c>
      <c r="F2942" s="2">
        <v>-8.75335693359375</v>
      </c>
      <c r="K2942" s="3">
        <v>40927.809247685182</v>
      </c>
      <c r="L2942" s="2"/>
      <c r="M2942" s="2"/>
      <c r="N2942" s="2">
        <v>-1450</v>
      </c>
      <c r="O2942" s="2">
        <v>184.52305603027301</v>
      </c>
      <c r="P2942" s="2">
        <v>136.57806396484401</v>
      </c>
      <c r="U2942" s="3">
        <v>40927.809247685182</v>
      </c>
      <c r="V2942" s="2"/>
      <c r="W2942" s="2"/>
      <c r="X2942" s="2">
        <v>-1450</v>
      </c>
      <c r="Y2942" s="2" t="s">
        <v>8</v>
      </c>
      <c r="Z2942" s="2">
        <v>0</v>
      </c>
    </row>
    <row r="2943" spans="1:26" ht="14.25" customHeight="1" x14ac:dyDescent="0.2">
      <c r="A2943" s="3">
        <v>40927.809305555558</v>
      </c>
      <c r="B2943" s="2"/>
      <c r="C2943" s="2"/>
      <c r="D2943" s="2">
        <v>-1400</v>
      </c>
      <c r="E2943" s="2">
        <v>24.8831462860107</v>
      </c>
      <c r="F2943" s="2">
        <v>-6.27197265625</v>
      </c>
      <c r="K2943" s="3">
        <v>40927.809305555558</v>
      </c>
      <c r="L2943" s="2"/>
      <c r="M2943" s="2"/>
      <c r="N2943" s="2">
        <v>-1400</v>
      </c>
      <c r="O2943" s="2">
        <v>179.43019104003901</v>
      </c>
      <c r="P2943" s="2">
        <v>133.03153991699199</v>
      </c>
      <c r="U2943" s="3">
        <v>40927.809305555558</v>
      </c>
      <c r="V2943" s="2"/>
      <c r="W2943" s="2"/>
      <c r="X2943" s="2">
        <v>-1400</v>
      </c>
      <c r="Y2943" s="2" t="s">
        <v>8</v>
      </c>
      <c r="Z2943" s="2">
        <v>0</v>
      </c>
    </row>
    <row r="2944" spans="1:26" ht="14.25" customHeight="1" x14ac:dyDescent="0.2">
      <c r="A2944" s="3">
        <v>40927.809363425928</v>
      </c>
      <c r="B2944" s="2"/>
      <c r="C2944" s="2"/>
      <c r="D2944" s="2">
        <v>-1350</v>
      </c>
      <c r="E2944" s="2">
        <v>21.530925750732401</v>
      </c>
      <c r="F2944" s="2">
        <v>-4.1515350341796902</v>
      </c>
      <c r="K2944" s="3">
        <v>40927.809363425928</v>
      </c>
      <c r="L2944" s="2"/>
      <c r="M2944" s="2"/>
      <c r="N2944" s="2">
        <v>-1350</v>
      </c>
      <c r="O2944" s="2">
        <v>174.44140625</v>
      </c>
      <c r="P2944" s="2">
        <v>129.55749511718801</v>
      </c>
      <c r="U2944" s="3">
        <v>40927.809363425928</v>
      </c>
      <c r="V2944" s="2"/>
      <c r="W2944" s="2"/>
      <c r="X2944" s="2">
        <v>-1350</v>
      </c>
      <c r="Y2944" s="2" t="s">
        <v>8</v>
      </c>
      <c r="Z2944" s="2">
        <v>0</v>
      </c>
    </row>
    <row r="2945" spans="1:26" ht="14.25" customHeight="1" x14ac:dyDescent="0.2">
      <c r="A2945" s="3">
        <v>40927.809421296297</v>
      </c>
      <c r="B2945" s="2"/>
      <c r="C2945" s="2"/>
      <c r="D2945" s="2">
        <v>-1300</v>
      </c>
      <c r="E2945" s="2">
        <v>19.353965759277301</v>
      </c>
      <c r="F2945" s="2">
        <v>-2.7745056152343799</v>
      </c>
      <c r="K2945" s="3">
        <v>40927.809421296297</v>
      </c>
      <c r="L2945" s="2"/>
      <c r="M2945" s="2"/>
      <c r="N2945" s="2">
        <v>-1300</v>
      </c>
      <c r="O2945" s="2">
        <v>169.78228759765599</v>
      </c>
      <c r="P2945" s="2">
        <v>126.313018798828</v>
      </c>
      <c r="U2945" s="3">
        <v>40927.809421296297</v>
      </c>
      <c r="V2945" s="2"/>
      <c r="W2945" s="2"/>
      <c r="X2945" s="2">
        <v>-1300</v>
      </c>
      <c r="Y2945" s="2" t="s">
        <v>8</v>
      </c>
      <c r="Z2945" s="2">
        <v>0</v>
      </c>
    </row>
    <row r="2946" spans="1:26" ht="14.25" customHeight="1" x14ac:dyDescent="0.2">
      <c r="A2946" s="3">
        <v>40927.809479166666</v>
      </c>
      <c r="B2946" s="2"/>
      <c r="C2946" s="2"/>
      <c r="D2946" s="2">
        <v>-1250</v>
      </c>
      <c r="E2946" s="2">
        <v>18.185218811035199</v>
      </c>
      <c r="F2946" s="2">
        <v>-2.03521728515625</v>
      </c>
      <c r="K2946" s="3">
        <v>40927.809479166666</v>
      </c>
      <c r="L2946" s="2"/>
      <c r="M2946" s="2"/>
      <c r="N2946" s="2">
        <v>-1250</v>
      </c>
      <c r="O2946" s="2">
        <v>165.11747741699199</v>
      </c>
      <c r="P2946" s="2">
        <v>123.064575195313</v>
      </c>
      <c r="U2946" s="3">
        <v>40927.809479166666</v>
      </c>
      <c r="V2946" s="2"/>
      <c r="W2946" s="2"/>
      <c r="X2946" s="2">
        <v>-1250</v>
      </c>
      <c r="Y2946" s="2" t="s">
        <v>8</v>
      </c>
      <c r="Z2946" s="2">
        <v>0</v>
      </c>
    </row>
    <row r="2947" spans="1:26" ht="14.25" customHeight="1" x14ac:dyDescent="0.2">
      <c r="A2947" s="3">
        <v>40927.809537037036</v>
      </c>
      <c r="B2947" s="2"/>
      <c r="C2947" s="2"/>
      <c r="D2947" s="2">
        <v>-1200</v>
      </c>
      <c r="E2947" s="2">
        <v>17.692390441894499</v>
      </c>
      <c r="F2947" s="2">
        <v>-1.7234802246093801</v>
      </c>
      <c r="K2947" s="3">
        <v>40927.809537037036</v>
      </c>
      <c r="L2947" s="2"/>
      <c r="M2947" s="2"/>
      <c r="N2947" s="2">
        <v>-1200</v>
      </c>
      <c r="O2947" s="2">
        <v>161.091384887695</v>
      </c>
      <c r="P2947" s="2">
        <v>120.26092529296901</v>
      </c>
      <c r="U2947" s="3">
        <v>40927.809537037036</v>
      </c>
      <c r="V2947" s="2"/>
      <c r="W2947" s="2"/>
      <c r="X2947" s="2">
        <v>-1200</v>
      </c>
      <c r="Y2947" s="2" t="s">
        <v>8</v>
      </c>
      <c r="Z2947" s="2">
        <v>0</v>
      </c>
    </row>
    <row r="2948" spans="1:26" ht="14.25" customHeight="1" x14ac:dyDescent="0.2">
      <c r="A2948" s="3">
        <v>40927.809594907405</v>
      </c>
      <c r="B2948" s="2"/>
      <c r="C2948" s="2"/>
      <c r="D2948" s="2">
        <v>-1150</v>
      </c>
      <c r="E2948" s="2">
        <v>17.844001770019499</v>
      </c>
      <c r="F2948" s="2">
        <v>-1.8193817138671899</v>
      </c>
      <c r="K2948" s="3">
        <v>40927.809594907405</v>
      </c>
      <c r="L2948" s="2"/>
      <c r="M2948" s="2"/>
      <c r="N2948" s="2">
        <v>-1150</v>
      </c>
      <c r="O2948" s="2">
        <v>157.02059936523401</v>
      </c>
      <c r="P2948" s="2">
        <v>117.426147460938</v>
      </c>
      <c r="U2948" s="3">
        <v>40927.809594907405</v>
      </c>
      <c r="V2948" s="2"/>
      <c r="W2948" s="2"/>
      <c r="X2948" s="2">
        <v>-1150</v>
      </c>
      <c r="Y2948" s="2" t="s">
        <v>8</v>
      </c>
      <c r="Z2948" s="2">
        <v>0</v>
      </c>
    </row>
    <row r="2949" spans="1:26" ht="14.25" customHeight="1" x14ac:dyDescent="0.2">
      <c r="A2949" s="3">
        <v>40927.809652777774</v>
      </c>
      <c r="B2949" s="2"/>
      <c r="C2949" s="2"/>
      <c r="D2949" s="2">
        <v>-1100</v>
      </c>
      <c r="E2949" s="2">
        <v>17.352138519287099</v>
      </c>
      <c r="F2949" s="2">
        <v>-1.5082550048828101</v>
      </c>
      <c r="K2949" s="3">
        <v>40927.809652777774</v>
      </c>
      <c r="L2949" s="2"/>
      <c r="M2949" s="2"/>
      <c r="N2949" s="2">
        <v>-1100</v>
      </c>
      <c r="O2949" s="2">
        <v>153.377853393555</v>
      </c>
      <c r="P2949" s="2">
        <v>114.889450073242</v>
      </c>
      <c r="U2949" s="3">
        <v>40927.809652777774</v>
      </c>
      <c r="V2949" s="2"/>
      <c r="W2949" s="2"/>
      <c r="X2949" s="2">
        <v>-1100</v>
      </c>
      <c r="Y2949" s="2" t="s">
        <v>8</v>
      </c>
      <c r="Z2949" s="2">
        <v>0</v>
      </c>
    </row>
    <row r="2950" spans="1:26" ht="14.25" customHeight="1" x14ac:dyDescent="0.2">
      <c r="A2950" s="3">
        <v>40927.809710648151</v>
      </c>
      <c r="B2950" s="2"/>
      <c r="C2950" s="2"/>
      <c r="D2950" s="2">
        <v>-1050</v>
      </c>
      <c r="E2950" s="2">
        <v>17.376020431518601</v>
      </c>
      <c r="F2950" s="2">
        <v>-1.5233612060546899</v>
      </c>
      <c r="K2950" s="3">
        <v>40927.809710648151</v>
      </c>
      <c r="L2950" s="2"/>
      <c r="M2950" s="2"/>
      <c r="N2950" s="2">
        <v>-1050</v>
      </c>
      <c r="O2950" s="2">
        <v>150.71151733398401</v>
      </c>
      <c r="P2950" s="2">
        <v>113.032684326172</v>
      </c>
      <c r="U2950" s="3">
        <v>40927.809710648151</v>
      </c>
      <c r="V2950" s="2"/>
      <c r="W2950" s="2"/>
      <c r="X2950" s="2">
        <v>-1050</v>
      </c>
      <c r="Y2950" s="2" t="s">
        <v>8</v>
      </c>
      <c r="Z2950" s="2">
        <v>0</v>
      </c>
    </row>
    <row r="2951" spans="1:26" ht="14.25" customHeight="1" x14ac:dyDescent="0.2">
      <c r="A2951" s="3">
        <v>40927.80976851852</v>
      </c>
      <c r="B2951" s="2"/>
      <c r="C2951" s="2"/>
      <c r="D2951" s="2">
        <v>-1000</v>
      </c>
      <c r="E2951" s="2">
        <v>17.731227874755898</v>
      </c>
      <c r="F2951" s="2">
        <v>-1.748046875</v>
      </c>
      <c r="K2951" s="3">
        <v>40927.80976851852</v>
      </c>
      <c r="L2951" s="2"/>
      <c r="M2951" s="2"/>
      <c r="N2951" s="2">
        <v>-1000</v>
      </c>
      <c r="O2951" s="2">
        <v>147.62303161621099</v>
      </c>
      <c r="P2951" s="2">
        <v>110.881958007813</v>
      </c>
      <c r="U2951" s="3">
        <v>40927.80976851852</v>
      </c>
      <c r="V2951" s="2"/>
      <c r="W2951" s="2"/>
      <c r="X2951" s="2">
        <v>-1000</v>
      </c>
      <c r="Y2951" s="2" t="s">
        <v>8</v>
      </c>
      <c r="Z2951" s="2">
        <v>0</v>
      </c>
    </row>
    <row r="2952" spans="1:26" ht="14.25" customHeight="1" x14ac:dyDescent="0.2">
      <c r="A2952" s="3">
        <v>40927.80982638889</v>
      </c>
      <c r="B2952" s="2"/>
      <c r="C2952" s="2"/>
      <c r="D2952" s="2">
        <v>-950</v>
      </c>
      <c r="E2952" s="2">
        <v>17.9702854156494</v>
      </c>
      <c r="F2952" s="2">
        <v>-1.8992614746093801</v>
      </c>
      <c r="K2952" s="3">
        <v>40927.80982638889</v>
      </c>
      <c r="L2952" s="2"/>
      <c r="M2952" s="2"/>
      <c r="N2952" s="2">
        <v>-950</v>
      </c>
      <c r="O2952" s="2">
        <v>144.25605773925801</v>
      </c>
      <c r="P2952" s="2">
        <v>108.53729248046901</v>
      </c>
      <c r="U2952" s="3">
        <v>40927.80982638889</v>
      </c>
      <c r="V2952" s="2"/>
      <c r="W2952" s="2"/>
      <c r="X2952" s="2">
        <v>-950</v>
      </c>
      <c r="Y2952" s="2" t="s">
        <v>8</v>
      </c>
      <c r="Z2952" s="2">
        <v>0</v>
      </c>
    </row>
    <row r="2953" spans="1:26" ht="14.25" customHeight="1" x14ac:dyDescent="0.2">
      <c r="A2953" s="3">
        <v>40927.809884259259</v>
      </c>
      <c r="B2953" s="2"/>
      <c r="C2953" s="2"/>
      <c r="D2953" s="2">
        <v>-900</v>
      </c>
      <c r="E2953" s="2">
        <v>17.150110244751001</v>
      </c>
      <c r="F2953" s="2">
        <v>-1.3804626464843801</v>
      </c>
      <c r="K2953" s="3">
        <v>40927.809884259259</v>
      </c>
      <c r="L2953" s="2"/>
      <c r="M2953" s="2"/>
      <c r="N2953" s="2">
        <v>-900</v>
      </c>
      <c r="O2953" s="2">
        <v>141.37190246582</v>
      </c>
      <c r="P2953" s="2">
        <v>106.528854370117</v>
      </c>
      <c r="U2953" s="3">
        <v>40927.809884259259</v>
      </c>
      <c r="V2953" s="2"/>
      <c r="W2953" s="2"/>
      <c r="X2953" s="2">
        <v>-900</v>
      </c>
      <c r="Y2953" s="2" t="s">
        <v>8</v>
      </c>
      <c r="Z2953" s="2">
        <v>0</v>
      </c>
    </row>
    <row r="2954" spans="1:26" ht="14.25" customHeight="1" x14ac:dyDescent="0.2">
      <c r="A2954" s="3">
        <v>40927.809942129628</v>
      </c>
      <c r="B2954" s="2"/>
      <c r="C2954" s="2"/>
      <c r="D2954" s="2">
        <v>-850</v>
      </c>
      <c r="E2954" s="2">
        <v>16.968225479126001</v>
      </c>
      <c r="F2954" s="2">
        <v>-1.2654113769531199</v>
      </c>
      <c r="K2954" s="3">
        <v>40927.809942129628</v>
      </c>
      <c r="L2954" s="2"/>
      <c r="M2954" s="2"/>
      <c r="N2954" s="2">
        <v>-850</v>
      </c>
      <c r="O2954" s="2">
        <v>138.68782043457</v>
      </c>
      <c r="P2954" s="2">
        <v>104.65972900390599</v>
      </c>
      <c r="U2954" s="3">
        <v>40927.809942129628</v>
      </c>
      <c r="V2954" s="2"/>
      <c r="W2954" s="2"/>
      <c r="X2954" s="2">
        <v>-850</v>
      </c>
      <c r="Y2954" s="2" t="s">
        <v>8</v>
      </c>
      <c r="Z2954" s="2">
        <v>0</v>
      </c>
    </row>
    <row r="2955" spans="1:26" ht="14.25" customHeight="1" x14ac:dyDescent="0.2">
      <c r="A2955" s="3">
        <v>40927.81</v>
      </c>
      <c r="B2955" s="2"/>
      <c r="C2955" s="2"/>
      <c r="D2955" s="2">
        <v>-800</v>
      </c>
      <c r="E2955" s="2">
        <v>17.152402877807599</v>
      </c>
      <c r="F2955" s="2">
        <v>-1.3819122314453101</v>
      </c>
      <c r="K2955" s="3">
        <v>40927.81</v>
      </c>
      <c r="L2955" s="2"/>
      <c r="M2955" s="2"/>
      <c r="N2955" s="2">
        <v>-800</v>
      </c>
      <c r="O2955" s="2">
        <v>135.79161071777301</v>
      </c>
      <c r="P2955" s="2">
        <v>102.64289855957</v>
      </c>
      <c r="U2955" s="3">
        <v>40927.81</v>
      </c>
      <c r="V2955" s="2"/>
      <c r="W2955" s="2"/>
      <c r="X2955" s="2">
        <v>-800</v>
      </c>
      <c r="Y2955" s="2" t="s">
        <v>8</v>
      </c>
      <c r="Z2955" s="2">
        <v>0</v>
      </c>
    </row>
    <row r="2956" spans="1:26" ht="14.25" customHeight="1" x14ac:dyDescent="0.2">
      <c r="A2956" s="3">
        <v>40927.810057870367</v>
      </c>
      <c r="B2956" s="2"/>
      <c r="C2956" s="2"/>
      <c r="D2956" s="2">
        <v>-750</v>
      </c>
      <c r="E2956" s="2">
        <v>17.384462356567401</v>
      </c>
      <c r="F2956" s="2">
        <v>-1.5287017822265601</v>
      </c>
      <c r="K2956" s="3">
        <v>40927.810057870367</v>
      </c>
      <c r="L2956" s="2"/>
      <c r="M2956" s="2"/>
      <c r="N2956" s="2">
        <v>-750</v>
      </c>
      <c r="O2956" s="2">
        <v>133.89294433593801</v>
      </c>
      <c r="P2956" s="2">
        <v>101.320724487305</v>
      </c>
      <c r="U2956" s="3">
        <v>40927.810057870367</v>
      </c>
      <c r="V2956" s="2"/>
      <c r="W2956" s="2"/>
      <c r="X2956" s="2">
        <v>-750</v>
      </c>
      <c r="Y2956" s="2" t="s">
        <v>8</v>
      </c>
      <c r="Z2956" s="2">
        <v>0</v>
      </c>
    </row>
    <row r="2957" spans="1:26" ht="14.25" customHeight="1" x14ac:dyDescent="0.2">
      <c r="A2957" s="3">
        <v>40927.810115740744</v>
      </c>
      <c r="B2957" s="2"/>
      <c r="C2957" s="2"/>
      <c r="D2957" s="2">
        <v>-700</v>
      </c>
      <c r="E2957" s="2">
        <v>17.485658645629901</v>
      </c>
      <c r="F2957" s="2">
        <v>-1.59271240234375</v>
      </c>
      <c r="K2957" s="3">
        <v>40927.810115740744</v>
      </c>
      <c r="L2957" s="2"/>
      <c r="M2957" s="2"/>
      <c r="N2957" s="2">
        <v>-700</v>
      </c>
      <c r="O2957" s="2">
        <v>131.58847045898401</v>
      </c>
      <c r="P2957" s="2">
        <v>99.715957641601605</v>
      </c>
      <c r="U2957" s="3">
        <v>40927.810115740744</v>
      </c>
      <c r="V2957" s="2"/>
      <c r="W2957" s="2"/>
      <c r="X2957" s="2">
        <v>-700</v>
      </c>
      <c r="Y2957" s="2" t="s">
        <v>8</v>
      </c>
      <c r="Z2957" s="2">
        <v>0</v>
      </c>
    </row>
    <row r="2958" spans="1:26" ht="14.25" customHeight="1" x14ac:dyDescent="0.2">
      <c r="A2958" s="3">
        <v>40927.810173611113</v>
      </c>
      <c r="B2958" s="2"/>
      <c r="C2958" s="2"/>
      <c r="D2958" s="2">
        <v>-650</v>
      </c>
      <c r="E2958" s="2">
        <v>17.186052322387699</v>
      </c>
      <c r="F2958" s="2">
        <v>-1.4031982421875</v>
      </c>
      <c r="K2958" s="3">
        <v>40927.810173611113</v>
      </c>
      <c r="L2958" s="2"/>
      <c r="M2958" s="2"/>
      <c r="N2958" s="2">
        <v>-650</v>
      </c>
      <c r="O2958" s="2">
        <v>129.15472412109401</v>
      </c>
      <c r="P2958" s="2">
        <v>98.021163940429702</v>
      </c>
      <c r="U2958" s="3">
        <v>40927.810173611113</v>
      </c>
      <c r="V2958" s="2"/>
      <c r="W2958" s="2"/>
      <c r="X2958" s="2">
        <v>-650</v>
      </c>
      <c r="Y2958" s="2" t="s">
        <v>8</v>
      </c>
      <c r="Z2958" s="2">
        <v>0</v>
      </c>
    </row>
    <row r="2959" spans="1:26" ht="14.25" customHeight="1" x14ac:dyDescent="0.2">
      <c r="A2959" s="3">
        <v>40927.810231481482</v>
      </c>
      <c r="B2959" s="2"/>
      <c r="C2959" s="2"/>
      <c r="D2959" s="2">
        <v>-600</v>
      </c>
      <c r="E2959" s="2">
        <v>17.075088500976602</v>
      </c>
      <c r="F2959" s="2">
        <v>-1.3330078125</v>
      </c>
      <c r="K2959" s="3">
        <v>40927.810231481482</v>
      </c>
      <c r="L2959" s="2"/>
      <c r="M2959" s="2"/>
      <c r="N2959" s="2">
        <v>-600</v>
      </c>
      <c r="O2959" s="2">
        <v>127.028839111328</v>
      </c>
      <c r="P2959" s="2">
        <v>96.540756225585895</v>
      </c>
      <c r="U2959" s="3">
        <v>40927.810231481482</v>
      </c>
      <c r="V2959" s="2"/>
      <c r="W2959" s="2"/>
      <c r="X2959" s="2">
        <v>-600</v>
      </c>
      <c r="Y2959" s="2" t="s">
        <v>8</v>
      </c>
      <c r="Z2959" s="2">
        <v>0</v>
      </c>
    </row>
    <row r="2960" spans="1:26" ht="14.25" customHeight="1" x14ac:dyDescent="0.2">
      <c r="A2960" s="3">
        <v>40927.810289351852</v>
      </c>
      <c r="B2960" s="2"/>
      <c r="C2960" s="2"/>
      <c r="D2960" s="2">
        <v>-550</v>
      </c>
      <c r="E2960" s="2">
        <v>17.058202743530298</v>
      </c>
      <c r="F2960" s="2">
        <v>-1.32232666015625</v>
      </c>
      <c r="K2960" s="3">
        <v>40927.810289351852</v>
      </c>
      <c r="L2960" s="2"/>
      <c r="M2960" s="2"/>
      <c r="N2960" s="2">
        <v>-550</v>
      </c>
      <c r="O2960" s="2">
        <v>124.678352355957</v>
      </c>
      <c r="P2960" s="2">
        <v>94.903945922851605</v>
      </c>
      <c r="U2960" s="3">
        <v>40927.810289351852</v>
      </c>
      <c r="V2960" s="2"/>
      <c r="W2960" s="2"/>
      <c r="X2960" s="2">
        <v>-550</v>
      </c>
      <c r="Y2960" s="2" t="s">
        <v>8</v>
      </c>
      <c r="Z2960" s="2">
        <v>0</v>
      </c>
    </row>
    <row r="2961" spans="1:26" ht="14.25" customHeight="1" x14ac:dyDescent="0.2">
      <c r="A2961" s="3">
        <v>40927.810347222221</v>
      </c>
      <c r="B2961" s="2"/>
      <c r="C2961" s="2"/>
      <c r="D2961" s="2">
        <v>-500</v>
      </c>
      <c r="E2961" s="2">
        <v>17.3223476409912</v>
      </c>
      <c r="F2961" s="2">
        <v>-1.4894104003906199</v>
      </c>
      <c r="K2961" s="3">
        <v>40927.810347222221</v>
      </c>
      <c r="L2961" s="2"/>
      <c r="M2961" s="2"/>
      <c r="N2961" s="2">
        <v>-500</v>
      </c>
      <c r="O2961" s="2">
        <v>125.32354736328099</v>
      </c>
      <c r="P2961" s="2">
        <v>95.353240966796903</v>
      </c>
      <c r="U2961" s="3">
        <v>40927.810347222221</v>
      </c>
      <c r="V2961" s="2"/>
      <c r="W2961" s="2"/>
      <c r="X2961" s="2">
        <v>-500</v>
      </c>
      <c r="Y2961" s="2" t="s">
        <v>8</v>
      </c>
      <c r="Z2961" s="2">
        <v>0</v>
      </c>
    </row>
    <row r="2962" spans="1:26" ht="14.25" customHeight="1" x14ac:dyDescent="0.2">
      <c r="A2962" s="3">
        <v>40927.81040509259</v>
      </c>
      <c r="B2962" s="2"/>
      <c r="C2962" s="2"/>
      <c r="D2962" s="2">
        <v>-450</v>
      </c>
      <c r="E2962" s="2">
        <v>16.9162406921387</v>
      </c>
      <c r="F2962" s="2">
        <v>-1.2325286865234399</v>
      </c>
      <c r="K2962" s="3">
        <v>40927.81040509259</v>
      </c>
      <c r="L2962" s="2"/>
      <c r="M2962" s="2"/>
      <c r="N2962" s="2">
        <v>-450</v>
      </c>
      <c r="O2962" s="2">
        <v>122.688972473145</v>
      </c>
      <c r="P2962" s="2">
        <v>93.518600463867202</v>
      </c>
      <c r="U2962" s="3">
        <v>40927.81040509259</v>
      </c>
      <c r="V2962" s="2"/>
      <c r="W2962" s="2"/>
      <c r="X2962" s="2">
        <v>-450</v>
      </c>
      <c r="Y2962" s="2" t="s">
        <v>8</v>
      </c>
      <c r="Z2962" s="2">
        <v>0</v>
      </c>
    </row>
    <row r="2963" spans="1:26" ht="14.25" customHeight="1" x14ac:dyDescent="0.2">
      <c r="A2963" s="3">
        <v>40927.81046296296</v>
      </c>
      <c r="B2963" s="2"/>
      <c r="C2963" s="2"/>
      <c r="D2963" s="2">
        <v>-400</v>
      </c>
      <c r="E2963" s="2">
        <v>16.8293972015381</v>
      </c>
      <c r="F2963" s="2">
        <v>-1.1775970458984399</v>
      </c>
      <c r="K2963" s="3">
        <v>40927.81046296296</v>
      </c>
      <c r="L2963" s="2"/>
      <c r="M2963" s="2"/>
      <c r="N2963" s="2">
        <v>-400</v>
      </c>
      <c r="O2963" s="2">
        <v>122.53449249267599</v>
      </c>
      <c r="P2963" s="2">
        <v>93.411026000976605</v>
      </c>
      <c r="U2963" s="3">
        <v>40927.81046296296</v>
      </c>
      <c r="V2963" s="2"/>
      <c r="W2963" s="2"/>
      <c r="X2963" s="2">
        <v>-400</v>
      </c>
      <c r="Y2963" s="2" t="s">
        <v>8</v>
      </c>
      <c r="Z2963" s="2">
        <v>0</v>
      </c>
    </row>
    <row r="2964" spans="1:26" ht="14.25" customHeight="1" x14ac:dyDescent="0.2">
      <c r="A2964" s="3">
        <v>40927.810520833336</v>
      </c>
      <c r="B2964" s="2"/>
      <c r="C2964" s="2"/>
      <c r="D2964" s="2">
        <v>-350</v>
      </c>
      <c r="E2964" s="2">
        <v>16.661745071411101</v>
      </c>
      <c r="F2964" s="2">
        <v>-1.0715484619140601</v>
      </c>
      <c r="K2964" s="3">
        <v>40927.810520833336</v>
      </c>
      <c r="L2964" s="2"/>
      <c r="M2964" s="2"/>
      <c r="N2964" s="2">
        <v>-350</v>
      </c>
      <c r="O2964" s="2">
        <v>121.146812438965</v>
      </c>
      <c r="P2964" s="2">
        <v>92.444686889648395</v>
      </c>
      <c r="U2964" s="3">
        <v>40927.810520833336</v>
      </c>
      <c r="V2964" s="2"/>
      <c r="W2964" s="2"/>
      <c r="X2964" s="2">
        <v>-350</v>
      </c>
      <c r="Y2964" s="2" t="s">
        <v>8</v>
      </c>
      <c r="Z2964" s="2">
        <v>0</v>
      </c>
    </row>
    <row r="2965" spans="1:26" ht="14.25" customHeight="1" x14ac:dyDescent="0.2">
      <c r="A2965" s="3">
        <v>40927.810578703706</v>
      </c>
      <c r="B2965" s="2"/>
      <c r="C2965" s="2"/>
      <c r="D2965" s="2">
        <v>-300</v>
      </c>
      <c r="E2965" s="2">
        <v>17.141426086425799</v>
      </c>
      <c r="F2965" s="2">
        <v>-1.3749694824218801</v>
      </c>
      <c r="K2965" s="3">
        <v>40927.810578703706</v>
      </c>
      <c r="L2965" s="2"/>
      <c r="M2965" s="2"/>
      <c r="N2965" s="2">
        <v>-300</v>
      </c>
      <c r="O2965" s="2">
        <v>118.771896362305</v>
      </c>
      <c r="P2965" s="2">
        <v>90.790863037109403</v>
      </c>
      <c r="U2965" s="3">
        <v>40927.810578703706</v>
      </c>
      <c r="V2965" s="2"/>
      <c r="W2965" s="2"/>
      <c r="X2965" s="2">
        <v>-300</v>
      </c>
      <c r="Y2965" s="2" t="s">
        <v>8</v>
      </c>
      <c r="Z2965" s="2">
        <v>0</v>
      </c>
    </row>
    <row r="2966" spans="1:26" ht="14.25" customHeight="1" x14ac:dyDescent="0.2">
      <c r="A2966" s="3">
        <v>40927.810636574075</v>
      </c>
      <c r="B2966" s="2"/>
      <c r="C2966" s="2"/>
      <c r="D2966" s="2">
        <v>-250</v>
      </c>
      <c r="E2966" s="2">
        <v>16.445121765136701</v>
      </c>
      <c r="F2966" s="2">
        <v>-0.93452453613281306</v>
      </c>
      <c r="K2966" s="3">
        <v>40927.810636574075</v>
      </c>
      <c r="L2966" s="2"/>
      <c r="M2966" s="2"/>
      <c r="N2966" s="2">
        <v>-250</v>
      </c>
      <c r="O2966" s="2">
        <v>119.852043151855</v>
      </c>
      <c r="P2966" s="2">
        <v>91.543045043945298</v>
      </c>
      <c r="U2966" s="3">
        <v>40927.810636574075</v>
      </c>
      <c r="V2966" s="2"/>
      <c r="W2966" s="2"/>
      <c r="X2966" s="2">
        <v>-250</v>
      </c>
      <c r="Y2966" s="2" t="s">
        <v>8</v>
      </c>
      <c r="Z2966" s="2">
        <v>0</v>
      </c>
    </row>
    <row r="2967" spans="1:26" ht="14.25" customHeight="1" x14ac:dyDescent="0.2">
      <c r="A2967" s="3">
        <v>40927.810694444444</v>
      </c>
      <c r="B2967" s="2"/>
      <c r="C2967" s="2"/>
      <c r="D2967" s="2">
        <v>-200</v>
      </c>
      <c r="E2967" s="2">
        <v>16.581415176391602</v>
      </c>
      <c r="F2967" s="2">
        <v>-1.0207366943359399</v>
      </c>
      <c r="K2967" s="3">
        <v>40927.810694444444</v>
      </c>
      <c r="L2967" s="2"/>
      <c r="M2967" s="2"/>
      <c r="N2967" s="2">
        <v>-200</v>
      </c>
      <c r="O2967" s="2">
        <v>118.821090698242</v>
      </c>
      <c r="P2967" s="2">
        <v>90.825119018554702</v>
      </c>
      <c r="U2967" s="3">
        <v>40927.810694444444</v>
      </c>
      <c r="V2967" s="2"/>
      <c r="W2967" s="2"/>
      <c r="X2967" s="2">
        <v>-200</v>
      </c>
      <c r="Y2967" s="2" t="s">
        <v>8</v>
      </c>
      <c r="Z2967" s="2">
        <v>0</v>
      </c>
    </row>
    <row r="2968" spans="1:26" ht="14.25" customHeight="1" x14ac:dyDescent="0.2">
      <c r="A2968" s="3">
        <v>40927.810752314814</v>
      </c>
      <c r="B2968" s="2"/>
      <c r="C2968" s="2"/>
      <c r="D2968" s="2">
        <v>-150</v>
      </c>
      <c r="E2968" s="2">
        <v>16.443071365356399</v>
      </c>
      <c r="F2968" s="2">
        <v>-0.9332275390625</v>
      </c>
      <c r="K2968" s="3">
        <v>40927.810752314814</v>
      </c>
      <c r="L2968" s="2"/>
      <c r="M2968" s="2"/>
      <c r="N2968" s="2">
        <v>-150</v>
      </c>
      <c r="O2968" s="2">
        <v>117.657791137695</v>
      </c>
      <c r="P2968" s="2">
        <v>90.015029907226605</v>
      </c>
      <c r="U2968" s="3">
        <v>40927.810752314814</v>
      </c>
      <c r="V2968" s="2"/>
      <c r="W2968" s="2"/>
      <c r="X2968" s="2">
        <v>-150</v>
      </c>
      <c r="Y2968" s="2" t="s">
        <v>8</v>
      </c>
      <c r="Z2968" s="2">
        <v>0</v>
      </c>
    </row>
    <row r="2969" spans="1:26" ht="14.25" customHeight="1" x14ac:dyDescent="0.2">
      <c r="A2969" s="3">
        <v>40927.810810185183</v>
      </c>
      <c r="B2969" s="2"/>
      <c r="C2969" s="2"/>
      <c r="D2969" s="2">
        <v>-100</v>
      </c>
      <c r="E2969" s="2">
        <v>17.385910034179702</v>
      </c>
      <c r="F2969" s="2">
        <v>-1.5296173095703101</v>
      </c>
      <c r="K2969" s="3">
        <v>40927.810810185183</v>
      </c>
      <c r="L2969" s="2"/>
      <c r="M2969" s="2"/>
      <c r="N2969" s="2">
        <v>-100</v>
      </c>
      <c r="O2969" s="2">
        <v>117.47679901123</v>
      </c>
      <c r="P2969" s="2">
        <v>89.888992309570298</v>
      </c>
      <c r="U2969" s="3">
        <v>40927.810810185183</v>
      </c>
      <c r="V2969" s="2"/>
      <c r="W2969" s="2"/>
      <c r="X2969" s="2">
        <v>-100</v>
      </c>
      <c r="Y2969" s="2" t="s">
        <v>8</v>
      </c>
      <c r="Z2969" s="2">
        <v>0</v>
      </c>
    </row>
    <row r="2970" spans="1:26" ht="14.25" customHeight="1" x14ac:dyDescent="0.2">
      <c r="A2970" s="3">
        <v>40927.810868055552</v>
      </c>
      <c r="B2970" s="2"/>
      <c r="C2970" s="2"/>
      <c r="D2970" s="2">
        <v>-50</v>
      </c>
      <c r="E2970" s="2">
        <v>17.079912185668899</v>
      </c>
      <c r="F2970" s="2">
        <v>-1.3360595703125</v>
      </c>
      <c r="K2970" s="3">
        <v>40927.810868055552</v>
      </c>
      <c r="L2970" s="2"/>
      <c r="M2970" s="2"/>
      <c r="N2970" s="2">
        <v>-50</v>
      </c>
      <c r="O2970" s="2">
        <v>114.76432800293</v>
      </c>
      <c r="P2970" s="2">
        <v>88.000106811523395</v>
      </c>
      <c r="U2970" s="3">
        <v>40927.810868055552</v>
      </c>
      <c r="V2970" s="2"/>
      <c r="W2970" s="2"/>
      <c r="X2970" s="2">
        <v>-50</v>
      </c>
      <c r="Y2970" s="2" t="s">
        <v>8</v>
      </c>
      <c r="Z2970" s="2">
        <v>0</v>
      </c>
    </row>
    <row r="2971" spans="1:26" ht="14.25" customHeight="1" x14ac:dyDescent="0.2">
      <c r="A2971" s="3">
        <v>40927.810925925929</v>
      </c>
      <c r="B2971" s="2"/>
      <c r="C2971" s="2"/>
      <c r="D2971" s="2">
        <v>0</v>
      </c>
      <c r="E2971" s="2">
        <v>16.579607009887699</v>
      </c>
      <c r="F2971" s="2">
        <v>-1.01959228515625</v>
      </c>
      <c r="K2971" s="3">
        <v>40927.810925925929</v>
      </c>
      <c r="L2971" s="2"/>
      <c r="M2971" s="2"/>
      <c r="N2971" s="2">
        <v>0</v>
      </c>
      <c r="O2971" s="2">
        <v>116.676681518555</v>
      </c>
      <c r="P2971" s="2">
        <v>89.331817626953097</v>
      </c>
      <c r="U2971" s="3">
        <v>40927.810925925929</v>
      </c>
      <c r="V2971" s="2"/>
      <c r="W2971" s="2"/>
      <c r="X2971" s="2">
        <v>0</v>
      </c>
      <c r="Y2971" s="2" t="s">
        <v>8</v>
      </c>
      <c r="Z2971" s="2">
        <v>0</v>
      </c>
    </row>
    <row r="2972" spans="1:26" ht="14.25" customHeight="1" x14ac:dyDescent="0.2">
      <c r="A2972" s="2"/>
      <c r="B2972" s="2"/>
      <c r="C2972" s="2"/>
      <c r="D2972" s="2"/>
      <c r="E2972" s="2"/>
      <c r="F2972" s="2"/>
      <c r="K2972" s="2"/>
      <c r="L2972" s="2"/>
      <c r="M2972" s="2"/>
      <c r="N2972" s="2"/>
      <c r="O2972" s="2"/>
      <c r="P2972" s="2"/>
      <c r="U2972" s="2"/>
      <c r="V2972" s="2"/>
      <c r="W2972" s="2"/>
      <c r="X2972" s="2"/>
      <c r="Y2972" s="2"/>
      <c r="Z2972" s="2"/>
    </row>
    <row r="2973" spans="1:26" ht="14.25" customHeight="1" x14ac:dyDescent="0.2">
      <c r="A2973" s="3">
        <v>40927.811273148145</v>
      </c>
      <c r="B2973" s="2">
        <v>0</v>
      </c>
      <c r="C2973" s="2">
        <v>0</v>
      </c>
      <c r="D2973" s="2">
        <v>-3200</v>
      </c>
      <c r="E2973" s="2">
        <v>168.65582275390599</v>
      </c>
      <c r="F2973" s="2">
        <v>-97.2149658203125</v>
      </c>
      <c r="K2973" s="3">
        <v>40927.811273148145</v>
      </c>
      <c r="L2973" s="2">
        <v>0</v>
      </c>
      <c r="M2973" s="2">
        <v>0</v>
      </c>
      <c r="N2973" s="2">
        <v>-3200</v>
      </c>
      <c r="O2973" s="2">
        <v>247.07893371582</v>
      </c>
      <c r="P2973" s="2">
        <v>180.14015197753901</v>
      </c>
      <c r="U2973" s="3">
        <v>40927.811273148145</v>
      </c>
      <c r="V2973" s="2">
        <v>0</v>
      </c>
      <c r="W2973" s="2">
        <v>0</v>
      </c>
      <c r="X2973" s="2">
        <v>-3200</v>
      </c>
      <c r="Y2973" s="2" t="s">
        <v>8</v>
      </c>
      <c r="Z2973" s="2">
        <v>0</v>
      </c>
    </row>
    <row r="2974" spans="1:26" ht="14.25" customHeight="1" x14ac:dyDescent="0.2">
      <c r="A2974" s="3">
        <v>40927.811331018522</v>
      </c>
      <c r="B2974" s="2"/>
      <c r="C2974" s="2"/>
      <c r="D2974" s="2">
        <v>-3150</v>
      </c>
      <c r="E2974" s="2">
        <v>165.50418090820301</v>
      </c>
      <c r="F2974" s="2">
        <v>-95.221405029296903</v>
      </c>
      <c r="K2974" s="3">
        <v>40927.811331018522</v>
      </c>
      <c r="L2974" s="2"/>
      <c r="M2974" s="2"/>
      <c r="N2974" s="2">
        <v>-3150</v>
      </c>
      <c r="O2974" s="2">
        <v>244.15303039550801</v>
      </c>
      <c r="P2974" s="2">
        <v>178.10264587402301</v>
      </c>
      <c r="U2974" s="3">
        <v>40927.811331018522</v>
      </c>
      <c r="V2974" s="2"/>
      <c r="W2974" s="2"/>
      <c r="X2974" s="2">
        <v>-3150</v>
      </c>
      <c r="Y2974" s="2" t="s">
        <v>8</v>
      </c>
      <c r="Z2974" s="2">
        <v>0</v>
      </c>
    </row>
    <row r="2975" spans="1:26" ht="14.25" customHeight="1" x14ac:dyDescent="0.2">
      <c r="A2975" s="3">
        <v>40927.811388888891</v>
      </c>
      <c r="B2975" s="2"/>
      <c r="C2975" s="2"/>
      <c r="D2975" s="2">
        <v>-3100</v>
      </c>
      <c r="E2975" s="2">
        <v>161.15979003906199</v>
      </c>
      <c r="F2975" s="2">
        <v>-92.473373413085895</v>
      </c>
      <c r="K2975" s="3">
        <v>40927.811388888891</v>
      </c>
      <c r="L2975" s="2"/>
      <c r="M2975" s="2"/>
      <c r="N2975" s="2">
        <v>-3100</v>
      </c>
      <c r="O2975" s="2">
        <v>241.69868469238301</v>
      </c>
      <c r="P2975" s="2">
        <v>176.39350891113301</v>
      </c>
      <c r="U2975" s="3">
        <v>40927.811388888891</v>
      </c>
      <c r="V2975" s="2"/>
      <c r="W2975" s="2"/>
      <c r="X2975" s="2">
        <v>-3100</v>
      </c>
      <c r="Y2975" s="2" t="s">
        <v>8</v>
      </c>
      <c r="Z2975" s="2">
        <v>0</v>
      </c>
    </row>
    <row r="2976" spans="1:26" ht="14.25" customHeight="1" x14ac:dyDescent="0.2">
      <c r="A2976" s="3">
        <v>40927.81144675926</v>
      </c>
      <c r="B2976" s="2"/>
      <c r="C2976" s="2"/>
      <c r="D2976" s="2">
        <v>-3050</v>
      </c>
      <c r="E2976" s="2">
        <v>156.57887268066401</v>
      </c>
      <c r="F2976" s="2">
        <v>-89.575729370117202</v>
      </c>
      <c r="K2976" s="3">
        <v>40927.81144675926</v>
      </c>
      <c r="L2976" s="2"/>
      <c r="M2976" s="2"/>
      <c r="N2976" s="2">
        <v>-3050</v>
      </c>
      <c r="O2976" s="2">
        <v>239.68312072753901</v>
      </c>
      <c r="P2976" s="2">
        <v>174.98992919921901</v>
      </c>
      <c r="U2976" s="3">
        <v>40927.81144675926</v>
      </c>
      <c r="V2976" s="2"/>
      <c r="W2976" s="2"/>
      <c r="X2976" s="2">
        <v>-3050</v>
      </c>
      <c r="Y2976" s="2" t="s">
        <v>8</v>
      </c>
      <c r="Z2976" s="2">
        <v>0</v>
      </c>
    </row>
    <row r="2977" spans="1:26" ht="14.25" customHeight="1" x14ac:dyDescent="0.2">
      <c r="A2977" s="3">
        <v>40927.81150462963</v>
      </c>
      <c r="B2977" s="2"/>
      <c r="C2977" s="2"/>
      <c r="D2977" s="2">
        <v>-3000</v>
      </c>
      <c r="E2977" s="2">
        <v>154.46307373046901</v>
      </c>
      <c r="F2977" s="2">
        <v>-88.237380981445298</v>
      </c>
      <c r="K2977" s="3">
        <v>40927.81150462963</v>
      </c>
      <c r="L2977" s="2"/>
      <c r="M2977" s="2"/>
      <c r="N2977" s="2">
        <v>-3000</v>
      </c>
      <c r="O2977" s="2">
        <v>239.13894653320301</v>
      </c>
      <c r="P2977" s="2">
        <v>174.61097717285199</v>
      </c>
      <c r="U2977" s="3">
        <v>40927.81150462963</v>
      </c>
      <c r="V2977" s="2"/>
      <c r="W2977" s="2"/>
      <c r="X2977" s="2">
        <v>-3000</v>
      </c>
      <c r="Y2977" s="2" t="s">
        <v>8</v>
      </c>
      <c r="Z2977" s="2">
        <v>0</v>
      </c>
    </row>
    <row r="2978" spans="1:26" ht="14.25" customHeight="1" x14ac:dyDescent="0.2">
      <c r="A2978" s="3">
        <v>40927.811562499999</v>
      </c>
      <c r="B2978" s="2"/>
      <c r="C2978" s="2"/>
      <c r="D2978" s="2">
        <v>-2950</v>
      </c>
      <c r="E2978" s="2">
        <v>156.01995849609401</v>
      </c>
      <c r="F2978" s="2">
        <v>-89.222183227539105</v>
      </c>
      <c r="K2978" s="3">
        <v>40927.811562499999</v>
      </c>
      <c r="L2978" s="2"/>
      <c r="M2978" s="2"/>
      <c r="N2978" s="2">
        <v>-2950</v>
      </c>
      <c r="O2978" s="2">
        <v>239.29901123046901</v>
      </c>
      <c r="P2978" s="2">
        <v>174.72244262695301</v>
      </c>
      <c r="U2978" s="3">
        <v>40927.811562499999</v>
      </c>
      <c r="V2978" s="2"/>
      <c r="W2978" s="2"/>
      <c r="X2978" s="2">
        <v>-2950</v>
      </c>
      <c r="Y2978" s="2" t="s">
        <v>8</v>
      </c>
      <c r="Z2978" s="2">
        <v>0</v>
      </c>
    </row>
    <row r="2979" spans="1:26" ht="14.25" customHeight="1" x14ac:dyDescent="0.2">
      <c r="A2979" s="3">
        <v>40927.811620370368</v>
      </c>
      <c r="B2979" s="2"/>
      <c r="C2979" s="2"/>
      <c r="D2979" s="2">
        <v>-2900</v>
      </c>
      <c r="E2979" s="2">
        <v>156.12126159668</v>
      </c>
      <c r="F2979" s="2">
        <v>-89.286270141601605</v>
      </c>
      <c r="K2979" s="3">
        <v>40927.811620370368</v>
      </c>
      <c r="L2979" s="2"/>
      <c r="M2979" s="2"/>
      <c r="N2979" s="2">
        <v>-2900</v>
      </c>
      <c r="O2979" s="2">
        <v>238.78341674804699</v>
      </c>
      <c r="P2979" s="2">
        <v>174.36340332031301</v>
      </c>
      <c r="U2979" s="3">
        <v>40927.811620370368</v>
      </c>
      <c r="V2979" s="2"/>
      <c r="W2979" s="2"/>
      <c r="X2979" s="2">
        <v>-2900</v>
      </c>
      <c r="Y2979" s="2" t="s">
        <v>8</v>
      </c>
      <c r="Z2979" s="2">
        <v>0</v>
      </c>
    </row>
    <row r="2980" spans="1:26" ht="14.25" customHeight="1" x14ac:dyDescent="0.2">
      <c r="A2980" s="3">
        <v>40927.811678240738</v>
      </c>
      <c r="B2980" s="2"/>
      <c r="C2980" s="2"/>
      <c r="D2980" s="2">
        <v>-2850</v>
      </c>
      <c r="E2980" s="2">
        <v>154.38104248046901</v>
      </c>
      <c r="F2980" s="2">
        <v>-88.185501098632798</v>
      </c>
      <c r="K2980" s="3">
        <v>40927.811678240738</v>
      </c>
      <c r="L2980" s="2"/>
      <c r="M2980" s="2"/>
      <c r="N2980" s="2">
        <v>-2850</v>
      </c>
      <c r="O2980" s="2">
        <v>238.034912109375</v>
      </c>
      <c r="P2980" s="2">
        <v>173.84216308593801</v>
      </c>
      <c r="U2980" s="3">
        <v>40927.811678240738</v>
      </c>
      <c r="V2980" s="2"/>
      <c r="W2980" s="2"/>
      <c r="X2980" s="2">
        <v>-2850</v>
      </c>
      <c r="Y2980" s="2" t="s">
        <v>8</v>
      </c>
      <c r="Z2980" s="2">
        <v>0</v>
      </c>
    </row>
    <row r="2981" spans="1:26" ht="14.25" customHeight="1" x14ac:dyDescent="0.2">
      <c r="A2981" s="3">
        <v>40927.811736111114</v>
      </c>
      <c r="B2981" s="2"/>
      <c r="C2981" s="2"/>
      <c r="D2981" s="2">
        <v>-2800</v>
      </c>
      <c r="E2981" s="2">
        <v>151.61344909668</v>
      </c>
      <c r="F2981" s="2">
        <v>-86.434860229492202</v>
      </c>
      <c r="K2981" s="3">
        <v>40927.811736111114</v>
      </c>
      <c r="L2981" s="2"/>
      <c r="M2981" s="2"/>
      <c r="N2981" s="2">
        <v>-2800</v>
      </c>
      <c r="O2981" s="2">
        <v>237.26197814941401</v>
      </c>
      <c r="P2981" s="2">
        <v>173.30390930175801</v>
      </c>
      <c r="U2981" s="3">
        <v>40927.811736111114</v>
      </c>
      <c r="V2981" s="2"/>
      <c r="W2981" s="2"/>
      <c r="X2981" s="2">
        <v>-2800</v>
      </c>
      <c r="Y2981" s="2" t="s">
        <v>8</v>
      </c>
      <c r="Z2981" s="2">
        <v>0</v>
      </c>
    </row>
    <row r="2982" spans="1:26" ht="14.25" customHeight="1" x14ac:dyDescent="0.2">
      <c r="A2982" s="3">
        <v>40927.811793981484</v>
      </c>
      <c r="B2982" s="2"/>
      <c r="C2982" s="2"/>
      <c r="D2982" s="2">
        <v>-2750</v>
      </c>
      <c r="E2982" s="2">
        <v>147.15386962890599</v>
      </c>
      <c r="F2982" s="2">
        <v>-83.613967895507798</v>
      </c>
      <c r="K2982" s="3">
        <v>40927.811793981484</v>
      </c>
      <c r="L2982" s="2"/>
      <c r="M2982" s="2"/>
      <c r="N2982" s="2">
        <v>-2750</v>
      </c>
      <c r="O2982" s="2">
        <v>236.51083374023401</v>
      </c>
      <c r="P2982" s="2">
        <v>172.780838012695</v>
      </c>
      <c r="U2982" s="3">
        <v>40927.811793981484</v>
      </c>
      <c r="V2982" s="2"/>
      <c r="W2982" s="2"/>
      <c r="X2982" s="2">
        <v>-2750</v>
      </c>
      <c r="Y2982" s="2" t="s">
        <v>8</v>
      </c>
      <c r="Z2982" s="2">
        <v>0</v>
      </c>
    </row>
    <row r="2983" spans="1:26" ht="14.25" customHeight="1" x14ac:dyDescent="0.2">
      <c r="A2983" s="3">
        <v>40927.811851851853</v>
      </c>
      <c r="B2983" s="2"/>
      <c r="C2983" s="2"/>
      <c r="D2983" s="2">
        <v>-2700</v>
      </c>
      <c r="E2983" s="2">
        <v>143.69514465332</v>
      </c>
      <c r="F2983" s="2">
        <v>-81.426162719726605</v>
      </c>
      <c r="K2983" s="3">
        <v>40927.811851851853</v>
      </c>
      <c r="L2983" s="2"/>
      <c r="M2983" s="2"/>
      <c r="N2983" s="2">
        <v>-2700</v>
      </c>
      <c r="O2983" s="2">
        <v>236.537673950195</v>
      </c>
      <c r="P2983" s="2">
        <v>172.79953002929699</v>
      </c>
      <c r="U2983" s="3">
        <v>40927.811851851853</v>
      </c>
      <c r="V2983" s="2"/>
      <c r="W2983" s="2"/>
      <c r="X2983" s="2">
        <v>-2700</v>
      </c>
      <c r="Y2983" s="2" t="s">
        <v>8</v>
      </c>
      <c r="Z2983" s="2">
        <v>0</v>
      </c>
    </row>
    <row r="2984" spans="1:26" ht="14.25" customHeight="1" x14ac:dyDescent="0.2">
      <c r="A2984" s="3">
        <v>40927.811909722222</v>
      </c>
      <c r="B2984" s="2"/>
      <c r="C2984" s="2"/>
      <c r="D2984" s="2">
        <v>-2650</v>
      </c>
      <c r="E2984" s="2">
        <v>142.63217163085901</v>
      </c>
      <c r="F2984" s="2">
        <v>-80.7537841796875</v>
      </c>
      <c r="K2984" s="3">
        <v>40927.811909722222</v>
      </c>
      <c r="L2984" s="2"/>
      <c r="M2984" s="2"/>
      <c r="N2984" s="2">
        <v>-2650</v>
      </c>
      <c r="O2984" s="2">
        <v>236.85748291015599</v>
      </c>
      <c r="P2984" s="2">
        <v>173.02223205566401</v>
      </c>
      <c r="U2984" s="3">
        <v>40927.811909722222</v>
      </c>
      <c r="V2984" s="2"/>
      <c r="W2984" s="2"/>
      <c r="X2984" s="2">
        <v>-2650</v>
      </c>
      <c r="Y2984" s="2" t="s">
        <v>8</v>
      </c>
      <c r="Z2984" s="2">
        <v>0</v>
      </c>
    </row>
    <row r="2985" spans="1:26" ht="14.25" customHeight="1" x14ac:dyDescent="0.2">
      <c r="A2985" s="3">
        <v>40927.811967592592</v>
      </c>
      <c r="B2985" s="2"/>
      <c r="C2985" s="2"/>
      <c r="D2985" s="2">
        <v>-2600</v>
      </c>
      <c r="E2985" s="2">
        <v>144.13212585449199</v>
      </c>
      <c r="F2985" s="2">
        <v>-81.702575683593807</v>
      </c>
      <c r="K2985" s="3">
        <v>40927.811967592592</v>
      </c>
      <c r="L2985" s="2"/>
      <c r="M2985" s="2"/>
      <c r="N2985" s="2">
        <v>-2600</v>
      </c>
      <c r="O2985" s="2">
        <v>237.50387573242199</v>
      </c>
      <c r="P2985" s="2">
        <v>173.47236633300801</v>
      </c>
      <c r="U2985" s="3">
        <v>40927.811967592592</v>
      </c>
      <c r="V2985" s="2"/>
      <c r="W2985" s="2"/>
      <c r="X2985" s="2">
        <v>-2600</v>
      </c>
      <c r="Y2985" s="2" t="s">
        <v>8</v>
      </c>
      <c r="Z2985" s="2">
        <v>0</v>
      </c>
    </row>
    <row r="2986" spans="1:26" ht="14.25" customHeight="1" x14ac:dyDescent="0.2">
      <c r="A2986" s="3">
        <v>40927.812025462961</v>
      </c>
      <c r="B2986" s="2"/>
      <c r="C2986" s="2"/>
      <c r="D2986" s="2">
        <v>-2550</v>
      </c>
      <c r="E2986" s="2">
        <v>147.16712951660199</v>
      </c>
      <c r="F2986" s="2">
        <v>-83.622360229492202</v>
      </c>
      <c r="K2986" s="3">
        <v>40927.812025462961</v>
      </c>
      <c r="L2986" s="2"/>
      <c r="M2986" s="2"/>
      <c r="N2986" s="2">
        <v>-2550</v>
      </c>
      <c r="O2986" s="2">
        <v>238.44827270507801</v>
      </c>
      <c r="P2986" s="2">
        <v>174.13002014160199</v>
      </c>
      <c r="U2986" s="3">
        <v>40927.812025462961</v>
      </c>
      <c r="V2986" s="2"/>
      <c r="W2986" s="2"/>
      <c r="X2986" s="2">
        <v>-2550</v>
      </c>
      <c r="Y2986" s="2" t="s">
        <v>8</v>
      </c>
      <c r="Z2986" s="2">
        <v>0</v>
      </c>
    </row>
    <row r="2987" spans="1:26" ht="14.25" customHeight="1" x14ac:dyDescent="0.2">
      <c r="A2987" s="3">
        <v>40927.812083333331</v>
      </c>
      <c r="B2987" s="2"/>
      <c r="C2987" s="2"/>
      <c r="D2987" s="2">
        <v>-2500</v>
      </c>
      <c r="E2987" s="2">
        <v>151.24822998046901</v>
      </c>
      <c r="F2987" s="2">
        <v>-86.203842163085895</v>
      </c>
      <c r="K2987" s="3">
        <v>40927.812083333331</v>
      </c>
      <c r="L2987" s="2"/>
      <c r="M2987" s="2"/>
      <c r="N2987" s="2">
        <v>-2500</v>
      </c>
      <c r="O2987" s="2">
        <v>239.35795593261699</v>
      </c>
      <c r="P2987" s="2">
        <v>174.76348876953099</v>
      </c>
      <c r="U2987" s="3">
        <v>40927.812083333331</v>
      </c>
      <c r="V2987" s="2"/>
      <c r="W2987" s="2"/>
      <c r="X2987" s="2">
        <v>-2500</v>
      </c>
      <c r="Y2987" s="2" t="s">
        <v>8</v>
      </c>
      <c r="Z2987" s="2">
        <v>0</v>
      </c>
    </row>
    <row r="2988" spans="1:26" ht="14.25" customHeight="1" x14ac:dyDescent="0.2">
      <c r="A2988" s="3">
        <v>40927.812141203707</v>
      </c>
      <c r="B2988" s="2"/>
      <c r="C2988" s="2"/>
      <c r="D2988" s="2">
        <v>-2450</v>
      </c>
      <c r="E2988" s="2">
        <v>154.78498840332</v>
      </c>
      <c r="F2988" s="2">
        <v>-88.441009521484403</v>
      </c>
      <c r="K2988" s="3">
        <v>40927.812141203707</v>
      </c>
      <c r="L2988" s="2"/>
      <c r="M2988" s="2"/>
      <c r="N2988" s="2">
        <v>-2450</v>
      </c>
      <c r="O2988" s="2">
        <v>240.29270935058599</v>
      </c>
      <c r="P2988" s="2">
        <v>175.41442871093801</v>
      </c>
      <c r="U2988" s="3">
        <v>40927.812141203707</v>
      </c>
      <c r="V2988" s="2"/>
      <c r="W2988" s="2"/>
      <c r="X2988" s="2">
        <v>-2450</v>
      </c>
      <c r="Y2988" s="2" t="s">
        <v>8</v>
      </c>
      <c r="Z2988" s="2">
        <v>0</v>
      </c>
    </row>
    <row r="2989" spans="1:26" ht="14.25" customHeight="1" x14ac:dyDescent="0.2">
      <c r="A2989" s="3">
        <v>40927.812199074076</v>
      </c>
      <c r="B2989" s="2"/>
      <c r="C2989" s="2"/>
      <c r="D2989" s="2">
        <v>-2400</v>
      </c>
      <c r="E2989" s="2">
        <v>158.17134094238301</v>
      </c>
      <c r="F2989" s="2">
        <v>-90.583038330078097</v>
      </c>
      <c r="K2989" s="3">
        <v>40927.812199074076</v>
      </c>
      <c r="L2989" s="2"/>
      <c r="M2989" s="2"/>
      <c r="N2989" s="2">
        <v>-2400</v>
      </c>
      <c r="O2989" s="2">
        <v>241.34065246582</v>
      </c>
      <c r="P2989" s="2">
        <v>176.14418029785199</v>
      </c>
      <c r="U2989" s="3">
        <v>40927.812199074076</v>
      </c>
      <c r="V2989" s="2"/>
      <c r="W2989" s="2"/>
      <c r="X2989" s="2">
        <v>-2400</v>
      </c>
      <c r="Y2989" s="2" t="s">
        <v>8</v>
      </c>
      <c r="Z2989" s="2">
        <v>0</v>
      </c>
    </row>
    <row r="2990" spans="1:26" ht="14.25" customHeight="1" x14ac:dyDescent="0.2">
      <c r="A2990" s="3">
        <v>40927.812256944446</v>
      </c>
      <c r="B2990" s="2"/>
      <c r="C2990" s="2"/>
      <c r="D2990" s="2">
        <v>-2350</v>
      </c>
      <c r="E2990" s="2">
        <v>162.02290344238301</v>
      </c>
      <c r="F2990" s="2">
        <v>-93.019332885742202</v>
      </c>
      <c r="K2990" s="3">
        <v>40927.812256944446</v>
      </c>
      <c r="L2990" s="2"/>
      <c r="M2990" s="2"/>
      <c r="N2990" s="2">
        <v>-2350</v>
      </c>
      <c r="O2990" s="2">
        <v>242.542724609375</v>
      </c>
      <c r="P2990" s="2">
        <v>176.98127746582</v>
      </c>
      <c r="U2990" s="3">
        <v>40927.812256944446</v>
      </c>
      <c r="V2990" s="2"/>
      <c r="W2990" s="2"/>
      <c r="X2990" s="2">
        <v>-2350</v>
      </c>
      <c r="Y2990" s="2" t="s">
        <v>8</v>
      </c>
      <c r="Z2990" s="2">
        <v>0</v>
      </c>
    </row>
    <row r="2991" spans="1:26" ht="14.25" customHeight="1" x14ac:dyDescent="0.2">
      <c r="A2991" s="3">
        <v>40927.812314814815</v>
      </c>
      <c r="B2991" s="2"/>
      <c r="C2991" s="2"/>
      <c r="D2991" s="2">
        <v>-2300</v>
      </c>
      <c r="E2991" s="2">
        <v>166.26850891113301</v>
      </c>
      <c r="F2991" s="2">
        <v>-95.704879760742202</v>
      </c>
      <c r="K2991" s="3">
        <v>40927.812314814815</v>
      </c>
      <c r="L2991" s="2"/>
      <c r="M2991" s="2"/>
      <c r="N2991" s="2">
        <v>-2300</v>
      </c>
      <c r="O2991" s="2">
        <v>243.58738708496099</v>
      </c>
      <c r="P2991" s="2">
        <v>177.708740234375</v>
      </c>
      <c r="U2991" s="3">
        <v>40927.812314814815</v>
      </c>
      <c r="V2991" s="2"/>
      <c r="W2991" s="2"/>
      <c r="X2991" s="2">
        <v>-2300</v>
      </c>
      <c r="Y2991" s="2" t="s">
        <v>8</v>
      </c>
      <c r="Z2991" s="2">
        <v>0</v>
      </c>
    </row>
    <row r="2992" spans="1:26" ht="14.25" customHeight="1" x14ac:dyDescent="0.2">
      <c r="A2992" s="3">
        <v>40927.812372685185</v>
      </c>
      <c r="B2992" s="2"/>
      <c r="C2992" s="2"/>
      <c r="D2992" s="2">
        <v>-2250</v>
      </c>
      <c r="E2992" s="2">
        <v>171.17471313476599</v>
      </c>
      <c r="F2992" s="2">
        <v>-98.808288574218807</v>
      </c>
      <c r="K2992" s="3">
        <v>40927.812372685185</v>
      </c>
      <c r="L2992" s="2"/>
      <c r="M2992" s="2"/>
      <c r="N2992" s="2">
        <v>-2250</v>
      </c>
      <c r="O2992" s="2">
        <v>244.58174133300801</v>
      </c>
      <c r="P2992" s="2">
        <v>178.40118408203099</v>
      </c>
      <c r="U2992" s="3">
        <v>40927.812372685185</v>
      </c>
      <c r="V2992" s="2"/>
      <c r="W2992" s="2"/>
      <c r="X2992" s="2">
        <v>-2250</v>
      </c>
      <c r="Y2992" s="2" t="s">
        <v>8</v>
      </c>
      <c r="Z2992" s="2">
        <v>0</v>
      </c>
    </row>
    <row r="2993" spans="1:26" ht="14.25" customHeight="1" x14ac:dyDescent="0.2">
      <c r="A2993" s="3">
        <v>40927.812430555554</v>
      </c>
      <c r="B2993" s="2"/>
      <c r="C2993" s="2"/>
      <c r="D2993" s="2">
        <v>-2200</v>
      </c>
      <c r="E2993" s="2">
        <v>174.05569458007801</v>
      </c>
      <c r="F2993" s="2">
        <v>-100.630645751953</v>
      </c>
      <c r="K2993" s="3">
        <v>40927.812430555554</v>
      </c>
      <c r="L2993" s="2"/>
      <c r="M2993" s="2"/>
      <c r="N2993" s="2">
        <v>-2200</v>
      </c>
      <c r="O2993" s="2">
        <v>245.29957580566401</v>
      </c>
      <c r="P2993" s="2">
        <v>178.90106201171901</v>
      </c>
      <c r="U2993" s="3">
        <v>40927.812430555554</v>
      </c>
      <c r="V2993" s="2"/>
      <c r="W2993" s="2"/>
      <c r="X2993" s="2">
        <v>-2200</v>
      </c>
      <c r="Y2993" s="2" t="s">
        <v>8</v>
      </c>
      <c r="Z2993" s="2">
        <v>0</v>
      </c>
    </row>
    <row r="2994" spans="1:26" ht="14.25" customHeight="1" x14ac:dyDescent="0.2">
      <c r="A2994" s="3">
        <v>40927.812488425923</v>
      </c>
      <c r="B2994" s="2"/>
      <c r="C2994" s="2"/>
      <c r="D2994" s="2">
        <v>-2150</v>
      </c>
      <c r="E2994" s="2">
        <v>175.52803039550801</v>
      </c>
      <c r="F2994" s="2">
        <v>-101.561965942383</v>
      </c>
      <c r="K2994" s="3">
        <v>40927.812488425923</v>
      </c>
      <c r="L2994" s="2"/>
      <c r="M2994" s="2"/>
      <c r="N2994" s="2">
        <v>-2150</v>
      </c>
      <c r="O2994" s="2">
        <v>245.09304809570301</v>
      </c>
      <c r="P2994" s="2">
        <v>178.757247924805</v>
      </c>
      <c r="U2994" s="3">
        <v>40927.812488425923</v>
      </c>
      <c r="V2994" s="2"/>
      <c r="W2994" s="2"/>
      <c r="X2994" s="2">
        <v>-2150</v>
      </c>
      <c r="Y2994" s="2" t="s">
        <v>8</v>
      </c>
      <c r="Z2994" s="2">
        <v>0</v>
      </c>
    </row>
    <row r="2995" spans="1:26" ht="14.25" customHeight="1" x14ac:dyDescent="0.2">
      <c r="A2995" s="3">
        <v>40927.8125462963</v>
      </c>
      <c r="B2995" s="2"/>
      <c r="C2995" s="2"/>
      <c r="D2995" s="2">
        <v>-2100</v>
      </c>
      <c r="E2995" s="2">
        <v>173.50111389160199</v>
      </c>
      <c r="F2995" s="2">
        <v>-100.27984619140599</v>
      </c>
      <c r="K2995" s="3">
        <v>40927.8125462963</v>
      </c>
      <c r="L2995" s="2"/>
      <c r="M2995" s="2"/>
      <c r="N2995" s="2">
        <v>-2100</v>
      </c>
      <c r="O2995" s="2">
        <v>243.79476928710901</v>
      </c>
      <c r="P2995" s="2">
        <v>177.85316467285199</v>
      </c>
      <c r="U2995" s="3">
        <v>40927.8125462963</v>
      </c>
      <c r="V2995" s="2"/>
      <c r="W2995" s="2"/>
      <c r="X2995" s="2">
        <v>-2100</v>
      </c>
      <c r="Y2995" s="2" t="s">
        <v>8</v>
      </c>
      <c r="Z2995" s="2">
        <v>0</v>
      </c>
    </row>
    <row r="2996" spans="1:26" ht="14.25" customHeight="1" x14ac:dyDescent="0.2">
      <c r="A2996" s="3">
        <v>40927.812604166669</v>
      </c>
      <c r="B2996" s="2"/>
      <c r="C2996" s="2"/>
      <c r="D2996" s="2">
        <v>-2050</v>
      </c>
      <c r="E2996" s="2">
        <v>168.68356323242199</v>
      </c>
      <c r="F2996" s="2">
        <v>-97.232513427734403</v>
      </c>
      <c r="K2996" s="3">
        <v>40927.812604166669</v>
      </c>
      <c r="L2996" s="2"/>
      <c r="M2996" s="2"/>
      <c r="N2996" s="2">
        <v>-2050</v>
      </c>
      <c r="O2996" s="2">
        <v>241.23393249511699</v>
      </c>
      <c r="P2996" s="2">
        <v>176.06986999511699</v>
      </c>
      <c r="U2996" s="3">
        <v>40927.812604166669</v>
      </c>
      <c r="V2996" s="2"/>
      <c r="W2996" s="2"/>
      <c r="X2996" s="2">
        <v>-2050</v>
      </c>
      <c r="Y2996" s="2" t="s">
        <v>8</v>
      </c>
      <c r="Z2996" s="2">
        <v>0</v>
      </c>
    </row>
    <row r="2997" spans="1:26" ht="14.25" customHeight="1" x14ac:dyDescent="0.2">
      <c r="A2997" s="3">
        <v>40927.812662037039</v>
      </c>
      <c r="B2997" s="2"/>
      <c r="C2997" s="2"/>
      <c r="D2997" s="2">
        <v>-2000</v>
      </c>
      <c r="E2997" s="2">
        <v>159.54489135742199</v>
      </c>
      <c r="F2997" s="2">
        <v>-91.451873779296903</v>
      </c>
      <c r="K2997" s="3">
        <v>40927.812662037039</v>
      </c>
      <c r="L2997" s="2"/>
      <c r="M2997" s="2"/>
      <c r="N2997" s="2">
        <v>-2000</v>
      </c>
      <c r="O2997" s="2">
        <v>237.73756408691401</v>
      </c>
      <c r="P2997" s="2">
        <v>173.63510131835901</v>
      </c>
      <c r="U2997" s="3">
        <v>40927.812662037039</v>
      </c>
      <c r="V2997" s="2"/>
      <c r="W2997" s="2"/>
      <c r="X2997" s="2">
        <v>-2000</v>
      </c>
      <c r="Y2997" s="2" t="s">
        <v>8</v>
      </c>
      <c r="Z2997" s="2">
        <v>0</v>
      </c>
    </row>
    <row r="2998" spans="1:26" ht="14.25" customHeight="1" x14ac:dyDescent="0.2">
      <c r="A2998" s="3">
        <v>40927.812719907408</v>
      </c>
      <c r="B2998" s="2"/>
      <c r="C2998" s="2"/>
      <c r="D2998" s="2">
        <v>-1950</v>
      </c>
      <c r="E2998" s="2">
        <v>147.17666625976599</v>
      </c>
      <c r="F2998" s="2">
        <v>-83.628387451171903</v>
      </c>
      <c r="K2998" s="3">
        <v>40927.812719907408</v>
      </c>
      <c r="L2998" s="2"/>
      <c r="M2998" s="2"/>
      <c r="N2998" s="2">
        <v>-1950</v>
      </c>
      <c r="O2998" s="2">
        <v>233.31663513183599</v>
      </c>
      <c r="P2998" s="2">
        <v>170.55648803710901</v>
      </c>
      <c r="U2998" s="3">
        <v>40927.812719907408</v>
      </c>
      <c r="V2998" s="2"/>
      <c r="W2998" s="2"/>
      <c r="X2998" s="2">
        <v>-1950</v>
      </c>
      <c r="Y2998" s="2" t="s">
        <v>8</v>
      </c>
      <c r="Z2998" s="2">
        <v>0</v>
      </c>
    </row>
    <row r="2999" spans="1:26" ht="14.25" customHeight="1" x14ac:dyDescent="0.2">
      <c r="A2999" s="3">
        <v>40927.812777777777</v>
      </c>
      <c r="B2999" s="2"/>
      <c r="C2999" s="2"/>
      <c r="D2999" s="2">
        <v>-1900</v>
      </c>
      <c r="E2999" s="2">
        <v>132.83651733398401</v>
      </c>
      <c r="F2999" s="2">
        <v>-74.557571411132798</v>
      </c>
      <c r="K2999" s="3">
        <v>40927.812777777777</v>
      </c>
      <c r="L2999" s="2"/>
      <c r="M2999" s="2"/>
      <c r="N2999" s="2">
        <v>-1900</v>
      </c>
      <c r="O2999" s="2">
        <v>228.44079589843801</v>
      </c>
      <c r="P2999" s="2">
        <v>167.16110229492199</v>
      </c>
      <c r="U2999" s="3">
        <v>40927.812777777777</v>
      </c>
      <c r="V2999" s="2"/>
      <c r="W2999" s="2"/>
      <c r="X2999" s="2">
        <v>-1900</v>
      </c>
      <c r="Y2999" s="2" t="s">
        <v>8</v>
      </c>
      <c r="Z2999" s="2">
        <v>0</v>
      </c>
    </row>
    <row r="3000" spans="1:26" ht="14.25" customHeight="1" x14ac:dyDescent="0.2">
      <c r="A3000" s="3">
        <v>40927.812835648147</v>
      </c>
      <c r="B3000" s="2"/>
      <c r="C3000" s="2"/>
      <c r="D3000" s="2">
        <v>-1850</v>
      </c>
      <c r="E3000" s="2">
        <v>117.99860382080099</v>
      </c>
      <c r="F3000" s="2">
        <v>-65.171890258789105</v>
      </c>
      <c r="K3000" s="3">
        <v>40927.812835648147</v>
      </c>
      <c r="L3000" s="2"/>
      <c r="M3000" s="2"/>
      <c r="N3000" s="2">
        <v>-1850</v>
      </c>
      <c r="O3000" s="2">
        <v>223.52848815918</v>
      </c>
      <c r="P3000" s="2">
        <v>163.740310668945</v>
      </c>
      <c r="U3000" s="3">
        <v>40927.812835648147</v>
      </c>
      <c r="V3000" s="2"/>
      <c r="W3000" s="2"/>
      <c r="X3000" s="2">
        <v>-1850</v>
      </c>
      <c r="Y3000" s="2" t="s">
        <v>8</v>
      </c>
      <c r="Z3000" s="2">
        <v>0</v>
      </c>
    </row>
    <row r="3001" spans="1:26" ht="14.25" customHeight="1" x14ac:dyDescent="0.2">
      <c r="A3001" s="3">
        <v>40927.812893518516</v>
      </c>
      <c r="B3001" s="2"/>
      <c r="C3001" s="2"/>
      <c r="D3001" s="2">
        <v>-1800</v>
      </c>
      <c r="E3001" s="2">
        <v>101.765914916992</v>
      </c>
      <c r="F3001" s="2">
        <v>-54.903945922851598</v>
      </c>
      <c r="K3001" s="3">
        <v>40927.812893518516</v>
      </c>
      <c r="L3001" s="2"/>
      <c r="M3001" s="2"/>
      <c r="N3001" s="2">
        <v>-1800</v>
      </c>
      <c r="O3001" s="2">
        <v>218.52316284179699</v>
      </c>
      <c r="P3001" s="2">
        <v>160.25474548339801</v>
      </c>
      <c r="U3001" s="3">
        <v>40927.812893518516</v>
      </c>
      <c r="V3001" s="2"/>
      <c r="W3001" s="2"/>
      <c r="X3001" s="2">
        <v>-1800</v>
      </c>
      <c r="Y3001" s="2" t="s">
        <v>8</v>
      </c>
      <c r="Z3001" s="2">
        <v>0</v>
      </c>
    </row>
    <row r="3002" spans="1:26" ht="14.25" customHeight="1" x14ac:dyDescent="0.2">
      <c r="A3002" s="3">
        <v>40927.812951388885</v>
      </c>
      <c r="B3002" s="2"/>
      <c r="C3002" s="2"/>
      <c r="D3002" s="2">
        <v>-1750</v>
      </c>
      <c r="E3002" s="2">
        <v>85.569885253906307</v>
      </c>
      <c r="F3002" s="2">
        <v>-44.659194946289098</v>
      </c>
      <c r="K3002" s="3">
        <v>40927.812951388885</v>
      </c>
      <c r="L3002" s="2"/>
      <c r="M3002" s="2"/>
      <c r="N3002" s="2">
        <v>-1750</v>
      </c>
      <c r="O3002" s="2">
        <v>213.51805114746099</v>
      </c>
      <c r="P3002" s="2">
        <v>156.76933288574199</v>
      </c>
      <c r="U3002" s="3">
        <v>40927.812951388885</v>
      </c>
      <c r="V3002" s="2"/>
      <c r="W3002" s="2"/>
      <c r="X3002" s="2">
        <v>-1750</v>
      </c>
      <c r="Y3002" s="2" t="s">
        <v>8</v>
      </c>
      <c r="Z3002" s="2">
        <v>0</v>
      </c>
    </row>
    <row r="3003" spans="1:26" ht="14.25" customHeight="1" x14ac:dyDescent="0.2">
      <c r="A3003" s="3">
        <v>40927.813009259262</v>
      </c>
      <c r="B3003" s="2"/>
      <c r="C3003" s="2"/>
      <c r="D3003" s="2">
        <v>-1700</v>
      </c>
      <c r="E3003" s="2">
        <v>70.531745910644503</v>
      </c>
      <c r="F3003" s="2">
        <v>-35.146865844726598</v>
      </c>
      <c r="K3003" s="3">
        <v>40927.813009259262</v>
      </c>
      <c r="L3003" s="2"/>
      <c r="M3003" s="2"/>
      <c r="N3003" s="2">
        <v>-1700</v>
      </c>
      <c r="O3003" s="2">
        <v>208.55819702148401</v>
      </c>
      <c r="P3003" s="2">
        <v>153.3154296875</v>
      </c>
      <c r="U3003" s="3">
        <v>40927.813009259262</v>
      </c>
      <c r="V3003" s="2"/>
      <c r="W3003" s="2"/>
      <c r="X3003" s="2">
        <v>-1700</v>
      </c>
      <c r="Y3003" s="2" t="s">
        <v>8</v>
      </c>
      <c r="Z3003" s="2">
        <v>0</v>
      </c>
    </row>
    <row r="3004" spans="1:26" ht="14.25" customHeight="1" x14ac:dyDescent="0.2">
      <c r="A3004" s="3">
        <v>40927.813067129631</v>
      </c>
      <c r="B3004" s="2"/>
      <c r="C3004" s="2"/>
      <c r="D3004" s="2">
        <v>-1650</v>
      </c>
      <c r="E3004" s="2">
        <v>57.775146484375</v>
      </c>
      <c r="F3004" s="2">
        <v>-27.077713012695298</v>
      </c>
      <c r="K3004" s="3">
        <v>40927.813067129631</v>
      </c>
      <c r="L3004" s="2"/>
      <c r="M3004" s="2"/>
      <c r="N3004" s="2">
        <v>-1650</v>
      </c>
      <c r="O3004" s="2">
        <v>203.56808471679699</v>
      </c>
      <c r="P3004" s="2">
        <v>149.84046936035199</v>
      </c>
      <c r="U3004" s="3">
        <v>40927.813067129631</v>
      </c>
      <c r="V3004" s="2"/>
      <c r="W3004" s="2"/>
      <c r="X3004" s="2">
        <v>-1650</v>
      </c>
      <c r="Y3004" s="2" t="s">
        <v>8</v>
      </c>
      <c r="Z3004" s="2">
        <v>0</v>
      </c>
    </row>
    <row r="3005" spans="1:26" ht="14.25" customHeight="1" x14ac:dyDescent="0.2">
      <c r="A3005" s="3">
        <v>40927.813125000001</v>
      </c>
      <c r="B3005" s="2"/>
      <c r="C3005" s="2"/>
      <c r="D3005" s="2">
        <v>-1600</v>
      </c>
      <c r="E3005" s="2">
        <v>47.316959381103501</v>
      </c>
      <c r="F3005" s="2">
        <v>-20.462417602539102</v>
      </c>
      <c r="K3005" s="3">
        <v>40927.813125000001</v>
      </c>
      <c r="L3005" s="2"/>
      <c r="M3005" s="2"/>
      <c r="N3005" s="2">
        <v>-1600</v>
      </c>
      <c r="O3005" s="2">
        <v>198.56758117675801</v>
      </c>
      <c r="P3005" s="2">
        <v>146.35826110839801</v>
      </c>
      <c r="U3005" s="3">
        <v>40927.813125000001</v>
      </c>
      <c r="V3005" s="2"/>
      <c r="W3005" s="2"/>
      <c r="X3005" s="2">
        <v>-1600</v>
      </c>
      <c r="Y3005" s="2" t="s">
        <v>8</v>
      </c>
      <c r="Z3005" s="2">
        <v>0</v>
      </c>
    </row>
    <row r="3006" spans="1:26" ht="14.25" customHeight="1" x14ac:dyDescent="0.2">
      <c r="A3006" s="3">
        <v>40927.81318287037</v>
      </c>
      <c r="B3006" s="2"/>
      <c r="C3006" s="2"/>
      <c r="D3006" s="2">
        <v>-1550</v>
      </c>
      <c r="E3006" s="2">
        <v>38.152599334716797</v>
      </c>
      <c r="F3006" s="2">
        <v>-14.66552734375</v>
      </c>
      <c r="K3006" s="3">
        <v>40927.81318287037</v>
      </c>
      <c r="L3006" s="2"/>
      <c r="M3006" s="2"/>
      <c r="N3006" s="2">
        <v>-1550</v>
      </c>
      <c r="O3006" s="2">
        <v>193.72845458984401</v>
      </c>
      <c r="P3006" s="2">
        <v>142.98843383789099</v>
      </c>
      <c r="U3006" s="3">
        <v>40927.81318287037</v>
      </c>
      <c r="V3006" s="2"/>
      <c r="W3006" s="2"/>
      <c r="X3006" s="2">
        <v>-1550</v>
      </c>
      <c r="Y3006" s="2" t="s">
        <v>8</v>
      </c>
      <c r="Z3006" s="2">
        <v>0</v>
      </c>
    </row>
    <row r="3007" spans="1:26" ht="14.25" customHeight="1" x14ac:dyDescent="0.2">
      <c r="A3007" s="3">
        <v>40927.813240740739</v>
      </c>
      <c r="B3007" s="2"/>
      <c r="C3007" s="2"/>
      <c r="D3007" s="2">
        <v>-1500</v>
      </c>
      <c r="E3007" s="2">
        <v>30.162174224853501</v>
      </c>
      <c r="F3007" s="2">
        <v>-9.6112060546875</v>
      </c>
      <c r="K3007" s="3">
        <v>40927.813240740739</v>
      </c>
      <c r="L3007" s="2"/>
      <c r="M3007" s="2"/>
      <c r="N3007" s="2">
        <v>-1500</v>
      </c>
      <c r="O3007" s="2">
        <v>189.11709594726599</v>
      </c>
      <c r="P3007" s="2">
        <v>139.77722167968801</v>
      </c>
      <c r="U3007" s="3">
        <v>40927.813240740739</v>
      </c>
      <c r="V3007" s="2"/>
      <c r="W3007" s="2"/>
      <c r="X3007" s="2">
        <v>-1500</v>
      </c>
      <c r="Y3007" s="2" t="s">
        <v>8</v>
      </c>
      <c r="Z3007" s="2">
        <v>0</v>
      </c>
    </row>
    <row r="3008" spans="1:26" ht="14.25" customHeight="1" x14ac:dyDescent="0.2">
      <c r="A3008" s="3">
        <v>40927.813298611109</v>
      </c>
      <c r="B3008" s="2"/>
      <c r="C3008" s="2"/>
      <c r="D3008" s="2">
        <v>-1450</v>
      </c>
      <c r="E3008" s="2">
        <v>26.012212753295898</v>
      </c>
      <c r="F3008" s="2">
        <v>-6.9861602783203098</v>
      </c>
      <c r="K3008" s="3">
        <v>40927.813298611109</v>
      </c>
      <c r="L3008" s="2"/>
      <c r="M3008" s="2"/>
      <c r="N3008" s="2">
        <v>-1450</v>
      </c>
      <c r="O3008" s="2">
        <v>184.519119262695</v>
      </c>
      <c r="P3008" s="2">
        <v>136.57531738281199</v>
      </c>
      <c r="U3008" s="3">
        <v>40927.813298611109</v>
      </c>
      <c r="V3008" s="2"/>
      <c r="W3008" s="2"/>
      <c r="X3008" s="2">
        <v>-1450</v>
      </c>
      <c r="Y3008" s="2" t="s">
        <v>8</v>
      </c>
      <c r="Z3008" s="2">
        <v>0</v>
      </c>
    </row>
    <row r="3009" spans="1:26" ht="14.25" customHeight="1" x14ac:dyDescent="0.2">
      <c r="A3009" s="3">
        <v>40927.813356481478</v>
      </c>
      <c r="B3009" s="2"/>
      <c r="C3009" s="2"/>
      <c r="D3009" s="2">
        <v>-1400</v>
      </c>
      <c r="E3009" s="2">
        <v>23.0641689300537</v>
      </c>
      <c r="F3009" s="2">
        <v>-5.1213836669921902</v>
      </c>
      <c r="K3009" s="3">
        <v>40927.813356481478</v>
      </c>
      <c r="L3009" s="2"/>
      <c r="M3009" s="2"/>
      <c r="N3009" s="2">
        <v>-1400</v>
      </c>
      <c r="O3009" s="2">
        <v>180.58615112304699</v>
      </c>
      <c r="P3009" s="2">
        <v>133.83651733398401</v>
      </c>
      <c r="U3009" s="3">
        <v>40927.813356481478</v>
      </c>
      <c r="V3009" s="2"/>
      <c r="W3009" s="2"/>
      <c r="X3009" s="2">
        <v>-1400</v>
      </c>
      <c r="Y3009" s="2" t="s">
        <v>8</v>
      </c>
      <c r="Z3009" s="2">
        <v>0</v>
      </c>
    </row>
    <row r="3010" spans="1:26" ht="14.25" customHeight="1" x14ac:dyDescent="0.2">
      <c r="A3010" s="3">
        <v>40927.813414351855</v>
      </c>
      <c r="B3010" s="2"/>
      <c r="C3010" s="2"/>
      <c r="D3010" s="2">
        <v>-1350</v>
      </c>
      <c r="E3010" s="2">
        <v>20.6262016296387</v>
      </c>
      <c r="F3010" s="2">
        <v>-3.5792541503906299</v>
      </c>
      <c r="K3010" s="3">
        <v>40927.813414351855</v>
      </c>
      <c r="L3010" s="2"/>
      <c r="M3010" s="2"/>
      <c r="N3010" s="2">
        <v>-1350</v>
      </c>
      <c r="O3010" s="2">
        <v>176.42892456054699</v>
      </c>
      <c r="P3010" s="2">
        <v>130.94154357910199</v>
      </c>
      <c r="U3010" s="3">
        <v>40927.813414351855</v>
      </c>
      <c r="V3010" s="2"/>
      <c r="W3010" s="2"/>
      <c r="X3010" s="2">
        <v>-1350</v>
      </c>
      <c r="Y3010" s="2" t="s">
        <v>8</v>
      </c>
      <c r="Z3010" s="2">
        <v>0</v>
      </c>
    </row>
    <row r="3011" spans="1:26" ht="14.25" customHeight="1" x14ac:dyDescent="0.2">
      <c r="A3011" s="3">
        <v>40927.813472222224</v>
      </c>
      <c r="B3011" s="2"/>
      <c r="C3011" s="2"/>
      <c r="D3011" s="2">
        <v>-1300</v>
      </c>
      <c r="E3011" s="2">
        <v>18.647169113159201</v>
      </c>
      <c r="F3011" s="2">
        <v>-2.3274230957031299</v>
      </c>
      <c r="K3011" s="3">
        <v>40927.813472222224</v>
      </c>
      <c r="L3011" s="2"/>
      <c r="M3011" s="2"/>
      <c r="N3011" s="2">
        <v>-1300</v>
      </c>
      <c r="O3011" s="2">
        <v>171.71360778808599</v>
      </c>
      <c r="P3011" s="2">
        <v>127.657928466797</v>
      </c>
      <c r="U3011" s="3">
        <v>40927.813472222224</v>
      </c>
      <c r="V3011" s="2"/>
      <c r="W3011" s="2"/>
      <c r="X3011" s="2">
        <v>-1300</v>
      </c>
      <c r="Y3011" s="2" t="s">
        <v>8</v>
      </c>
      <c r="Z3011" s="2">
        <v>0</v>
      </c>
    </row>
    <row r="3012" spans="1:26" ht="14.25" customHeight="1" x14ac:dyDescent="0.2">
      <c r="A3012" s="3">
        <v>40927.813530092593</v>
      </c>
      <c r="B3012" s="2"/>
      <c r="C3012" s="2"/>
      <c r="D3012" s="2">
        <v>-1250</v>
      </c>
      <c r="E3012" s="2">
        <v>17.939044952392599</v>
      </c>
      <c r="F3012" s="2">
        <v>-1.8795013427734399</v>
      </c>
      <c r="K3012" s="3">
        <v>40927.813530092593</v>
      </c>
      <c r="L3012" s="2"/>
      <c r="M3012" s="2"/>
      <c r="N3012" s="2">
        <v>-1250</v>
      </c>
      <c r="O3012" s="2">
        <v>167.87091064453099</v>
      </c>
      <c r="P3012" s="2">
        <v>124.98199462890599</v>
      </c>
      <c r="U3012" s="3">
        <v>40927.813530092593</v>
      </c>
      <c r="V3012" s="2"/>
      <c r="W3012" s="2"/>
      <c r="X3012" s="2">
        <v>-1250</v>
      </c>
      <c r="Y3012" s="2" t="s">
        <v>8</v>
      </c>
      <c r="Z3012" s="2">
        <v>0</v>
      </c>
    </row>
    <row r="3013" spans="1:26" ht="14.25" customHeight="1" x14ac:dyDescent="0.2">
      <c r="A3013" s="3">
        <v>40927.813587962963</v>
      </c>
      <c r="B3013" s="2"/>
      <c r="C3013" s="2"/>
      <c r="D3013" s="2">
        <v>-1200</v>
      </c>
      <c r="E3013" s="2">
        <v>18.5817966461182</v>
      </c>
      <c r="F3013" s="2">
        <v>-2.28607177734375</v>
      </c>
      <c r="K3013" s="3">
        <v>40927.813587962963</v>
      </c>
      <c r="L3013" s="2"/>
      <c r="M3013" s="2"/>
      <c r="N3013" s="2">
        <v>-1200</v>
      </c>
      <c r="O3013" s="2">
        <v>163.44078063964801</v>
      </c>
      <c r="P3013" s="2">
        <v>121.89697265625</v>
      </c>
      <c r="U3013" s="3">
        <v>40927.813587962963</v>
      </c>
      <c r="V3013" s="2"/>
      <c r="W3013" s="2"/>
      <c r="X3013" s="2">
        <v>-1200</v>
      </c>
      <c r="Y3013" s="2" t="s">
        <v>8</v>
      </c>
      <c r="Z3013" s="2">
        <v>0</v>
      </c>
    </row>
    <row r="3014" spans="1:26" ht="14.25" customHeight="1" x14ac:dyDescent="0.2">
      <c r="A3014" s="3">
        <v>40927.813645833332</v>
      </c>
      <c r="B3014" s="2"/>
      <c r="C3014" s="2"/>
      <c r="D3014" s="2">
        <v>-1150</v>
      </c>
      <c r="E3014" s="2">
        <v>17.943628311157202</v>
      </c>
      <c r="F3014" s="2">
        <v>-1.8824005126953101</v>
      </c>
      <c r="K3014" s="3">
        <v>40927.813645833332</v>
      </c>
      <c r="L3014" s="2"/>
      <c r="M3014" s="2"/>
      <c r="N3014" s="2">
        <v>-1150</v>
      </c>
      <c r="O3014" s="2">
        <v>159.29637145996099</v>
      </c>
      <c r="P3014" s="2">
        <v>119.01092529296901</v>
      </c>
      <c r="U3014" s="3">
        <v>40927.813645833332</v>
      </c>
      <c r="V3014" s="2"/>
      <c r="W3014" s="2"/>
      <c r="X3014" s="2">
        <v>-1150</v>
      </c>
      <c r="Y3014" s="2" t="s">
        <v>8</v>
      </c>
      <c r="Z3014" s="2">
        <v>0</v>
      </c>
    </row>
    <row r="3015" spans="1:26" ht="14.25" customHeight="1" x14ac:dyDescent="0.2">
      <c r="A3015" s="3">
        <v>40927.813703703701</v>
      </c>
      <c r="B3015" s="2"/>
      <c r="C3015" s="2"/>
      <c r="D3015" s="2">
        <v>-1100</v>
      </c>
      <c r="E3015" s="2">
        <v>17.528234481811499</v>
      </c>
      <c r="F3015" s="2">
        <v>-1.6196441650390601</v>
      </c>
      <c r="K3015" s="3">
        <v>40927.813703703701</v>
      </c>
      <c r="L3015" s="2"/>
      <c r="M3015" s="2"/>
      <c r="N3015" s="2">
        <v>-1100</v>
      </c>
      <c r="O3015" s="2">
        <v>155.969161987305</v>
      </c>
      <c r="P3015" s="2">
        <v>116.693954467773</v>
      </c>
      <c r="U3015" s="3">
        <v>40927.813703703701</v>
      </c>
      <c r="V3015" s="2"/>
      <c r="W3015" s="2"/>
      <c r="X3015" s="2">
        <v>-1100</v>
      </c>
      <c r="Y3015" s="2" t="s">
        <v>8</v>
      </c>
      <c r="Z3015" s="2">
        <v>0</v>
      </c>
    </row>
    <row r="3016" spans="1:26" ht="14.25" customHeight="1" x14ac:dyDescent="0.2">
      <c r="A3016" s="3">
        <v>40927.813761574071</v>
      </c>
      <c r="B3016" s="2"/>
      <c r="C3016" s="2"/>
      <c r="D3016" s="2">
        <v>-1050</v>
      </c>
      <c r="E3016" s="2">
        <v>17.729417800903299</v>
      </c>
      <c r="F3016" s="2">
        <v>-1.7469024658203101</v>
      </c>
      <c r="K3016" s="3">
        <v>40927.813761574071</v>
      </c>
      <c r="L3016" s="2"/>
      <c r="M3016" s="2"/>
      <c r="N3016" s="2">
        <v>-1050</v>
      </c>
      <c r="O3016" s="2">
        <v>152.404541015625</v>
      </c>
      <c r="P3016" s="2">
        <v>114.21165466308599</v>
      </c>
      <c r="U3016" s="3">
        <v>40927.813761574071</v>
      </c>
      <c r="V3016" s="2"/>
      <c r="W3016" s="2"/>
      <c r="X3016" s="2">
        <v>-1050</v>
      </c>
      <c r="Y3016" s="2" t="s">
        <v>8</v>
      </c>
      <c r="Z3016" s="2">
        <v>0</v>
      </c>
    </row>
    <row r="3017" spans="1:26" ht="14.25" customHeight="1" x14ac:dyDescent="0.2">
      <c r="A3017" s="3">
        <v>40927.813819444447</v>
      </c>
      <c r="B3017" s="2"/>
      <c r="C3017" s="2"/>
      <c r="D3017" s="2">
        <v>-1000</v>
      </c>
      <c r="E3017" s="2">
        <v>18.027938842773398</v>
      </c>
      <c r="F3017" s="2">
        <v>-1.93572998046875</v>
      </c>
      <c r="K3017" s="3">
        <v>40927.813819444447</v>
      </c>
      <c r="L3017" s="2"/>
      <c r="M3017" s="2"/>
      <c r="N3017" s="2">
        <v>-1000</v>
      </c>
      <c r="O3017" s="2">
        <v>149.02452087402301</v>
      </c>
      <c r="P3017" s="2">
        <v>111.85791015625</v>
      </c>
      <c r="U3017" s="3">
        <v>40927.813819444447</v>
      </c>
      <c r="V3017" s="2"/>
      <c r="W3017" s="2"/>
      <c r="X3017" s="2">
        <v>-1000</v>
      </c>
      <c r="Y3017" s="2" t="s">
        <v>8</v>
      </c>
      <c r="Z3017" s="2">
        <v>0</v>
      </c>
    </row>
    <row r="3018" spans="1:26" ht="14.25" customHeight="1" x14ac:dyDescent="0.2">
      <c r="A3018" s="3">
        <v>40927.813877314817</v>
      </c>
      <c r="B3018" s="2"/>
      <c r="C3018" s="2"/>
      <c r="D3018" s="2">
        <v>-950</v>
      </c>
      <c r="E3018" s="2">
        <v>18.018409729003899</v>
      </c>
      <c r="F3018" s="2">
        <v>-1.9297027587890601</v>
      </c>
      <c r="K3018" s="3">
        <v>40927.813877314817</v>
      </c>
      <c r="L3018" s="2"/>
      <c r="M3018" s="2"/>
      <c r="N3018" s="2">
        <v>-950</v>
      </c>
      <c r="O3018" s="2">
        <v>146.16326904296901</v>
      </c>
      <c r="P3018" s="2">
        <v>109.86541748046901</v>
      </c>
      <c r="U3018" s="3">
        <v>40927.813877314817</v>
      </c>
      <c r="V3018" s="2"/>
      <c r="W3018" s="2"/>
      <c r="X3018" s="2">
        <v>-950</v>
      </c>
      <c r="Y3018" s="2" t="s">
        <v>8</v>
      </c>
      <c r="Z3018" s="2">
        <v>0</v>
      </c>
    </row>
    <row r="3019" spans="1:26" ht="14.25" customHeight="1" x14ac:dyDescent="0.2">
      <c r="A3019" s="3">
        <v>40927.813935185186</v>
      </c>
      <c r="B3019" s="2"/>
      <c r="C3019" s="2"/>
      <c r="D3019" s="2">
        <v>-900</v>
      </c>
      <c r="E3019" s="2">
        <v>17.453454971313501</v>
      </c>
      <c r="F3019" s="2">
        <v>-1.5723419189453101</v>
      </c>
      <c r="K3019" s="3">
        <v>40927.813935185186</v>
      </c>
      <c r="L3019" s="2"/>
      <c r="M3019" s="2"/>
      <c r="N3019" s="2">
        <v>-900</v>
      </c>
      <c r="O3019" s="2">
        <v>143.74957275390599</v>
      </c>
      <c r="P3019" s="2">
        <v>108.18458557128901</v>
      </c>
      <c r="U3019" s="3">
        <v>40927.813935185186</v>
      </c>
      <c r="V3019" s="2"/>
      <c r="W3019" s="2"/>
      <c r="X3019" s="2">
        <v>-900</v>
      </c>
      <c r="Y3019" s="2" t="s">
        <v>8</v>
      </c>
      <c r="Z3019" s="2">
        <v>0</v>
      </c>
    </row>
    <row r="3020" spans="1:26" ht="14.25" customHeight="1" x14ac:dyDescent="0.2">
      <c r="A3020" s="3">
        <v>40927.813993055555</v>
      </c>
      <c r="B3020" s="2"/>
      <c r="C3020" s="2"/>
      <c r="D3020" s="2">
        <v>-850</v>
      </c>
      <c r="E3020" s="2">
        <v>17.295812606811499</v>
      </c>
      <c r="F3020" s="2">
        <v>-1.4726257324218699</v>
      </c>
      <c r="K3020" s="3">
        <v>40927.813993055555</v>
      </c>
      <c r="L3020" s="2"/>
      <c r="M3020" s="2"/>
      <c r="N3020" s="2">
        <v>-850</v>
      </c>
      <c r="O3020" s="2">
        <v>141.28810119628901</v>
      </c>
      <c r="P3020" s="2">
        <v>106.470489501953</v>
      </c>
      <c r="U3020" s="3">
        <v>40927.813993055555</v>
      </c>
      <c r="V3020" s="2"/>
      <c r="W3020" s="2"/>
      <c r="X3020" s="2">
        <v>-850</v>
      </c>
      <c r="Y3020" s="2" t="s">
        <v>8</v>
      </c>
      <c r="Z3020" s="2">
        <v>0</v>
      </c>
    </row>
    <row r="3021" spans="1:26" ht="14.25" customHeight="1" x14ac:dyDescent="0.2">
      <c r="A3021" s="3">
        <v>40927.814050925925</v>
      </c>
      <c r="B3021" s="2"/>
      <c r="C3021" s="2"/>
      <c r="D3021" s="2">
        <v>-800</v>
      </c>
      <c r="E3021" s="2">
        <v>17.030582427978501</v>
      </c>
      <c r="F3021" s="2">
        <v>-1.3048553466796899</v>
      </c>
      <c r="K3021" s="3">
        <v>40927.814050925925</v>
      </c>
      <c r="L3021" s="2"/>
      <c r="M3021" s="2"/>
      <c r="N3021" s="2">
        <v>-800</v>
      </c>
      <c r="O3021" s="2">
        <v>139.20329284668</v>
      </c>
      <c r="P3021" s="2">
        <v>105.018692016602</v>
      </c>
      <c r="U3021" s="3">
        <v>40927.814050925925</v>
      </c>
      <c r="V3021" s="2"/>
      <c r="W3021" s="2"/>
      <c r="X3021" s="2">
        <v>-800</v>
      </c>
      <c r="Y3021" s="2" t="s">
        <v>8</v>
      </c>
      <c r="Z3021" s="2">
        <v>0</v>
      </c>
    </row>
    <row r="3022" spans="1:26" ht="14.25" customHeight="1" x14ac:dyDescent="0.2">
      <c r="A3022" s="3">
        <v>40927.814108796294</v>
      </c>
      <c r="B3022" s="2"/>
      <c r="C3022" s="2"/>
      <c r="D3022" s="2">
        <v>-750</v>
      </c>
      <c r="E3022" s="2">
        <v>17.7554721832275</v>
      </c>
      <c r="F3022" s="2">
        <v>-1.7633819580078101</v>
      </c>
      <c r="K3022" s="3">
        <v>40927.814108796294</v>
      </c>
      <c r="L3022" s="2"/>
      <c r="M3022" s="2"/>
      <c r="N3022" s="2">
        <v>-750</v>
      </c>
      <c r="O3022" s="2">
        <v>136.01467895507801</v>
      </c>
      <c r="P3022" s="2">
        <v>102.798233032227</v>
      </c>
      <c r="U3022" s="3">
        <v>40927.814108796294</v>
      </c>
      <c r="V3022" s="2"/>
      <c r="W3022" s="2"/>
      <c r="X3022" s="2">
        <v>-750</v>
      </c>
      <c r="Y3022" s="2" t="s">
        <v>8</v>
      </c>
      <c r="Z3022" s="2">
        <v>0</v>
      </c>
    </row>
    <row r="3023" spans="1:26" ht="14.25" customHeight="1" x14ac:dyDescent="0.2">
      <c r="A3023" s="3">
        <v>40927.814166666663</v>
      </c>
      <c r="B3023" s="2"/>
      <c r="C3023" s="2"/>
      <c r="D3023" s="2">
        <v>-700</v>
      </c>
      <c r="E3023" s="2">
        <v>17.359375</v>
      </c>
      <c r="F3023" s="2">
        <v>-1.5128326416015601</v>
      </c>
      <c r="K3023" s="3">
        <v>40927.814166666663</v>
      </c>
      <c r="L3023" s="2"/>
      <c r="M3023" s="2"/>
      <c r="N3023" s="2">
        <v>-700</v>
      </c>
      <c r="O3023" s="2">
        <v>134.26731872558599</v>
      </c>
      <c r="P3023" s="2">
        <v>101.581420898438</v>
      </c>
      <c r="U3023" s="3">
        <v>40927.814166666663</v>
      </c>
      <c r="V3023" s="2"/>
      <c r="W3023" s="2"/>
      <c r="X3023" s="2">
        <v>-700</v>
      </c>
      <c r="Y3023" s="2" t="s">
        <v>8</v>
      </c>
      <c r="Z3023" s="2">
        <v>0</v>
      </c>
    </row>
    <row r="3024" spans="1:26" ht="14.25" customHeight="1" x14ac:dyDescent="0.2">
      <c r="A3024" s="3">
        <v>40927.81422453704</v>
      </c>
      <c r="B3024" s="2"/>
      <c r="C3024" s="2"/>
      <c r="D3024" s="2">
        <v>-650</v>
      </c>
      <c r="E3024" s="2">
        <v>17.392061233520501</v>
      </c>
      <c r="F3024" s="2">
        <v>-1.53350830078125</v>
      </c>
      <c r="K3024" s="3">
        <v>40927.81422453704</v>
      </c>
      <c r="L3024" s="2"/>
      <c r="M3024" s="2"/>
      <c r="N3024" s="2">
        <v>-650</v>
      </c>
      <c r="O3024" s="2">
        <v>133.33013916015599</v>
      </c>
      <c r="P3024" s="2">
        <v>100.92880249023401</v>
      </c>
      <c r="U3024" s="3">
        <v>40927.81422453704</v>
      </c>
      <c r="V3024" s="2"/>
      <c r="W3024" s="2"/>
      <c r="X3024" s="2">
        <v>-650</v>
      </c>
      <c r="Y3024" s="2" t="s">
        <v>8</v>
      </c>
      <c r="Z3024" s="2">
        <v>0</v>
      </c>
    </row>
    <row r="3025" spans="1:26" ht="14.25" customHeight="1" x14ac:dyDescent="0.2">
      <c r="A3025" s="3">
        <v>40927.814282407409</v>
      </c>
      <c r="B3025" s="2"/>
      <c r="C3025" s="2"/>
      <c r="D3025" s="2">
        <v>-600</v>
      </c>
      <c r="E3025" s="2">
        <v>17.217292785644499</v>
      </c>
      <c r="F3025" s="2">
        <v>-1.4229583740234399</v>
      </c>
      <c r="K3025" s="3">
        <v>40927.814282407409</v>
      </c>
      <c r="L3025" s="2"/>
      <c r="M3025" s="2"/>
      <c r="N3025" s="2">
        <v>-600</v>
      </c>
      <c r="O3025" s="2">
        <v>132.01126098632801</v>
      </c>
      <c r="P3025" s="2">
        <v>100.010375976562</v>
      </c>
      <c r="U3025" s="3">
        <v>40927.814282407409</v>
      </c>
      <c r="V3025" s="2"/>
      <c r="W3025" s="2"/>
      <c r="X3025" s="2">
        <v>-600</v>
      </c>
      <c r="Y3025" s="2" t="s">
        <v>8</v>
      </c>
      <c r="Z3025" s="2">
        <v>0</v>
      </c>
    </row>
    <row r="3026" spans="1:26" ht="14.25" customHeight="1" x14ac:dyDescent="0.2">
      <c r="A3026" s="3">
        <v>40927.814340277779</v>
      </c>
      <c r="B3026" s="2"/>
      <c r="C3026" s="2"/>
      <c r="D3026" s="2">
        <v>-550</v>
      </c>
      <c r="E3026" s="2">
        <v>17.333684921264599</v>
      </c>
      <c r="F3026" s="2">
        <v>-1.49658203125</v>
      </c>
      <c r="K3026" s="3">
        <v>40927.814340277779</v>
      </c>
      <c r="L3026" s="2"/>
      <c r="M3026" s="2"/>
      <c r="N3026" s="2">
        <v>-550</v>
      </c>
      <c r="O3026" s="2">
        <v>130.728759765625</v>
      </c>
      <c r="P3026" s="2">
        <v>99.117279052734403</v>
      </c>
      <c r="U3026" s="3">
        <v>40927.814340277779</v>
      </c>
      <c r="V3026" s="2"/>
      <c r="W3026" s="2"/>
      <c r="X3026" s="2">
        <v>-550</v>
      </c>
      <c r="Y3026" s="2" t="s">
        <v>8</v>
      </c>
      <c r="Z3026" s="2">
        <v>0</v>
      </c>
    </row>
    <row r="3027" spans="1:26" ht="14.25" customHeight="1" x14ac:dyDescent="0.2">
      <c r="A3027" s="3">
        <v>40927.814398148148</v>
      </c>
      <c r="B3027" s="2"/>
      <c r="C3027" s="2"/>
      <c r="D3027" s="2">
        <v>-500</v>
      </c>
      <c r="E3027" s="2">
        <v>17.198959350585898</v>
      </c>
      <c r="F3027" s="2">
        <v>-1.4113616943359399</v>
      </c>
      <c r="K3027" s="3">
        <v>40927.814398148148</v>
      </c>
      <c r="L3027" s="2"/>
      <c r="M3027" s="2"/>
      <c r="N3027" s="2">
        <v>-500</v>
      </c>
      <c r="O3027" s="2">
        <v>129.28126525878901</v>
      </c>
      <c r="P3027" s="2">
        <v>98.109283447265597</v>
      </c>
      <c r="U3027" s="3">
        <v>40927.814398148148</v>
      </c>
      <c r="V3027" s="2"/>
      <c r="W3027" s="2"/>
      <c r="X3027" s="2">
        <v>-500</v>
      </c>
      <c r="Y3027" s="2" t="s">
        <v>8</v>
      </c>
      <c r="Z3027" s="2">
        <v>0</v>
      </c>
    </row>
    <row r="3028" spans="1:26" ht="14.25" customHeight="1" x14ac:dyDescent="0.2">
      <c r="A3028" s="3">
        <v>40927.814456018517</v>
      </c>
      <c r="B3028" s="2"/>
      <c r="C3028" s="2"/>
      <c r="D3028" s="2">
        <v>-450</v>
      </c>
      <c r="E3028" s="2">
        <v>16.9118976593018</v>
      </c>
      <c r="F3028" s="2">
        <v>-1.2297821044921899</v>
      </c>
      <c r="K3028" s="3">
        <v>40927.814456018517</v>
      </c>
      <c r="L3028" s="2"/>
      <c r="M3028" s="2"/>
      <c r="N3028" s="2">
        <v>-450</v>
      </c>
      <c r="O3028" s="2">
        <v>126.26849365234401</v>
      </c>
      <c r="P3028" s="2">
        <v>96.011276245117202</v>
      </c>
      <c r="U3028" s="3">
        <v>40927.814456018517</v>
      </c>
      <c r="V3028" s="2"/>
      <c r="W3028" s="2"/>
      <c r="X3028" s="2">
        <v>-450</v>
      </c>
      <c r="Y3028" s="2" t="s">
        <v>8</v>
      </c>
      <c r="Z3028" s="2">
        <v>0</v>
      </c>
    </row>
    <row r="3029" spans="1:26" ht="14.25" customHeight="1" x14ac:dyDescent="0.2">
      <c r="A3029" s="3">
        <v>40927.814513888887</v>
      </c>
      <c r="B3029" s="2"/>
      <c r="C3029" s="2"/>
      <c r="D3029" s="2">
        <v>-400</v>
      </c>
      <c r="E3029" s="2">
        <v>16.765110015869102</v>
      </c>
      <c r="F3029" s="2">
        <v>-1.1369323730468801</v>
      </c>
      <c r="K3029" s="3">
        <v>40927.814513888887</v>
      </c>
      <c r="L3029" s="2"/>
      <c r="M3029" s="2"/>
      <c r="N3029" s="2">
        <v>-400</v>
      </c>
      <c r="O3029" s="2">
        <v>125.753128051758</v>
      </c>
      <c r="P3029" s="2">
        <v>95.652389526367202</v>
      </c>
      <c r="U3029" s="3">
        <v>40927.814513888887</v>
      </c>
      <c r="V3029" s="2"/>
      <c r="W3029" s="2"/>
      <c r="X3029" s="2">
        <v>-400</v>
      </c>
      <c r="Y3029" s="2" t="s">
        <v>8</v>
      </c>
      <c r="Z3029" s="2">
        <v>0</v>
      </c>
    </row>
    <row r="3030" spans="1:26" ht="14.25" customHeight="1" x14ac:dyDescent="0.2">
      <c r="A3030" s="3">
        <v>40927.814571759256</v>
      </c>
      <c r="B3030" s="2"/>
      <c r="C3030" s="2"/>
      <c r="D3030" s="2">
        <v>-350</v>
      </c>
      <c r="E3030" s="2">
        <v>16.867753982543899</v>
      </c>
      <c r="F3030" s="2">
        <v>-1.2018585205078101</v>
      </c>
      <c r="K3030" s="3">
        <v>40927.814571759256</v>
      </c>
      <c r="L3030" s="2"/>
      <c r="M3030" s="2"/>
      <c r="N3030" s="2">
        <v>-350</v>
      </c>
      <c r="O3030" s="2">
        <v>125.924591064453</v>
      </c>
      <c r="P3030" s="2">
        <v>95.771789550781193</v>
      </c>
      <c r="U3030" s="3">
        <v>40927.814571759256</v>
      </c>
      <c r="V3030" s="2"/>
      <c r="W3030" s="2"/>
      <c r="X3030" s="2">
        <v>-350</v>
      </c>
      <c r="Y3030" s="2" t="s">
        <v>8</v>
      </c>
      <c r="Z3030" s="2">
        <v>0</v>
      </c>
    </row>
    <row r="3031" spans="1:26" ht="14.25" customHeight="1" x14ac:dyDescent="0.2">
      <c r="A3031" s="3">
        <v>40927.814629629633</v>
      </c>
      <c r="B3031" s="2"/>
      <c r="C3031" s="2"/>
      <c r="D3031" s="2">
        <v>-300</v>
      </c>
      <c r="E3031" s="2">
        <v>17.594209671020501</v>
      </c>
      <c r="F3031" s="2">
        <v>-1.661376953125</v>
      </c>
      <c r="K3031" s="3">
        <v>40927.814629629633</v>
      </c>
      <c r="L3031" s="2"/>
      <c r="M3031" s="2"/>
      <c r="N3031" s="2">
        <v>-300</v>
      </c>
      <c r="O3031" s="2">
        <v>125.24258422851599</v>
      </c>
      <c r="P3031" s="2">
        <v>95.296859741210895</v>
      </c>
      <c r="U3031" s="3">
        <v>40927.814629629633</v>
      </c>
      <c r="V3031" s="2"/>
      <c r="W3031" s="2"/>
      <c r="X3031" s="2">
        <v>-300</v>
      </c>
      <c r="Y3031" s="2" t="s">
        <v>8</v>
      </c>
      <c r="Z3031" s="2">
        <v>0</v>
      </c>
    </row>
    <row r="3032" spans="1:26" ht="14.25" customHeight="1" x14ac:dyDescent="0.2">
      <c r="A3032" s="3">
        <v>40927.814687500002</v>
      </c>
      <c r="B3032" s="2"/>
      <c r="C3032" s="2"/>
      <c r="D3032" s="2">
        <v>-250</v>
      </c>
      <c r="E3032" s="2">
        <v>16.456581115722699</v>
      </c>
      <c r="F3032" s="2">
        <v>-0.9417724609375</v>
      </c>
      <c r="K3032" s="3">
        <v>40927.814687500002</v>
      </c>
      <c r="L3032" s="2"/>
      <c r="M3032" s="2"/>
      <c r="N3032" s="2">
        <v>-250</v>
      </c>
      <c r="O3032" s="2">
        <v>124.391960144043</v>
      </c>
      <c r="P3032" s="2">
        <v>94.704513549804702</v>
      </c>
      <c r="U3032" s="3">
        <v>40927.814687500002</v>
      </c>
      <c r="V3032" s="2"/>
      <c r="W3032" s="2"/>
      <c r="X3032" s="2">
        <v>-250</v>
      </c>
      <c r="Y3032" s="2" t="s">
        <v>8</v>
      </c>
      <c r="Z3032" s="2">
        <v>0</v>
      </c>
    </row>
    <row r="3033" spans="1:26" ht="14.25" customHeight="1" x14ac:dyDescent="0.2">
      <c r="A3033" s="3">
        <v>40927.814745370371</v>
      </c>
      <c r="B3033" s="2"/>
      <c r="C3033" s="2"/>
      <c r="D3033" s="2">
        <v>-200</v>
      </c>
      <c r="E3033" s="2">
        <v>16.8827095031738</v>
      </c>
      <c r="F3033" s="2">
        <v>-1.2113189697265601</v>
      </c>
      <c r="K3033" s="3">
        <v>40927.814745370371</v>
      </c>
      <c r="L3033" s="2"/>
      <c r="M3033" s="2"/>
      <c r="N3033" s="2">
        <v>-200</v>
      </c>
      <c r="O3033" s="2">
        <v>122.71274566650401</v>
      </c>
      <c r="P3033" s="2">
        <v>93.53515625</v>
      </c>
      <c r="U3033" s="3">
        <v>40927.814745370371</v>
      </c>
      <c r="V3033" s="2"/>
      <c r="W3033" s="2"/>
      <c r="X3033" s="2">
        <v>-200</v>
      </c>
      <c r="Y3033" s="2" t="s">
        <v>8</v>
      </c>
      <c r="Z3033" s="2">
        <v>0</v>
      </c>
    </row>
    <row r="3034" spans="1:26" ht="14.25" customHeight="1" x14ac:dyDescent="0.2">
      <c r="A3034" s="3">
        <v>40927.814803240741</v>
      </c>
      <c r="B3034" s="2"/>
      <c r="C3034" s="2"/>
      <c r="D3034" s="2">
        <v>-150</v>
      </c>
      <c r="E3034" s="2">
        <v>16.655714035034201</v>
      </c>
      <c r="F3034" s="2">
        <v>-1.0677337646484399</v>
      </c>
      <c r="K3034" s="3">
        <v>40927.814803240741</v>
      </c>
      <c r="L3034" s="2"/>
      <c r="M3034" s="2"/>
      <c r="N3034" s="2">
        <v>-150</v>
      </c>
      <c r="O3034" s="2">
        <v>121.730987548828</v>
      </c>
      <c r="P3034" s="2">
        <v>92.851486206054702</v>
      </c>
      <c r="U3034" s="3">
        <v>40927.814803240741</v>
      </c>
      <c r="V3034" s="2"/>
      <c r="W3034" s="2"/>
      <c r="X3034" s="2">
        <v>-150</v>
      </c>
      <c r="Y3034" s="2" t="s">
        <v>8</v>
      </c>
      <c r="Z3034" s="2">
        <v>0</v>
      </c>
    </row>
    <row r="3035" spans="1:26" ht="14.25" customHeight="1" x14ac:dyDescent="0.2">
      <c r="A3035" s="3">
        <v>40927.81486111111</v>
      </c>
      <c r="B3035" s="2"/>
      <c r="C3035" s="2"/>
      <c r="D3035" s="2">
        <v>-100</v>
      </c>
      <c r="E3035" s="2">
        <v>17.280494689941399</v>
      </c>
      <c r="F3035" s="2">
        <v>-1.4629364013671899</v>
      </c>
      <c r="K3035" s="3">
        <v>40927.81486111111</v>
      </c>
      <c r="L3035" s="2"/>
      <c r="M3035" s="2"/>
      <c r="N3035" s="2">
        <v>-100</v>
      </c>
      <c r="O3035" s="2">
        <v>121.092361450195</v>
      </c>
      <c r="P3035" s="2">
        <v>92.406768798828097</v>
      </c>
      <c r="U3035" s="3">
        <v>40927.81486111111</v>
      </c>
      <c r="V3035" s="2"/>
      <c r="W3035" s="2"/>
      <c r="X3035" s="2">
        <v>-100</v>
      </c>
      <c r="Y3035" s="2" t="s">
        <v>8</v>
      </c>
      <c r="Z3035" s="2">
        <v>0</v>
      </c>
    </row>
    <row r="3036" spans="1:26" ht="14.25" customHeight="1" x14ac:dyDescent="0.2">
      <c r="A3036" s="3">
        <v>40927.814918981479</v>
      </c>
      <c r="B3036" s="2"/>
      <c r="C3036" s="2"/>
      <c r="D3036" s="2">
        <v>-50</v>
      </c>
      <c r="E3036" s="2">
        <v>16.806482315063501</v>
      </c>
      <c r="F3036" s="2">
        <v>-1.1631011962890601</v>
      </c>
      <c r="K3036" s="3">
        <v>40927.814918981479</v>
      </c>
      <c r="L3036" s="2"/>
      <c r="M3036" s="2"/>
      <c r="N3036" s="2">
        <v>-50</v>
      </c>
      <c r="O3036" s="2">
        <v>119.02059936523401</v>
      </c>
      <c r="P3036" s="2">
        <v>90.964050292968807</v>
      </c>
      <c r="U3036" s="3">
        <v>40927.814918981479</v>
      </c>
      <c r="V3036" s="2"/>
      <c r="W3036" s="2"/>
      <c r="X3036" s="2">
        <v>-50</v>
      </c>
      <c r="Y3036" s="2" t="s">
        <v>8</v>
      </c>
      <c r="Z3036" s="2">
        <v>0</v>
      </c>
    </row>
    <row r="3037" spans="1:26" ht="14.25" customHeight="1" x14ac:dyDescent="0.2">
      <c r="A3037" s="3">
        <v>40927.814976851849</v>
      </c>
      <c r="B3037" s="2"/>
      <c r="C3037" s="2"/>
      <c r="D3037" s="2">
        <v>0</v>
      </c>
      <c r="E3037" s="2">
        <v>16.899957656860401</v>
      </c>
      <c r="F3037" s="2">
        <v>-1.22222900390625</v>
      </c>
      <c r="K3037" s="3">
        <v>40927.814976851849</v>
      </c>
      <c r="L3037" s="2"/>
      <c r="M3037" s="2"/>
      <c r="N3037" s="2">
        <v>0</v>
      </c>
      <c r="O3037" s="2">
        <v>119.427940368652</v>
      </c>
      <c r="P3037" s="2">
        <v>91.247711181640597</v>
      </c>
      <c r="U3037" s="3">
        <v>40927.814976851849</v>
      </c>
      <c r="V3037" s="2"/>
      <c r="W3037" s="2"/>
      <c r="X3037" s="2">
        <v>0</v>
      </c>
      <c r="Y3037" s="2" t="s">
        <v>8</v>
      </c>
      <c r="Z3037" s="2">
        <v>0</v>
      </c>
    </row>
    <row r="3038" spans="1:26" ht="14.25" customHeight="1" x14ac:dyDescent="0.2">
      <c r="A3038" s="2"/>
      <c r="B3038" s="2"/>
      <c r="C3038" s="2"/>
      <c r="D3038" s="2"/>
      <c r="E3038" s="2"/>
      <c r="F3038" s="2"/>
      <c r="K3038" s="2"/>
      <c r="L3038" s="2"/>
      <c r="M3038" s="2"/>
      <c r="N3038" s="2"/>
      <c r="O3038" s="2"/>
      <c r="P3038" s="2"/>
      <c r="U3038" s="2"/>
      <c r="V3038" s="2"/>
      <c r="W3038" s="2"/>
      <c r="X3038" s="2"/>
      <c r="Y3038" s="2"/>
      <c r="Z3038" s="2"/>
    </row>
    <row r="3039" spans="1:26" ht="14.25" customHeight="1" x14ac:dyDescent="0.2">
      <c r="A3039" s="3">
        <v>40927.815312500003</v>
      </c>
      <c r="B3039" s="2">
        <v>200</v>
      </c>
      <c r="C3039" s="2">
        <v>0</v>
      </c>
      <c r="D3039" s="2">
        <v>-3200</v>
      </c>
      <c r="E3039" s="2">
        <v>176.86178588867199</v>
      </c>
      <c r="F3039" s="2">
        <v>-102.405624389648</v>
      </c>
      <c r="K3039" s="3">
        <v>40927.815312500003</v>
      </c>
      <c r="L3039" s="2">
        <v>200</v>
      </c>
      <c r="M3039" s="2">
        <v>0</v>
      </c>
      <c r="N3039" s="2">
        <v>-3200</v>
      </c>
      <c r="O3039" s="2">
        <v>251.23713684082</v>
      </c>
      <c r="P3039" s="2">
        <v>183.03581237793</v>
      </c>
      <c r="U3039" s="3">
        <v>40927.815312500003</v>
      </c>
      <c r="V3039" s="2">
        <v>200</v>
      </c>
      <c r="W3039" s="2">
        <v>0</v>
      </c>
      <c r="X3039" s="2">
        <v>-3200</v>
      </c>
      <c r="Y3039" s="2" t="s">
        <v>8</v>
      </c>
      <c r="Z3039" s="2">
        <v>0</v>
      </c>
    </row>
    <row r="3040" spans="1:26" ht="14.25" customHeight="1" x14ac:dyDescent="0.2">
      <c r="A3040" s="3">
        <v>40927.815370370372</v>
      </c>
      <c r="B3040" s="2"/>
      <c r="C3040" s="2"/>
      <c r="D3040" s="2">
        <v>-3150</v>
      </c>
      <c r="E3040" s="2">
        <v>179.97302246093801</v>
      </c>
      <c r="F3040" s="2">
        <v>-104.37362670898401</v>
      </c>
      <c r="K3040" s="3">
        <v>40927.815370370372</v>
      </c>
      <c r="L3040" s="2"/>
      <c r="M3040" s="2"/>
      <c r="N3040" s="2">
        <v>-3150</v>
      </c>
      <c r="O3040" s="2">
        <v>251.99836730957</v>
      </c>
      <c r="P3040" s="2">
        <v>183.56590270996099</v>
      </c>
      <c r="U3040" s="3">
        <v>40927.815370370372</v>
      </c>
      <c r="V3040" s="2"/>
      <c r="W3040" s="2"/>
      <c r="X3040" s="2">
        <v>-3150</v>
      </c>
      <c r="Y3040" s="2" t="s">
        <v>8</v>
      </c>
      <c r="Z3040" s="2">
        <v>0</v>
      </c>
    </row>
    <row r="3041" spans="1:26" ht="14.25" customHeight="1" x14ac:dyDescent="0.2">
      <c r="A3041" s="3">
        <v>40927.815428240741</v>
      </c>
      <c r="B3041" s="2"/>
      <c r="C3041" s="2"/>
      <c r="D3041" s="2">
        <v>-3100</v>
      </c>
      <c r="E3041" s="2">
        <v>182.80612182617199</v>
      </c>
      <c r="F3041" s="2">
        <v>-106.16569519043</v>
      </c>
      <c r="K3041" s="3">
        <v>40927.815428240741</v>
      </c>
      <c r="L3041" s="2"/>
      <c r="M3041" s="2"/>
      <c r="N3041" s="2">
        <v>-3100</v>
      </c>
      <c r="O3041" s="2">
        <v>252.48501586914099</v>
      </c>
      <c r="P3041" s="2">
        <v>183.90480041503901</v>
      </c>
      <c r="U3041" s="3">
        <v>40927.815428240741</v>
      </c>
      <c r="V3041" s="2"/>
      <c r="W3041" s="2"/>
      <c r="X3041" s="2">
        <v>-3100</v>
      </c>
      <c r="Y3041" s="2" t="s">
        <v>8</v>
      </c>
      <c r="Z3041" s="2">
        <v>0</v>
      </c>
    </row>
    <row r="3042" spans="1:26" ht="14.25" customHeight="1" x14ac:dyDescent="0.2">
      <c r="A3042" s="3">
        <v>40927.815486111111</v>
      </c>
      <c r="B3042" s="2"/>
      <c r="C3042" s="2"/>
      <c r="D3042" s="2">
        <v>-3050</v>
      </c>
      <c r="E3042" s="2">
        <v>184.87789916992199</v>
      </c>
      <c r="F3042" s="2">
        <v>-107.476196289062</v>
      </c>
      <c r="K3042" s="3">
        <v>40927.815486111111</v>
      </c>
      <c r="L3042" s="2"/>
      <c r="M3042" s="2"/>
      <c r="N3042" s="2">
        <v>-3050</v>
      </c>
      <c r="O3042" s="2">
        <v>252.92654418945301</v>
      </c>
      <c r="P3042" s="2">
        <v>184.21226501464801</v>
      </c>
      <c r="U3042" s="3">
        <v>40927.815486111111</v>
      </c>
      <c r="V3042" s="2"/>
      <c r="W3042" s="2"/>
      <c r="X3042" s="2">
        <v>-3050</v>
      </c>
      <c r="Y3042" s="2" t="s">
        <v>8</v>
      </c>
      <c r="Z3042" s="2">
        <v>0</v>
      </c>
    </row>
    <row r="3043" spans="1:26" ht="14.25" customHeight="1" x14ac:dyDescent="0.2">
      <c r="A3043" s="3">
        <v>40927.81554398148</v>
      </c>
      <c r="B3043" s="2"/>
      <c r="C3043" s="2"/>
      <c r="D3043" s="2">
        <v>-3000</v>
      </c>
      <c r="E3043" s="2">
        <v>187.692306518555</v>
      </c>
      <c r="F3043" s="2">
        <v>-109.25643920898401</v>
      </c>
      <c r="K3043" s="3">
        <v>40927.81554398148</v>
      </c>
      <c r="L3043" s="2"/>
      <c r="M3043" s="2"/>
      <c r="N3043" s="2">
        <v>-3000</v>
      </c>
      <c r="O3043" s="2">
        <v>253.19508361816401</v>
      </c>
      <c r="P3043" s="2">
        <v>184.39926147460901</v>
      </c>
      <c r="U3043" s="3">
        <v>40927.81554398148</v>
      </c>
      <c r="V3043" s="2"/>
      <c r="W3043" s="2"/>
      <c r="X3043" s="2">
        <v>-3000</v>
      </c>
      <c r="Y3043" s="2" t="s">
        <v>8</v>
      </c>
      <c r="Z3043" s="2">
        <v>0</v>
      </c>
    </row>
    <row r="3044" spans="1:26" ht="14.25" customHeight="1" x14ac:dyDescent="0.2">
      <c r="A3044" s="3">
        <v>40927.815601851849</v>
      </c>
      <c r="B3044" s="2"/>
      <c r="C3044" s="2"/>
      <c r="D3044" s="2">
        <v>-2950</v>
      </c>
      <c r="E3044" s="2">
        <v>189.17645263671901</v>
      </c>
      <c r="F3044" s="2">
        <v>-110.195236206055</v>
      </c>
      <c r="K3044" s="3">
        <v>40927.815601851849</v>
      </c>
      <c r="L3044" s="2"/>
      <c r="M3044" s="2"/>
      <c r="N3044" s="2">
        <v>-2950</v>
      </c>
      <c r="O3044" s="2">
        <v>253.06645202636699</v>
      </c>
      <c r="P3044" s="2">
        <v>184.30969238281301</v>
      </c>
      <c r="U3044" s="3">
        <v>40927.815601851849</v>
      </c>
      <c r="V3044" s="2"/>
      <c r="W3044" s="2"/>
      <c r="X3044" s="2">
        <v>-2950</v>
      </c>
      <c r="Y3044" s="2" t="s">
        <v>8</v>
      </c>
      <c r="Z3044" s="2">
        <v>0</v>
      </c>
    </row>
    <row r="3045" spans="1:26" ht="14.25" customHeight="1" x14ac:dyDescent="0.2">
      <c r="A3045" s="3">
        <v>40927.815659722219</v>
      </c>
      <c r="B3045" s="2"/>
      <c r="C3045" s="2"/>
      <c r="D3045" s="2">
        <v>-2900</v>
      </c>
      <c r="E3045" s="2">
        <v>190.6982421875</v>
      </c>
      <c r="F3045" s="2">
        <v>-111.157836914062</v>
      </c>
      <c r="K3045" s="3">
        <v>40927.815659722219</v>
      </c>
      <c r="L3045" s="2"/>
      <c r="M3045" s="2"/>
      <c r="N3045" s="2">
        <v>-2900</v>
      </c>
      <c r="O3045" s="2">
        <v>253.08299255371099</v>
      </c>
      <c r="P3045" s="2">
        <v>184.321212768555</v>
      </c>
      <c r="U3045" s="3">
        <v>40927.815659722219</v>
      </c>
      <c r="V3045" s="2"/>
      <c r="W3045" s="2"/>
      <c r="X3045" s="2">
        <v>-2900</v>
      </c>
      <c r="Y3045" s="2" t="s">
        <v>8</v>
      </c>
      <c r="Z3045" s="2">
        <v>0</v>
      </c>
    </row>
    <row r="3046" spans="1:26" ht="14.25" customHeight="1" x14ac:dyDescent="0.2">
      <c r="A3046" s="3">
        <v>40927.815717592595</v>
      </c>
      <c r="B3046" s="2"/>
      <c r="C3046" s="2"/>
      <c r="D3046" s="2">
        <v>-2850</v>
      </c>
      <c r="E3046" s="2">
        <v>191.493576049805</v>
      </c>
      <c r="F3046" s="2">
        <v>-111.660919189453</v>
      </c>
      <c r="K3046" s="3">
        <v>40927.815717592595</v>
      </c>
      <c r="L3046" s="2"/>
      <c r="M3046" s="2"/>
      <c r="N3046" s="2">
        <v>-2850</v>
      </c>
      <c r="O3046" s="2">
        <v>253.07522583007801</v>
      </c>
      <c r="P3046" s="2">
        <v>184.31579589843801</v>
      </c>
      <c r="U3046" s="3">
        <v>40927.815717592595</v>
      </c>
      <c r="V3046" s="2"/>
      <c r="W3046" s="2"/>
      <c r="X3046" s="2">
        <v>-2850</v>
      </c>
      <c r="Y3046" s="2" t="s">
        <v>8</v>
      </c>
      <c r="Z3046" s="2">
        <v>0</v>
      </c>
    </row>
    <row r="3047" spans="1:26" ht="14.25" customHeight="1" x14ac:dyDescent="0.2">
      <c r="A3047" s="3">
        <v>40927.815775462965</v>
      </c>
      <c r="B3047" s="2"/>
      <c r="C3047" s="2"/>
      <c r="D3047" s="2">
        <v>-2800</v>
      </c>
      <c r="E3047" s="2">
        <v>193.58670043945301</v>
      </c>
      <c r="F3047" s="2">
        <v>-112.98492431640599</v>
      </c>
      <c r="K3047" s="3">
        <v>40927.815775462965</v>
      </c>
      <c r="L3047" s="2"/>
      <c r="M3047" s="2"/>
      <c r="N3047" s="2">
        <v>-2800</v>
      </c>
      <c r="O3047" s="2">
        <v>253.03851318359401</v>
      </c>
      <c r="P3047" s="2">
        <v>184.29023742675801</v>
      </c>
      <c r="U3047" s="3">
        <v>40927.815775462965</v>
      </c>
      <c r="V3047" s="2"/>
      <c r="W3047" s="2"/>
      <c r="X3047" s="2">
        <v>-2800</v>
      </c>
      <c r="Y3047" s="2" t="s">
        <v>8</v>
      </c>
      <c r="Z3047" s="2">
        <v>0</v>
      </c>
    </row>
    <row r="3048" spans="1:26" ht="14.25" customHeight="1" x14ac:dyDescent="0.2">
      <c r="A3048" s="3">
        <v>40927.815833333334</v>
      </c>
      <c r="B3048" s="2"/>
      <c r="C3048" s="2"/>
      <c r="D3048" s="2">
        <v>-2750</v>
      </c>
      <c r="E3048" s="2">
        <v>194.63253784179699</v>
      </c>
      <c r="F3048" s="2">
        <v>-113.64646911621099</v>
      </c>
      <c r="K3048" s="3">
        <v>40927.815833333334</v>
      </c>
      <c r="L3048" s="2"/>
      <c r="M3048" s="2"/>
      <c r="N3048" s="2">
        <v>-2750</v>
      </c>
      <c r="O3048" s="2">
        <v>253.04037475585901</v>
      </c>
      <c r="P3048" s="2">
        <v>184.29153442382801</v>
      </c>
      <c r="U3048" s="3">
        <v>40927.815833333334</v>
      </c>
      <c r="V3048" s="2"/>
      <c r="W3048" s="2"/>
      <c r="X3048" s="2">
        <v>-2750</v>
      </c>
      <c r="Y3048" s="2" t="s">
        <v>8</v>
      </c>
      <c r="Z3048" s="2">
        <v>0</v>
      </c>
    </row>
    <row r="3049" spans="1:26" ht="14.25" customHeight="1" x14ac:dyDescent="0.2">
      <c r="A3049" s="3">
        <v>40927.815891203703</v>
      </c>
      <c r="B3049" s="2"/>
      <c r="C3049" s="2"/>
      <c r="D3049" s="2">
        <v>-2700</v>
      </c>
      <c r="E3049" s="2">
        <v>194.96398925781301</v>
      </c>
      <c r="F3049" s="2">
        <v>-113.85612487793</v>
      </c>
      <c r="K3049" s="3">
        <v>40927.815891203703</v>
      </c>
      <c r="L3049" s="2"/>
      <c r="M3049" s="2"/>
      <c r="N3049" s="2">
        <v>-2700</v>
      </c>
      <c r="O3049" s="2">
        <v>252.95755004882801</v>
      </c>
      <c r="P3049" s="2">
        <v>184.23385620117199</v>
      </c>
      <c r="U3049" s="3">
        <v>40927.815891203703</v>
      </c>
      <c r="V3049" s="2"/>
      <c r="W3049" s="2"/>
      <c r="X3049" s="2">
        <v>-2700</v>
      </c>
      <c r="Y3049" s="2" t="s">
        <v>8</v>
      </c>
      <c r="Z3049" s="2">
        <v>0</v>
      </c>
    </row>
    <row r="3050" spans="1:26" ht="14.25" customHeight="1" x14ac:dyDescent="0.2">
      <c r="A3050" s="3">
        <v>40927.815949074073</v>
      </c>
      <c r="B3050" s="2"/>
      <c r="C3050" s="2"/>
      <c r="D3050" s="2">
        <v>-2650</v>
      </c>
      <c r="E3050" s="2">
        <v>195.76040649414099</v>
      </c>
      <c r="F3050" s="2">
        <v>-114.359893798828</v>
      </c>
      <c r="K3050" s="3">
        <v>40927.815949074073</v>
      </c>
      <c r="L3050" s="2"/>
      <c r="M3050" s="2"/>
      <c r="N3050" s="2">
        <v>-2650</v>
      </c>
      <c r="O3050" s="2">
        <v>252.77030944824199</v>
      </c>
      <c r="P3050" s="2">
        <v>184.10346984863301</v>
      </c>
      <c r="U3050" s="3">
        <v>40927.815949074073</v>
      </c>
      <c r="V3050" s="2"/>
      <c r="W3050" s="2"/>
      <c r="X3050" s="2">
        <v>-2650</v>
      </c>
      <c r="Y3050" s="2" t="s">
        <v>8</v>
      </c>
      <c r="Z3050" s="2">
        <v>0</v>
      </c>
    </row>
    <row r="3051" spans="1:26" ht="14.25" customHeight="1" x14ac:dyDescent="0.2">
      <c r="A3051" s="3">
        <v>40927.816006944442</v>
      </c>
      <c r="B3051" s="2"/>
      <c r="C3051" s="2"/>
      <c r="D3051" s="2">
        <v>-2600</v>
      </c>
      <c r="E3051" s="2">
        <v>195.82614135742199</v>
      </c>
      <c r="F3051" s="2">
        <v>-114.401473999023</v>
      </c>
      <c r="K3051" s="3">
        <v>40927.816006944442</v>
      </c>
      <c r="L3051" s="2"/>
      <c r="M3051" s="2"/>
      <c r="N3051" s="2">
        <v>-2600</v>
      </c>
      <c r="O3051" s="2">
        <v>252.52511596679699</v>
      </c>
      <c r="P3051" s="2">
        <v>183.93272399902301</v>
      </c>
      <c r="U3051" s="3">
        <v>40927.816006944442</v>
      </c>
      <c r="V3051" s="2"/>
      <c r="W3051" s="2"/>
      <c r="X3051" s="2">
        <v>-2600</v>
      </c>
      <c r="Y3051" s="2" t="s">
        <v>8</v>
      </c>
      <c r="Z3051" s="2">
        <v>0</v>
      </c>
    </row>
    <row r="3052" spans="1:26" ht="14.25" customHeight="1" x14ac:dyDescent="0.2">
      <c r="A3052" s="3">
        <v>40927.816064814811</v>
      </c>
      <c r="B3052" s="2"/>
      <c r="C3052" s="2"/>
      <c r="D3052" s="2">
        <v>-2550</v>
      </c>
      <c r="E3052" s="2">
        <v>198.05014038085901</v>
      </c>
      <c r="F3052" s="2">
        <v>-115.80825805664099</v>
      </c>
      <c r="K3052" s="3">
        <v>40927.816064814811</v>
      </c>
      <c r="L3052" s="2"/>
      <c r="M3052" s="2"/>
      <c r="N3052" s="2">
        <v>-2550</v>
      </c>
      <c r="O3052" s="2">
        <v>252.15644836425801</v>
      </c>
      <c r="P3052" s="2">
        <v>183.67599487304699</v>
      </c>
      <c r="U3052" s="3">
        <v>40927.816064814811</v>
      </c>
      <c r="V3052" s="2"/>
      <c r="W3052" s="2"/>
      <c r="X3052" s="2">
        <v>-2550</v>
      </c>
      <c r="Y3052" s="2" t="s">
        <v>8</v>
      </c>
      <c r="Z3052" s="2">
        <v>0</v>
      </c>
    </row>
    <row r="3053" spans="1:26" ht="14.25" customHeight="1" x14ac:dyDescent="0.2">
      <c r="A3053" s="3">
        <v>40927.816122685188</v>
      </c>
      <c r="B3053" s="2"/>
      <c r="C3053" s="2"/>
      <c r="D3053" s="2">
        <v>-2500</v>
      </c>
      <c r="E3053" s="2">
        <v>198.11526489257801</v>
      </c>
      <c r="F3053" s="2">
        <v>-115.84945678710901</v>
      </c>
      <c r="K3053" s="3">
        <v>40927.816122685188</v>
      </c>
      <c r="L3053" s="2"/>
      <c r="M3053" s="2"/>
      <c r="N3053" s="2">
        <v>-2500</v>
      </c>
      <c r="O3053" s="2">
        <v>251.87368774414099</v>
      </c>
      <c r="P3053" s="2">
        <v>183.479080200195</v>
      </c>
      <c r="U3053" s="3">
        <v>40927.816122685188</v>
      </c>
      <c r="V3053" s="2"/>
      <c r="W3053" s="2"/>
      <c r="X3053" s="2">
        <v>-2500</v>
      </c>
      <c r="Y3053" s="2" t="s">
        <v>8</v>
      </c>
      <c r="Z3053" s="2">
        <v>0</v>
      </c>
    </row>
    <row r="3054" spans="1:26" ht="14.25" customHeight="1" x14ac:dyDescent="0.2">
      <c r="A3054" s="3">
        <v>40927.816180555557</v>
      </c>
      <c r="B3054" s="2"/>
      <c r="C3054" s="2"/>
      <c r="D3054" s="2">
        <v>-2450</v>
      </c>
      <c r="E3054" s="2">
        <v>197.89080810546901</v>
      </c>
      <c r="F3054" s="2">
        <v>-115.707473754883</v>
      </c>
      <c r="K3054" s="3">
        <v>40927.816180555557</v>
      </c>
      <c r="L3054" s="2"/>
      <c r="M3054" s="2"/>
      <c r="N3054" s="2">
        <v>-2450</v>
      </c>
      <c r="O3054" s="2">
        <v>251.62181091308599</v>
      </c>
      <c r="P3054" s="2">
        <v>183.30368041992199</v>
      </c>
      <c r="U3054" s="3">
        <v>40927.816180555557</v>
      </c>
      <c r="V3054" s="2"/>
      <c r="W3054" s="2"/>
      <c r="X3054" s="2">
        <v>-2450</v>
      </c>
      <c r="Y3054" s="2" t="s">
        <v>8</v>
      </c>
      <c r="Z3054" s="2">
        <v>0</v>
      </c>
    </row>
    <row r="3055" spans="1:26" ht="14.25" customHeight="1" x14ac:dyDescent="0.2">
      <c r="A3055" s="3">
        <v>40927.816238425927</v>
      </c>
      <c r="B3055" s="2"/>
      <c r="C3055" s="2"/>
      <c r="D3055" s="2">
        <v>-2400</v>
      </c>
      <c r="E3055" s="2">
        <v>197.52534484863301</v>
      </c>
      <c r="F3055" s="2">
        <v>-115.47630310058599</v>
      </c>
      <c r="K3055" s="3">
        <v>40927.816238425927</v>
      </c>
      <c r="L3055" s="2"/>
      <c r="M3055" s="2"/>
      <c r="N3055" s="2">
        <v>-2400</v>
      </c>
      <c r="O3055" s="2">
        <v>251.18389892578099</v>
      </c>
      <c r="P3055" s="2">
        <v>182.99873352050801</v>
      </c>
      <c r="U3055" s="3">
        <v>40927.816238425927</v>
      </c>
      <c r="V3055" s="2"/>
      <c r="W3055" s="2"/>
      <c r="X3055" s="2">
        <v>-2400</v>
      </c>
      <c r="Y3055" s="2" t="s">
        <v>8</v>
      </c>
      <c r="Z3055" s="2">
        <v>0</v>
      </c>
    </row>
    <row r="3056" spans="1:26" ht="14.25" customHeight="1" x14ac:dyDescent="0.2">
      <c r="A3056" s="3">
        <v>40927.816296296296</v>
      </c>
      <c r="B3056" s="2"/>
      <c r="C3056" s="2"/>
      <c r="D3056" s="2">
        <v>-2350</v>
      </c>
      <c r="E3056" s="2">
        <v>197.48626708984401</v>
      </c>
      <c r="F3056" s="2">
        <v>-115.451583862305</v>
      </c>
      <c r="K3056" s="3">
        <v>40927.816296296296</v>
      </c>
      <c r="L3056" s="2"/>
      <c r="M3056" s="2"/>
      <c r="N3056" s="2">
        <v>-2350</v>
      </c>
      <c r="O3056" s="2">
        <v>250.83583068847699</v>
      </c>
      <c r="P3056" s="2">
        <v>182.75634765625</v>
      </c>
      <c r="U3056" s="3">
        <v>40927.816296296296</v>
      </c>
      <c r="V3056" s="2"/>
      <c r="W3056" s="2"/>
      <c r="X3056" s="2">
        <v>-2350</v>
      </c>
      <c r="Y3056" s="2" t="s">
        <v>8</v>
      </c>
      <c r="Z3056" s="2">
        <v>0</v>
      </c>
    </row>
    <row r="3057" spans="1:26" ht="14.25" customHeight="1" x14ac:dyDescent="0.2">
      <c r="A3057" s="3">
        <v>40927.816354166665</v>
      </c>
      <c r="B3057" s="2"/>
      <c r="C3057" s="2"/>
      <c r="D3057" s="2">
        <v>-2300</v>
      </c>
      <c r="E3057" s="2">
        <v>197.45201110839801</v>
      </c>
      <c r="F3057" s="2">
        <v>-115.42991638183599</v>
      </c>
      <c r="K3057" s="3">
        <v>40927.816354166665</v>
      </c>
      <c r="L3057" s="2"/>
      <c r="M3057" s="2"/>
      <c r="N3057" s="2">
        <v>-2300</v>
      </c>
      <c r="O3057" s="2">
        <v>250.48677062988301</v>
      </c>
      <c r="P3057" s="2">
        <v>182.51327514648401</v>
      </c>
      <c r="U3057" s="3">
        <v>40927.816354166665</v>
      </c>
      <c r="V3057" s="2"/>
      <c r="W3057" s="2"/>
      <c r="X3057" s="2">
        <v>-2300</v>
      </c>
      <c r="Y3057" s="2" t="s">
        <v>8</v>
      </c>
      <c r="Z3057" s="2">
        <v>0</v>
      </c>
    </row>
    <row r="3058" spans="1:26" ht="14.25" customHeight="1" x14ac:dyDescent="0.2">
      <c r="A3058" s="3">
        <v>40927.816412037035</v>
      </c>
      <c r="B3058" s="2"/>
      <c r="C3058" s="2"/>
      <c r="D3058" s="2">
        <v>-2250</v>
      </c>
      <c r="E3058" s="2">
        <v>195.95048522949199</v>
      </c>
      <c r="F3058" s="2">
        <v>-114.48013305664099</v>
      </c>
      <c r="K3058" s="3">
        <v>40927.816412037035</v>
      </c>
      <c r="L3058" s="2"/>
      <c r="M3058" s="2"/>
      <c r="N3058" s="2">
        <v>-2250</v>
      </c>
      <c r="O3058" s="2">
        <v>249.86885070800801</v>
      </c>
      <c r="P3058" s="2">
        <v>182.08297729492199</v>
      </c>
      <c r="U3058" s="3">
        <v>40927.816412037035</v>
      </c>
      <c r="V3058" s="2"/>
      <c r="W3058" s="2"/>
      <c r="X3058" s="2">
        <v>-2250</v>
      </c>
      <c r="Y3058" s="2" t="s">
        <v>8</v>
      </c>
      <c r="Z3058" s="2">
        <v>0</v>
      </c>
    </row>
    <row r="3059" spans="1:26" ht="14.25" customHeight="1" x14ac:dyDescent="0.2">
      <c r="A3059" s="3">
        <v>40927.816469907404</v>
      </c>
      <c r="B3059" s="2"/>
      <c r="C3059" s="2"/>
      <c r="D3059" s="2">
        <v>-2200</v>
      </c>
      <c r="E3059" s="2">
        <v>194.44740295410199</v>
      </c>
      <c r="F3059" s="2">
        <v>-113.52935791015599</v>
      </c>
      <c r="K3059" s="3">
        <v>40927.816469907404</v>
      </c>
      <c r="L3059" s="2"/>
      <c r="M3059" s="2"/>
      <c r="N3059" s="2">
        <v>-2200</v>
      </c>
      <c r="O3059" s="2">
        <v>248.98306274414099</v>
      </c>
      <c r="P3059" s="2">
        <v>181.46614074707</v>
      </c>
      <c r="U3059" s="3">
        <v>40927.816469907404</v>
      </c>
      <c r="V3059" s="2"/>
      <c r="W3059" s="2"/>
      <c r="X3059" s="2">
        <v>-2200</v>
      </c>
      <c r="Y3059" s="2" t="s">
        <v>8</v>
      </c>
      <c r="Z3059" s="2">
        <v>0</v>
      </c>
    </row>
    <row r="3060" spans="1:26" ht="14.25" customHeight="1" x14ac:dyDescent="0.2">
      <c r="A3060" s="3">
        <v>40927.816527777781</v>
      </c>
      <c r="B3060" s="2"/>
      <c r="C3060" s="2"/>
      <c r="D3060" s="2">
        <v>-2150</v>
      </c>
      <c r="E3060" s="2">
        <v>191.94236755371099</v>
      </c>
      <c r="F3060" s="2">
        <v>-111.94480895996099</v>
      </c>
      <c r="K3060" s="3">
        <v>40927.816527777781</v>
      </c>
      <c r="L3060" s="2"/>
      <c r="M3060" s="2"/>
      <c r="N3060" s="2">
        <v>-2150</v>
      </c>
      <c r="O3060" s="2">
        <v>247.49743652343801</v>
      </c>
      <c r="P3060" s="2">
        <v>180.43159484863301</v>
      </c>
      <c r="U3060" s="3">
        <v>40927.816527777781</v>
      </c>
      <c r="V3060" s="2"/>
      <c r="W3060" s="2"/>
      <c r="X3060" s="2">
        <v>-2150</v>
      </c>
      <c r="Y3060" s="2" t="s">
        <v>8</v>
      </c>
      <c r="Z3060" s="2">
        <v>0</v>
      </c>
    </row>
    <row r="3061" spans="1:26" ht="14.25" customHeight="1" x14ac:dyDescent="0.2">
      <c r="A3061" s="3">
        <v>40927.81658564815</v>
      </c>
      <c r="B3061" s="2"/>
      <c r="C3061" s="2"/>
      <c r="D3061" s="2">
        <v>-2100</v>
      </c>
      <c r="E3061" s="2">
        <v>187.66709899902301</v>
      </c>
      <c r="F3061" s="2">
        <v>-109.24049377441401</v>
      </c>
      <c r="K3061" s="3">
        <v>40927.81658564815</v>
      </c>
      <c r="L3061" s="2"/>
      <c r="M3061" s="2"/>
      <c r="N3061" s="2">
        <v>-2100</v>
      </c>
      <c r="O3061" s="2">
        <v>245.710205078125</v>
      </c>
      <c r="P3061" s="2">
        <v>179.18701171875</v>
      </c>
      <c r="U3061" s="3">
        <v>40927.81658564815</v>
      </c>
      <c r="V3061" s="2"/>
      <c r="W3061" s="2"/>
      <c r="X3061" s="2">
        <v>-2100</v>
      </c>
      <c r="Y3061" s="2" t="s">
        <v>8</v>
      </c>
      <c r="Z3061" s="2">
        <v>0</v>
      </c>
    </row>
    <row r="3062" spans="1:26" ht="14.25" customHeight="1" x14ac:dyDescent="0.2">
      <c r="A3062" s="3">
        <v>40927.816643518519</v>
      </c>
      <c r="B3062" s="2"/>
      <c r="C3062" s="2"/>
      <c r="D3062" s="2">
        <v>-2050</v>
      </c>
      <c r="E3062" s="2">
        <v>179.966384887695</v>
      </c>
      <c r="F3062" s="2">
        <v>-104.369430541992</v>
      </c>
      <c r="K3062" s="3">
        <v>40927.816643518519</v>
      </c>
      <c r="L3062" s="2"/>
      <c r="M3062" s="2"/>
      <c r="N3062" s="2">
        <v>-2050</v>
      </c>
      <c r="O3062" s="2">
        <v>242.83920288085901</v>
      </c>
      <c r="P3062" s="2">
        <v>177.18772888183599</v>
      </c>
      <c r="U3062" s="3">
        <v>40927.816643518519</v>
      </c>
      <c r="V3062" s="2"/>
      <c r="W3062" s="2"/>
      <c r="X3062" s="2">
        <v>-2050</v>
      </c>
      <c r="Y3062" s="2" t="s">
        <v>8</v>
      </c>
      <c r="Z3062" s="2">
        <v>0</v>
      </c>
    </row>
    <row r="3063" spans="1:26" ht="14.25" customHeight="1" x14ac:dyDescent="0.2">
      <c r="A3063" s="3">
        <v>40927.816701388889</v>
      </c>
      <c r="B3063" s="2"/>
      <c r="C3063" s="2"/>
      <c r="D3063" s="2">
        <v>-2000</v>
      </c>
      <c r="E3063" s="2">
        <v>169.92227172851599</v>
      </c>
      <c r="F3063" s="2">
        <v>-98.016052246093693</v>
      </c>
      <c r="K3063" s="3">
        <v>40927.816701388889</v>
      </c>
      <c r="L3063" s="2"/>
      <c r="M3063" s="2"/>
      <c r="N3063" s="2">
        <v>-2000</v>
      </c>
      <c r="O3063" s="2">
        <v>239.34217834472699</v>
      </c>
      <c r="P3063" s="2">
        <v>174.75250244140599</v>
      </c>
      <c r="U3063" s="3">
        <v>40927.816701388889</v>
      </c>
      <c r="V3063" s="2"/>
      <c r="W3063" s="2"/>
      <c r="X3063" s="2">
        <v>-2000</v>
      </c>
      <c r="Y3063" s="2" t="s">
        <v>8</v>
      </c>
      <c r="Z3063" s="2">
        <v>0</v>
      </c>
    </row>
    <row r="3064" spans="1:26" ht="14.25" customHeight="1" x14ac:dyDescent="0.2">
      <c r="A3064" s="3">
        <v>40927.816759259258</v>
      </c>
      <c r="B3064" s="2"/>
      <c r="C3064" s="2"/>
      <c r="D3064" s="2">
        <v>-1950</v>
      </c>
      <c r="E3064" s="2">
        <v>156.15539550781301</v>
      </c>
      <c r="F3064" s="2">
        <v>-89.307861328125</v>
      </c>
      <c r="K3064" s="3">
        <v>40927.816759259258</v>
      </c>
      <c r="L3064" s="2"/>
      <c r="M3064" s="2"/>
      <c r="N3064" s="2">
        <v>-1950</v>
      </c>
      <c r="O3064" s="2">
        <v>234.68162536621099</v>
      </c>
      <c r="P3064" s="2">
        <v>171.50703430175801</v>
      </c>
      <c r="U3064" s="3">
        <v>40927.816759259258</v>
      </c>
      <c r="V3064" s="2"/>
      <c r="W3064" s="2"/>
      <c r="X3064" s="2">
        <v>-1950</v>
      </c>
      <c r="Y3064" s="2" t="s">
        <v>8</v>
      </c>
      <c r="Z3064" s="2">
        <v>0</v>
      </c>
    </row>
    <row r="3065" spans="1:26" ht="14.25" customHeight="1" x14ac:dyDescent="0.2">
      <c r="A3065" s="3">
        <v>40927.816817129627</v>
      </c>
      <c r="B3065" s="2"/>
      <c r="C3065" s="2"/>
      <c r="D3065" s="2">
        <v>-1900</v>
      </c>
      <c r="E3065" s="2">
        <v>140.29118347168</v>
      </c>
      <c r="F3065" s="2">
        <v>-79.272994995117202</v>
      </c>
      <c r="K3065" s="3">
        <v>40927.816817129627</v>
      </c>
      <c r="L3065" s="2"/>
      <c r="M3065" s="2"/>
      <c r="N3065" s="2">
        <v>-1900</v>
      </c>
      <c r="O3065" s="2">
        <v>229.88052368164099</v>
      </c>
      <c r="P3065" s="2">
        <v>168.16368103027301</v>
      </c>
      <c r="U3065" s="3">
        <v>40927.816817129627</v>
      </c>
      <c r="V3065" s="2"/>
      <c r="W3065" s="2"/>
      <c r="X3065" s="2">
        <v>-1900</v>
      </c>
      <c r="Y3065" s="2" t="s">
        <v>8</v>
      </c>
      <c r="Z3065" s="2">
        <v>0</v>
      </c>
    </row>
    <row r="3066" spans="1:26" ht="14.25" customHeight="1" x14ac:dyDescent="0.2">
      <c r="A3066" s="3">
        <v>40927.816874999997</v>
      </c>
      <c r="B3066" s="2"/>
      <c r="C3066" s="2"/>
      <c r="D3066" s="2">
        <v>-1850</v>
      </c>
      <c r="E3066" s="2">
        <v>120.98561096191401</v>
      </c>
      <c r="F3066" s="2">
        <v>-67.061309814453097</v>
      </c>
      <c r="K3066" s="3">
        <v>40927.816874999997</v>
      </c>
      <c r="L3066" s="2"/>
      <c r="M3066" s="2"/>
      <c r="N3066" s="2">
        <v>-1850</v>
      </c>
      <c r="O3066" s="2">
        <v>224.40342712402301</v>
      </c>
      <c r="P3066" s="2">
        <v>164.34959411621099</v>
      </c>
      <c r="U3066" s="3">
        <v>40927.816874999997</v>
      </c>
      <c r="V3066" s="2"/>
      <c r="W3066" s="2"/>
      <c r="X3066" s="2">
        <v>-1850</v>
      </c>
      <c r="Y3066" s="2" t="s">
        <v>8</v>
      </c>
      <c r="Z3066" s="2">
        <v>0</v>
      </c>
    </row>
    <row r="3067" spans="1:26" ht="14.25" customHeight="1" x14ac:dyDescent="0.2">
      <c r="A3067" s="3">
        <v>40927.816932870373</v>
      </c>
      <c r="B3067" s="2"/>
      <c r="C3067" s="2"/>
      <c r="D3067" s="2">
        <v>-1800</v>
      </c>
      <c r="E3067" s="2">
        <v>102.669189453125</v>
      </c>
      <c r="F3067" s="2">
        <v>-55.475311279296903</v>
      </c>
      <c r="K3067" s="3">
        <v>40927.816932870373</v>
      </c>
      <c r="L3067" s="2"/>
      <c r="M3067" s="2"/>
      <c r="N3067" s="2">
        <v>-1800</v>
      </c>
      <c r="O3067" s="2">
        <v>219.41880798339801</v>
      </c>
      <c r="P3067" s="2">
        <v>160.87844848632801</v>
      </c>
      <c r="U3067" s="3">
        <v>40927.816932870373</v>
      </c>
      <c r="V3067" s="2"/>
      <c r="W3067" s="2"/>
      <c r="X3067" s="2">
        <v>-1800</v>
      </c>
      <c r="Y3067" s="2" t="s">
        <v>8</v>
      </c>
      <c r="Z3067" s="2">
        <v>0</v>
      </c>
    </row>
    <row r="3068" spans="1:26" ht="14.25" customHeight="1" x14ac:dyDescent="0.2">
      <c r="A3068" s="3">
        <v>40927.816990740743</v>
      </c>
      <c r="B3068" s="2"/>
      <c r="C3068" s="2"/>
      <c r="D3068" s="2">
        <v>-1750</v>
      </c>
      <c r="E3068" s="2">
        <v>79.848564147949205</v>
      </c>
      <c r="F3068" s="2">
        <v>-41.040191650390597</v>
      </c>
      <c r="K3068" s="3">
        <v>40927.816990740743</v>
      </c>
      <c r="L3068" s="2"/>
      <c r="M3068" s="2"/>
      <c r="N3068" s="2">
        <v>-1750</v>
      </c>
      <c r="O3068" s="2">
        <v>214.18328857421901</v>
      </c>
      <c r="P3068" s="2">
        <v>157.23258972168</v>
      </c>
      <c r="U3068" s="3">
        <v>40927.816990740743</v>
      </c>
      <c r="V3068" s="2"/>
      <c r="W3068" s="2"/>
      <c r="X3068" s="2">
        <v>-1750</v>
      </c>
      <c r="Y3068" s="2" t="s">
        <v>8</v>
      </c>
      <c r="Z3068" s="2">
        <v>0</v>
      </c>
    </row>
    <row r="3069" spans="1:26" ht="14.25" customHeight="1" x14ac:dyDescent="0.2">
      <c r="A3069" s="3">
        <v>40927.817048611112</v>
      </c>
      <c r="B3069" s="2"/>
      <c r="C3069" s="2"/>
      <c r="D3069" s="2">
        <v>-1700</v>
      </c>
      <c r="E3069" s="2">
        <v>66.263107299804702</v>
      </c>
      <c r="F3069" s="2">
        <v>-32.446746826171903</v>
      </c>
      <c r="K3069" s="3">
        <v>40927.817048611112</v>
      </c>
      <c r="L3069" s="2"/>
      <c r="M3069" s="2"/>
      <c r="N3069" s="2">
        <v>-1700</v>
      </c>
      <c r="O3069" s="2">
        <v>209.17774963378901</v>
      </c>
      <c r="P3069" s="2">
        <v>153.74687194824199</v>
      </c>
      <c r="U3069" s="3">
        <v>40927.817048611112</v>
      </c>
      <c r="V3069" s="2"/>
      <c r="W3069" s="2"/>
      <c r="X3069" s="2">
        <v>-1700</v>
      </c>
      <c r="Y3069" s="2" t="s">
        <v>8</v>
      </c>
      <c r="Z3069" s="2">
        <v>0</v>
      </c>
    </row>
    <row r="3070" spans="1:26" ht="14.25" customHeight="1" x14ac:dyDescent="0.2">
      <c r="A3070" s="3">
        <v>40927.817106481481</v>
      </c>
      <c r="B3070" s="2"/>
      <c r="C3070" s="2"/>
      <c r="D3070" s="2">
        <v>-1650</v>
      </c>
      <c r="E3070" s="2">
        <v>54.3229370117188</v>
      </c>
      <c r="F3070" s="2">
        <v>-24.894027709960898</v>
      </c>
      <c r="K3070" s="3">
        <v>40927.817106481481</v>
      </c>
      <c r="L3070" s="2"/>
      <c r="M3070" s="2"/>
      <c r="N3070" s="2">
        <v>-1650</v>
      </c>
      <c r="O3070" s="2">
        <v>204.005447387695</v>
      </c>
      <c r="P3070" s="2">
        <v>150.14503479003901</v>
      </c>
      <c r="U3070" s="3">
        <v>40927.817106481481</v>
      </c>
      <c r="V3070" s="2"/>
      <c r="W3070" s="2"/>
      <c r="X3070" s="2">
        <v>-1650</v>
      </c>
      <c r="Y3070" s="2" t="s">
        <v>8</v>
      </c>
      <c r="Z3070" s="2">
        <v>0</v>
      </c>
    </row>
    <row r="3071" spans="1:26" ht="14.25" customHeight="1" x14ac:dyDescent="0.2">
      <c r="A3071" s="3">
        <v>40927.817164351851</v>
      </c>
      <c r="B3071" s="2"/>
      <c r="C3071" s="2"/>
      <c r="D3071" s="2">
        <v>-1600</v>
      </c>
      <c r="E3071" s="2">
        <v>41.8028564453125</v>
      </c>
      <c r="F3071" s="2">
        <v>-16.9744873046875</v>
      </c>
      <c r="K3071" s="3">
        <v>40927.817164351851</v>
      </c>
      <c r="L3071" s="2"/>
      <c r="M3071" s="2"/>
      <c r="N3071" s="2">
        <v>-1600</v>
      </c>
      <c r="O3071" s="2">
        <v>198.54534912109401</v>
      </c>
      <c r="P3071" s="2">
        <v>146.3427734375</v>
      </c>
      <c r="U3071" s="3">
        <v>40927.817164351851</v>
      </c>
      <c r="V3071" s="2"/>
      <c r="W3071" s="2"/>
      <c r="X3071" s="2">
        <v>-1600</v>
      </c>
      <c r="Y3071" s="2" t="s">
        <v>8</v>
      </c>
      <c r="Z3071" s="2">
        <v>0</v>
      </c>
    </row>
    <row r="3072" spans="1:26" ht="14.25" customHeight="1" x14ac:dyDescent="0.2">
      <c r="A3072" s="3">
        <v>40927.81722222222</v>
      </c>
      <c r="B3072" s="2"/>
      <c r="C3072" s="2"/>
      <c r="D3072" s="2">
        <v>-1550</v>
      </c>
      <c r="E3072" s="2">
        <v>33.518135070800803</v>
      </c>
      <c r="F3072" s="2">
        <v>-11.7340087890625</v>
      </c>
      <c r="K3072" s="3">
        <v>40927.81722222222</v>
      </c>
      <c r="L3072" s="2"/>
      <c r="M3072" s="2"/>
      <c r="N3072" s="2">
        <v>-1550</v>
      </c>
      <c r="O3072" s="2">
        <v>193.96609497070301</v>
      </c>
      <c r="P3072" s="2">
        <v>143.15391540527301</v>
      </c>
      <c r="U3072" s="3">
        <v>40927.81722222222</v>
      </c>
      <c r="V3072" s="2"/>
      <c r="W3072" s="2"/>
      <c r="X3072" s="2">
        <v>-1550</v>
      </c>
      <c r="Y3072" s="2" t="s">
        <v>8</v>
      </c>
      <c r="Z3072" s="2">
        <v>0</v>
      </c>
    </row>
    <row r="3073" spans="1:26" ht="14.25" customHeight="1" x14ac:dyDescent="0.2">
      <c r="A3073" s="3">
        <v>40927.817280092589</v>
      </c>
      <c r="B3073" s="2"/>
      <c r="C3073" s="2"/>
      <c r="D3073" s="2">
        <v>-1500</v>
      </c>
      <c r="E3073" s="2">
        <v>27.536771774291999</v>
      </c>
      <c r="F3073" s="2">
        <v>-7.9505157470703098</v>
      </c>
      <c r="K3073" s="3">
        <v>40927.817280092589</v>
      </c>
      <c r="L3073" s="2"/>
      <c r="M3073" s="2"/>
      <c r="N3073" s="2">
        <v>-1500</v>
      </c>
      <c r="O3073" s="2">
        <v>189.50900268554699</v>
      </c>
      <c r="P3073" s="2">
        <v>140.05012512207</v>
      </c>
      <c r="U3073" s="3">
        <v>40927.817280092589</v>
      </c>
      <c r="V3073" s="2"/>
      <c r="W3073" s="2"/>
      <c r="X3073" s="2">
        <v>-1500</v>
      </c>
      <c r="Y3073" s="2" t="s">
        <v>8</v>
      </c>
      <c r="Z3073" s="2">
        <v>0</v>
      </c>
    </row>
    <row r="3074" spans="1:26" ht="14.25" customHeight="1" x14ac:dyDescent="0.2">
      <c r="A3074" s="3">
        <v>40927.817337962966</v>
      </c>
      <c r="B3074" s="2"/>
      <c r="C3074" s="2"/>
      <c r="D3074" s="2">
        <v>-1450</v>
      </c>
      <c r="E3074" s="2">
        <v>24.0051975250244</v>
      </c>
      <c r="F3074" s="2">
        <v>-5.7166290283203098</v>
      </c>
      <c r="K3074" s="3">
        <v>40927.817337962966</v>
      </c>
      <c r="L3074" s="2"/>
      <c r="M3074" s="2"/>
      <c r="N3074" s="2">
        <v>-1450</v>
      </c>
      <c r="O3074" s="2">
        <v>185.778396606445</v>
      </c>
      <c r="P3074" s="2">
        <v>137.45223999023401</v>
      </c>
      <c r="U3074" s="3">
        <v>40927.817337962966</v>
      </c>
      <c r="V3074" s="2"/>
      <c r="W3074" s="2"/>
      <c r="X3074" s="2">
        <v>-1450</v>
      </c>
      <c r="Y3074" s="2" t="s">
        <v>8</v>
      </c>
      <c r="Z3074" s="2">
        <v>0</v>
      </c>
    </row>
    <row r="3075" spans="1:26" ht="14.25" customHeight="1" x14ac:dyDescent="0.2">
      <c r="A3075" s="3">
        <v>40927.817395833335</v>
      </c>
      <c r="B3075" s="2"/>
      <c r="C3075" s="2"/>
      <c r="D3075" s="2">
        <v>-1400</v>
      </c>
      <c r="E3075" s="2">
        <v>20.3222541809082</v>
      </c>
      <c r="F3075" s="2">
        <v>-3.3869934082031299</v>
      </c>
      <c r="K3075" s="3">
        <v>40927.817395833335</v>
      </c>
      <c r="L3075" s="2"/>
      <c r="M3075" s="2"/>
      <c r="N3075" s="2">
        <v>-1400</v>
      </c>
      <c r="O3075" s="2">
        <v>180.79629516601599</v>
      </c>
      <c r="P3075" s="2">
        <v>133.98284912109401</v>
      </c>
      <c r="U3075" s="3">
        <v>40927.817395833335</v>
      </c>
      <c r="V3075" s="2"/>
      <c r="W3075" s="2"/>
      <c r="X3075" s="2">
        <v>-1400</v>
      </c>
      <c r="Y3075" s="2" t="s">
        <v>8</v>
      </c>
      <c r="Z3075" s="2">
        <v>0</v>
      </c>
    </row>
    <row r="3076" spans="1:26" ht="14.25" customHeight="1" x14ac:dyDescent="0.2">
      <c r="A3076" s="3">
        <v>40927.817453703705</v>
      </c>
      <c r="B3076" s="2"/>
      <c r="C3076" s="2"/>
      <c r="D3076" s="2">
        <v>-1350</v>
      </c>
      <c r="E3076" s="2">
        <v>19.053276062011701</v>
      </c>
      <c r="F3076" s="2">
        <v>-2.5843048095703098</v>
      </c>
      <c r="K3076" s="3">
        <v>40927.817453703705</v>
      </c>
      <c r="L3076" s="2"/>
      <c r="M3076" s="2"/>
      <c r="N3076" s="2">
        <v>-1350</v>
      </c>
      <c r="O3076" s="2">
        <v>176.50233459472699</v>
      </c>
      <c r="P3076" s="2">
        <v>130.99266052246099</v>
      </c>
      <c r="U3076" s="3">
        <v>40927.817453703705</v>
      </c>
      <c r="V3076" s="2"/>
      <c r="W3076" s="2"/>
      <c r="X3076" s="2">
        <v>-1350</v>
      </c>
      <c r="Y3076" s="2" t="s">
        <v>8</v>
      </c>
      <c r="Z3076" s="2">
        <v>0</v>
      </c>
    </row>
    <row r="3077" spans="1:26" ht="14.25" customHeight="1" x14ac:dyDescent="0.2">
      <c r="A3077" s="3">
        <v>40927.817511574074</v>
      </c>
      <c r="B3077" s="2"/>
      <c r="C3077" s="2"/>
      <c r="D3077" s="2">
        <v>-1300</v>
      </c>
      <c r="E3077" s="2">
        <v>18.406303405761701</v>
      </c>
      <c r="F3077" s="2">
        <v>-2.1750640869140598</v>
      </c>
      <c r="K3077" s="3">
        <v>40927.817511574074</v>
      </c>
      <c r="L3077" s="2"/>
      <c r="M3077" s="2"/>
      <c r="N3077" s="2">
        <v>-1300</v>
      </c>
      <c r="O3077" s="2">
        <v>171.60502624511699</v>
      </c>
      <c r="P3077" s="2">
        <v>127.582321166992</v>
      </c>
      <c r="U3077" s="3">
        <v>40927.817511574074</v>
      </c>
      <c r="V3077" s="2"/>
      <c r="W3077" s="2"/>
      <c r="X3077" s="2">
        <v>-1300</v>
      </c>
      <c r="Y3077" s="2" t="s">
        <v>8</v>
      </c>
      <c r="Z3077" s="2">
        <v>0</v>
      </c>
    </row>
    <row r="3078" spans="1:26" ht="14.25" customHeight="1" x14ac:dyDescent="0.2">
      <c r="A3078" s="3">
        <v>40927.817569444444</v>
      </c>
      <c r="B3078" s="2"/>
      <c r="C3078" s="2"/>
      <c r="D3078" s="2">
        <v>-1250</v>
      </c>
      <c r="E3078" s="2">
        <v>18.775140762329102</v>
      </c>
      <c r="F3078" s="2">
        <v>-2.4083709716796902</v>
      </c>
      <c r="K3078" s="3">
        <v>40927.817569444444</v>
      </c>
      <c r="L3078" s="2"/>
      <c r="M3078" s="2"/>
      <c r="N3078" s="2">
        <v>-1250</v>
      </c>
      <c r="O3078" s="2">
        <v>167.62397766113301</v>
      </c>
      <c r="P3078" s="2">
        <v>124.810028076172</v>
      </c>
      <c r="U3078" s="3">
        <v>40927.817569444444</v>
      </c>
      <c r="V3078" s="2"/>
      <c r="W3078" s="2"/>
      <c r="X3078" s="2">
        <v>-1250</v>
      </c>
      <c r="Y3078" s="2" t="s">
        <v>8</v>
      </c>
      <c r="Z3078" s="2">
        <v>0</v>
      </c>
    </row>
    <row r="3079" spans="1:26" ht="14.25" customHeight="1" x14ac:dyDescent="0.2">
      <c r="A3079" s="3">
        <v>40927.817627314813</v>
      </c>
      <c r="B3079" s="2"/>
      <c r="C3079" s="2"/>
      <c r="D3079" s="2">
        <v>-1200</v>
      </c>
      <c r="E3079" s="2">
        <v>18.193058013916001</v>
      </c>
      <c r="F3079" s="2">
        <v>-2.0401763916015598</v>
      </c>
      <c r="K3079" s="3">
        <v>40927.817627314813</v>
      </c>
      <c r="L3079" s="2"/>
      <c r="M3079" s="2"/>
      <c r="N3079" s="2">
        <v>-1200</v>
      </c>
      <c r="O3079" s="2">
        <v>163.93292236328099</v>
      </c>
      <c r="P3079" s="2">
        <v>122.23968505859401</v>
      </c>
      <c r="U3079" s="3">
        <v>40927.817627314813</v>
      </c>
      <c r="V3079" s="2"/>
      <c r="W3079" s="2"/>
      <c r="X3079" s="2">
        <v>-1200</v>
      </c>
      <c r="Y3079" s="2" t="s">
        <v>8</v>
      </c>
      <c r="Z3079" s="2">
        <v>0</v>
      </c>
    </row>
    <row r="3080" spans="1:26" ht="14.25" customHeight="1" x14ac:dyDescent="0.2">
      <c r="A3080" s="3">
        <v>40927.817685185182</v>
      </c>
      <c r="B3080" s="2"/>
      <c r="C3080" s="2"/>
      <c r="D3080" s="2">
        <v>-1150</v>
      </c>
      <c r="E3080" s="2">
        <v>17.753782272338899</v>
      </c>
      <c r="F3080" s="2">
        <v>-1.7623138427734399</v>
      </c>
      <c r="K3080" s="3">
        <v>40927.817685185182</v>
      </c>
      <c r="L3080" s="2"/>
      <c r="M3080" s="2"/>
      <c r="N3080" s="2">
        <v>-1150</v>
      </c>
      <c r="O3080" s="2">
        <v>160.21392822265599</v>
      </c>
      <c r="P3080" s="2">
        <v>119.64988708496099</v>
      </c>
      <c r="U3080" s="3">
        <v>40927.817685185182</v>
      </c>
      <c r="V3080" s="2"/>
      <c r="W3080" s="2"/>
      <c r="X3080" s="2">
        <v>-1150</v>
      </c>
      <c r="Y3080" s="2" t="s">
        <v>8</v>
      </c>
      <c r="Z3080" s="2">
        <v>0</v>
      </c>
    </row>
    <row r="3081" spans="1:26" ht="14.25" customHeight="1" x14ac:dyDescent="0.2">
      <c r="A3081" s="3">
        <v>40927.817743055559</v>
      </c>
      <c r="B3081" s="2"/>
      <c r="C3081" s="2"/>
      <c r="D3081" s="2">
        <v>-1100</v>
      </c>
      <c r="E3081" s="2">
        <v>17.884769439697301</v>
      </c>
      <c r="F3081" s="2">
        <v>-1.8451690673828101</v>
      </c>
      <c r="K3081" s="3">
        <v>40927.817743055559</v>
      </c>
      <c r="L3081" s="2"/>
      <c r="M3081" s="2"/>
      <c r="N3081" s="2">
        <v>-1100</v>
      </c>
      <c r="O3081" s="2">
        <v>156.72401428222699</v>
      </c>
      <c r="P3081" s="2">
        <v>117.219619750977</v>
      </c>
      <c r="U3081" s="3">
        <v>40927.817743055559</v>
      </c>
      <c r="V3081" s="2"/>
      <c r="W3081" s="2"/>
      <c r="X3081" s="2">
        <v>-1100</v>
      </c>
      <c r="Y3081" s="2" t="s">
        <v>8</v>
      </c>
      <c r="Z3081" s="2">
        <v>0</v>
      </c>
    </row>
    <row r="3082" spans="1:26" ht="14.25" customHeight="1" x14ac:dyDescent="0.2">
      <c r="A3082" s="3">
        <v>40927.817800925928</v>
      </c>
      <c r="B3082" s="2"/>
      <c r="C3082" s="2"/>
      <c r="D3082" s="2">
        <v>-1050</v>
      </c>
      <c r="E3082" s="2">
        <v>18.237806320190401</v>
      </c>
      <c r="F3082" s="2">
        <v>-2.0684814453125</v>
      </c>
      <c r="K3082" s="3">
        <v>40927.817800925928</v>
      </c>
      <c r="L3082" s="2"/>
      <c r="M3082" s="2"/>
      <c r="N3082" s="2">
        <v>-1050</v>
      </c>
      <c r="O3082" s="2">
        <v>153.28024291992199</v>
      </c>
      <c r="P3082" s="2">
        <v>114.82147216796901</v>
      </c>
      <c r="U3082" s="3">
        <v>40927.817800925928</v>
      </c>
      <c r="V3082" s="2"/>
      <c r="W3082" s="2"/>
      <c r="X3082" s="2">
        <v>-1050</v>
      </c>
      <c r="Y3082" s="2" t="s">
        <v>8</v>
      </c>
      <c r="Z3082" s="2">
        <v>0</v>
      </c>
    </row>
    <row r="3083" spans="1:26" ht="14.25" customHeight="1" x14ac:dyDescent="0.2">
      <c r="A3083" s="3">
        <v>40927.817858796298</v>
      </c>
      <c r="B3083" s="2"/>
      <c r="C3083" s="2"/>
      <c r="D3083" s="2">
        <v>-1000</v>
      </c>
      <c r="E3083" s="2">
        <v>18.117433547973601</v>
      </c>
      <c r="F3083" s="2">
        <v>-1.9923400878906199</v>
      </c>
      <c r="K3083" s="3">
        <v>40927.817858796298</v>
      </c>
      <c r="L3083" s="2"/>
      <c r="M3083" s="2"/>
      <c r="N3083" s="2">
        <v>-1000</v>
      </c>
      <c r="O3083" s="2">
        <v>150.18113708496099</v>
      </c>
      <c r="P3083" s="2">
        <v>112.66334533691401</v>
      </c>
      <c r="U3083" s="3">
        <v>40927.817858796298</v>
      </c>
      <c r="V3083" s="2"/>
      <c r="W3083" s="2"/>
      <c r="X3083" s="2">
        <v>-1000</v>
      </c>
      <c r="Y3083" s="2" t="s">
        <v>8</v>
      </c>
      <c r="Z3083" s="2">
        <v>0</v>
      </c>
    </row>
    <row r="3084" spans="1:26" ht="14.25" customHeight="1" x14ac:dyDescent="0.2">
      <c r="A3084" s="3">
        <v>40927.817916666667</v>
      </c>
      <c r="B3084" s="2"/>
      <c r="C3084" s="2"/>
      <c r="D3084" s="2">
        <v>-950</v>
      </c>
      <c r="E3084" s="2">
        <v>17.63063621521</v>
      </c>
      <c r="F3084" s="2">
        <v>-1.6844177246093801</v>
      </c>
      <c r="K3084" s="3">
        <v>40927.817916666667</v>
      </c>
      <c r="L3084" s="2"/>
      <c r="M3084" s="2"/>
      <c r="N3084" s="2">
        <v>-950</v>
      </c>
      <c r="O3084" s="2">
        <v>147.19981384277301</v>
      </c>
      <c r="P3084" s="2">
        <v>110.58723449707</v>
      </c>
      <c r="U3084" s="3">
        <v>40927.817916666667</v>
      </c>
      <c r="V3084" s="2"/>
      <c r="W3084" s="2"/>
      <c r="X3084" s="2">
        <v>-950</v>
      </c>
      <c r="Y3084" s="2" t="s">
        <v>8</v>
      </c>
      <c r="Z3084" s="2">
        <v>0</v>
      </c>
    </row>
    <row r="3085" spans="1:26" ht="14.25" customHeight="1" x14ac:dyDescent="0.2">
      <c r="A3085" s="3">
        <v>40927.817974537036</v>
      </c>
      <c r="B3085" s="2"/>
      <c r="C3085" s="2"/>
      <c r="D3085" s="2">
        <v>-900</v>
      </c>
      <c r="E3085" s="2">
        <v>17.679485321044901</v>
      </c>
      <c r="F3085" s="2">
        <v>-1.7153167724609399</v>
      </c>
      <c r="K3085" s="3">
        <v>40927.817974537036</v>
      </c>
      <c r="L3085" s="2"/>
      <c r="M3085" s="2"/>
      <c r="N3085" s="2">
        <v>-900</v>
      </c>
      <c r="O3085" s="2">
        <v>144.61190795898401</v>
      </c>
      <c r="P3085" s="2">
        <v>108.78509521484401</v>
      </c>
      <c r="U3085" s="3">
        <v>40927.817974537036</v>
      </c>
      <c r="V3085" s="2"/>
      <c r="W3085" s="2"/>
      <c r="X3085" s="2">
        <v>-900</v>
      </c>
      <c r="Y3085" s="2" t="s">
        <v>8</v>
      </c>
      <c r="Z3085" s="2">
        <v>0</v>
      </c>
    </row>
    <row r="3086" spans="1:26" ht="14.25" customHeight="1" x14ac:dyDescent="0.2">
      <c r="A3086" s="3">
        <v>40927.818032407406</v>
      </c>
      <c r="B3086" s="2"/>
      <c r="C3086" s="2"/>
      <c r="D3086" s="2">
        <v>-850</v>
      </c>
      <c r="E3086" s="2">
        <v>17.434999465942401</v>
      </c>
      <c r="F3086" s="2">
        <v>-1.5606689453125</v>
      </c>
      <c r="K3086" s="3">
        <v>40927.818032407406</v>
      </c>
      <c r="L3086" s="2"/>
      <c r="M3086" s="2"/>
      <c r="N3086" s="2">
        <v>-850</v>
      </c>
      <c r="O3086" s="2">
        <v>142.12326049804699</v>
      </c>
      <c r="P3086" s="2">
        <v>107.05207824707</v>
      </c>
      <c r="U3086" s="3">
        <v>40927.818032407406</v>
      </c>
      <c r="V3086" s="2"/>
      <c r="W3086" s="2"/>
      <c r="X3086" s="2">
        <v>-850</v>
      </c>
      <c r="Y3086" s="2" t="s">
        <v>8</v>
      </c>
      <c r="Z3086" s="2">
        <v>0</v>
      </c>
    </row>
    <row r="3087" spans="1:26" ht="14.25" customHeight="1" x14ac:dyDescent="0.2">
      <c r="A3087" s="3">
        <v>40927.818090277775</v>
      </c>
      <c r="B3087" s="2"/>
      <c r="C3087" s="2"/>
      <c r="D3087" s="2">
        <v>-800</v>
      </c>
      <c r="E3087" s="2">
        <v>17.971490859985401</v>
      </c>
      <c r="F3087" s="2">
        <v>-1.9000244140625</v>
      </c>
      <c r="K3087" s="3">
        <v>40927.818090277775</v>
      </c>
      <c r="L3087" s="2"/>
      <c r="M3087" s="2"/>
      <c r="N3087" s="2">
        <v>-800</v>
      </c>
      <c r="O3087" s="2">
        <v>140.02093505859401</v>
      </c>
      <c r="P3087" s="2">
        <v>105.58807373046901</v>
      </c>
      <c r="U3087" s="3">
        <v>40927.818090277775</v>
      </c>
      <c r="V3087" s="2"/>
      <c r="W3087" s="2"/>
      <c r="X3087" s="2">
        <v>-800</v>
      </c>
      <c r="Y3087" s="2" t="s">
        <v>8</v>
      </c>
      <c r="Z3087" s="2">
        <v>0</v>
      </c>
    </row>
    <row r="3088" spans="1:26" ht="14.25" customHeight="1" x14ac:dyDescent="0.2">
      <c r="A3088" s="3">
        <v>40927.818148148152</v>
      </c>
      <c r="B3088" s="2"/>
      <c r="C3088" s="2"/>
      <c r="D3088" s="2">
        <v>-750</v>
      </c>
      <c r="E3088" s="2">
        <v>17.606754302978501</v>
      </c>
      <c r="F3088" s="2">
        <v>-1.6693115234375</v>
      </c>
      <c r="K3088" s="3">
        <v>40927.818148148152</v>
      </c>
      <c r="L3088" s="2"/>
      <c r="M3088" s="2"/>
      <c r="N3088" s="2">
        <v>-750</v>
      </c>
      <c r="O3088" s="2">
        <v>137.99858093261699</v>
      </c>
      <c r="P3088" s="2">
        <v>104.179763793945</v>
      </c>
      <c r="U3088" s="3">
        <v>40927.818148148152</v>
      </c>
      <c r="V3088" s="2"/>
      <c r="W3088" s="2"/>
      <c r="X3088" s="2">
        <v>-750</v>
      </c>
      <c r="Y3088" s="2" t="s">
        <v>8</v>
      </c>
      <c r="Z3088" s="2">
        <v>0</v>
      </c>
    </row>
    <row r="3089" spans="1:26" ht="14.25" customHeight="1" x14ac:dyDescent="0.2">
      <c r="A3089" s="3">
        <v>40927.818206018521</v>
      </c>
      <c r="B3089" s="2"/>
      <c r="C3089" s="2"/>
      <c r="D3089" s="2">
        <v>-700</v>
      </c>
      <c r="E3089" s="2">
        <v>17.7283325195313</v>
      </c>
      <c r="F3089" s="2">
        <v>-1.7462158203125</v>
      </c>
      <c r="K3089" s="3">
        <v>40927.818206018521</v>
      </c>
      <c r="L3089" s="2"/>
      <c r="M3089" s="2"/>
      <c r="N3089" s="2">
        <v>-700</v>
      </c>
      <c r="O3089" s="2">
        <v>136.18745422363301</v>
      </c>
      <c r="P3089" s="2">
        <v>102.91854858398401</v>
      </c>
      <c r="U3089" s="3">
        <v>40927.818206018521</v>
      </c>
      <c r="V3089" s="2"/>
      <c r="W3089" s="2"/>
      <c r="X3089" s="2">
        <v>-700</v>
      </c>
      <c r="Y3089" s="2" t="s">
        <v>8</v>
      </c>
      <c r="Z3089" s="2">
        <v>0</v>
      </c>
    </row>
    <row r="3090" spans="1:26" ht="14.25" customHeight="1" x14ac:dyDescent="0.2">
      <c r="A3090" s="3">
        <v>40927.81826388889</v>
      </c>
      <c r="B3090" s="2"/>
      <c r="C3090" s="2"/>
      <c r="D3090" s="2">
        <v>-650</v>
      </c>
      <c r="E3090" s="2">
        <v>17.347314834594702</v>
      </c>
      <c r="F3090" s="2">
        <v>-1.5052032470703101</v>
      </c>
      <c r="K3090" s="3">
        <v>40927.81826388889</v>
      </c>
      <c r="L3090" s="2"/>
      <c r="M3090" s="2"/>
      <c r="N3090" s="2">
        <v>-650</v>
      </c>
      <c r="O3090" s="2">
        <v>134.65318298339801</v>
      </c>
      <c r="P3090" s="2">
        <v>101.850128173828</v>
      </c>
      <c r="U3090" s="3">
        <v>40927.81826388889</v>
      </c>
      <c r="V3090" s="2"/>
      <c r="W3090" s="2"/>
      <c r="X3090" s="2">
        <v>-650</v>
      </c>
      <c r="Y3090" s="2" t="s">
        <v>8</v>
      </c>
      <c r="Z3090" s="2">
        <v>0</v>
      </c>
    </row>
    <row r="3091" spans="1:26" ht="14.25" customHeight="1" x14ac:dyDescent="0.2">
      <c r="A3091" s="3">
        <v>40927.81832175926</v>
      </c>
      <c r="B3091" s="2"/>
      <c r="C3091" s="2"/>
      <c r="D3091" s="2">
        <v>-600</v>
      </c>
      <c r="E3091" s="2">
        <v>17.915645599365199</v>
      </c>
      <c r="F3091" s="2">
        <v>-1.8647003173828101</v>
      </c>
      <c r="K3091" s="3">
        <v>40927.81832175926</v>
      </c>
      <c r="L3091" s="2"/>
      <c r="M3091" s="2"/>
      <c r="N3091" s="2">
        <v>-600</v>
      </c>
      <c r="O3091" s="2">
        <v>133.078048706055</v>
      </c>
      <c r="P3091" s="2">
        <v>100.75325012207</v>
      </c>
      <c r="U3091" s="3">
        <v>40927.81832175926</v>
      </c>
      <c r="V3091" s="2"/>
      <c r="W3091" s="2"/>
      <c r="X3091" s="2">
        <v>-600</v>
      </c>
      <c r="Y3091" s="2" t="s">
        <v>8</v>
      </c>
      <c r="Z3091" s="2">
        <v>0</v>
      </c>
    </row>
    <row r="3092" spans="1:26" ht="14.25" customHeight="1" x14ac:dyDescent="0.2">
      <c r="A3092" s="3">
        <v>40927.818379629629</v>
      </c>
      <c r="B3092" s="2"/>
      <c r="C3092" s="2"/>
      <c r="D3092" s="2">
        <v>-550</v>
      </c>
      <c r="E3092" s="2">
        <v>17.163860321044901</v>
      </c>
      <c r="F3092" s="2">
        <v>-1.38916015625</v>
      </c>
      <c r="K3092" s="3">
        <v>40927.818379629629</v>
      </c>
      <c r="L3092" s="2"/>
      <c r="M3092" s="2"/>
      <c r="N3092" s="2">
        <v>-550</v>
      </c>
      <c r="O3092" s="2">
        <v>131.76058959960901</v>
      </c>
      <c r="P3092" s="2">
        <v>99.8358154296875</v>
      </c>
      <c r="U3092" s="3">
        <v>40927.818379629629</v>
      </c>
      <c r="V3092" s="2"/>
      <c r="W3092" s="2"/>
      <c r="X3092" s="2">
        <v>-550</v>
      </c>
      <c r="Y3092" s="2" t="s">
        <v>8</v>
      </c>
      <c r="Z3092" s="2">
        <v>0</v>
      </c>
    </row>
    <row r="3093" spans="1:26" ht="14.25" customHeight="1" x14ac:dyDescent="0.2">
      <c r="A3093" s="3">
        <v>40927.818437499998</v>
      </c>
      <c r="B3093" s="2"/>
      <c r="C3093" s="2"/>
      <c r="D3093" s="2">
        <v>-500</v>
      </c>
      <c r="E3093" s="2">
        <v>17.082567214965799</v>
      </c>
      <c r="F3093" s="2">
        <v>-1.3377380371093801</v>
      </c>
      <c r="K3093" s="3">
        <v>40927.818437499998</v>
      </c>
      <c r="L3093" s="2"/>
      <c r="M3093" s="2"/>
      <c r="N3093" s="2">
        <v>-500</v>
      </c>
      <c r="O3093" s="2">
        <v>130.51501464843801</v>
      </c>
      <c r="P3093" s="2">
        <v>98.968429565429702</v>
      </c>
      <c r="U3093" s="3">
        <v>40927.818437499998</v>
      </c>
      <c r="V3093" s="2"/>
      <c r="W3093" s="2"/>
      <c r="X3093" s="2">
        <v>-500</v>
      </c>
      <c r="Y3093" s="2" t="s">
        <v>8</v>
      </c>
      <c r="Z3093" s="2">
        <v>0</v>
      </c>
    </row>
    <row r="3094" spans="1:26" ht="14.25" customHeight="1" x14ac:dyDescent="0.2">
      <c r="A3094" s="3">
        <v>40927.818495370368</v>
      </c>
      <c r="B3094" s="2"/>
      <c r="C3094" s="2"/>
      <c r="D3094" s="2">
        <v>-450</v>
      </c>
      <c r="E3094" s="2">
        <v>16.8033447265625</v>
      </c>
      <c r="F3094" s="2">
        <v>-1.1611175537109399</v>
      </c>
      <c r="K3094" s="3">
        <v>40927.818495370368</v>
      </c>
      <c r="L3094" s="2"/>
      <c r="M3094" s="2"/>
      <c r="N3094" s="2">
        <v>-450</v>
      </c>
      <c r="O3094" s="2">
        <v>128.93615722656199</v>
      </c>
      <c r="P3094" s="2">
        <v>97.868957519531307</v>
      </c>
      <c r="U3094" s="3">
        <v>40927.818495370368</v>
      </c>
      <c r="V3094" s="2"/>
      <c r="W3094" s="2"/>
      <c r="X3094" s="2">
        <v>-450</v>
      </c>
      <c r="Y3094" s="2" t="s">
        <v>8</v>
      </c>
      <c r="Z3094" s="2">
        <v>0</v>
      </c>
    </row>
    <row r="3095" spans="1:26" ht="14.25" customHeight="1" x14ac:dyDescent="0.2">
      <c r="A3095" s="3">
        <v>40927.818553240744</v>
      </c>
      <c r="B3095" s="2"/>
      <c r="C3095" s="2"/>
      <c r="D3095" s="2">
        <v>-400</v>
      </c>
      <c r="E3095" s="2">
        <v>17.347314834594702</v>
      </c>
      <c r="F3095" s="2">
        <v>-1.5052032470703101</v>
      </c>
      <c r="K3095" s="3">
        <v>40927.818553240744</v>
      </c>
      <c r="L3095" s="2"/>
      <c r="M3095" s="2"/>
      <c r="N3095" s="2">
        <v>-400</v>
      </c>
      <c r="O3095" s="2">
        <v>127.842208862305</v>
      </c>
      <c r="P3095" s="2">
        <v>97.107162475585895</v>
      </c>
      <c r="U3095" s="3">
        <v>40927.818553240744</v>
      </c>
      <c r="V3095" s="2"/>
      <c r="W3095" s="2"/>
      <c r="X3095" s="2">
        <v>-400</v>
      </c>
      <c r="Y3095" s="2" t="s">
        <v>8</v>
      </c>
      <c r="Z3095" s="2">
        <v>0</v>
      </c>
    </row>
    <row r="3096" spans="1:26" ht="14.25" customHeight="1" x14ac:dyDescent="0.2">
      <c r="A3096" s="3">
        <v>40927.818611111114</v>
      </c>
      <c r="B3096" s="2"/>
      <c r="C3096" s="2"/>
      <c r="D3096" s="2">
        <v>-350</v>
      </c>
      <c r="E3096" s="2">
        <v>17.387599945068398</v>
      </c>
      <c r="F3096" s="2">
        <v>-1.5306854248046899</v>
      </c>
      <c r="K3096" s="3">
        <v>40927.818611111114</v>
      </c>
      <c r="L3096" s="2"/>
      <c r="M3096" s="2"/>
      <c r="N3096" s="2">
        <v>-350</v>
      </c>
      <c r="O3096" s="2">
        <v>125.97925567627</v>
      </c>
      <c r="P3096" s="2">
        <v>95.809860229492202</v>
      </c>
      <c r="U3096" s="3">
        <v>40927.818611111114</v>
      </c>
      <c r="V3096" s="2"/>
      <c r="W3096" s="2"/>
      <c r="X3096" s="2">
        <v>-350</v>
      </c>
      <c r="Y3096" s="2" t="s">
        <v>8</v>
      </c>
      <c r="Z3096" s="2">
        <v>0</v>
      </c>
    </row>
    <row r="3097" spans="1:26" ht="14.25" customHeight="1" x14ac:dyDescent="0.2">
      <c r="A3097" s="3">
        <v>40927.818668981483</v>
      </c>
      <c r="B3097" s="2"/>
      <c r="C3097" s="2"/>
      <c r="D3097" s="2">
        <v>-300</v>
      </c>
      <c r="E3097" s="2">
        <v>16.8641357421875</v>
      </c>
      <c r="F3097" s="2">
        <v>-1.1995697021484399</v>
      </c>
      <c r="K3097" s="3">
        <v>40927.818668981483</v>
      </c>
      <c r="L3097" s="2"/>
      <c r="M3097" s="2"/>
      <c r="N3097" s="2">
        <v>-300</v>
      </c>
      <c r="O3097" s="2">
        <v>125.19240570068401</v>
      </c>
      <c r="P3097" s="2">
        <v>95.261917114257798</v>
      </c>
      <c r="U3097" s="3">
        <v>40927.818668981483</v>
      </c>
      <c r="V3097" s="2"/>
      <c r="W3097" s="2"/>
      <c r="X3097" s="2">
        <v>-300</v>
      </c>
      <c r="Y3097" s="2" t="s">
        <v>8</v>
      </c>
      <c r="Z3097" s="2">
        <v>0</v>
      </c>
    </row>
    <row r="3098" spans="1:26" ht="14.25" customHeight="1" x14ac:dyDescent="0.2">
      <c r="A3098" s="3">
        <v>40927.818726851852</v>
      </c>
      <c r="B3098" s="2"/>
      <c r="C3098" s="2"/>
      <c r="D3098" s="2">
        <v>-250</v>
      </c>
      <c r="E3098" s="2">
        <v>16.466833114623999</v>
      </c>
      <c r="F3098" s="2">
        <v>-0.94825744628906306</v>
      </c>
      <c r="K3098" s="3">
        <v>40927.818726851852</v>
      </c>
      <c r="L3098" s="2"/>
      <c r="M3098" s="2"/>
      <c r="N3098" s="2">
        <v>-250</v>
      </c>
      <c r="O3098" s="2">
        <v>124.245040893555</v>
      </c>
      <c r="P3098" s="2">
        <v>94.602203369140597</v>
      </c>
      <c r="U3098" s="3">
        <v>40927.818726851852</v>
      </c>
      <c r="V3098" s="2"/>
      <c r="W3098" s="2"/>
      <c r="X3098" s="2">
        <v>-250</v>
      </c>
      <c r="Y3098" s="2" t="s">
        <v>8</v>
      </c>
      <c r="Z3098" s="2">
        <v>0</v>
      </c>
    </row>
    <row r="3099" spans="1:26" ht="14.25" customHeight="1" x14ac:dyDescent="0.2">
      <c r="A3099" s="3">
        <v>40927.818784722222</v>
      </c>
      <c r="B3099" s="2"/>
      <c r="C3099" s="2"/>
      <c r="D3099" s="2">
        <v>-200</v>
      </c>
      <c r="E3099" s="2">
        <v>17.0240688323975</v>
      </c>
      <c r="F3099" s="2">
        <v>-1.3007354736328101</v>
      </c>
      <c r="K3099" s="3">
        <v>40927.818784722222</v>
      </c>
      <c r="L3099" s="2"/>
      <c r="M3099" s="2"/>
      <c r="N3099" s="2">
        <v>-200</v>
      </c>
      <c r="O3099" s="2">
        <v>124.231239318848</v>
      </c>
      <c r="P3099" s="2">
        <v>94.592590332031193</v>
      </c>
      <c r="U3099" s="3">
        <v>40927.818784722222</v>
      </c>
      <c r="V3099" s="2"/>
      <c r="W3099" s="2"/>
      <c r="X3099" s="2">
        <v>-200</v>
      </c>
      <c r="Y3099" s="2" t="s">
        <v>8</v>
      </c>
      <c r="Z3099" s="2">
        <v>0</v>
      </c>
    </row>
    <row r="3100" spans="1:26" ht="14.25" customHeight="1" x14ac:dyDescent="0.2">
      <c r="A3100" s="3">
        <v>40927.818842592591</v>
      </c>
      <c r="B3100" s="2"/>
      <c r="C3100" s="2"/>
      <c r="D3100" s="2">
        <v>-150</v>
      </c>
      <c r="E3100" s="2">
        <v>17.4184761047363</v>
      </c>
      <c r="F3100" s="2">
        <v>-1.5502166748046899</v>
      </c>
      <c r="K3100" s="3">
        <v>40927.818842592591</v>
      </c>
      <c r="L3100" s="2"/>
      <c r="M3100" s="2"/>
      <c r="N3100" s="2">
        <v>-150</v>
      </c>
      <c r="O3100" s="2">
        <v>121.201377868652</v>
      </c>
      <c r="P3100" s="2">
        <v>92.482681274414105</v>
      </c>
      <c r="U3100" s="3">
        <v>40927.818842592591</v>
      </c>
      <c r="V3100" s="2"/>
      <c r="W3100" s="2"/>
      <c r="X3100" s="2">
        <v>-150</v>
      </c>
      <c r="Y3100" s="2" t="s">
        <v>8</v>
      </c>
      <c r="Z3100" s="2">
        <v>0</v>
      </c>
    </row>
    <row r="3101" spans="1:26" ht="14.25" customHeight="1" x14ac:dyDescent="0.2">
      <c r="A3101" s="3">
        <v>40927.81890046296</v>
      </c>
      <c r="B3101" s="2"/>
      <c r="C3101" s="2"/>
      <c r="D3101" s="2">
        <v>-100</v>
      </c>
      <c r="E3101" s="2">
        <v>17.126228332519499</v>
      </c>
      <c r="F3101" s="2">
        <v>-1.3653564453125</v>
      </c>
      <c r="K3101" s="3">
        <v>40927.81890046296</v>
      </c>
      <c r="L3101" s="2"/>
      <c r="M3101" s="2"/>
      <c r="N3101" s="2">
        <v>-100</v>
      </c>
      <c r="O3101" s="2">
        <v>122.982917785645</v>
      </c>
      <c r="P3101" s="2">
        <v>93.723297119140597</v>
      </c>
      <c r="U3101" s="3">
        <v>40927.81890046296</v>
      </c>
      <c r="V3101" s="2"/>
      <c r="W3101" s="2"/>
      <c r="X3101" s="2">
        <v>-100</v>
      </c>
      <c r="Y3101" s="2" t="s">
        <v>8</v>
      </c>
      <c r="Z3101" s="2">
        <v>0</v>
      </c>
    </row>
    <row r="3102" spans="1:26" ht="14.25" customHeight="1" x14ac:dyDescent="0.2">
      <c r="A3102" s="3">
        <v>40927.818958333337</v>
      </c>
      <c r="B3102" s="2"/>
      <c r="C3102" s="2"/>
      <c r="D3102" s="2">
        <v>-50</v>
      </c>
      <c r="E3102" s="2">
        <v>16.7806701660156</v>
      </c>
      <c r="F3102" s="2">
        <v>-1.1467742919921899</v>
      </c>
      <c r="K3102" s="3">
        <v>40927.818958333337</v>
      </c>
      <c r="L3102" s="2"/>
      <c r="M3102" s="2"/>
      <c r="N3102" s="2">
        <v>-50</v>
      </c>
      <c r="O3102" s="2">
        <v>122.74517822265599</v>
      </c>
      <c r="P3102" s="2">
        <v>93.5577392578125</v>
      </c>
      <c r="U3102" s="3">
        <v>40927.818958333337</v>
      </c>
      <c r="V3102" s="2"/>
      <c r="W3102" s="2"/>
      <c r="X3102" s="2">
        <v>-50</v>
      </c>
      <c r="Y3102" s="2" t="s">
        <v>8</v>
      </c>
      <c r="Z3102" s="2">
        <v>0</v>
      </c>
    </row>
    <row r="3103" spans="1:26" ht="14.25" customHeight="1" x14ac:dyDescent="0.2">
      <c r="A3103" s="3">
        <v>40927.819016203706</v>
      </c>
      <c r="B3103" s="2"/>
      <c r="C3103" s="2"/>
      <c r="D3103" s="2">
        <v>0</v>
      </c>
      <c r="E3103" s="2">
        <v>16.819267272949201</v>
      </c>
      <c r="F3103" s="2">
        <v>-1.1711883544921899</v>
      </c>
      <c r="K3103" s="3">
        <v>40927.819016203706</v>
      </c>
      <c r="L3103" s="2"/>
      <c r="M3103" s="2"/>
      <c r="N3103" s="2">
        <v>0</v>
      </c>
      <c r="O3103" s="2">
        <v>122.02854919433599</v>
      </c>
      <c r="P3103" s="2">
        <v>93.058700561523395</v>
      </c>
      <c r="U3103" s="3">
        <v>40927.819016203706</v>
      </c>
      <c r="V3103" s="2"/>
      <c r="W3103" s="2"/>
      <c r="X3103" s="2">
        <v>0</v>
      </c>
      <c r="Y3103" s="2" t="s">
        <v>8</v>
      </c>
      <c r="Z3103" s="2">
        <v>0</v>
      </c>
    </row>
    <row r="3104" spans="1:26" ht="14.25" customHeight="1" x14ac:dyDescent="0.2">
      <c r="A3104" s="2"/>
      <c r="B3104" s="2"/>
      <c r="C3104" s="2"/>
      <c r="D3104" s="2"/>
      <c r="E3104" s="2"/>
      <c r="F3104" s="2"/>
      <c r="K3104" s="2"/>
      <c r="L3104" s="2"/>
      <c r="M3104" s="2"/>
      <c r="N3104" s="2"/>
      <c r="O3104" s="2"/>
      <c r="P3104" s="2"/>
      <c r="U3104" s="2"/>
      <c r="V3104" s="2"/>
      <c r="W3104" s="2"/>
      <c r="X3104" s="2"/>
      <c r="Y3104" s="2"/>
      <c r="Z3104" s="2"/>
    </row>
    <row r="3105" spans="1:26" ht="14.25" customHeight="1" x14ac:dyDescent="0.2">
      <c r="A3105" s="3">
        <v>40927.819363425922</v>
      </c>
      <c r="B3105" s="2">
        <v>400</v>
      </c>
      <c r="C3105" s="2">
        <v>0</v>
      </c>
      <c r="D3105" s="2">
        <v>-3200</v>
      </c>
      <c r="E3105" s="2">
        <v>181.32461547851599</v>
      </c>
      <c r="F3105" s="2">
        <v>-105.22857666015599</v>
      </c>
      <c r="K3105" s="3">
        <v>40927.819363425922</v>
      </c>
      <c r="L3105" s="2">
        <v>400</v>
      </c>
      <c r="M3105" s="2">
        <v>0</v>
      </c>
      <c r="N3105" s="2">
        <v>-3200</v>
      </c>
      <c r="O3105" s="2">
        <v>253.26278686523401</v>
      </c>
      <c r="P3105" s="2">
        <v>184.44641113281301</v>
      </c>
      <c r="U3105" s="3">
        <v>40927.819363425922</v>
      </c>
      <c r="V3105" s="2">
        <v>400</v>
      </c>
      <c r="W3105" s="2">
        <v>0</v>
      </c>
      <c r="X3105" s="2">
        <v>-3200</v>
      </c>
      <c r="Y3105" s="2" t="s">
        <v>8</v>
      </c>
      <c r="Z3105" s="2">
        <v>0</v>
      </c>
    </row>
    <row r="3106" spans="1:26" ht="14.25" customHeight="1" x14ac:dyDescent="0.2">
      <c r="A3106" s="3">
        <v>40927.819421296299</v>
      </c>
      <c r="B3106" s="2"/>
      <c r="C3106" s="2"/>
      <c r="D3106" s="2">
        <v>-3150</v>
      </c>
      <c r="E3106" s="2">
        <v>183.53836059570301</v>
      </c>
      <c r="F3106" s="2">
        <v>-106.628875732422</v>
      </c>
      <c r="K3106" s="3">
        <v>40927.819421296299</v>
      </c>
      <c r="L3106" s="2"/>
      <c r="M3106" s="2"/>
      <c r="N3106" s="2">
        <v>-3150</v>
      </c>
      <c r="O3106" s="2">
        <v>253.27308654785199</v>
      </c>
      <c r="P3106" s="2">
        <v>184.45358276367199</v>
      </c>
      <c r="U3106" s="3">
        <v>40927.819421296299</v>
      </c>
      <c r="V3106" s="2"/>
      <c r="W3106" s="2"/>
      <c r="X3106" s="2">
        <v>-3150</v>
      </c>
      <c r="Y3106" s="2" t="s">
        <v>8</v>
      </c>
      <c r="Z3106" s="2">
        <v>0</v>
      </c>
    </row>
    <row r="3107" spans="1:26" ht="14.25" customHeight="1" x14ac:dyDescent="0.2">
      <c r="A3107" s="3">
        <v>40927.819479166668</v>
      </c>
      <c r="B3107" s="2"/>
      <c r="C3107" s="2"/>
      <c r="D3107" s="2">
        <v>-3100</v>
      </c>
      <c r="E3107" s="2">
        <v>185.59375</v>
      </c>
      <c r="F3107" s="2">
        <v>-107.929000854492</v>
      </c>
      <c r="K3107" s="3">
        <v>40927.819479166668</v>
      </c>
      <c r="L3107" s="2"/>
      <c r="M3107" s="2"/>
      <c r="N3107" s="2">
        <v>-3100</v>
      </c>
      <c r="O3107" s="2">
        <v>253.28645324707</v>
      </c>
      <c r="P3107" s="2">
        <v>184.462890625</v>
      </c>
      <c r="U3107" s="3">
        <v>40927.819479166668</v>
      </c>
      <c r="V3107" s="2"/>
      <c r="W3107" s="2"/>
      <c r="X3107" s="2">
        <v>-3100</v>
      </c>
      <c r="Y3107" s="2" t="s">
        <v>8</v>
      </c>
      <c r="Z3107" s="2">
        <v>0</v>
      </c>
    </row>
    <row r="3108" spans="1:26" ht="14.25" customHeight="1" x14ac:dyDescent="0.2">
      <c r="A3108" s="3">
        <v>40927.819537037038</v>
      </c>
      <c r="B3108" s="2"/>
      <c r="C3108" s="2"/>
      <c r="D3108" s="2">
        <v>-3050</v>
      </c>
      <c r="E3108" s="2">
        <v>187.553955078125</v>
      </c>
      <c r="F3108" s="2">
        <v>-109.16893005371099</v>
      </c>
      <c r="K3108" s="3">
        <v>40927.819537037038</v>
      </c>
      <c r="L3108" s="2"/>
      <c r="M3108" s="2"/>
      <c r="N3108" s="2">
        <v>-3050</v>
      </c>
      <c r="O3108" s="2">
        <v>253.30014038085901</v>
      </c>
      <c r="P3108" s="2">
        <v>184.47242736816401</v>
      </c>
      <c r="U3108" s="3">
        <v>40927.819537037038</v>
      </c>
      <c r="V3108" s="2"/>
      <c r="W3108" s="2"/>
      <c r="X3108" s="2">
        <v>-3050</v>
      </c>
      <c r="Y3108" s="2" t="s">
        <v>8</v>
      </c>
      <c r="Z3108" s="2">
        <v>0</v>
      </c>
    </row>
    <row r="3109" spans="1:26" ht="14.25" customHeight="1" x14ac:dyDescent="0.2">
      <c r="A3109" s="3">
        <v>40927.819594907407</v>
      </c>
      <c r="B3109" s="2"/>
      <c r="C3109" s="2"/>
      <c r="D3109" s="2">
        <v>-3000</v>
      </c>
      <c r="E3109" s="2">
        <v>189.893142700195</v>
      </c>
      <c r="F3109" s="2">
        <v>-110.648574829102</v>
      </c>
      <c r="K3109" s="3">
        <v>40927.819594907407</v>
      </c>
      <c r="L3109" s="2"/>
      <c r="M3109" s="2"/>
      <c r="N3109" s="2">
        <v>-3000</v>
      </c>
      <c r="O3109" s="2">
        <v>253.32972717285199</v>
      </c>
      <c r="P3109" s="2">
        <v>184.49302673339801</v>
      </c>
      <c r="U3109" s="3">
        <v>40927.819594907407</v>
      </c>
      <c r="V3109" s="2"/>
      <c r="W3109" s="2"/>
      <c r="X3109" s="2">
        <v>-3000</v>
      </c>
      <c r="Y3109" s="2" t="s">
        <v>8</v>
      </c>
      <c r="Z3109" s="2">
        <v>0</v>
      </c>
    </row>
    <row r="3110" spans="1:26" ht="14.25" customHeight="1" x14ac:dyDescent="0.2">
      <c r="A3110" s="3">
        <v>40927.819652777776</v>
      </c>
      <c r="B3110" s="2"/>
      <c r="C3110" s="2"/>
      <c r="D3110" s="2">
        <v>-2950</v>
      </c>
      <c r="E3110" s="2">
        <v>191.63722229003901</v>
      </c>
      <c r="F3110" s="2">
        <v>-111.75178527832</v>
      </c>
      <c r="K3110" s="3">
        <v>40927.819652777776</v>
      </c>
      <c r="L3110" s="2"/>
      <c r="M3110" s="2"/>
      <c r="N3110" s="2">
        <v>-2950</v>
      </c>
      <c r="O3110" s="2">
        <v>253.24865722656199</v>
      </c>
      <c r="P3110" s="2">
        <v>184.43656921386699</v>
      </c>
      <c r="U3110" s="3">
        <v>40927.819652777776</v>
      </c>
      <c r="V3110" s="2"/>
      <c r="W3110" s="2"/>
      <c r="X3110" s="2">
        <v>-2950</v>
      </c>
      <c r="Y3110" s="2" t="s">
        <v>8</v>
      </c>
      <c r="Z3110" s="2">
        <v>0</v>
      </c>
    </row>
    <row r="3111" spans="1:26" ht="14.25" customHeight="1" x14ac:dyDescent="0.2">
      <c r="A3111" s="3">
        <v>40927.819710648146</v>
      </c>
      <c r="B3111" s="2"/>
      <c r="C3111" s="2"/>
      <c r="D3111" s="2">
        <v>-2900</v>
      </c>
      <c r="E3111" s="2">
        <v>192.60960388183599</v>
      </c>
      <c r="F3111" s="2">
        <v>-112.36686706543</v>
      </c>
      <c r="K3111" s="3">
        <v>40927.819710648146</v>
      </c>
      <c r="L3111" s="2"/>
      <c r="M3111" s="2"/>
      <c r="N3111" s="2">
        <v>-2900</v>
      </c>
      <c r="O3111" s="2">
        <v>253.26792907714801</v>
      </c>
      <c r="P3111" s="2">
        <v>184.44999694824199</v>
      </c>
      <c r="U3111" s="3">
        <v>40927.819710648146</v>
      </c>
      <c r="V3111" s="2"/>
      <c r="W3111" s="2"/>
      <c r="X3111" s="2">
        <v>-2900</v>
      </c>
      <c r="Y3111" s="2" t="s">
        <v>8</v>
      </c>
      <c r="Z3111" s="2">
        <v>0</v>
      </c>
    </row>
    <row r="3112" spans="1:26" ht="14.25" customHeight="1" x14ac:dyDescent="0.2">
      <c r="A3112" s="3">
        <v>40927.819768518515</v>
      </c>
      <c r="B3112" s="2"/>
      <c r="C3112" s="2"/>
      <c r="D3112" s="2">
        <v>-2850</v>
      </c>
      <c r="E3112" s="2">
        <v>193.86918640136699</v>
      </c>
      <c r="F3112" s="2">
        <v>-113.163604736328</v>
      </c>
      <c r="K3112" s="3">
        <v>40927.819768518515</v>
      </c>
      <c r="L3112" s="2"/>
      <c r="M3112" s="2"/>
      <c r="N3112" s="2">
        <v>-2850</v>
      </c>
      <c r="O3112" s="2">
        <v>253.28918457031301</v>
      </c>
      <c r="P3112" s="2">
        <v>184.46479797363301</v>
      </c>
      <c r="U3112" s="3">
        <v>40927.819768518515</v>
      </c>
      <c r="V3112" s="2"/>
      <c r="W3112" s="2"/>
      <c r="X3112" s="2">
        <v>-2850</v>
      </c>
      <c r="Y3112" s="2" t="s">
        <v>8</v>
      </c>
      <c r="Z3112" s="2">
        <v>0</v>
      </c>
    </row>
    <row r="3113" spans="1:26" ht="14.25" customHeight="1" x14ac:dyDescent="0.2">
      <c r="A3113" s="3">
        <v>40927.819826388892</v>
      </c>
      <c r="B3113" s="2"/>
      <c r="C3113" s="2"/>
      <c r="D3113" s="2">
        <v>-2800</v>
      </c>
      <c r="E3113" s="2">
        <v>195.63906860351599</v>
      </c>
      <c r="F3113" s="2">
        <v>-114.28314208984401</v>
      </c>
      <c r="K3113" s="3">
        <v>40927.819826388892</v>
      </c>
      <c r="L3113" s="2"/>
      <c r="M3113" s="2"/>
      <c r="N3113" s="2">
        <v>-2800</v>
      </c>
      <c r="O3113" s="2">
        <v>253.21139526367199</v>
      </c>
      <c r="P3113" s="2">
        <v>184.41062927246099</v>
      </c>
      <c r="U3113" s="3">
        <v>40927.819826388892</v>
      </c>
      <c r="V3113" s="2"/>
      <c r="W3113" s="2"/>
      <c r="X3113" s="2">
        <v>-2800</v>
      </c>
      <c r="Y3113" s="2" t="s">
        <v>8</v>
      </c>
      <c r="Z3113" s="2">
        <v>0</v>
      </c>
    </row>
    <row r="3114" spans="1:26" ht="14.25" customHeight="1" x14ac:dyDescent="0.2">
      <c r="A3114" s="3">
        <v>40927.819884259261</v>
      </c>
      <c r="B3114" s="2"/>
      <c r="C3114" s="2"/>
      <c r="D3114" s="2">
        <v>-2750</v>
      </c>
      <c r="E3114" s="2">
        <v>196.92094421386699</v>
      </c>
      <c r="F3114" s="2">
        <v>-115.093994140625</v>
      </c>
      <c r="K3114" s="3">
        <v>40927.819884259261</v>
      </c>
      <c r="L3114" s="2"/>
      <c r="M3114" s="2"/>
      <c r="N3114" s="2">
        <v>-2750</v>
      </c>
      <c r="O3114" s="2">
        <v>253.11706542968699</v>
      </c>
      <c r="P3114" s="2">
        <v>184.34494018554699</v>
      </c>
      <c r="U3114" s="3">
        <v>40927.819884259261</v>
      </c>
      <c r="V3114" s="2"/>
      <c r="W3114" s="2"/>
      <c r="X3114" s="2">
        <v>-2750</v>
      </c>
      <c r="Y3114" s="2" t="s">
        <v>8</v>
      </c>
      <c r="Z3114" s="2">
        <v>0</v>
      </c>
    </row>
    <row r="3115" spans="1:26" ht="14.25" customHeight="1" x14ac:dyDescent="0.2">
      <c r="A3115" s="3">
        <v>40927.81994212963</v>
      </c>
      <c r="B3115" s="2"/>
      <c r="C3115" s="2"/>
      <c r="D3115" s="2">
        <v>-2700</v>
      </c>
      <c r="E3115" s="2">
        <v>197.65090942382801</v>
      </c>
      <c r="F3115" s="2">
        <v>-115.55572509765599</v>
      </c>
      <c r="K3115" s="3">
        <v>40927.81994212963</v>
      </c>
      <c r="L3115" s="2"/>
      <c r="M3115" s="2"/>
      <c r="N3115" s="2">
        <v>-2700</v>
      </c>
      <c r="O3115" s="2">
        <v>253.06996154785199</v>
      </c>
      <c r="P3115" s="2">
        <v>184.31213378906199</v>
      </c>
      <c r="U3115" s="3">
        <v>40927.81994212963</v>
      </c>
      <c r="V3115" s="2"/>
      <c r="W3115" s="2"/>
      <c r="X3115" s="2">
        <v>-2700</v>
      </c>
      <c r="Y3115" s="2" t="s">
        <v>8</v>
      </c>
      <c r="Z3115" s="2">
        <v>0</v>
      </c>
    </row>
    <row r="3116" spans="1:26" ht="14.25" customHeight="1" x14ac:dyDescent="0.2">
      <c r="A3116" s="3">
        <v>40927.82</v>
      </c>
      <c r="B3116" s="2"/>
      <c r="C3116" s="2"/>
      <c r="D3116" s="2">
        <v>-2650</v>
      </c>
      <c r="E3116" s="2">
        <v>198.48773193359401</v>
      </c>
      <c r="F3116" s="2">
        <v>-116.08505249023401</v>
      </c>
      <c r="K3116" s="3">
        <v>40927.82</v>
      </c>
      <c r="L3116" s="2"/>
      <c r="M3116" s="2"/>
      <c r="N3116" s="2">
        <v>-2650</v>
      </c>
      <c r="O3116" s="2">
        <v>252.96292114257801</v>
      </c>
      <c r="P3116" s="2">
        <v>184.23759460449199</v>
      </c>
      <c r="U3116" s="3">
        <v>40927.82</v>
      </c>
      <c r="V3116" s="2"/>
      <c r="W3116" s="2"/>
      <c r="X3116" s="2">
        <v>-2650</v>
      </c>
      <c r="Y3116" s="2" t="s">
        <v>8</v>
      </c>
      <c r="Z3116" s="2">
        <v>0</v>
      </c>
    </row>
    <row r="3117" spans="1:26" ht="14.25" customHeight="1" x14ac:dyDescent="0.2">
      <c r="A3117" s="3">
        <v>40927.820057870369</v>
      </c>
      <c r="B3117" s="2"/>
      <c r="C3117" s="2"/>
      <c r="D3117" s="2">
        <v>-2600</v>
      </c>
      <c r="E3117" s="2">
        <v>199.71424865722699</v>
      </c>
      <c r="F3117" s="2">
        <v>-116.860885620117</v>
      </c>
      <c r="K3117" s="3">
        <v>40927.820057870369</v>
      </c>
      <c r="L3117" s="2"/>
      <c r="M3117" s="2"/>
      <c r="N3117" s="2">
        <v>-2600</v>
      </c>
      <c r="O3117" s="2">
        <v>252.83779907226599</v>
      </c>
      <c r="P3117" s="2">
        <v>184.150466918945</v>
      </c>
      <c r="U3117" s="3">
        <v>40927.820057870369</v>
      </c>
      <c r="V3117" s="2"/>
      <c r="W3117" s="2"/>
      <c r="X3117" s="2">
        <v>-2600</v>
      </c>
      <c r="Y3117" s="2" t="s">
        <v>8</v>
      </c>
      <c r="Z3117" s="2">
        <v>0</v>
      </c>
    </row>
    <row r="3118" spans="1:26" ht="14.25" customHeight="1" x14ac:dyDescent="0.2">
      <c r="A3118" s="3">
        <v>40927.820115740738</v>
      </c>
      <c r="B3118" s="2"/>
      <c r="C3118" s="2"/>
      <c r="D3118" s="2">
        <v>-2550</v>
      </c>
      <c r="E3118" s="2">
        <v>200.30404663085901</v>
      </c>
      <c r="F3118" s="2">
        <v>-117.233963012695</v>
      </c>
      <c r="K3118" s="3">
        <v>40927.820115740738</v>
      </c>
      <c r="L3118" s="2"/>
      <c r="M3118" s="2"/>
      <c r="N3118" s="2">
        <v>-2550</v>
      </c>
      <c r="O3118" s="2">
        <v>252.64048767089801</v>
      </c>
      <c r="P3118" s="2">
        <v>184.01306152343801</v>
      </c>
      <c r="U3118" s="3">
        <v>40927.820115740738</v>
      </c>
      <c r="V3118" s="2"/>
      <c r="W3118" s="2"/>
      <c r="X3118" s="2">
        <v>-2550</v>
      </c>
      <c r="Y3118" s="2" t="s">
        <v>8</v>
      </c>
      <c r="Z3118" s="2">
        <v>0</v>
      </c>
    </row>
    <row r="3119" spans="1:26" ht="14.25" customHeight="1" x14ac:dyDescent="0.2">
      <c r="A3119" s="3">
        <v>40927.820173611108</v>
      </c>
      <c r="B3119" s="2"/>
      <c r="C3119" s="2"/>
      <c r="D3119" s="2">
        <v>-2500</v>
      </c>
      <c r="E3119" s="2">
        <v>200.05895996093801</v>
      </c>
      <c r="F3119" s="2">
        <v>-117.07893371582</v>
      </c>
      <c r="K3119" s="3">
        <v>40927.820173611108</v>
      </c>
      <c r="L3119" s="2"/>
      <c r="M3119" s="2"/>
      <c r="N3119" s="2">
        <v>-2500</v>
      </c>
      <c r="O3119" s="2">
        <v>252.42936706543</v>
      </c>
      <c r="P3119" s="2">
        <v>183.86604309082</v>
      </c>
      <c r="U3119" s="3">
        <v>40927.820173611108</v>
      </c>
      <c r="V3119" s="2"/>
      <c r="W3119" s="2"/>
      <c r="X3119" s="2">
        <v>-2500</v>
      </c>
      <c r="Y3119" s="2" t="s">
        <v>8</v>
      </c>
      <c r="Z3119" s="2">
        <v>0</v>
      </c>
    </row>
    <row r="3120" spans="1:26" ht="14.25" customHeight="1" x14ac:dyDescent="0.2">
      <c r="A3120" s="3">
        <v>40927.820231481484</v>
      </c>
      <c r="B3120" s="2"/>
      <c r="C3120" s="2"/>
      <c r="D3120" s="2">
        <v>-2450</v>
      </c>
      <c r="E3120" s="2">
        <v>200.05352783203099</v>
      </c>
      <c r="F3120" s="2">
        <v>-117.07550048828099</v>
      </c>
      <c r="K3120" s="3">
        <v>40927.820231481484</v>
      </c>
      <c r="L3120" s="2"/>
      <c r="M3120" s="2"/>
      <c r="N3120" s="2">
        <v>-2450</v>
      </c>
      <c r="O3120" s="2">
        <v>252.12609863281301</v>
      </c>
      <c r="P3120" s="2">
        <v>183.654861450195</v>
      </c>
      <c r="U3120" s="3">
        <v>40927.820231481484</v>
      </c>
      <c r="V3120" s="2"/>
      <c r="W3120" s="2"/>
      <c r="X3120" s="2">
        <v>-2450</v>
      </c>
      <c r="Y3120" s="2" t="s">
        <v>8</v>
      </c>
      <c r="Z3120" s="2">
        <v>0</v>
      </c>
    </row>
    <row r="3121" spans="1:26" ht="14.25" customHeight="1" x14ac:dyDescent="0.2">
      <c r="A3121" s="3">
        <v>40927.820289351854</v>
      </c>
      <c r="B3121" s="2"/>
      <c r="C3121" s="2"/>
      <c r="D3121" s="2">
        <v>-2400</v>
      </c>
      <c r="E3121" s="2">
        <v>200.48171997070301</v>
      </c>
      <c r="F3121" s="2">
        <v>-117.34634399414099</v>
      </c>
      <c r="K3121" s="3">
        <v>40927.820289351854</v>
      </c>
      <c r="L3121" s="2"/>
      <c r="M3121" s="2"/>
      <c r="N3121" s="2">
        <v>-2400</v>
      </c>
      <c r="O3121" s="2">
        <v>251.66661071777301</v>
      </c>
      <c r="P3121" s="2">
        <v>183.334884643555</v>
      </c>
      <c r="U3121" s="3">
        <v>40927.820289351854</v>
      </c>
      <c r="V3121" s="2"/>
      <c r="W3121" s="2"/>
      <c r="X3121" s="2">
        <v>-2400</v>
      </c>
      <c r="Y3121" s="2" t="s">
        <v>8</v>
      </c>
      <c r="Z3121" s="2">
        <v>0</v>
      </c>
    </row>
    <row r="3122" spans="1:26" ht="14.25" customHeight="1" x14ac:dyDescent="0.2">
      <c r="A3122" s="3">
        <v>40927.820347222223</v>
      </c>
      <c r="B3122" s="2"/>
      <c r="C3122" s="2"/>
      <c r="D3122" s="2">
        <v>-2350</v>
      </c>
      <c r="E3122" s="2">
        <v>200.43177795410199</v>
      </c>
      <c r="F3122" s="2">
        <v>-117.31475830078099</v>
      </c>
      <c r="K3122" s="3">
        <v>40927.820347222223</v>
      </c>
      <c r="L3122" s="2"/>
      <c r="M3122" s="2"/>
      <c r="N3122" s="2">
        <v>-2350</v>
      </c>
      <c r="O3122" s="2">
        <v>250.95228576660199</v>
      </c>
      <c r="P3122" s="2">
        <v>182.83744812011699</v>
      </c>
      <c r="U3122" s="3">
        <v>40927.820347222223</v>
      </c>
      <c r="V3122" s="2"/>
      <c r="W3122" s="2"/>
      <c r="X3122" s="2">
        <v>-2350</v>
      </c>
      <c r="Y3122" s="2" t="s">
        <v>8</v>
      </c>
      <c r="Z3122" s="2">
        <v>0</v>
      </c>
    </row>
    <row r="3123" spans="1:26" ht="14.25" customHeight="1" x14ac:dyDescent="0.2">
      <c r="A3123" s="3">
        <v>40927.820405092592</v>
      </c>
      <c r="B3123" s="2"/>
      <c r="C3123" s="2"/>
      <c r="D3123" s="2">
        <v>-2300</v>
      </c>
      <c r="E3123" s="2">
        <v>198.59144592285199</v>
      </c>
      <c r="F3123" s="2">
        <v>-116.150665283203</v>
      </c>
      <c r="K3123" s="3">
        <v>40927.820405092592</v>
      </c>
      <c r="L3123" s="2"/>
      <c r="M3123" s="2"/>
      <c r="N3123" s="2">
        <v>-2300</v>
      </c>
      <c r="O3123" s="2">
        <v>250.14505004882801</v>
      </c>
      <c r="P3123" s="2">
        <v>182.275314331055</v>
      </c>
      <c r="U3123" s="3">
        <v>40927.820405092592</v>
      </c>
      <c r="V3123" s="2"/>
      <c r="W3123" s="2"/>
      <c r="X3123" s="2">
        <v>-2300</v>
      </c>
      <c r="Y3123" s="2" t="s">
        <v>8</v>
      </c>
      <c r="Z3123" s="2">
        <v>0</v>
      </c>
    </row>
    <row r="3124" spans="1:26" ht="14.25" customHeight="1" x14ac:dyDescent="0.2">
      <c r="A3124" s="3">
        <v>40927.820462962962</v>
      </c>
      <c r="B3124" s="2"/>
      <c r="C3124" s="2"/>
      <c r="D3124" s="2">
        <v>-2250</v>
      </c>
      <c r="E3124" s="2">
        <v>196.44741821289099</v>
      </c>
      <c r="F3124" s="2">
        <v>-114.794464111328</v>
      </c>
      <c r="K3124" s="3">
        <v>40927.820462962962</v>
      </c>
      <c r="L3124" s="2"/>
      <c r="M3124" s="2"/>
      <c r="N3124" s="2">
        <v>-2250</v>
      </c>
      <c r="O3124" s="2">
        <v>249.12603759765599</v>
      </c>
      <c r="P3124" s="2">
        <v>181.56570434570301</v>
      </c>
      <c r="U3124" s="3">
        <v>40927.820462962962</v>
      </c>
      <c r="V3124" s="2"/>
      <c r="W3124" s="2"/>
      <c r="X3124" s="2">
        <v>-2250</v>
      </c>
      <c r="Y3124" s="2" t="s">
        <v>8</v>
      </c>
      <c r="Z3124" s="2">
        <v>0</v>
      </c>
    </row>
    <row r="3125" spans="1:26" ht="14.25" customHeight="1" x14ac:dyDescent="0.2">
      <c r="A3125" s="3">
        <v>40927.820520833331</v>
      </c>
      <c r="B3125" s="2"/>
      <c r="C3125" s="2"/>
      <c r="D3125" s="2">
        <v>-2200</v>
      </c>
      <c r="E3125" s="2">
        <v>193.63362121582</v>
      </c>
      <c r="F3125" s="2">
        <v>-113.014602661133</v>
      </c>
      <c r="K3125" s="3">
        <v>40927.820520833331</v>
      </c>
      <c r="L3125" s="2"/>
      <c r="M3125" s="2"/>
      <c r="N3125" s="2">
        <v>-2200</v>
      </c>
      <c r="O3125" s="2">
        <v>247.77604675293</v>
      </c>
      <c r="P3125" s="2">
        <v>180.62561035156199</v>
      </c>
      <c r="U3125" s="3">
        <v>40927.820520833331</v>
      </c>
      <c r="V3125" s="2"/>
      <c r="W3125" s="2"/>
      <c r="X3125" s="2">
        <v>-2200</v>
      </c>
      <c r="Y3125" s="2" t="s">
        <v>8</v>
      </c>
      <c r="Z3125" s="2">
        <v>0</v>
      </c>
    </row>
    <row r="3126" spans="1:26" ht="14.25" customHeight="1" x14ac:dyDescent="0.2">
      <c r="A3126" s="3">
        <v>40927.8205787037</v>
      </c>
      <c r="B3126" s="2"/>
      <c r="C3126" s="2"/>
      <c r="D3126" s="2">
        <v>-2150</v>
      </c>
      <c r="E3126" s="2">
        <v>190.37910461425801</v>
      </c>
      <c r="F3126" s="2">
        <v>-110.95596313476599</v>
      </c>
      <c r="K3126" s="3">
        <v>40927.8205787037</v>
      </c>
      <c r="L3126" s="2"/>
      <c r="M3126" s="2"/>
      <c r="N3126" s="2">
        <v>-2150</v>
      </c>
      <c r="O3126" s="2">
        <v>246.309814453125</v>
      </c>
      <c r="P3126" s="2">
        <v>179.604568481445</v>
      </c>
      <c r="U3126" s="3">
        <v>40927.8205787037</v>
      </c>
      <c r="V3126" s="2"/>
      <c r="W3126" s="2"/>
      <c r="X3126" s="2">
        <v>-2150</v>
      </c>
      <c r="Y3126" s="2" t="s">
        <v>8</v>
      </c>
      <c r="Z3126" s="2">
        <v>0</v>
      </c>
    </row>
    <row r="3127" spans="1:26" ht="14.25" customHeight="1" x14ac:dyDescent="0.2">
      <c r="A3127" s="3">
        <v>40927.820636574077</v>
      </c>
      <c r="B3127" s="2"/>
      <c r="C3127" s="2"/>
      <c r="D3127" s="2">
        <v>-2100</v>
      </c>
      <c r="E3127" s="2">
        <v>185.11622619628901</v>
      </c>
      <c r="F3127" s="2">
        <v>-107.626953125</v>
      </c>
      <c r="K3127" s="3">
        <v>40927.820636574077</v>
      </c>
      <c r="L3127" s="2"/>
      <c r="M3127" s="2"/>
      <c r="N3127" s="2">
        <v>-2100</v>
      </c>
      <c r="O3127" s="2">
        <v>244.22874450683599</v>
      </c>
      <c r="P3127" s="2">
        <v>178.15536499023401</v>
      </c>
      <c r="U3127" s="3">
        <v>40927.820636574077</v>
      </c>
      <c r="V3127" s="2"/>
      <c r="W3127" s="2"/>
      <c r="X3127" s="2">
        <v>-2100</v>
      </c>
      <c r="Y3127" s="2" t="s">
        <v>8</v>
      </c>
      <c r="Z3127" s="2">
        <v>0</v>
      </c>
    </row>
    <row r="3128" spans="1:26" ht="14.25" customHeight="1" x14ac:dyDescent="0.2">
      <c r="A3128" s="3">
        <v>40927.820694444446</v>
      </c>
      <c r="B3128" s="2"/>
      <c r="C3128" s="2"/>
      <c r="D3128" s="2">
        <v>-2050</v>
      </c>
      <c r="E3128" s="2">
        <v>176.986740112305</v>
      </c>
      <c r="F3128" s="2">
        <v>-102.484664916992</v>
      </c>
      <c r="K3128" s="3">
        <v>40927.820694444446</v>
      </c>
      <c r="L3128" s="2"/>
      <c r="M3128" s="2"/>
      <c r="N3128" s="2">
        <v>-2050</v>
      </c>
      <c r="O3128" s="2">
        <v>241.70339965820301</v>
      </c>
      <c r="P3128" s="2">
        <v>176.39678955078099</v>
      </c>
      <c r="U3128" s="3">
        <v>40927.820694444446</v>
      </c>
      <c r="V3128" s="2"/>
      <c r="W3128" s="2"/>
      <c r="X3128" s="2">
        <v>-2050</v>
      </c>
      <c r="Y3128" s="2" t="s">
        <v>8</v>
      </c>
      <c r="Z3128" s="2">
        <v>0</v>
      </c>
    </row>
    <row r="3129" spans="1:26" ht="14.25" customHeight="1" x14ac:dyDescent="0.2">
      <c r="A3129" s="3">
        <v>40927.820752314816</v>
      </c>
      <c r="B3129" s="2"/>
      <c r="C3129" s="2"/>
      <c r="D3129" s="2">
        <v>-2000</v>
      </c>
      <c r="E3129" s="2">
        <v>165.93778991699199</v>
      </c>
      <c r="F3129" s="2">
        <v>-95.495681762695298</v>
      </c>
      <c r="K3129" s="3">
        <v>40927.820752314816</v>
      </c>
      <c r="L3129" s="2"/>
      <c r="M3129" s="2"/>
      <c r="N3129" s="2">
        <v>-2000</v>
      </c>
      <c r="O3129" s="2">
        <v>238.36106872558599</v>
      </c>
      <c r="P3129" s="2">
        <v>174.06929016113301</v>
      </c>
      <c r="U3129" s="3">
        <v>40927.820752314816</v>
      </c>
      <c r="V3129" s="2"/>
      <c r="W3129" s="2"/>
      <c r="X3129" s="2">
        <v>-2000</v>
      </c>
      <c r="Y3129" s="2" t="s">
        <v>8</v>
      </c>
      <c r="Z3129" s="2">
        <v>0</v>
      </c>
    </row>
    <row r="3130" spans="1:26" ht="14.25" customHeight="1" x14ac:dyDescent="0.2">
      <c r="A3130" s="3">
        <v>40927.820810185185</v>
      </c>
      <c r="B3130" s="2"/>
      <c r="C3130" s="2"/>
      <c r="D3130" s="2">
        <v>-1950</v>
      </c>
      <c r="E3130" s="2">
        <v>151.65481567382801</v>
      </c>
      <c r="F3130" s="2">
        <v>-86.461029052734403</v>
      </c>
      <c r="K3130" s="3">
        <v>40927.820810185185</v>
      </c>
      <c r="L3130" s="2"/>
      <c r="M3130" s="2"/>
      <c r="N3130" s="2">
        <v>-1950</v>
      </c>
      <c r="O3130" s="2">
        <v>234.20976257324199</v>
      </c>
      <c r="P3130" s="2">
        <v>171.17843627929699</v>
      </c>
      <c r="U3130" s="3">
        <v>40927.820810185185</v>
      </c>
      <c r="V3130" s="2"/>
      <c r="W3130" s="2"/>
      <c r="X3130" s="2">
        <v>-1950</v>
      </c>
      <c r="Y3130" s="2" t="s">
        <v>8</v>
      </c>
      <c r="Z3130" s="2">
        <v>0</v>
      </c>
    </row>
    <row r="3131" spans="1:26" ht="14.25" customHeight="1" x14ac:dyDescent="0.2">
      <c r="A3131" s="3">
        <v>40927.820868055554</v>
      </c>
      <c r="B3131" s="2"/>
      <c r="C3131" s="2"/>
      <c r="D3131" s="2">
        <v>-1900</v>
      </c>
      <c r="E3131" s="2">
        <v>136.22529602050801</v>
      </c>
      <c r="F3131" s="2">
        <v>-76.701126098632798</v>
      </c>
      <c r="K3131" s="3">
        <v>40927.820868055554</v>
      </c>
      <c r="L3131" s="2"/>
      <c r="M3131" s="2"/>
      <c r="N3131" s="2">
        <v>-1900</v>
      </c>
      <c r="O3131" s="2">
        <v>229.56312561035199</v>
      </c>
      <c r="P3131" s="2">
        <v>167.94265747070301</v>
      </c>
      <c r="U3131" s="3">
        <v>40927.820868055554</v>
      </c>
      <c r="V3131" s="2"/>
      <c r="W3131" s="2"/>
      <c r="X3131" s="2">
        <v>-1900</v>
      </c>
      <c r="Y3131" s="2" t="s">
        <v>8</v>
      </c>
      <c r="Z3131" s="2">
        <v>0</v>
      </c>
    </row>
    <row r="3132" spans="1:26" ht="14.25" customHeight="1" x14ac:dyDescent="0.2">
      <c r="A3132" s="3">
        <v>40927.820925925924</v>
      </c>
      <c r="B3132" s="2"/>
      <c r="C3132" s="2"/>
      <c r="D3132" s="2">
        <v>-1850</v>
      </c>
      <c r="E3132" s="2">
        <v>119.457794189453</v>
      </c>
      <c r="F3132" s="2">
        <v>-66.094894409179702</v>
      </c>
      <c r="K3132" s="3">
        <v>40927.820925925924</v>
      </c>
      <c r="L3132" s="2"/>
      <c r="M3132" s="2"/>
      <c r="N3132" s="2">
        <v>-1850</v>
      </c>
      <c r="O3132" s="2">
        <v>224.13117980957</v>
      </c>
      <c r="P3132" s="2">
        <v>164.16000366210901</v>
      </c>
      <c r="U3132" s="3">
        <v>40927.820925925924</v>
      </c>
      <c r="V3132" s="2"/>
      <c r="W3132" s="2"/>
      <c r="X3132" s="2">
        <v>-1850</v>
      </c>
      <c r="Y3132" s="2" t="s">
        <v>8</v>
      </c>
      <c r="Z3132" s="2">
        <v>0</v>
      </c>
    </row>
    <row r="3133" spans="1:26" ht="14.25" customHeight="1" x14ac:dyDescent="0.2">
      <c r="A3133" s="3">
        <v>40927.820983796293</v>
      </c>
      <c r="B3133" s="2"/>
      <c r="C3133" s="2"/>
      <c r="D3133" s="2">
        <v>-1800</v>
      </c>
      <c r="E3133" s="2">
        <v>103.19699859619099</v>
      </c>
      <c r="F3133" s="2">
        <v>-55.809173583984403</v>
      </c>
      <c r="K3133" s="3">
        <v>40927.820983796293</v>
      </c>
      <c r="L3133" s="2"/>
      <c r="M3133" s="2"/>
      <c r="N3133" s="2">
        <v>-1800</v>
      </c>
      <c r="O3133" s="2">
        <v>219.02012634277301</v>
      </c>
      <c r="P3133" s="2">
        <v>160.60081481933599</v>
      </c>
      <c r="U3133" s="3">
        <v>40927.820983796293</v>
      </c>
      <c r="V3133" s="2"/>
      <c r="W3133" s="2"/>
      <c r="X3133" s="2">
        <v>-1800</v>
      </c>
      <c r="Y3133" s="2" t="s">
        <v>8</v>
      </c>
      <c r="Z3133" s="2">
        <v>0</v>
      </c>
    </row>
    <row r="3134" spans="1:26" ht="14.25" customHeight="1" x14ac:dyDescent="0.2">
      <c r="A3134" s="3">
        <v>40927.82104166667</v>
      </c>
      <c r="B3134" s="2"/>
      <c r="C3134" s="2"/>
      <c r="D3134" s="2">
        <v>-1750</v>
      </c>
      <c r="E3134" s="2">
        <v>87.934883117675795</v>
      </c>
      <c r="F3134" s="2">
        <v>-46.155166625976598</v>
      </c>
      <c r="K3134" s="3">
        <v>40927.82104166667</v>
      </c>
      <c r="L3134" s="2"/>
      <c r="M3134" s="2"/>
      <c r="N3134" s="2">
        <v>-1750</v>
      </c>
      <c r="O3134" s="2">
        <v>213.65313720703099</v>
      </c>
      <c r="P3134" s="2">
        <v>156.86340332031301</v>
      </c>
      <c r="U3134" s="3">
        <v>40927.82104166667</v>
      </c>
      <c r="V3134" s="2"/>
      <c r="W3134" s="2"/>
      <c r="X3134" s="2">
        <v>-1750</v>
      </c>
      <c r="Y3134" s="2" t="s">
        <v>8</v>
      </c>
      <c r="Z3134" s="2">
        <v>0</v>
      </c>
    </row>
    <row r="3135" spans="1:26" ht="14.25" customHeight="1" x14ac:dyDescent="0.2">
      <c r="A3135" s="3">
        <v>40927.821099537039</v>
      </c>
      <c r="B3135" s="2"/>
      <c r="C3135" s="2"/>
      <c r="D3135" s="2">
        <v>-1700</v>
      </c>
      <c r="E3135" s="2">
        <v>74.174163818359403</v>
      </c>
      <c r="F3135" s="2">
        <v>-37.4508666992188</v>
      </c>
      <c r="K3135" s="3">
        <v>40927.821099537039</v>
      </c>
      <c r="L3135" s="2"/>
      <c r="M3135" s="2"/>
      <c r="N3135" s="2">
        <v>-1700</v>
      </c>
      <c r="O3135" s="2">
        <v>208.805252075195</v>
      </c>
      <c r="P3135" s="2">
        <v>153.48747253418</v>
      </c>
      <c r="U3135" s="3">
        <v>40927.821099537039</v>
      </c>
      <c r="V3135" s="2"/>
      <c r="W3135" s="2"/>
      <c r="X3135" s="2">
        <v>-1700</v>
      </c>
      <c r="Y3135" s="2" t="s">
        <v>8</v>
      </c>
      <c r="Z3135" s="2">
        <v>0</v>
      </c>
    </row>
    <row r="3136" spans="1:26" ht="14.25" customHeight="1" x14ac:dyDescent="0.2">
      <c r="A3136" s="3">
        <v>40927.821157407408</v>
      </c>
      <c r="B3136" s="2"/>
      <c r="C3136" s="2"/>
      <c r="D3136" s="2">
        <v>-1650</v>
      </c>
      <c r="E3136" s="2">
        <v>62.024009704589801</v>
      </c>
      <c r="F3136" s="2">
        <v>-29.7653198242188</v>
      </c>
      <c r="K3136" s="3">
        <v>40927.821157407408</v>
      </c>
      <c r="L3136" s="2"/>
      <c r="M3136" s="2"/>
      <c r="N3136" s="2">
        <v>-1650</v>
      </c>
      <c r="O3136" s="2">
        <v>203.96644592285199</v>
      </c>
      <c r="P3136" s="2">
        <v>150.11787414550801</v>
      </c>
      <c r="U3136" s="3">
        <v>40927.821157407408</v>
      </c>
      <c r="V3136" s="2"/>
      <c r="W3136" s="2"/>
      <c r="X3136" s="2">
        <v>-1650</v>
      </c>
      <c r="Y3136" s="2" t="s">
        <v>8</v>
      </c>
      <c r="Z3136" s="2">
        <v>0</v>
      </c>
    </row>
    <row r="3137" spans="1:26" ht="14.25" customHeight="1" x14ac:dyDescent="0.2">
      <c r="A3137" s="3">
        <v>40927.821215277778</v>
      </c>
      <c r="B3137" s="2"/>
      <c r="C3137" s="2"/>
      <c r="D3137" s="2">
        <v>-1600</v>
      </c>
      <c r="E3137" s="2">
        <v>52.027412414550803</v>
      </c>
      <c r="F3137" s="2">
        <v>-23.442001342773398</v>
      </c>
      <c r="K3137" s="3">
        <v>40927.821215277778</v>
      </c>
      <c r="L3137" s="2"/>
      <c r="M3137" s="2"/>
      <c r="N3137" s="2">
        <v>-1600</v>
      </c>
      <c r="O3137" s="2">
        <v>199.52185058593801</v>
      </c>
      <c r="P3137" s="2">
        <v>147.02278137207</v>
      </c>
      <c r="U3137" s="3">
        <v>40927.821215277778</v>
      </c>
      <c r="V3137" s="2"/>
      <c r="W3137" s="2"/>
      <c r="X3137" s="2">
        <v>-1600</v>
      </c>
      <c r="Y3137" s="2" t="s">
        <v>8</v>
      </c>
      <c r="Z3137" s="2">
        <v>0</v>
      </c>
    </row>
    <row r="3138" spans="1:26" ht="14.25" customHeight="1" x14ac:dyDescent="0.2">
      <c r="A3138" s="3">
        <v>40927.821273148147</v>
      </c>
      <c r="B3138" s="2"/>
      <c r="C3138" s="2"/>
      <c r="D3138" s="2">
        <v>-1550</v>
      </c>
      <c r="E3138" s="2">
        <v>43.715431213378899</v>
      </c>
      <c r="F3138" s="2">
        <v>-18.184280395507798</v>
      </c>
      <c r="K3138" s="3">
        <v>40927.821273148147</v>
      </c>
      <c r="L3138" s="2"/>
      <c r="M3138" s="2"/>
      <c r="N3138" s="2">
        <v>-1550</v>
      </c>
      <c r="O3138" s="2">
        <v>194.85264587402301</v>
      </c>
      <c r="P3138" s="2">
        <v>143.77128601074199</v>
      </c>
      <c r="U3138" s="3">
        <v>40927.821273148147</v>
      </c>
      <c r="V3138" s="2"/>
      <c r="W3138" s="2"/>
      <c r="X3138" s="2">
        <v>-1550</v>
      </c>
      <c r="Y3138" s="2" t="s">
        <v>8</v>
      </c>
      <c r="Z3138" s="2">
        <v>0</v>
      </c>
    </row>
    <row r="3139" spans="1:26" ht="14.25" customHeight="1" x14ac:dyDescent="0.2">
      <c r="A3139" s="3">
        <v>40927.821331018517</v>
      </c>
      <c r="B3139" s="2"/>
      <c r="C3139" s="2"/>
      <c r="D3139" s="2">
        <v>-1500</v>
      </c>
      <c r="E3139" s="2">
        <v>36.615013122558601</v>
      </c>
      <c r="F3139" s="2">
        <v>-13.6929321289062</v>
      </c>
      <c r="K3139" s="3">
        <v>40927.821331018517</v>
      </c>
      <c r="L3139" s="2"/>
      <c r="M3139" s="2"/>
      <c r="N3139" s="2">
        <v>-1500</v>
      </c>
      <c r="O3139" s="2">
        <v>190.37364196777301</v>
      </c>
      <c r="P3139" s="2">
        <v>140.65223693847699</v>
      </c>
      <c r="U3139" s="3">
        <v>40927.821331018517</v>
      </c>
      <c r="V3139" s="2"/>
      <c r="W3139" s="2"/>
      <c r="X3139" s="2">
        <v>-1500</v>
      </c>
      <c r="Y3139" s="2" t="s">
        <v>8</v>
      </c>
      <c r="Z3139" s="2">
        <v>0</v>
      </c>
    </row>
    <row r="3140" spans="1:26" ht="14.25" customHeight="1" x14ac:dyDescent="0.2">
      <c r="A3140" s="3">
        <v>40927.821388888886</v>
      </c>
      <c r="B3140" s="2"/>
      <c r="C3140" s="2"/>
      <c r="D3140" s="2">
        <v>-1450</v>
      </c>
      <c r="E3140" s="2">
        <v>30.4008693695068</v>
      </c>
      <c r="F3140" s="2">
        <v>-9.7621917724609393</v>
      </c>
      <c r="K3140" s="3">
        <v>40927.821388888886</v>
      </c>
      <c r="L3140" s="2"/>
      <c r="M3140" s="2"/>
      <c r="N3140" s="2">
        <v>-1450</v>
      </c>
      <c r="O3140" s="2">
        <v>185.63497924804699</v>
      </c>
      <c r="P3140" s="2">
        <v>137.35237121582</v>
      </c>
      <c r="U3140" s="3">
        <v>40927.821388888886</v>
      </c>
      <c r="V3140" s="2"/>
      <c r="W3140" s="2"/>
      <c r="X3140" s="2">
        <v>-1450</v>
      </c>
      <c r="Y3140" s="2" t="s">
        <v>8</v>
      </c>
      <c r="Z3140" s="2">
        <v>0</v>
      </c>
    </row>
    <row r="3141" spans="1:26" ht="14.25" customHeight="1" x14ac:dyDescent="0.2">
      <c r="A3141" s="3">
        <v>40927.821446759262</v>
      </c>
      <c r="B3141" s="2"/>
      <c r="C3141" s="2"/>
      <c r="D3141" s="2">
        <v>-1400</v>
      </c>
      <c r="E3141" s="2">
        <v>24.826337814331101</v>
      </c>
      <c r="F3141" s="2">
        <v>-6.2360382080078098</v>
      </c>
      <c r="K3141" s="3">
        <v>40927.821446759262</v>
      </c>
      <c r="L3141" s="2"/>
      <c r="M3141" s="2"/>
      <c r="N3141" s="2">
        <v>-1400</v>
      </c>
      <c r="O3141" s="2">
        <v>181.12080383300801</v>
      </c>
      <c r="P3141" s="2">
        <v>134.20883178710901</v>
      </c>
      <c r="U3141" s="3">
        <v>40927.821446759262</v>
      </c>
      <c r="V3141" s="2"/>
      <c r="W3141" s="2"/>
      <c r="X3141" s="2">
        <v>-1400</v>
      </c>
      <c r="Y3141" s="2" t="s">
        <v>8</v>
      </c>
      <c r="Z3141" s="2">
        <v>0</v>
      </c>
    </row>
    <row r="3142" spans="1:26" ht="14.25" customHeight="1" x14ac:dyDescent="0.2">
      <c r="A3142" s="3">
        <v>40927.821504629632</v>
      </c>
      <c r="B3142" s="2"/>
      <c r="C3142" s="2"/>
      <c r="D3142" s="2">
        <v>-1350</v>
      </c>
      <c r="E3142" s="2">
        <v>20.104305267333999</v>
      </c>
      <c r="F3142" s="2">
        <v>-3.2491302490234402</v>
      </c>
      <c r="K3142" s="3">
        <v>40927.821504629632</v>
      </c>
      <c r="L3142" s="2"/>
      <c r="M3142" s="2"/>
      <c r="N3142" s="2">
        <v>-1350</v>
      </c>
      <c r="O3142" s="2">
        <v>176.37568664550801</v>
      </c>
      <c r="P3142" s="2">
        <v>130.90446472168</v>
      </c>
      <c r="U3142" s="3">
        <v>40927.821504629632</v>
      </c>
      <c r="V3142" s="2"/>
      <c r="W3142" s="2"/>
      <c r="X3142" s="2">
        <v>-1350</v>
      </c>
      <c r="Y3142" s="2" t="s">
        <v>8</v>
      </c>
      <c r="Z3142" s="2">
        <v>0</v>
      </c>
    </row>
    <row r="3143" spans="1:26" ht="14.25" customHeight="1" x14ac:dyDescent="0.2">
      <c r="A3143" s="3">
        <v>40927.821562500001</v>
      </c>
      <c r="B3143" s="2"/>
      <c r="C3143" s="2"/>
      <c r="D3143" s="2">
        <v>-1300</v>
      </c>
      <c r="E3143" s="2">
        <v>18.515579223632798</v>
      </c>
      <c r="F3143" s="2">
        <v>-2.2441864013671902</v>
      </c>
      <c r="K3143" s="3">
        <v>40927.821562500001</v>
      </c>
      <c r="L3143" s="2"/>
      <c r="M3143" s="2"/>
      <c r="N3143" s="2">
        <v>-1300</v>
      </c>
      <c r="O3143" s="2">
        <v>172.03822326660199</v>
      </c>
      <c r="P3143" s="2">
        <v>127.883987426758</v>
      </c>
      <c r="U3143" s="3">
        <v>40927.821562500001</v>
      </c>
      <c r="V3143" s="2"/>
      <c r="W3143" s="2"/>
      <c r="X3143" s="2">
        <v>-1300</v>
      </c>
      <c r="Y3143" s="2" t="s">
        <v>8</v>
      </c>
      <c r="Z3143" s="2">
        <v>0</v>
      </c>
    </row>
    <row r="3144" spans="1:26" ht="14.25" customHeight="1" x14ac:dyDescent="0.2">
      <c r="A3144" s="3">
        <v>40927.821620370371</v>
      </c>
      <c r="B3144" s="2"/>
      <c r="C3144" s="2"/>
      <c r="D3144" s="2">
        <v>-1250</v>
      </c>
      <c r="E3144" s="2">
        <v>18.334417343139599</v>
      </c>
      <c r="F3144" s="2">
        <v>-2.1295928955078098</v>
      </c>
      <c r="K3144" s="3">
        <v>40927.821620370371</v>
      </c>
      <c r="L3144" s="2"/>
      <c r="M3144" s="2"/>
      <c r="N3144" s="2">
        <v>-1250</v>
      </c>
      <c r="O3144" s="2">
        <v>168.33468627929699</v>
      </c>
      <c r="P3144" s="2">
        <v>125.30494689941401</v>
      </c>
      <c r="U3144" s="3">
        <v>40927.821620370371</v>
      </c>
      <c r="V3144" s="2"/>
      <c r="W3144" s="2"/>
      <c r="X3144" s="2">
        <v>-1250</v>
      </c>
      <c r="Y3144" s="2" t="s">
        <v>8</v>
      </c>
      <c r="Z3144" s="2">
        <v>0</v>
      </c>
    </row>
    <row r="3145" spans="1:26" ht="14.25" customHeight="1" x14ac:dyDescent="0.2">
      <c r="A3145" s="3">
        <v>40927.82167824074</v>
      </c>
      <c r="B3145" s="2"/>
      <c r="C3145" s="2"/>
      <c r="D3145" s="2">
        <v>-1200</v>
      </c>
      <c r="E3145" s="2">
        <v>18.0703945159912</v>
      </c>
      <c r="F3145" s="2">
        <v>-1.96258544921875</v>
      </c>
      <c r="K3145" s="3">
        <v>40927.82167824074</v>
      </c>
      <c r="L3145" s="2"/>
      <c r="M3145" s="2"/>
      <c r="N3145" s="2">
        <v>-1200</v>
      </c>
      <c r="O3145" s="2">
        <v>164.47557067871099</v>
      </c>
      <c r="P3145" s="2">
        <v>122.617568969727</v>
      </c>
      <c r="U3145" s="3">
        <v>40927.82167824074</v>
      </c>
      <c r="V3145" s="2"/>
      <c r="W3145" s="2"/>
      <c r="X3145" s="2">
        <v>-1200</v>
      </c>
      <c r="Y3145" s="2" t="s">
        <v>8</v>
      </c>
      <c r="Z3145" s="2">
        <v>0</v>
      </c>
    </row>
    <row r="3146" spans="1:26" ht="14.25" customHeight="1" x14ac:dyDescent="0.2">
      <c r="A3146" s="3">
        <v>40927.821736111109</v>
      </c>
      <c r="B3146" s="2"/>
      <c r="C3146" s="2"/>
      <c r="D3146" s="2">
        <v>-1150</v>
      </c>
      <c r="E3146" s="2">
        <v>18.144933700561499</v>
      </c>
      <c r="F3146" s="2">
        <v>-2.0097351074218701</v>
      </c>
      <c r="K3146" s="3">
        <v>40927.821736111109</v>
      </c>
      <c r="L3146" s="2"/>
      <c r="M3146" s="2"/>
      <c r="N3146" s="2">
        <v>-1150</v>
      </c>
      <c r="O3146" s="2">
        <v>159.84809875488301</v>
      </c>
      <c r="P3146" s="2">
        <v>119.395141601562</v>
      </c>
      <c r="U3146" s="3">
        <v>40927.821736111109</v>
      </c>
      <c r="V3146" s="2"/>
      <c r="W3146" s="2"/>
      <c r="X3146" s="2">
        <v>-1150</v>
      </c>
      <c r="Y3146" s="2" t="s">
        <v>8</v>
      </c>
      <c r="Z3146" s="2">
        <v>0</v>
      </c>
    </row>
    <row r="3147" spans="1:26" ht="14.25" customHeight="1" x14ac:dyDescent="0.2">
      <c r="A3147" s="3">
        <v>40927.821793981479</v>
      </c>
      <c r="B3147" s="2"/>
      <c r="C3147" s="2"/>
      <c r="D3147" s="2">
        <v>-1100</v>
      </c>
      <c r="E3147" s="2">
        <v>17.97776222229</v>
      </c>
      <c r="F3147" s="2">
        <v>-1.90399169921875</v>
      </c>
      <c r="K3147" s="3">
        <v>40927.821793981479</v>
      </c>
      <c r="L3147" s="2"/>
      <c r="M3147" s="2"/>
      <c r="N3147" s="2">
        <v>-1100</v>
      </c>
      <c r="O3147" s="2">
        <v>155.75584411621099</v>
      </c>
      <c r="P3147" s="2">
        <v>116.54541015625</v>
      </c>
      <c r="U3147" s="3">
        <v>40927.821793981479</v>
      </c>
      <c r="V3147" s="2"/>
      <c r="W3147" s="2"/>
      <c r="X3147" s="2">
        <v>-1100</v>
      </c>
      <c r="Y3147" s="2" t="s">
        <v>8</v>
      </c>
      <c r="Z3147" s="2">
        <v>0</v>
      </c>
    </row>
    <row r="3148" spans="1:26" ht="14.25" customHeight="1" x14ac:dyDescent="0.2">
      <c r="A3148" s="3">
        <v>40927.821851851855</v>
      </c>
      <c r="B3148" s="2"/>
      <c r="C3148" s="2"/>
      <c r="D3148" s="2">
        <v>-1050</v>
      </c>
      <c r="E3148" s="2">
        <v>18.0374660491943</v>
      </c>
      <c r="F3148" s="2">
        <v>-1.9417572021484399</v>
      </c>
      <c r="K3148" s="3">
        <v>40927.821851851855</v>
      </c>
      <c r="L3148" s="2"/>
      <c r="M3148" s="2"/>
      <c r="N3148" s="2">
        <v>-1050</v>
      </c>
      <c r="O3148" s="2">
        <v>152.39117431640599</v>
      </c>
      <c r="P3148" s="2">
        <v>114.202346801758</v>
      </c>
      <c r="U3148" s="3">
        <v>40927.821851851855</v>
      </c>
      <c r="V3148" s="2"/>
      <c r="W3148" s="2"/>
      <c r="X3148" s="2">
        <v>-1050</v>
      </c>
      <c r="Y3148" s="2" t="s">
        <v>8</v>
      </c>
      <c r="Z3148" s="2">
        <v>0</v>
      </c>
    </row>
    <row r="3149" spans="1:26" ht="14.25" customHeight="1" x14ac:dyDescent="0.2">
      <c r="A3149" s="3">
        <v>40927.821909722225</v>
      </c>
      <c r="B3149" s="2"/>
      <c r="C3149" s="2"/>
      <c r="D3149" s="2">
        <v>-1000</v>
      </c>
      <c r="E3149" s="2">
        <v>17.838935852050799</v>
      </c>
      <c r="F3149" s="2">
        <v>-1.8161773681640601</v>
      </c>
      <c r="K3149" s="3">
        <v>40927.821909722225</v>
      </c>
      <c r="L3149" s="2"/>
      <c r="M3149" s="2"/>
      <c r="N3149" s="2">
        <v>-1000</v>
      </c>
      <c r="O3149" s="2">
        <v>150.090744018555</v>
      </c>
      <c r="P3149" s="2">
        <v>112.60040283203099</v>
      </c>
      <c r="U3149" s="3">
        <v>40927.821909722225</v>
      </c>
      <c r="V3149" s="2"/>
      <c r="W3149" s="2"/>
      <c r="X3149" s="2">
        <v>-1000</v>
      </c>
      <c r="Y3149" s="2" t="s">
        <v>8</v>
      </c>
      <c r="Z3149" s="2">
        <v>0</v>
      </c>
    </row>
    <row r="3150" spans="1:26" ht="14.25" customHeight="1" x14ac:dyDescent="0.2">
      <c r="A3150" s="3">
        <v>40927.821967592594</v>
      </c>
      <c r="B3150" s="2"/>
      <c r="C3150" s="2"/>
      <c r="D3150" s="2">
        <v>-950</v>
      </c>
      <c r="E3150" s="2">
        <v>17.808662414550799</v>
      </c>
      <c r="F3150" s="2">
        <v>-1.7970275878906199</v>
      </c>
      <c r="K3150" s="3">
        <v>40927.821967592594</v>
      </c>
      <c r="L3150" s="2"/>
      <c r="M3150" s="2"/>
      <c r="N3150" s="2">
        <v>-950</v>
      </c>
      <c r="O3150" s="2">
        <v>147.24298095703099</v>
      </c>
      <c r="P3150" s="2">
        <v>110.617294311523</v>
      </c>
      <c r="U3150" s="3">
        <v>40927.821967592594</v>
      </c>
      <c r="V3150" s="2"/>
      <c r="W3150" s="2"/>
      <c r="X3150" s="2">
        <v>-950</v>
      </c>
      <c r="Y3150" s="2" t="s">
        <v>8</v>
      </c>
      <c r="Z3150" s="2">
        <v>0</v>
      </c>
    </row>
    <row r="3151" spans="1:26" ht="14.25" customHeight="1" x14ac:dyDescent="0.2">
      <c r="A3151" s="3">
        <v>40927.822025462963</v>
      </c>
      <c r="B3151" s="2"/>
      <c r="C3151" s="2"/>
      <c r="D3151" s="2">
        <v>-900</v>
      </c>
      <c r="E3151" s="2">
        <v>17.499046325683601</v>
      </c>
      <c r="F3151" s="2">
        <v>-1.6011810302734399</v>
      </c>
      <c r="K3151" s="3">
        <v>40927.822025462963</v>
      </c>
      <c r="L3151" s="2"/>
      <c r="M3151" s="2"/>
      <c r="N3151" s="2">
        <v>-900</v>
      </c>
      <c r="O3151" s="2">
        <v>144.72738647460901</v>
      </c>
      <c r="P3151" s="2">
        <v>108.865509033203</v>
      </c>
      <c r="U3151" s="3">
        <v>40927.822025462963</v>
      </c>
      <c r="V3151" s="2"/>
      <c r="W3151" s="2"/>
      <c r="X3151" s="2">
        <v>-900</v>
      </c>
      <c r="Y3151" s="2" t="s">
        <v>8</v>
      </c>
      <c r="Z3151" s="2">
        <v>0</v>
      </c>
    </row>
    <row r="3152" spans="1:26" ht="14.25" customHeight="1" x14ac:dyDescent="0.2">
      <c r="A3152" s="3">
        <v>40927.822083333333</v>
      </c>
      <c r="B3152" s="2"/>
      <c r="C3152" s="2"/>
      <c r="D3152" s="2">
        <v>-850</v>
      </c>
      <c r="E3152" s="2">
        <v>17.8944187164307</v>
      </c>
      <c r="F3152" s="2">
        <v>-1.8512725830078101</v>
      </c>
      <c r="K3152" s="3">
        <v>40927.822083333333</v>
      </c>
      <c r="L3152" s="2"/>
      <c r="M3152" s="2"/>
      <c r="N3152" s="2">
        <v>-850</v>
      </c>
      <c r="O3152" s="2">
        <v>142.33712768554699</v>
      </c>
      <c r="P3152" s="2">
        <v>107.20100402832</v>
      </c>
      <c r="U3152" s="3">
        <v>40927.822083333333</v>
      </c>
      <c r="V3152" s="2"/>
      <c r="W3152" s="2"/>
      <c r="X3152" s="2">
        <v>-850</v>
      </c>
      <c r="Y3152" s="2" t="s">
        <v>8</v>
      </c>
      <c r="Z3152" s="2">
        <v>0</v>
      </c>
    </row>
    <row r="3153" spans="1:26" ht="14.25" customHeight="1" x14ac:dyDescent="0.2">
      <c r="A3153" s="3">
        <v>40927.822141203702</v>
      </c>
      <c r="B3153" s="2"/>
      <c r="C3153" s="2"/>
      <c r="D3153" s="2">
        <v>-800</v>
      </c>
      <c r="E3153" s="2">
        <v>17.9228839874268</v>
      </c>
      <c r="F3153" s="2">
        <v>-1.8692779541015601</v>
      </c>
      <c r="K3153" s="3">
        <v>40927.822141203702</v>
      </c>
      <c r="L3153" s="2"/>
      <c r="M3153" s="2"/>
      <c r="N3153" s="2">
        <v>-800</v>
      </c>
      <c r="O3153" s="2">
        <v>140.55831909179699</v>
      </c>
      <c r="P3153" s="2">
        <v>105.962295532227</v>
      </c>
      <c r="U3153" s="3">
        <v>40927.822141203702</v>
      </c>
      <c r="V3153" s="2"/>
      <c r="W3153" s="2"/>
      <c r="X3153" s="2">
        <v>-800</v>
      </c>
      <c r="Y3153" s="2" t="s">
        <v>8</v>
      </c>
      <c r="Z3153" s="2">
        <v>0</v>
      </c>
    </row>
    <row r="3154" spans="1:26" ht="14.25" customHeight="1" x14ac:dyDescent="0.2">
      <c r="A3154" s="3">
        <v>40927.822199074071</v>
      </c>
      <c r="B3154" s="2"/>
      <c r="C3154" s="2"/>
      <c r="D3154" s="2">
        <v>-750</v>
      </c>
      <c r="E3154" s="2">
        <v>17.596622467041001</v>
      </c>
      <c r="F3154" s="2">
        <v>-1.66290283203125</v>
      </c>
      <c r="K3154" s="3">
        <v>40927.822199074071</v>
      </c>
      <c r="L3154" s="2"/>
      <c r="M3154" s="2"/>
      <c r="N3154" s="2">
        <v>-750</v>
      </c>
      <c r="O3154" s="2">
        <v>138.44766235351599</v>
      </c>
      <c r="P3154" s="2">
        <v>104.49249267578099</v>
      </c>
      <c r="U3154" s="3">
        <v>40927.822199074071</v>
      </c>
      <c r="V3154" s="2"/>
      <c r="W3154" s="2"/>
      <c r="X3154" s="2">
        <v>-750</v>
      </c>
      <c r="Y3154" s="2" t="s">
        <v>8</v>
      </c>
      <c r="Z3154" s="2">
        <v>0</v>
      </c>
    </row>
    <row r="3155" spans="1:26" ht="14.25" customHeight="1" x14ac:dyDescent="0.2">
      <c r="A3155" s="3">
        <v>40927.822256944448</v>
      </c>
      <c r="B3155" s="2"/>
      <c r="C3155" s="2"/>
      <c r="D3155" s="2">
        <v>-700</v>
      </c>
      <c r="E3155" s="2">
        <v>17.458158493041999</v>
      </c>
      <c r="F3155" s="2">
        <v>-1.5753173828125</v>
      </c>
      <c r="K3155" s="3">
        <v>40927.822256944448</v>
      </c>
      <c r="L3155" s="2"/>
      <c r="M3155" s="2"/>
      <c r="N3155" s="2">
        <v>-700</v>
      </c>
      <c r="O3155" s="2">
        <v>135.86260986328099</v>
      </c>
      <c r="P3155" s="2">
        <v>102.692337036133</v>
      </c>
      <c r="U3155" s="3">
        <v>40927.822256944448</v>
      </c>
      <c r="V3155" s="2"/>
      <c r="W3155" s="2"/>
      <c r="X3155" s="2">
        <v>-700</v>
      </c>
      <c r="Y3155" s="2" t="s">
        <v>8</v>
      </c>
      <c r="Z3155" s="2">
        <v>0</v>
      </c>
    </row>
    <row r="3156" spans="1:26" ht="14.25" customHeight="1" x14ac:dyDescent="0.2">
      <c r="A3156" s="3">
        <v>40927.822314814817</v>
      </c>
      <c r="B3156" s="2"/>
      <c r="C3156" s="2"/>
      <c r="D3156" s="2">
        <v>-650</v>
      </c>
      <c r="E3156" s="2">
        <v>17.370954513549801</v>
      </c>
      <c r="F3156" s="2">
        <v>-1.5201568603515601</v>
      </c>
      <c r="K3156" s="3">
        <v>40927.822314814817</v>
      </c>
      <c r="L3156" s="2"/>
      <c r="M3156" s="2"/>
      <c r="N3156" s="2">
        <v>-650</v>
      </c>
      <c r="O3156" s="2">
        <v>134.14854431152301</v>
      </c>
      <c r="P3156" s="2">
        <v>101.49871826171901</v>
      </c>
      <c r="U3156" s="3">
        <v>40927.822314814817</v>
      </c>
      <c r="V3156" s="2"/>
      <c r="W3156" s="2"/>
      <c r="X3156" s="2">
        <v>-650</v>
      </c>
      <c r="Y3156" s="2" t="s">
        <v>8</v>
      </c>
      <c r="Z3156" s="2">
        <v>0</v>
      </c>
    </row>
    <row r="3157" spans="1:26" ht="14.25" customHeight="1" x14ac:dyDescent="0.2">
      <c r="A3157" s="3">
        <v>40927.822372685187</v>
      </c>
      <c r="B3157" s="2"/>
      <c r="C3157" s="2"/>
      <c r="D3157" s="2">
        <v>-600</v>
      </c>
      <c r="E3157" s="2">
        <v>17.593969345092798</v>
      </c>
      <c r="F3157" s="2">
        <v>-1.6612243652343801</v>
      </c>
      <c r="K3157" s="3">
        <v>40927.822372685187</v>
      </c>
      <c r="L3157" s="2"/>
      <c r="M3157" s="2"/>
      <c r="N3157" s="2">
        <v>-600</v>
      </c>
      <c r="O3157" s="2">
        <v>133.591552734375</v>
      </c>
      <c r="P3157" s="2">
        <v>101.11083984375</v>
      </c>
      <c r="U3157" s="3">
        <v>40927.822372685187</v>
      </c>
      <c r="V3157" s="2"/>
      <c r="W3157" s="2"/>
      <c r="X3157" s="2">
        <v>-600</v>
      </c>
      <c r="Y3157" s="2" t="s">
        <v>8</v>
      </c>
      <c r="Z3157" s="2">
        <v>0</v>
      </c>
    </row>
    <row r="3158" spans="1:26" ht="14.25" customHeight="1" x14ac:dyDescent="0.2">
      <c r="A3158" s="3">
        <v>40927.822430555556</v>
      </c>
      <c r="B3158" s="2"/>
      <c r="C3158" s="2"/>
      <c r="D3158" s="2">
        <v>-550</v>
      </c>
      <c r="E3158" s="2">
        <v>17.2497367858887</v>
      </c>
      <c r="F3158" s="2">
        <v>-1.4434814453125</v>
      </c>
      <c r="K3158" s="3">
        <v>40927.822430555556</v>
      </c>
      <c r="L3158" s="2"/>
      <c r="M3158" s="2"/>
      <c r="N3158" s="2">
        <v>-550</v>
      </c>
      <c r="O3158" s="2">
        <v>132.41159057617199</v>
      </c>
      <c r="P3158" s="2">
        <v>100.28915405273401</v>
      </c>
      <c r="U3158" s="3">
        <v>40927.822430555556</v>
      </c>
      <c r="V3158" s="2"/>
      <c r="W3158" s="2"/>
      <c r="X3158" s="2">
        <v>-550</v>
      </c>
      <c r="Y3158" s="2" t="s">
        <v>8</v>
      </c>
      <c r="Z3158" s="2">
        <v>0</v>
      </c>
    </row>
    <row r="3159" spans="1:26" ht="14.25" customHeight="1" x14ac:dyDescent="0.2">
      <c r="A3159" s="3">
        <v>40927.822488425925</v>
      </c>
      <c r="B3159" s="2"/>
      <c r="C3159" s="2"/>
      <c r="D3159" s="2">
        <v>-500</v>
      </c>
      <c r="E3159" s="2">
        <v>17.450077056884801</v>
      </c>
      <c r="F3159" s="2">
        <v>-1.5702056884765601</v>
      </c>
      <c r="K3159" s="3">
        <v>40927.822488425925</v>
      </c>
      <c r="L3159" s="2"/>
      <c r="M3159" s="2"/>
      <c r="N3159" s="2">
        <v>-500</v>
      </c>
      <c r="O3159" s="2">
        <v>129.699462890625</v>
      </c>
      <c r="P3159" s="2">
        <v>98.400497436523395</v>
      </c>
      <c r="U3159" s="3">
        <v>40927.822488425925</v>
      </c>
      <c r="V3159" s="2"/>
      <c r="W3159" s="2"/>
      <c r="X3159" s="2">
        <v>-500</v>
      </c>
      <c r="Y3159" s="2" t="s">
        <v>8</v>
      </c>
      <c r="Z3159" s="2">
        <v>0</v>
      </c>
    </row>
    <row r="3160" spans="1:26" ht="14.25" customHeight="1" x14ac:dyDescent="0.2">
      <c r="A3160" s="3">
        <v>40927.822546296295</v>
      </c>
      <c r="B3160" s="2"/>
      <c r="C3160" s="2"/>
      <c r="D3160" s="2">
        <v>-450</v>
      </c>
      <c r="E3160" s="2">
        <v>17.546567916870099</v>
      </c>
      <c r="F3160" s="2">
        <v>-1.6312408447265601</v>
      </c>
      <c r="K3160" s="3">
        <v>40927.822546296295</v>
      </c>
      <c r="L3160" s="2"/>
      <c r="M3160" s="2"/>
      <c r="N3160" s="2">
        <v>-450</v>
      </c>
      <c r="O3160" s="2">
        <v>129.63163757324199</v>
      </c>
      <c r="P3160" s="2">
        <v>98.353271484375</v>
      </c>
      <c r="U3160" s="3">
        <v>40927.822546296295</v>
      </c>
      <c r="V3160" s="2"/>
      <c r="W3160" s="2"/>
      <c r="X3160" s="2">
        <v>-450</v>
      </c>
      <c r="Y3160" s="2" t="s">
        <v>8</v>
      </c>
      <c r="Z3160" s="2">
        <v>0</v>
      </c>
    </row>
    <row r="3161" spans="1:26" ht="14.25" customHeight="1" x14ac:dyDescent="0.2">
      <c r="A3161" s="3">
        <v>40927.822604166664</v>
      </c>
      <c r="B3161" s="2"/>
      <c r="C3161" s="2"/>
      <c r="D3161" s="2">
        <v>-400</v>
      </c>
      <c r="E3161" s="2">
        <v>17.678398132324201</v>
      </c>
      <c r="F3161" s="2">
        <v>-1.7146301269531301</v>
      </c>
      <c r="K3161" s="3">
        <v>40927.822604166664</v>
      </c>
      <c r="L3161" s="2"/>
      <c r="M3161" s="2"/>
      <c r="N3161" s="2">
        <v>-400</v>
      </c>
      <c r="O3161" s="2">
        <v>129.01821899414099</v>
      </c>
      <c r="P3161" s="2">
        <v>97.926101684570298</v>
      </c>
      <c r="U3161" s="3">
        <v>40927.822604166664</v>
      </c>
      <c r="V3161" s="2"/>
      <c r="W3161" s="2"/>
      <c r="X3161" s="2">
        <v>-400</v>
      </c>
      <c r="Y3161" s="2" t="s">
        <v>8</v>
      </c>
      <c r="Z3161" s="2">
        <v>0</v>
      </c>
    </row>
    <row r="3162" spans="1:26" ht="14.25" customHeight="1" x14ac:dyDescent="0.2">
      <c r="A3162" s="3">
        <v>40927.822662037041</v>
      </c>
      <c r="B3162" s="2"/>
      <c r="C3162" s="2"/>
      <c r="D3162" s="2">
        <v>-350</v>
      </c>
      <c r="E3162" s="2">
        <v>17.040834426879901</v>
      </c>
      <c r="F3162" s="2">
        <v>-1.31134033203125</v>
      </c>
      <c r="K3162" s="3">
        <v>40927.822662037041</v>
      </c>
      <c r="L3162" s="2"/>
      <c r="M3162" s="2"/>
      <c r="N3162" s="2">
        <v>-350</v>
      </c>
      <c r="O3162" s="2">
        <v>128.22720336914099</v>
      </c>
      <c r="P3162" s="2">
        <v>97.375259399414105</v>
      </c>
      <c r="U3162" s="3">
        <v>40927.822662037041</v>
      </c>
      <c r="V3162" s="2"/>
      <c r="W3162" s="2"/>
      <c r="X3162" s="2">
        <v>-350</v>
      </c>
      <c r="Y3162" s="2" t="s">
        <v>8</v>
      </c>
      <c r="Z3162" s="2">
        <v>0</v>
      </c>
    </row>
    <row r="3163" spans="1:26" ht="14.25" customHeight="1" x14ac:dyDescent="0.2">
      <c r="A3163" s="3">
        <v>40927.82271990741</v>
      </c>
      <c r="B3163" s="2"/>
      <c r="C3163" s="2"/>
      <c r="D3163" s="2">
        <v>-300</v>
      </c>
      <c r="E3163" s="2">
        <v>16.772830963134801</v>
      </c>
      <c r="F3163" s="2">
        <v>-1.1418151855468801</v>
      </c>
      <c r="K3163" s="3">
        <v>40927.82271990741</v>
      </c>
      <c r="L3163" s="2"/>
      <c r="M3163" s="2"/>
      <c r="N3163" s="2">
        <v>-300</v>
      </c>
      <c r="O3163" s="2">
        <v>127.15143585205099</v>
      </c>
      <c r="P3163" s="2">
        <v>96.626129150390597</v>
      </c>
      <c r="U3163" s="3">
        <v>40927.82271990741</v>
      </c>
      <c r="V3163" s="2"/>
      <c r="W3163" s="2"/>
      <c r="X3163" s="2">
        <v>-300</v>
      </c>
      <c r="Y3163" s="2" t="s">
        <v>8</v>
      </c>
      <c r="Z3163" s="2">
        <v>0</v>
      </c>
    </row>
    <row r="3164" spans="1:26" ht="14.25" customHeight="1" x14ac:dyDescent="0.2">
      <c r="A3164" s="3">
        <v>40927.822777777779</v>
      </c>
      <c r="B3164" s="2"/>
      <c r="C3164" s="2"/>
      <c r="D3164" s="2">
        <v>-250</v>
      </c>
      <c r="E3164" s="2">
        <v>17.185691833496101</v>
      </c>
      <c r="F3164" s="2">
        <v>-1.4029693603515601</v>
      </c>
      <c r="K3164" s="3">
        <v>40927.822777777779</v>
      </c>
      <c r="L3164" s="2"/>
      <c r="M3164" s="2"/>
      <c r="N3164" s="2">
        <v>-250</v>
      </c>
      <c r="O3164" s="2">
        <v>126.10317230224599</v>
      </c>
      <c r="P3164" s="2">
        <v>95.896148681640597</v>
      </c>
      <c r="U3164" s="3">
        <v>40927.822777777779</v>
      </c>
      <c r="V3164" s="2"/>
      <c r="W3164" s="2"/>
      <c r="X3164" s="2">
        <v>-250</v>
      </c>
      <c r="Y3164" s="2" t="s">
        <v>8</v>
      </c>
      <c r="Z3164" s="2">
        <v>0</v>
      </c>
    </row>
    <row r="3165" spans="1:26" ht="14.25" customHeight="1" x14ac:dyDescent="0.2">
      <c r="A3165" s="3">
        <v>40927.822835648149</v>
      </c>
      <c r="B3165" s="2"/>
      <c r="C3165" s="2"/>
      <c r="D3165" s="2">
        <v>-200</v>
      </c>
      <c r="E3165" s="2">
        <v>17.544879913330099</v>
      </c>
      <c r="F3165" s="2">
        <v>-1.6301727294921899</v>
      </c>
      <c r="K3165" s="3">
        <v>40927.822835648149</v>
      </c>
      <c r="L3165" s="2"/>
      <c r="M3165" s="2"/>
      <c r="N3165" s="2">
        <v>-200</v>
      </c>
      <c r="O3165" s="2">
        <v>125.642036437988</v>
      </c>
      <c r="P3165" s="2">
        <v>95.575027465820298</v>
      </c>
      <c r="U3165" s="3">
        <v>40927.822835648149</v>
      </c>
      <c r="V3165" s="2"/>
      <c r="W3165" s="2"/>
      <c r="X3165" s="2">
        <v>-200</v>
      </c>
      <c r="Y3165" s="2" t="s">
        <v>8</v>
      </c>
      <c r="Z3165" s="2">
        <v>0</v>
      </c>
    </row>
    <row r="3166" spans="1:26" ht="14.25" customHeight="1" x14ac:dyDescent="0.2">
      <c r="A3166" s="3">
        <v>40927.822893518518</v>
      </c>
      <c r="B3166" s="2"/>
      <c r="C3166" s="2"/>
      <c r="D3166" s="2">
        <v>-150</v>
      </c>
      <c r="E3166" s="2">
        <v>17.478422164916999</v>
      </c>
      <c r="F3166" s="2">
        <v>-1.588134765625</v>
      </c>
      <c r="K3166" s="3">
        <v>40927.822893518518</v>
      </c>
      <c r="L3166" s="2"/>
      <c r="M3166" s="2"/>
      <c r="N3166" s="2">
        <v>-150</v>
      </c>
      <c r="O3166" s="2">
        <v>124.453971862793</v>
      </c>
      <c r="P3166" s="2">
        <v>94.747695922851605</v>
      </c>
      <c r="U3166" s="3">
        <v>40927.822893518518</v>
      </c>
      <c r="V3166" s="2"/>
      <c r="W3166" s="2"/>
      <c r="X3166" s="2">
        <v>-150</v>
      </c>
      <c r="Y3166" s="2" t="s">
        <v>8</v>
      </c>
      <c r="Z3166" s="2">
        <v>0</v>
      </c>
    </row>
    <row r="3167" spans="1:26" ht="14.25" customHeight="1" x14ac:dyDescent="0.2">
      <c r="A3167" s="3">
        <v>40927.822951388887</v>
      </c>
      <c r="B3167" s="2"/>
      <c r="C3167" s="2"/>
      <c r="D3167" s="2">
        <v>-100</v>
      </c>
      <c r="E3167" s="2">
        <v>17.019727706909201</v>
      </c>
      <c r="F3167" s="2">
        <v>-1.2979888916015601</v>
      </c>
      <c r="K3167" s="3">
        <v>40927.822951388887</v>
      </c>
      <c r="L3167" s="2"/>
      <c r="M3167" s="2"/>
      <c r="N3167" s="2">
        <v>-100</v>
      </c>
      <c r="O3167" s="2">
        <v>123.72113037109401</v>
      </c>
      <c r="P3167" s="2">
        <v>94.237365722656307</v>
      </c>
      <c r="U3167" s="3">
        <v>40927.822951388887</v>
      </c>
      <c r="V3167" s="2"/>
      <c r="W3167" s="2"/>
      <c r="X3167" s="2">
        <v>-100</v>
      </c>
      <c r="Y3167" s="2" t="s">
        <v>8</v>
      </c>
      <c r="Z3167" s="2">
        <v>0</v>
      </c>
    </row>
    <row r="3168" spans="1:26" ht="14.25" customHeight="1" x14ac:dyDescent="0.2">
      <c r="A3168" s="3">
        <v>40927.823009259257</v>
      </c>
      <c r="B3168" s="2"/>
      <c r="C3168" s="2"/>
      <c r="D3168" s="2">
        <v>-50</v>
      </c>
      <c r="E3168" s="2">
        <v>16.744003295898398</v>
      </c>
      <c r="F3168" s="2">
        <v>-1.1235809326171899</v>
      </c>
      <c r="K3168" s="3">
        <v>40927.823009259257</v>
      </c>
      <c r="L3168" s="2"/>
      <c r="M3168" s="2"/>
      <c r="N3168" s="2">
        <v>-50</v>
      </c>
      <c r="O3168" s="2">
        <v>121.756843566895</v>
      </c>
      <c r="P3168" s="2">
        <v>92.869491577148395</v>
      </c>
      <c r="U3168" s="3">
        <v>40927.823009259257</v>
      </c>
      <c r="V3168" s="2"/>
      <c r="W3168" s="2"/>
      <c r="X3168" s="2">
        <v>-50</v>
      </c>
      <c r="Y3168" s="2" t="s">
        <v>8</v>
      </c>
      <c r="Z3168" s="2">
        <v>0</v>
      </c>
    </row>
    <row r="3169" spans="1:26" ht="14.25" customHeight="1" x14ac:dyDescent="0.2">
      <c r="A3169" s="3">
        <v>40927.823067129626</v>
      </c>
      <c r="B3169" s="2"/>
      <c r="C3169" s="2"/>
      <c r="D3169" s="2">
        <v>0</v>
      </c>
      <c r="E3169" s="2">
        <v>16.904420852661101</v>
      </c>
      <c r="F3169" s="2">
        <v>-1.2250518798828101</v>
      </c>
      <c r="K3169" s="3">
        <v>40927.823067129626</v>
      </c>
      <c r="L3169" s="2"/>
      <c r="M3169" s="2"/>
      <c r="N3169" s="2">
        <v>0</v>
      </c>
      <c r="O3169" s="2">
        <v>122.70288848877</v>
      </c>
      <c r="P3169" s="2">
        <v>93.528289794921903</v>
      </c>
      <c r="U3169" s="3">
        <v>40927.823067129626</v>
      </c>
      <c r="V3169" s="2"/>
      <c r="W3169" s="2"/>
      <c r="X3169" s="2">
        <v>0</v>
      </c>
      <c r="Y3169" s="2" t="s">
        <v>8</v>
      </c>
      <c r="Z3169" s="2">
        <v>0</v>
      </c>
    </row>
    <row r="3170" spans="1:26" ht="14.25" customHeight="1" x14ac:dyDescent="0.2">
      <c r="A3170" s="2"/>
      <c r="B3170" s="2"/>
      <c r="C3170" s="2"/>
      <c r="D3170" s="2"/>
      <c r="E3170" s="2"/>
      <c r="F3170" s="2"/>
      <c r="K3170" s="2"/>
      <c r="L3170" s="2"/>
      <c r="M3170" s="2"/>
      <c r="N3170" s="2"/>
      <c r="O3170" s="2"/>
      <c r="P3170" s="2"/>
      <c r="U3170" s="2"/>
      <c r="V3170" s="2"/>
      <c r="W3170" s="2"/>
      <c r="X3170" s="2"/>
      <c r="Y3170" s="2"/>
      <c r="Z3170" s="2"/>
    </row>
    <row r="3171" spans="1:26" ht="14.25" customHeight="1" x14ac:dyDescent="0.2">
      <c r="A3171" s="3">
        <v>40927.823414351849</v>
      </c>
      <c r="B3171" s="2">
        <v>0</v>
      </c>
      <c r="C3171" s="2">
        <v>200</v>
      </c>
      <c r="D3171" s="2">
        <v>-3200</v>
      </c>
      <c r="E3171" s="2">
        <v>180.26803588867199</v>
      </c>
      <c r="F3171" s="2">
        <v>-104.56024169921901</v>
      </c>
      <c r="K3171" s="3">
        <v>40927.823414351849</v>
      </c>
      <c r="L3171" s="2">
        <v>0</v>
      </c>
      <c r="M3171" s="2">
        <v>200</v>
      </c>
      <c r="N3171" s="2">
        <v>-3200</v>
      </c>
      <c r="O3171" s="2">
        <v>253.00016784668</v>
      </c>
      <c r="P3171" s="2">
        <v>184.26353454589801</v>
      </c>
      <c r="U3171" s="3">
        <v>40927.823414351849</v>
      </c>
      <c r="V3171" s="2">
        <v>0</v>
      </c>
      <c r="W3171" s="2">
        <v>200</v>
      </c>
      <c r="X3171" s="2">
        <v>-3200</v>
      </c>
      <c r="Y3171" s="2" t="s">
        <v>8</v>
      </c>
      <c r="Z3171" s="2">
        <v>0</v>
      </c>
    </row>
    <row r="3172" spans="1:26" ht="14.25" customHeight="1" x14ac:dyDescent="0.2">
      <c r="A3172" s="3">
        <v>40927.823472222219</v>
      </c>
      <c r="B3172" s="2"/>
      <c r="C3172" s="2"/>
      <c r="D3172" s="2">
        <v>-3150</v>
      </c>
      <c r="E3172" s="2">
        <v>183.58709716796901</v>
      </c>
      <c r="F3172" s="2">
        <v>-106.659698486328</v>
      </c>
      <c r="K3172" s="3">
        <v>40927.823472222219</v>
      </c>
      <c r="L3172" s="2"/>
      <c r="M3172" s="2"/>
      <c r="N3172" s="2">
        <v>-3150</v>
      </c>
      <c r="O3172" s="2">
        <v>253.13832092285199</v>
      </c>
      <c r="P3172" s="2">
        <v>184.35974121093801</v>
      </c>
      <c r="U3172" s="3">
        <v>40927.823472222219</v>
      </c>
      <c r="V3172" s="2"/>
      <c r="W3172" s="2"/>
      <c r="X3172" s="2">
        <v>-3150</v>
      </c>
      <c r="Y3172" s="2" t="s">
        <v>8</v>
      </c>
      <c r="Z3172" s="2">
        <v>0</v>
      </c>
    </row>
    <row r="3173" spans="1:26" ht="14.25" customHeight="1" x14ac:dyDescent="0.2">
      <c r="A3173" s="3">
        <v>40927.823530092595</v>
      </c>
      <c r="B3173" s="2"/>
      <c r="C3173" s="2"/>
      <c r="D3173" s="2">
        <v>-3100</v>
      </c>
      <c r="E3173" s="2">
        <v>184.71952819824199</v>
      </c>
      <c r="F3173" s="2">
        <v>-107.376022338867</v>
      </c>
      <c r="K3173" s="3">
        <v>40927.823530092595</v>
      </c>
      <c r="L3173" s="2"/>
      <c r="M3173" s="2"/>
      <c r="N3173" s="2">
        <v>-3100</v>
      </c>
      <c r="O3173" s="2">
        <v>253.12867736816401</v>
      </c>
      <c r="P3173" s="2">
        <v>184.35302734375</v>
      </c>
      <c r="U3173" s="3">
        <v>40927.823530092595</v>
      </c>
      <c r="V3173" s="2"/>
      <c r="W3173" s="2"/>
      <c r="X3173" s="2">
        <v>-3100</v>
      </c>
      <c r="Y3173" s="2" t="s">
        <v>8</v>
      </c>
      <c r="Z3173" s="2">
        <v>0</v>
      </c>
    </row>
    <row r="3174" spans="1:26" ht="14.25" customHeight="1" x14ac:dyDescent="0.2">
      <c r="A3174" s="3">
        <v>40927.823587962965</v>
      </c>
      <c r="B3174" s="2"/>
      <c r="C3174" s="2"/>
      <c r="D3174" s="2">
        <v>-3050</v>
      </c>
      <c r="E3174" s="2">
        <v>187.41802978515599</v>
      </c>
      <c r="F3174" s="2">
        <v>-109.08294677734401</v>
      </c>
      <c r="K3174" s="3">
        <v>40927.823587962965</v>
      </c>
      <c r="L3174" s="2"/>
      <c r="M3174" s="2"/>
      <c r="N3174" s="2">
        <v>-3050</v>
      </c>
      <c r="O3174" s="2">
        <v>253.189376831055</v>
      </c>
      <c r="P3174" s="2">
        <v>184.39529418945301</v>
      </c>
      <c r="U3174" s="3">
        <v>40927.823587962965</v>
      </c>
      <c r="V3174" s="2"/>
      <c r="W3174" s="2"/>
      <c r="X3174" s="2">
        <v>-3050</v>
      </c>
      <c r="Y3174" s="2" t="s">
        <v>8</v>
      </c>
      <c r="Z3174" s="2">
        <v>0</v>
      </c>
    </row>
    <row r="3175" spans="1:26" ht="14.25" customHeight="1" x14ac:dyDescent="0.2">
      <c r="A3175" s="3">
        <v>40927.823645833334</v>
      </c>
      <c r="B3175" s="2"/>
      <c r="C3175" s="2"/>
      <c r="D3175" s="2">
        <v>-3000</v>
      </c>
      <c r="E3175" s="2">
        <v>189.21420288085901</v>
      </c>
      <c r="F3175" s="2">
        <v>-110.219116210938</v>
      </c>
      <c r="K3175" s="3">
        <v>40927.823645833334</v>
      </c>
      <c r="L3175" s="2"/>
      <c r="M3175" s="2"/>
      <c r="N3175" s="2">
        <v>-3000</v>
      </c>
      <c r="O3175" s="2">
        <v>253.09056091308599</v>
      </c>
      <c r="P3175" s="2">
        <v>184.32647705078099</v>
      </c>
      <c r="U3175" s="3">
        <v>40927.823645833334</v>
      </c>
      <c r="V3175" s="2"/>
      <c r="W3175" s="2"/>
      <c r="X3175" s="2">
        <v>-3000</v>
      </c>
      <c r="Y3175" s="2" t="s">
        <v>8</v>
      </c>
      <c r="Z3175" s="2">
        <v>0</v>
      </c>
    </row>
    <row r="3176" spans="1:26" ht="14.25" customHeight="1" x14ac:dyDescent="0.2">
      <c r="A3176" s="3">
        <v>40927.823703703703</v>
      </c>
      <c r="B3176" s="2"/>
      <c r="C3176" s="2"/>
      <c r="D3176" s="2">
        <v>-2950</v>
      </c>
      <c r="E3176" s="2">
        <v>190.13967895507801</v>
      </c>
      <c r="F3176" s="2">
        <v>-110.80451965332</v>
      </c>
      <c r="K3176" s="3">
        <v>40927.823703703703</v>
      </c>
      <c r="L3176" s="2"/>
      <c r="M3176" s="2"/>
      <c r="N3176" s="2">
        <v>-2950</v>
      </c>
      <c r="O3176" s="2">
        <v>252.84075927734401</v>
      </c>
      <c r="P3176" s="2">
        <v>184.15252685546901</v>
      </c>
      <c r="U3176" s="3">
        <v>40927.823703703703</v>
      </c>
      <c r="V3176" s="2"/>
      <c r="W3176" s="2"/>
      <c r="X3176" s="2">
        <v>-2950</v>
      </c>
      <c r="Y3176" s="2" t="s">
        <v>8</v>
      </c>
      <c r="Z3176" s="2">
        <v>0</v>
      </c>
    </row>
    <row r="3177" spans="1:26" ht="14.25" customHeight="1" x14ac:dyDescent="0.2">
      <c r="A3177" s="3">
        <v>40927.823761574073</v>
      </c>
      <c r="B3177" s="2"/>
      <c r="C3177" s="2"/>
      <c r="D3177" s="2">
        <v>-2900</v>
      </c>
      <c r="E3177" s="2">
        <v>191.01437377929699</v>
      </c>
      <c r="F3177" s="2">
        <v>-111.357803344727</v>
      </c>
      <c r="K3177" s="3">
        <v>40927.823761574073</v>
      </c>
      <c r="L3177" s="2"/>
      <c r="M3177" s="2"/>
      <c r="N3177" s="2">
        <v>-2900</v>
      </c>
      <c r="O3177" s="2">
        <v>252.47219848632801</v>
      </c>
      <c r="P3177" s="2">
        <v>183.89587402343801</v>
      </c>
      <c r="U3177" s="3">
        <v>40927.823761574073</v>
      </c>
      <c r="V3177" s="2"/>
      <c r="W3177" s="2"/>
      <c r="X3177" s="2">
        <v>-2900</v>
      </c>
      <c r="Y3177" s="2" t="s">
        <v>8</v>
      </c>
      <c r="Z3177" s="2">
        <v>0</v>
      </c>
    </row>
    <row r="3178" spans="1:26" ht="14.25" customHeight="1" x14ac:dyDescent="0.2">
      <c r="A3178" s="3">
        <v>40927.823819444442</v>
      </c>
      <c r="B3178" s="2"/>
      <c r="C3178" s="2"/>
      <c r="D3178" s="2">
        <v>-2850</v>
      </c>
      <c r="E3178" s="2">
        <v>193.00401306152301</v>
      </c>
      <c r="F3178" s="2">
        <v>-112.616348266602</v>
      </c>
      <c r="K3178" s="3">
        <v>40927.823819444442</v>
      </c>
      <c r="L3178" s="2"/>
      <c r="M3178" s="2"/>
      <c r="N3178" s="2">
        <v>-2850</v>
      </c>
      <c r="O3178" s="2">
        <v>252.35113525390599</v>
      </c>
      <c r="P3178" s="2">
        <v>183.81156921386699</v>
      </c>
      <c r="U3178" s="3">
        <v>40927.823819444442</v>
      </c>
      <c r="V3178" s="2"/>
      <c r="W3178" s="2"/>
      <c r="X3178" s="2">
        <v>-2850</v>
      </c>
      <c r="Y3178" s="2" t="s">
        <v>8</v>
      </c>
      <c r="Z3178" s="2">
        <v>0</v>
      </c>
    </row>
    <row r="3179" spans="1:26" ht="14.25" customHeight="1" x14ac:dyDescent="0.2">
      <c r="A3179" s="3">
        <v>40927.823877314811</v>
      </c>
      <c r="B3179" s="2"/>
      <c r="C3179" s="2"/>
      <c r="D3179" s="2">
        <v>-2800</v>
      </c>
      <c r="E3179" s="2">
        <v>194.95169067382801</v>
      </c>
      <c r="F3179" s="2">
        <v>-113.848342895508</v>
      </c>
      <c r="K3179" s="3">
        <v>40927.823877314811</v>
      </c>
      <c r="L3179" s="2"/>
      <c r="M3179" s="2"/>
      <c r="N3179" s="2">
        <v>-2800</v>
      </c>
      <c r="O3179" s="2">
        <v>252.27389526367199</v>
      </c>
      <c r="P3179" s="2">
        <v>183.75778198242199</v>
      </c>
      <c r="U3179" s="3">
        <v>40927.823877314811</v>
      </c>
      <c r="V3179" s="2"/>
      <c r="W3179" s="2"/>
      <c r="X3179" s="2">
        <v>-2800</v>
      </c>
      <c r="Y3179" s="2" t="s">
        <v>8</v>
      </c>
      <c r="Z3179" s="2">
        <v>0</v>
      </c>
    </row>
    <row r="3180" spans="1:26" ht="14.25" customHeight="1" x14ac:dyDescent="0.2">
      <c r="A3180" s="3">
        <v>40927.823935185188</v>
      </c>
      <c r="B3180" s="2"/>
      <c r="C3180" s="2"/>
      <c r="D3180" s="2">
        <v>-2750</v>
      </c>
      <c r="E3180" s="2">
        <v>195.79852294921901</v>
      </c>
      <c r="F3180" s="2">
        <v>-114.384002685547</v>
      </c>
      <c r="K3180" s="3">
        <v>40927.823935185188</v>
      </c>
      <c r="L3180" s="2"/>
      <c r="M3180" s="2"/>
      <c r="N3180" s="2">
        <v>-2750</v>
      </c>
      <c r="O3180" s="2">
        <v>252.28201293945301</v>
      </c>
      <c r="P3180" s="2">
        <v>183.763427734375</v>
      </c>
      <c r="U3180" s="3">
        <v>40927.823935185188</v>
      </c>
      <c r="V3180" s="2"/>
      <c r="W3180" s="2"/>
      <c r="X3180" s="2">
        <v>-2750</v>
      </c>
      <c r="Y3180" s="2" t="s">
        <v>8</v>
      </c>
      <c r="Z3180" s="2">
        <v>0</v>
      </c>
    </row>
    <row r="3181" spans="1:26" ht="14.25" customHeight="1" x14ac:dyDescent="0.2">
      <c r="A3181" s="3">
        <v>40927.823993055557</v>
      </c>
      <c r="B3181" s="2"/>
      <c r="C3181" s="2"/>
      <c r="D3181" s="2">
        <v>-2700</v>
      </c>
      <c r="E3181" s="2">
        <v>196.28218078613301</v>
      </c>
      <c r="F3181" s="2">
        <v>-114.68994140625</v>
      </c>
      <c r="K3181" s="3">
        <v>40927.823993055557</v>
      </c>
      <c r="L3181" s="2"/>
      <c r="M3181" s="2"/>
      <c r="N3181" s="2">
        <v>-2700</v>
      </c>
      <c r="O3181" s="2">
        <v>251.74691772460901</v>
      </c>
      <c r="P3181" s="2">
        <v>183.39080810546901</v>
      </c>
      <c r="U3181" s="3">
        <v>40927.823993055557</v>
      </c>
      <c r="V3181" s="2"/>
      <c r="W3181" s="2"/>
      <c r="X3181" s="2">
        <v>-2700</v>
      </c>
      <c r="Y3181" s="2" t="s">
        <v>8</v>
      </c>
      <c r="Z3181" s="2">
        <v>0</v>
      </c>
    </row>
    <row r="3182" spans="1:26" ht="14.25" customHeight="1" x14ac:dyDescent="0.2">
      <c r="A3182" s="3">
        <v>40927.824050925927</v>
      </c>
      <c r="B3182" s="2"/>
      <c r="C3182" s="2"/>
      <c r="D3182" s="2">
        <v>-2650</v>
      </c>
      <c r="E3182" s="2">
        <v>196.01248168945301</v>
      </c>
      <c r="F3182" s="2">
        <v>-114.51934814453099</v>
      </c>
      <c r="K3182" s="3">
        <v>40927.824050925927</v>
      </c>
      <c r="L3182" s="2"/>
      <c r="M3182" s="2"/>
      <c r="N3182" s="2">
        <v>-2650</v>
      </c>
      <c r="O3182" s="2">
        <v>250.90243530273401</v>
      </c>
      <c r="P3182" s="2">
        <v>182.802734375</v>
      </c>
      <c r="U3182" s="3">
        <v>40927.824050925927</v>
      </c>
      <c r="V3182" s="2"/>
      <c r="W3182" s="2"/>
      <c r="X3182" s="2">
        <v>-2650</v>
      </c>
      <c r="Y3182" s="2" t="s">
        <v>8</v>
      </c>
      <c r="Z3182" s="2">
        <v>0</v>
      </c>
    </row>
    <row r="3183" spans="1:26" ht="14.25" customHeight="1" x14ac:dyDescent="0.2">
      <c r="A3183" s="3">
        <v>40927.824108796296</v>
      </c>
      <c r="B3183" s="2"/>
      <c r="C3183" s="2"/>
      <c r="D3183" s="2">
        <v>-2600</v>
      </c>
      <c r="E3183" s="2">
        <v>197.01237487793</v>
      </c>
      <c r="F3183" s="2">
        <v>-115.151824951172</v>
      </c>
      <c r="K3183" s="3">
        <v>40927.824108796296</v>
      </c>
      <c r="L3183" s="2"/>
      <c r="M3183" s="2"/>
      <c r="N3183" s="2">
        <v>-2600</v>
      </c>
      <c r="O3183" s="2">
        <v>250.45982360839801</v>
      </c>
      <c r="P3183" s="2">
        <v>182.49450683593801</v>
      </c>
      <c r="U3183" s="3">
        <v>40927.824108796296</v>
      </c>
      <c r="V3183" s="2"/>
      <c r="W3183" s="2"/>
      <c r="X3183" s="2">
        <v>-2600</v>
      </c>
      <c r="Y3183" s="2" t="s">
        <v>8</v>
      </c>
      <c r="Z3183" s="2">
        <v>0</v>
      </c>
    </row>
    <row r="3184" spans="1:26" ht="14.25" customHeight="1" x14ac:dyDescent="0.2">
      <c r="A3184" s="3">
        <v>40927.824166666665</v>
      </c>
      <c r="B3184" s="2"/>
      <c r="C3184" s="2"/>
      <c r="D3184" s="2">
        <v>-2550</v>
      </c>
      <c r="E3184" s="2">
        <v>197.73870849609401</v>
      </c>
      <c r="F3184" s="2">
        <v>-115.61126708984401</v>
      </c>
      <c r="K3184" s="3">
        <v>40927.824166666665</v>
      </c>
      <c r="L3184" s="2"/>
      <c r="M3184" s="2"/>
      <c r="N3184" s="2">
        <v>-2550</v>
      </c>
      <c r="O3184" s="2">
        <v>250.59381103515599</v>
      </c>
      <c r="P3184" s="2">
        <v>182.587814331055</v>
      </c>
      <c r="U3184" s="3">
        <v>40927.824166666665</v>
      </c>
      <c r="V3184" s="2"/>
      <c r="W3184" s="2"/>
      <c r="X3184" s="2">
        <v>-2550</v>
      </c>
      <c r="Y3184" s="2" t="s">
        <v>8</v>
      </c>
      <c r="Z3184" s="2">
        <v>0</v>
      </c>
    </row>
    <row r="3185" spans="1:26" ht="14.25" customHeight="1" x14ac:dyDescent="0.2">
      <c r="A3185" s="3">
        <v>40927.824224537035</v>
      </c>
      <c r="B3185" s="2"/>
      <c r="C3185" s="2"/>
      <c r="D3185" s="2">
        <v>-2500</v>
      </c>
      <c r="E3185" s="2">
        <v>198.94992065429699</v>
      </c>
      <c r="F3185" s="2">
        <v>-116.377410888672</v>
      </c>
      <c r="K3185" s="3">
        <v>40927.824224537035</v>
      </c>
      <c r="L3185" s="2"/>
      <c r="M3185" s="2"/>
      <c r="N3185" s="2">
        <v>-2500</v>
      </c>
      <c r="O3185" s="2">
        <v>250.77809143066401</v>
      </c>
      <c r="P3185" s="2">
        <v>182.71614074707</v>
      </c>
      <c r="U3185" s="3">
        <v>40927.824224537035</v>
      </c>
      <c r="V3185" s="2"/>
      <c r="W3185" s="2"/>
      <c r="X3185" s="2">
        <v>-2500</v>
      </c>
      <c r="Y3185" s="2" t="s">
        <v>8</v>
      </c>
      <c r="Z3185" s="2">
        <v>0</v>
      </c>
    </row>
    <row r="3186" spans="1:26" ht="14.25" customHeight="1" x14ac:dyDescent="0.2">
      <c r="A3186" s="3">
        <v>40927.824282407404</v>
      </c>
      <c r="B3186" s="2"/>
      <c r="C3186" s="2"/>
      <c r="D3186" s="2">
        <v>-2450</v>
      </c>
      <c r="E3186" s="2">
        <v>199.80482482910199</v>
      </c>
      <c r="F3186" s="2">
        <v>-116.918182373047</v>
      </c>
      <c r="K3186" s="3">
        <v>40927.824282407404</v>
      </c>
      <c r="L3186" s="2"/>
      <c r="M3186" s="2"/>
      <c r="N3186" s="2">
        <v>-2450</v>
      </c>
      <c r="O3186" s="2">
        <v>250.88568115234401</v>
      </c>
      <c r="P3186" s="2">
        <v>182.79106140136699</v>
      </c>
      <c r="U3186" s="3">
        <v>40927.824282407404</v>
      </c>
      <c r="V3186" s="2"/>
      <c r="W3186" s="2"/>
      <c r="X3186" s="2">
        <v>-2450</v>
      </c>
      <c r="Y3186" s="2" t="s">
        <v>8</v>
      </c>
      <c r="Z3186" s="2">
        <v>0</v>
      </c>
    </row>
    <row r="3187" spans="1:26" ht="14.25" customHeight="1" x14ac:dyDescent="0.2">
      <c r="A3187" s="3">
        <v>40927.824340277781</v>
      </c>
      <c r="B3187" s="2"/>
      <c r="C3187" s="2"/>
      <c r="D3187" s="2">
        <v>-2400</v>
      </c>
      <c r="E3187" s="2">
        <v>200.32238769531301</v>
      </c>
      <c r="F3187" s="2">
        <v>-117.245559692383</v>
      </c>
      <c r="K3187" s="3">
        <v>40927.824340277781</v>
      </c>
      <c r="L3187" s="2"/>
      <c r="M3187" s="2"/>
      <c r="N3187" s="2">
        <v>-2400</v>
      </c>
      <c r="O3187" s="2">
        <v>250.79714965820301</v>
      </c>
      <c r="P3187" s="2">
        <v>182.729415893555</v>
      </c>
      <c r="U3187" s="3">
        <v>40927.824340277781</v>
      </c>
      <c r="V3187" s="2"/>
      <c r="W3187" s="2"/>
      <c r="X3187" s="2">
        <v>-2400</v>
      </c>
      <c r="Y3187" s="2" t="s">
        <v>8</v>
      </c>
      <c r="Z3187" s="2">
        <v>0</v>
      </c>
    </row>
    <row r="3188" spans="1:26" ht="14.25" customHeight="1" x14ac:dyDescent="0.2">
      <c r="A3188" s="3">
        <v>40927.82439814815</v>
      </c>
      <c r="B3188" s="2"/>
      <c r="C3188" s="2"/>
      <c r="D3188" s="2">
        <v>-2350</v>
      </c>
      <c r="E3188" s="2">
        <v>200.053298950195</v>
      </c>
      <c r="F3188" s="2">
        <v>-117.07534790039099</v>
      </c>
      <c r="K3188" s="3">
        <v>40927.82439814815</v>
      </c>
      <c r="L3188" s="2"/>
      <c r="M3188" s="2"/>
      <c r="N3188" s="2">
        <v>-2350</v>
      </c>
      <c r="O3188" s="2">
        <v>250.52105712890599</v>
      </c>
      <c r="P3188" s="2">
        <v>182.53715515136699</v>
      </c>
      <c r="U3188" s="3">
        <v>40927.82439814815</v>
      </c>
      <c r="V3188" s="2"/>
      <c r="W3188" s="2"/>
      <c r="X3188" s="2">
        <v>-2350</v>
      </c>
      <c r="Y3188" s="2" t="s">
        <v>8</v>
      </c>
      <c r="Z3188" s="2">
        <v>0</v>
      </c>
    </row>
    <row r="3189" spans="1:26" ht="14.25" customHeight="1" x14ac:dyDescent="0.2">
      <c r="A3189" s="3">
        <v>40927.824456018519</v>
      </c>
      <c r="B3189" s="2"/>
      <c r="C3189" s="2"/>
      <c r="D3189" s="2">
        <v>-2300</v>
      </c>
      <c r="E3189" s="2">
        <v>199.41018676757801</v>
      </c>
      <c r="F3189" s="2">
        <v>-116.66854858398401</v>
      </c>
      <c r="K3189" s="3">
        <v>40927.824456018519</v>
      </c>
      <c r="L3189" s="2"/>
      <c r="M3189" s="2"/>
      <c r="N3189" s="2">
        <v>-2300</v>
      </c>
      <c r="O3189" s="2">
        <v>250.200271606445</v>
      </c>
      <c r="P3189" s="2">
        <v>182.31376647949199</v>
      </c>
      <c r="U3189" s="3">
        <v>40927.824456018519</v>
      </c>
      <c r="V3189" s="2"/>
      <c r="W3189" s="2"/>
      <c r="X3189" s="2">
        <v>-2300</v>
      </c>
      <c r="Y3189" s="2" t="s">
        <v>8</v>
      </c>
      <c r="Z3189" s="2">
        <v>0</v>
      </c>
    </row>
    <row r="3190" spans="1:26" ht="14.25" customHeight="1" x14ac:dyDescent="0.2">
      <c r="A3190" s="3">
        <v>40927.824513888889</v>
      </c>
      <c r="B3190" s="2"/>
      <c r="C3190" s="2"/>
      <c r="D3190" s="2">
        <v>-2250</v>
      </c>
      <c r="E3190" s="2">
        <v>198.70518493652301</v>
      </c>
      <c r="F3190" s="2">
        <v>-116.222610473633</v>
      </c>
      <c r="K3190" s="3">
        <v>40927.824513888889</v>
      </c>
      <c r="L3190" s="2"/>
      <c r="M3190" s="2"/>
      <c r="N3190" s="2">
        <v>-2250</v>
      </c>
      <c r="O3190" s="2">
        <v>249.66847229003901</v>
      </c>
      <c r="P3190" s="2">
        <v>181.943435668945</v>
      </c>
      <c r="U3190" s="3">
        <v>40927.824513888889</v>
      </c>
      <c r="V3190" s="2"/>
      <c r="W3190" s="2"/>
      <c r="X3190" s="2">
        <v>-2250</v>
      </c>
      <c r="Y3190" s="2" t="s">
        <v>8</v>
      </c>
      <c r="Z3190" s="2">
        <v>0</v>
      </c>
    </row>
    <row r="3191" spans="1:26" ht="14.25" customHeight="1" x14ac:dyDescent="0.2">
      <c r="A3191" s="3">
        <v>40927.824571759258</v>
      </c>
      <c r="B3191" s="2"/>
      <c r="C3191" s="2"/>
      <c r="D3191" s="2">
        <v>-2200</v>
      </c>
      <c r="E3191" s="2">
        <v>197.95339965820301</v>
      </c>
      <c r="F3191" s="2">
        <v>-115.7470703125</v>
      </c>
      <c r="K3191" s="3">
        <v>40927.824571759258</v>
      </c>
      <c r="L3191" s="2"/>
      <c r="M3191" s="2"/>
      <c r="N3191" s="2">
        <v>-2200</v>
      </c>
      <c r="O3191" s="2">
        <v>249.08462524414099</v>
      </c>
      <c r="P3191" s="2">
        <v>181.536865234375</v>
      </c>
      <c r="U3191" s="3">
        <v>40927.824571759258</v>
      </c>
      <c r="V3191" s="2"/>
      <c r="W3191" s="2"/>
      <c r="X3191" s="2">
        <v>-2200</v>
      </c>
      <c r="Y3191" s="2" t="s">
        <v>8</v>
      </c>
      <c r="Z3191" s="2">
        <v>0</v>
      </c>
    </row>
    <row r="3192" spans="1:26" ht="14.25" customHeight="1" x14ac:dyDescent="0.2">
      <c r="A3192" s="3">
        <v>40927.824629629627</v>
      </c>
      <c r="B3192" s="2"/>
      <c r="C3192" s="2"/>
      <c r="D3192" s="2">
        <v>-2150</v>
      </c>
      <c r="E3192" s="2">
        <v>196.46357727050801</v>
      </c>
      <c r="F3192" s="2">
        <v>-114.8046875</v>
      </c>
      <c r="K3192" s="3">
        <v>40927.824629629627</v>
      </c>
      <c r="L3192" s="2"/>
      <c r="M3192" s="2"/>
      <c r="N3192" s="2">
        <v>-2150</v>
      </c>
      <c r="O3192" s="2">
        <v>247.95550537109401</v>
      </c>
      <c r="P3192" s="2">
        <v>180.75057983398401</v>
      </c>
      <c r="U3192" s="3">
        <v>40927.824629629627</v>
      </c>
      <c r="V3192" s="2"/>
      <c r="W3192" s="2"/>
      <c r="X3192" s="2">
        <v>-2150</v>
      </c>
      <c r="Y3192" s="2" t="s">
        <v>8</v>
      </c>
      <c r="Z3192" s="2">
        <v>0</v>
      </c>
    </row>
    <row r="3193" spans="1:26" ht="14.25" customHeight="1" x14ac:dyDescent="0.2">
      <c r="A3193" s="3">
        <v>40927.824687499997</v>
      </c>
      <c r="B3193" s="2"/>
      <c r="C3193" s="2"/>
      <c r="D3193" s="2">
        <v>-2100</v>
      </c>
      <c r="E3193" s="2">
        <v>193.48092651367199</v>
      </c>
      <c r="F3193" s="2">
        <v>-112.918014526367</v>
      </c>
      <c r="K3193" s="3">
        <v>40927.824687499997</v>
      </c>
      <c r="L3193" s="2"/>
      <c r="M3193" s="2"/>
      <c r="N3193" s="2">
        <v>-2100</v>
      </c>
      <c r="O3193" s="2">
        <v>246.812255859375</v>
      </c>
      <c r="P3193" s="2">
        <v>179.95445251464801</v>
      </c>
      <c r="U3193" s="3">
        <v>40927.824687499997</v>
      </c>
      <c r="V3193" s="2"/>
      <c r="W3193" s="2"/>
      <c r="X3193" s="2">
        <v>-2100</v>
      </c>
      <c r="Y3193" s="2" t="s">
        <v>8</v>
      </c>
      <c r="Z3193" s="2">
        <v>0</v>
      </c>
    </row>
    <row r="3194" spans="1:26" ht="14.25" customHeight="1" x14ac:dyDescent="0.2">
      <c r="A3194" s="3">
        <v>40927.824745370373</v>
      </c>
      <c r="B3194" s="2"/>
      <c r="C3194" s="2"/>
      <c r="D3194" s="2">
        <v>-2050</v>
      </c>
      <c r="E3194" s="2">
        <v>189.91677856445301</v>
      </c>
      <c r="F3194" s="2">
        <v>-110.663528442383</v>
      </c>
      <c r="K3194" s="3">
        <v>40927.824745370373</v>
      </c>
      <c r="L3194" s="2"/>
      <c r="M3194" s="2"/>
      <c r="N3194" s="2">
        <v>-2050</v>
      </c>
      <c r="O3194" s="2">
        <v>245.13752746582</v>
      </c>
      <c r="P3194" s="2">
        <v>178.78822326660199</v>
      </c>
      <c r="U3194" s="3">
        <v>40927.824745370373</v>
      </c>
      <c r="V3194" s="2"/>
      <c r="W3194" s="2"/>
      <c r="X3194" s="2">
        <v>-2050</v>
      </c>
      <c r="Y3194" s="2" t="s">
        <v>8</v>
      </c>
      <c r="Z3194" s="2">
        <v>0</v>
      </c>
    </row>
    <row r="3195" spans="1:26" ht="14.25" customHeight="1" x14ac:dyDescent="0.2">
      <c r="A3195" s="3">
        <v>40927.824803240743</v>
      </c>
      <c r="B3195" s="2"/>
      <c r="C3195" s="2"/>
      <c r="D3195" s="2">
        <v>-2000</v>
      </c>
      <c r="E3195" s="2">
        <v>184.43331909179699</v>
      </c>
      <c r="F3195" s="2">
        <v>-107.19497680664099</v>
      </c>
      <c r="K3195" s="3">
        <v>40927.824803240743</v>
      </c>
      <c r="L3195" s="2"/>
      <c r="M3195" s="2"/>
      <c r="N3195" s="2">
        <v>-2000</v>
      </c>
      <c r="O3195" s="2">
        <v>242.73281860351599</v>
      </c>
      <c r="P3195" s="2">
        <v>177.11364746093801</v>
      </c>
      <c r="U3195" s="3">
        <v>40927.824803240743</v>
      </c>
      <c r="V3195" s="2"/>
      <c r="W3195" s="2"/>
      <c r="X3195" s="2">
        <v>-2000</v>
      </c>
      <c r="Y3195" s="2" t="s">
        <v>8</v>
      </c>
      <c r="Z3195" s="2">
        <v>0</v>
      </c>
    </row>
    <row r="3196" spans="1:26" ht="14.25" customHeight="1" x14ac:dyDescent="0.2">
      <c r="A3196" s="3">
        <v>40927.824861111112</v>
      </c>
      <c r="B3196" s="2"/>
      <c r="C3196" s="2"/>
      <c r="D3196" s="2">
        <v>-1950</v>
      </c>
      <c r="E3196" s="2">
        <v>176.76167297363301</v>
      </c>
      <c r="F3196" s="2">
        <v>-102.34230041503901</v>
      </c>
      <c r="K3196" s="3">
        <v>40927.824861111112</v>
      </c>
      <c r="L3196" s="2"/>
      <c r="M3196" s="2"/>
      <c r="N3196" s="2">
        <v>-1950</v>
      </c>
      <c r="O3196" s="2">
        <v>239.43519592285199</v>
      </c>
      <c r="P3196" s="2">
        <v>174.81727600097699</v>
      </c>
      <c r="U3196" s="3">
        <v>40927.824861111112</v>
      </c>
      <c r="V3196" s="2"/>
      <c r="W3196" s="2"/>
      <c r="X3196" s="2">
        <v>-1950</v>
      </c>
      <c r="Y3196" s="2" t="s">
        <v>8</v>
      </c>
      <c r="Z3196" s="2">
        <v>0</v>
      </c>
    </row>
    <row r="3197" spans="1:26" ht="14.25" customHeight="1" x14ac:dyDescent="0.2">
      <c r="A3197" s="3">
        <v>40927.824918981481</v>
      </c>
      <c r="B3197" s="2"/>
      <c r="C3197" s="2"/>
      <c r="D3197" s="2">
        <v>-1900</v>
      </c>
      <c r="E3197" s="2">
        <v>164.56399536132801</v>
      </c>
      <c r="F3197" s="2">
        <v>-94.626693725585895</v>
      </c>
      <c r="K3197" s="3">
        <v>40927.824918981481</v>
      </c>
      <c r="L3197" s="2"/>
      <c r="M3197" s="2"/>
      <c r="N3197" s="2">
        <v>-1900</v>
      </c>
      <c r="O3197" s="2">
        <v>235.09346008300801</v>
      </c>
      <c r="P3197" s="2">
        <v>171.79382324218699</v>
      </c>
      <c r="U3197" s="3">
        <v>40927.824918981481</v>
      </c>
      <c r="V3197" s="2"/>
      <c r="W3197" s="2"/>
      <c r="X3197" s="2">
        <v>-1900</v>
      </c>
      <c r="Y3197" s="2" t="s">
        <v>8</v>
      </c>
      <c r="Z3197" s="2">
        <v>0</v>
      </c>
    </row>
    <row r="3198" spans="1:26" ht="14.25" customHeight="1" x14ac:dyDescent="0.2">
      <c r="A3198" s="3">
        <v>40927.824976851851</v>
      </c>
      <c r="B3198" s="2"/>
      <c r="C3198" s="2"/>
      <c r="D3198" s="2">
        <v>-1850</v>
      </c>
      <c r="E3198" s="2">
        <v>150.07344055175801</v>
      </c>
      <c r="F3198" s="2">
        <v>-85.460739135742202</v>
      </c>
      <c r="K3198" s="3">
        <v>40927.824976851851</v>
      </c>
      <c r="L3198" s="2"/>
      <c r="M3198" s="2"/>
      <c r="N3198" s="2">
        <v>-1850</v>
      </c>
      <c r="O3198" s="2">
        <v>230.67921447753901</v>
      </c>
      <c r="P3198" s="2">
        <v>168.71986389160199</v>
      </c>
      <c r="U3198" s="3">
        <v>40927.824976851851</v>
      </c>
      <c r="V3198" s="2"/>
      <c r="W3198" s="2"/>
      <c r="X3198" s="2">
        <v>-1850</v>
      </c>
      <c r="Y3198" s="2" t="s">
        <v>8</v>
      </c>
      <c r="Z3198" s="2">
        <v>0</v>
      </c>
    </row>
    <row r="3199" spans="1:26" ht="14.25" customHeight="1" x14ac:dyDescent="0.2">
      <c r="A3199" s="3">
        <v>40927.82503472222</v>
      </c>
      <c r="B3199" s="2"/>
      <c r="C3199" s="2"/>
      <c r="D3199" s="2">
        <v>-1800</v>
      </c>
      <c r="E3199" s="2">
        <v>132.342361450195</v>
      </c>
      <c r="F3199" s="2">
        <v>-74.2449951171875</v>
      </c>
      <c r="K3199" s="3">
        <v>40927.82503472222</v>
      </c>
      <c r="L3199" s="2"/>
      <c r="M3199" s="2"/>
      <c r="N3199" s="2">
        <v>-1800</v>
      </c>
      <c r="O3199" s="2">
        <v>225.81466674804699</v>
      </c>
      <c r="P3199" s="2">
        <v>165.33233642578099</v>
      </c>
      <c r="U3199" s="3">
        <v>40927.82503472222</v>
      </c>
      <c r="V3199" s="2"/>
      <c r="W3199" s="2"/>
      <c r="X3199" s="2">
        <v>-1800</v>
      </c>
      <c r="Y3199" s="2" t="s">
        <v>8</v>
      </c>
      <c r="Z3199" s="2">
        <v>0</v>
      </c>
    </row>
    <row r="3200" spans="1:26" ht="14.25" customHeight="1" x14ac:dyDescent="0.2">
      <c r="A3200" s="3">
        <v>40927.825092592589</v>
      </c>
      <c r="B3200" s="2"/>
      <c r="C3200" s="2"/>
      <c r="D3200" s="2">
        <v>-1750</v>
      </c>
      <c r="E3200" s="2">
        <v>114.543022155762</v>
      </c>
      <c r="F3200" s="2">
        <v>-62.986068725585902</v>
      </c>
      <c r="K3200" s="3">
        <v>40927.825092592589</v>
      </c>
      <c r="L3200" s="2"/>
      <c r="M3200" s="2"/>
      <c r="N3200" s="2">
        <v>-1750</v>
      </c>
      <c r="O3200" s="2">
        <v>220.57060241699199</v>
      </c>
      <c r="P3200" s="2">
        <v>161.68052673339801</v>
      </c>
      <c r="U3200" s="3">
        <v>40927.825092592589</v>
      </c>
      <c r="V3200" s="2"/>
      <c r="W3200" s="2"/>
      <c r="X3200" s="2">
        <v>-1750</v>
      </c>
      <c r="Y3200" s="2" t="s">
        <v>8</v>
      </c>
      <c r="Z3200" s="2">
        <v>0</v>
      </c>
    </row>
    <row r="3201" spans="1:26" ht="14.25" customHeight="1" x14ac:dyDescent="0.2">
      <c r="A3201" s="3">
        <v>40927.825150462966</v>
      </c>
      <c r="B3201" s="2"/>
      <c r="C3201" s="2"/>
      <c r="D3201" s="2">
        <v>-1700</v>
      </c>
      <c r="E3201" s="2">
        <v>96.232269287109403</v>
      </c>
      <c r="F3201" s="2">
        <v>-51.403656005859403</v>
      </c>
      <c r="K3201" s="3">
        <v>40927.825150462966</v>
      </c>
      <c r="L3201" s="2"/>
      <c r="M3201" s="2"/>
      <c r="N3201" s="2">
        <v>-1700</v>
      </c>
      <c r="O3201" s="2">
        <v>215.45024108886699</v>
      </c>
      <c r="P3201" s="2">
        <v>158.11485290527301</v>
      </c>
      <c r="U3201" s="3">
        <v>40927.825150462966</v>
      </c>
      <c r="V3201" s="2"/>
      <c r="W3201" s="2"/>
      <c r="X3201" s="2">
        <v>-1700</v>
      </c>
      <c r="Y3201" s="2" t="s">
        <v>8</v>
      </c>
      <c r="Z3201" s="2">
        <v>0</v>
      </c>
    </row>
    <row r="3202" spans="1:26" ht="14.25" customHeight="1" x14ac:dyDescent="0.2">
      <c r="A3202" s="3">
        <v>40927.825208333335</v>
      </c>
      <c r="B3202" s="2"/>
      <c r="C3202" s="2"/>
      <c r="D3202" s="2">
        <v>-1650</v>
      </c>
      <c r="E3202" s="2">
        <v>78.526275634765597</v>
      </c>
      <c r="F3202" s="2">
        <v>-40.203781127929702</v>
      </c>
      <c r="K3202" s="3">
        <v>40927.825208333335</v>
      </c>
      <c r="L3202" s="2"/>
      <c r="M3202" s="2"/>
      <c r="N3202" s="2">
        <v>-1650</v>
      </c>
      <c r="O3202" s="2">
        <v>210.00590515136699</v>
      </c>
      <c r="P3202" s="2">
        <v>154.32357788085901</v>
      </c>
      <c r="U3202" s="3">
        <v>40927.825208333335</v>
      </c>
      <c r="V3202" s="2"/>
      <c r="W3202" s="2"/>
      <c r="X3202" s="2">
        <v>-1650</v>
      </c>
      <c r="Y3202" s="2" t="s">
        <v>8</v>
      </c>
      <c r="Z3202" s="2">
        <v>0</v>
      </c>
    </row>
    <row r="3203" spans="1:26" ht="14.25" customHeight="1" x14ac:dyDescent="0.2">
      <c r="A3203" s="3">
        <v>40927.825266203705</v>
      </c>
      <c r="B3203" s="2"/>
      <c r="C3203" s="2"/>
      <c r="D3203" s="2">
        <v>-1600</v>
      </c>
      <c r="E3203" s="2">
        <v>62.996158599853501</v>
      </c>
      <c r="F3203" s="2">
        <v>-30.3802490234375</v>
      </c>
      <c r="K3203" s="3">
        <v>40927.825266203705</v>
      </c>
      <c r="L3203" s="2"/>
      <c r="M3203" s="2"/>
      <c r="N3203" s="2">
        <v>-1600</v>
      </c>
      <c r="O3203" s="2">
        <v>204.75637817382801</v>
      </c>
      <c r="P3203" s="2">
        <v>150.66795349121099</v>
      </c>
      <c r="U3203" s="3">
        <v>40927.825266203705</v>
      </c>
      <c r="V3203" s="2"/>
      <c r="W3203" s="2"/>
      <c r="X3203" s="2">
        <v>-1600</v>
      </c>
      <c r="Y3203" s="2" t="s">
        <v>8</v>
      </c>
      <c r="Z3203" s="2">
        <v>0</v>
      </c>
    </row>
    <row r="3204" spans="1:26" ht="14.25" customHeight="1" x14ac:dyDescent="0.2">
      <c r="A3204" s="3">
        <v>40927.825324074074</v>
      </c>
      <c r="B3204" s="2"/>
      <c r="C3204" s="2"/>
      <c r="D3204" s="2">
        <v>-1550</v>
      </c>
      <c r="E3204" s="2">
        <v>49.832000732421903</v>
      </c>
      <c r="F3204" s="2">
        <v>-22.053298950195298</v>
      </c>
      <c r="K3204" s="3">
        <v>40927.825324074074</v>
      </c>
      <c r="L3204" s="2"/>
      <c r="M3204" s="2"/>
      <c r="N3204" s="2">
        <v>-1550</v>
      </c>
      <c r="O3204" s="2">
        <v>199.69012451171901</v>
      </c>
      <c r="P3204" s="2">
        <v>147.13996887207</v>
      </c>
      <c r="U3204" s="3">
        <v>40927.825324074074</v>
      </c>
      <c r="V3204" s="2"/>
      <c r="W3204" s="2"/>
      <c r="X3204" s="2">
        <v>-1550</v>
      </c>
      <c r="Y3204" s="2" t="s">
        <v>8</v>
      </c>
      <c r="Z3204" s="2">
        <v>0</v>
      </c>
    </row>
    <row r="3205" spans="1:26" ht="14.25" customHeight="1" x14ac:dyDescent="0.2">
      <c r="A3205" s="3">
        <v>40927.825381944444</v>
      </c>
      <c r="B3205" s="2"/>
      <c r="C3205" s="2"/>
      <c r="D3205" s="2">
        <v>-1500</v>
      </c>
      <c r="E3205" s="2">
        <v>40.135250091552699</v>
      </c>
      <c r="F3205" s="2">
        <v>-15.9196472167969</v>
      </c>
      <c r="K3205" s="3">
        <v>40927.825381944444</v>
      </c>
      <c r="L3205" s="2"/>
      <c r="M3205" s="2"/>
      <c r="N3205" s="2">
        <v>-1500</v>
      </c>
      <c r="O3205" s="2">
        <v>194.64294433593801</v>
      </c>
      <c r="P3205" s="2">
        <v>143.62525939941401</v>
      </c>
      <c r="U3205" s="3">
        <v>40927.825381944444</v>
      </c>
      <c r="V3205" s="2"/>
      <c r="W3205" s="2"/>
      <c r="X3205" s="2">
        <v>-1500</v>
      </c>
      <c r="Y3205" s="2" t="s">
        <v>8</v>
      </c>
      <c r="Z3205" s="2">
        <v>0</v>
      </c>
    </row>
    <row r="3206" spans="1:26" ht="14.25" customHeight="1" x14ac:dyDescent="0.2">
      <c r="A3206" s="3">
        <v>40927.825439814813</v>
      </c>
      <c r="B3206" s="2"/>
      <c r="C3206" s="2"/>
      <c r="D3206" s="2">
        <v>-1450</v>
      </c>
      <c r="E3206" s="2">
        <v>31.634386062622099</v>
      </c>
      <c r="F3206" s="2">
        <v>-10.5424499511719</v>
      </c>
      <c r="K3206" s="3">
        <v>40927.825439814813</v>
      </c>
      <c r="L3206" s="2"/>
      <c r="M3206" s="2"/>
      <c r="N3206" s="2">
        <v>-1450</v>
      </c>
      <c r="O3206" s="2">
        <v>189.92543029785199</v>
      </c>
      <c r="P3206" s="2">
        <v>140.34011840820301</v>
      </c>
      <c r="U3206" s="3">
        <v>40927.825439814813</v>
      </c>
      <c r="V3206" s="2"/>
      <c r="W3206" s="2"/>
      <c r="X3206" s="2">
        <v>-1450</v>
      </c>
      <c r="Y3206" s="2" t="s">
        <v>8</v>
      </c>
      <c r="Z3206" s="2">
        <v>0</v>
      </c>
    </row>
    <row r="3207" spans="1:26" ht="14.25" customHeight="1" x14ac:dyDescent="0.2">
      <c r="A3207" s="3">
        <v>40927.825497685182</v>
      </c>
      <c r="B3207" s="2"/>
      <c r="C3207" s="2"/>
      <c r="D3207" s="2">
        <v>-1400</v>
      </c>
      <c r="E3207" s="2">
        <v>26.8425178527832</v>
      </c>
      <c r="F3207" s="2">
        <v>-7.5113677978515598</v>
      </c>
      <c r="K3207" s="3">
        <v>40927.825497685182</v>
      </c>
      <c r="L3207" s="2"/>
      <c r="M3207" s="2"/>
      <c r="N3207" s="2">
        <v>-1400</v>
      </c>
      <c r="O3207" s="2">
        <v>186.061935424805</v>
      </c>
      <c r="P3207" s="2">
        <v>137.64968872070301</v>
      </c>
      <c r="U3207" s="3">
        <v>40927.825497685182</v>
      </c>
      <c r="V3207" s="2"/>
      <c r="W3207" s="2"/>
      <c r="X3207" s="2">
        <v>-1400</v>
      </c>
      <c r="Y3207" s="2" t="s">
        <v>8</v>
      </c>
      <c r="Z3207" s="2">
        <v>0</v>
      </c>
    </row>
    <row r="3208" spans="1:26" ht="14.25" customHeight="1" x14ac:dyDescent="0.2">
      <c r="A3208" s="3">
        <v>40927.825555555559</v>
      </c>
      <c r="B3208" s="2"/>
      <c r="C3208" s="2"/>
      <c r="D3208" s="2">
        <v>-1350</v>
      </c>
      <c r="E3208" s="2">
        <v>23.462194442748999</v>
      </c>
      <c r="F3208" s="2">
        <v>-5.3731536865234402</v>
      </c>
      <c r="K3208" s="3">
        <v>40927.825555555559</v>
      </c>
      <c r="L3208" s="2"/>
      <c r="M3208" s="2"/>
      <c r="N3208" s="2">
        <v>-1350</v>
      </c>
      <c r="O3208" s="2">
        <v>181.97065734863301</v>
      </c>
      <c r="P3208" s="2">
        <v>134.80064392089801</v>
      </c>
      <c r="U3208" s="3">
        <v>40927.825555555559</v>
      </c>
      <c r="V3208" s="2"/>
      <c r="W3208" s="2"/>
      <c r="X3208" s="2">
        <v>-1350</v>
      </c>
      <c r="Y3208" s="2" t="s">
        <v>8</v>
      </c>
      <c r="Z3208" s="2">
        <v>0</v>
      </c>
    </row>
    <row r="3209" spans="1:26" ht="14.25" customHeight="1" x14ac:dyDescent="0.2">
      <c r="A3209" s="3">
        <v>40927.825613425928</v>
      </c>
      <c r="B3209" s="2"/>
      <c r="C3209" s="2"/>
      <c r="D3209" s="2">
        <v>-1300</v>
      </c>
      <c r="E3209" s="2">
        <v>20.868635177612301</v>
      </c>
      <c r="F3209" s="2">
        <v>-3.73260498046875</v>
      </c>
      <c r="K3209" s="3">
        <v>40927.825613425928</v>
      </c>
      <c r="L3209" s="2"/>
      <c r="M3209" s="2"/>
      <c r="N3209" s="2">
        <v>-1300</v>
      </c>
      <c r="O3209" s="2">
        <v>176.160720825195</v>
      </c>
      <c r="P3209" s="2">
        <v>130.75477600097699</v>
      </c>
      <c r="U3209" s="3">
        <v>40927.825613425928</v>
      </c>
      <c r="V3209" s="2"/>
      <c r="W3209" s="2"/>
      <c r="X3209" s="2">
        <v>-1300</v>
      </c>
      <c r="Y3209" s="2" t="s">
        <v>8</v>
      </c>
      <c r="Z3209" s="2">
        <v>0</v>
      </c>
    </row>
    <row r="3210" spans="1:26" ht="14.25" customHeight="1" x14ac:dyDescent="0.2">
      <c r="A3210" s="3">
        <v>40927.825671296298</v>
      </c>
      <c r="B3210" s="2"/>
      <c r="C3210" s="2"/>
      <c r="D3210" s="2">
        <v>-1250</v>
      </c>
      <c r="E3210" s="2">
        <v>20.0526828765869</v>
      </c>
      <c r="F3210" s="2">
        <v>-3.2164764404296902</v>
      </c>
      <c r="K3210" s="3">
        <v>40927.825671296298</v>
      </c>
      <c r="L3210" s="2"/>
      <c r="M3210" s="2"/>
      <c r="N3210" s="2">
        <v>-1250</v>
      </c>
      <c r="O3210" s="2">
        <v>172.02288818359401</v>
      </c>
      <c r="P3210" s="2">
        <v>127.87330627441401</v>
      </c>
      <c r="U3210" s="3">
        <v>40927.825671296298</v>
      </c>
      <c r="V3210" s="2"/>
      <c r="W3210" s="2"/>
      <c r="X3210" s="2">
        <v>-1250</v>
      </c>
      <c r="Y3210" s="2" t="s">
        <v>8</v>
      </c>
      <c r="Z3210" s="2">
        <v>0</v>
      </c>
    </row>
    <row r="3211" spans="1:26" ht="14.25" customHeight="1" x14ac:dyDescent="0.2">
      <c r="A3211" s="3">
        <v>40927.825729166667</v>
      </c>
      <c r="B3211" s="2"/>
      <c r="C3211" s="2"/>
      <c r="D3211" s="2">
        <v>-1200</v>
      </c>
      <c r="E3211" s="2">
        <v>19.6087036132813</v>
      </c>
      <c r="F3211" s="2">
        <v>-2.9356384277343799</v>
      </c>
      <c r="K3211" s="3">
        <v>40927.825729166667</v>
      </c>
      <c r="L3211" s="2"/>
      <c r="M3211" s="2"/>
      <c r="N3211" s="2">
        <v>-1200</v>
      </c>
      <c r="O3211" s="2">
        <v>167.52142333984401</v>
      </c>
      <c r="P3211" s="2">
        <v>124.73861694335901</v>
      </c>
      <c r="U3211" s="3">
        <v>40927.825729166667</v>
      </c>
      <c r="V3211" s="2"/>
      <c r="W3211" s="2"/>
      <c r="X3211" s="2">
        <v>-1200</v>
      </c>
      <c r="Y3211" s="2" t="s">
        <v>8</v>
      </c>
      <c r="Z3211" s="2">
        <v>0</v>
      </c>
    </row>
    <row r="3212" spans="1:26" ht="14.25" customHeight="1" x14ac:dyDescent="0.2">
      <c r="A3212" s="3">
        <v>40927.825787037036</v>
      </c>
      <c r="B3212" s="2"/>
      <c r="C3212" s="2"/>
      <c r="D3212" s="2">
        <v>-1150</v>
      </c>
      <c r="E3212" s="2">
        <v>18.6240119934082</v>
      </c>
      <c r="F3212" s="2">
        <v>-2.3127746582031299</v>
      </c>
      <c r="K3212" s="3">
        <v>40927.825787037036</v>
      </c>
      <c r="L3212" s="2"/>
      <c r="M3212" s="2"/>
      <c r="N3212" s="2">
        <v>-1150</v>
      </c>
      <c r="O3212" s="2">
        <v>163.81985473632801</v>
      </c>
      <c r="P3212" s="2">
        <v>122.16094970703099</v>
      </c>
      <c r="U3212" s="3">
        <v>40927.825787037036</v>
      </c>
      <c r="V3212" s="2"/>
      <c r="W3212" s="2"/>
      <c r="X3212" s="2">
        <v>-1150</v>
      </c>
      <c r="Y3212" s="2" t="s">
        <v>8</v>
      </c>
      <c r="Z3212" s="2">
        <v>0</v>
      </c>
    </row>
    <row r="3213" spans="1:26" ht="14.25" customHeight="1" x14ac:dyDescent="0.2">
      <c r="A3213" s="3">
        <v>40927.825844907406</v>
      </c>
      <c r="B3213" s="2"/>
      <c r="C3213" s="2"/>
      <c r="D3213" s="2">
        <v>-1100</v>
      </c>
      <c r="E3213" s="2">
        <v>18.499900817871101</v>
      </c>
      <c r="F3213" s="2">
        <v>-2.2342681884765598</v>
      </c>
      <c r="K3213" s="3">
        <v>40927.825844907406</v>
      </c>
      <c r="L3213" s="2"/>
      <c r="M3213" s="2"/>
      <c r="N3213" s="2">
        <v>-1100</v>
      </c>
      <c r="O3213" s="2">
        <v>160.25807189941401</v>
      </c>
      <c r="P3213" s="2">
        <v>119.680633544922</v>
      </c>
      <c r="U3213" s="3">
        <v>40927.825844907406</v>
      </c>
      <c r="V3213" s="2"/>
      <c r="W3213" s="2"/>
      <c r="X3213" s="2">
        <v>-1100</v>
      </c>
      <c r="Y3213" s="2" t="s">
        <v>8</v>
      </c>
      <c r="Z3213" s="2">
        <v>0</v>
      </c>
    </row>
    <row r="3214" spans="1:26" ht="14.25" customHeight="1" x14ac:dyDescent="0.2">
      <c r="A3214" s="3">
        <v>40927.825902777775</v>
      </c>
      <c r="B3214" s="2"/>
      <c r="C3214" s="2"/>
      <c r="D3214" s="2">
        <v>-1050</v>
      </c>
      <c r="E3214" s="2">
        <v>18.7874431610107</v>
      </c>
      <c r="F3214" s="2">
        <v>-2.4161529541015598</v>
      </c>
      <c r="K3214" s="3">
        <v>40927.825902777775</v>
      </c>
      <c r="L3214" s="2"/>
      <c r="M3214" s="2"/>
      <c r="N3214" s="2">
        <v>-1050</v>
      </c>
      <c r="O3214" s="2">
        <v>156.65533447265599</v>
      </c>
      <c r="P3214" s="2">
        <v>117.17178344726599</v>
      </c>
      <c r="U3214" s="3">
        <v>40927.825902777775</v>
      </c>
      <c r="V3214" s="2"/>
      <c r="W3214" s="2"/>
      <c r="X3214" s="2">
        <v>-1050</v>
      </c>
      <c r="Y3214" s="2" t="s">
        <v>8</v>
      </c>
      <c r="Z3214" s="2">
        <v>0</v>
      </c>
    </row>
    <row r="3215" spans="1:26" ht="14.25" customHeight="1" x14ac:dyDescent="0.2">
      <c r="A3215" s="3">
        <v>40927.825960648152</v>
      </c>
      <c r="B3215" s="2"/>
      <c r="C3215" s="2"/>
      <c r="D3215" s="2">
        <v>-1000</v>
      </c>
      <c r="E3215" s="2">
        <v>18.37868309021</v>
      </c>
      <c r="F3215" s="2">
        <v>-2.1575927734375</v>
      </c>
      <c r="K3215" s="3">
        <v>40927.825960648152</v>
      </c>
      <c r="L3215" s="2"/>
      <c r="M3215" s="2"/>
      <c r="N3215" s="2">
        <v>-1000</v>
      </c>
      <c r="O3215" s="2">
        <v>152.98619079589801</v>
      </c>
      <c r="P3215" s="2">
        <v>114.61669921875</v>
      </c>
      <c r="U3215" s="3">
        <v>40927.825960648152</v>
      </c>
      <c r="V3215" s="2"/>
      <c r="W3215" s="2"/>
      <c r="X3215" s="2">
        <v>-1000</v>
      </c>
      <c r="Y3215" s="2" t="s">
        <v>8</v>
      </c>
      <c r="Z3215" s="2">
        <v>0</v>
      </c>
    </row>
    <row r="3216" spans="1:26" ht="14.25" customHeight="1" x14ac:dyDescent="0.2">
      <c r="A3216" s="3">
        <v>40927.826018518521</v>
      </c>
      <c r="B3216" s="2"/>
      <c r="C3216" s="2"/>
      <c r="D3216" s="2">
        <v>-950</v>
      </c>
      <c r="E3216" s="2">
        <v>18.414142608642599</v>
      </c>
      <c r="F3216" s="2">
        <v>-2.1800231933593799</v>
      </c>
      <c r="K3216" s="3">
        <v>40927.826018518521</v>
      </c>
      <c r="L3216" s="2"/>
      <c r="M3216" s="2"/>
      <c r="N3216" s="2">
        <v>-950</v>
      </c>
      <c r="O3216" s="2">
        <v>149.24385070800801</v>
      </c>
      <c r="P3216" s="2">
        <v>112.01065063476599</v>
      </c>
      <c r="U3216" s="3">
        <v>40927.826018518521</v>
      </c>
      <c r="V3216" s="2"/>
      <c r="W3216" s="2"/>
      <c r="X3216" s="2">
        <v>-950</v>
      </c>
      <c r="Y3216" s="2" t="s">
        <v>8</v>
      </c>
      <c r="Z3216" s="2">
        <v>0</v>
      </c>
    </row>
    <row r="3217" spans="1:26" ht="14.25" customHeight="1" x14ac:dyDescent="0.2">
      <c r="A3217" s="3">
        <v>40927.82607638889</v>
      </c>
      <c r="B3217" s="2"/>
      <c r="C3217" s="2"/>
      <c r="D3217" s="2">
        <v>-900</v>
      </c>
      <c r="E3217" s="2">
        <v>18.562618255615199</v>
      </c>
      <c r="F3217" s="2">
        <v>-2.2739410400390598</v>
      </c>
      <c r="K3217" s="3">
        <v>40927.82607638889</v>
      </c>
      <c r="L3217" s="2"/>
      <c r="M3217" s="2"/>
      <c r="N3217" s="2">
        <v>-900</v>
      </c>
      <c r="O3217" s="2">
        <v>146.39334106445301</v>
      </c>
      <c r="P3217" s="2">
        <v>110.025634765625</v>
      </c>
      <c r="U3217" s="3">
        <v>40927.82607638889</v>
      </c>
      <c r="V3217" s="2"/>
      <c r="W3217" s="2"/>
      <c r="X3217" s="2">
        <v>-900</v>
      </c>
      <c r="Y3217" s="2" t="s">
        <v>8</v>
      </c>
      <c r="Z3217" s="2">
        <v>0</v>
      </c>
    </row>
    <row r="3218" spans="1:26" ht="14.25" customHeight="1" x14ac:dyDescent="0.2">
      <c r="A3218" s="3">
        <v>40927.82613425926</v>
      </c>
      <c r="B3218" s="2"/>
      <c r="C3218" s="2"/>
      <c r="D3218" s="2">
        <v>-850</v>
      </c>
      <c r="E3218" s="2">
        <v>18.562740325927699</v>
      </c>
      <c r="F3218" s="2">
        <v>-2.2740173339843799</v>
      </c>
      <c r="K3218" s="3">
        <v>40927.82613425926</v>
      </c>
      <c r="L3218" s="2"/>
      <c r="M3218" s="2"/>
      <c r="N3218" s="2">
        <v>-850</v>
      </c>
      <c r="O3218" s="2">
        <v>144.07211303710901</v>
      </c>
      <c r="P3218" s="2">
        <v>108.40919494628901</v>
      </c>
      <c r="U3218" s="3">
        <v>40927.82613425926</v>
      </c>
      <c r="V3218" s="2"/>
      <c r="W3218" s="2"/>
      <c r="X3218" s="2">
        <v>-850</v>
      </c>
      <c r="Y3218" s="2" t="s">
        <v>8</v>
      </c>
      <c r="Z3218" s="2">
        <v>0</v>
      </c>
    </row>
    <row r="3219" spans="1:26" ht="14.25" customHeight="1" x14ac:dyDescent="0.2">
      <c r="A3219" s="3">
        <v>40927.826192129629</v>
      </c>
      <c r="B3219" s="2"/>
      <c r="C3219" s="2"/>
      <c r="D3219" s="2">
        <v>-800</v>
      </c>
      <c r="E3219" s="2">
        <v>17.956172943115199</v>
      </c>
      <c r="F3219" s="2">
        <v>-1.8903350830078101</v>
      </c>
      <c r="K3219" s="3">
        <v>40927.826192129629</v>
      </c>
      <c r="L3219" s="2"/>
      <c r="M3219" s="2"/>
      <c r="N3219" s="2">
        <v>-800</v>
      </c>
      <c r="O3219" s="2">
        <v>142.22351074218801</v>
      </c>
      <c r="P3219" s="2">
        <v>107.12188720703099</v>
      </c>
      <c r="U3219" s="3">
        <v>40927.826192129629</v>
      </c>
      <c r="V3219" s="2"/>
      <c r="W3219" s="2"/>
      <c r="X3219" s="2">
        <v>-800</v>
      </c>
      <c r="Y3219" s="2" t="s">
        <v>8</v>
      </c>
      <c r="Z3219" s="2">
        <v>0</v>
      </c>
    </row>
    <row r="3220" spans="1:26" ht="14.25" customHeight="1" x14ac:dyDescent="0.2">
      <c r="A3220" s="3">
        <v>40927.826249999998</v>
      </c>
      <c r="B3220" s="2"/>
      <c r="C3220" s="2"/>
      <c r="D3220" s="2">
        <v>-750</v>
      </c>
      <c r="E3220" s="2">
        <v>17.503267288208001</v>
      </c>
      <c r="F3220" s="2">
        <v>-1.6038513183593801</v>
      </c>
      <c r="K3220" s="3">
        <v>40927.826249999998</v>
      </c>
      <c r="L3220" s="2"/>
      <c r="M3220" s="2"/>
      <c r="N3220" s="2">
        <v>-750</v>
      </c>
      <c r="O3220" s="2">
        <v>139.87762451171901</v>
      </c>
      <c r="P3220" s="2">
        <v>105.48828125</v>
      </c>
      <c r="U3220" s="3">
        <v>40927.826249999998</v>
      </c>
      <c r="V3220" s="2"/>
      <c r="W3220" s="2"/>
      <c r="X3220" s="2">
        <v>-750</v>
      </c>
      <c r="Y3220" s="2" t="s">
        <v>8</v>
      </c>
      <c r="Z3220" s="2">
        <v>0</v>
      </c>
    </row>
    <row r="3221" spans="1:26" ht="14.25" customHeight="1" x14ac:dyDescent="0.2">
      <c r="A3221" s="3">
        <v>40927.826307870368</v>
      </c>
      <c r="B3221" s="2"/>
      <c r="C3221" s="2"/>
      <c r="D3221" s="2">
        <v>-700</v>
      </c>
      <c r="E3221" s="2">
        <v>17.5487384796143</v>
      </c>
      <c r="F3221" s="2">
        <v>-1.6326141357421899</v>
      </c>
      <c r="K3221" s="3">
        <v>40927.826307870368</v>
      </c>
      <c r="L3221" s="2"/>
      <c r="M3221" s="2"/>
      <c r="N3221" s="2">
        <v>-700</v>
      </c>
      <c r="O3221" s="2">
        <v>137.92768859863301</v>
      </c>
      <c r="P3221" s="2">
        <v>104.130401611328</v>
      </c>
      <c r="U3221" s="3">
        <v>40927.826307870368</v>
      </c>
      <c r="V3221" s="2"/>
      <c r="W3221" s="2"/>
      <c r="X3221" s="2">
        <v>-700</v>
      </c>
      <c r="Y3221" s="2" t="s">
        <v>8</v>
      </c>
      <c r="Z3221" s="2">
        <v>0</v>
      </c>
    </row>
    <row r="3222" spans="1:26" ht="14.25" customHeight="1" x14ac:dyDescent="0.2">
      <c r="A3222" s="3">
        <v>40927.826365740744</v>
      </c>
      <c r="B3222" s="2"/>
      <c r="C3222" s="2"/>
      <c r="D3222" s="2">
        <v>-650</v>
      </c>
      <c r="E3222" s="2">
        <v>18.0526638031006</v>
      </c>
      <c r="F3222" s="2">
        <v>-1.9513702392578101</v>
      </c>
      <c r="K3222" s="3">
        <v>40927.826365740744</v>
      </c>
      <c r="L3222" s="2"/>
      <c r="M3222" s="2"/>
      <c r="N3222" s="2">
        <v>-650</v>
      </c>
      <c r="O3222" s="2">
        <v>136.21418762207</v>
      </c>
      <c r="P3222" s="2">
        <v>102.93716430664099</v>
      </c>
      <c r="U3222" s="3">
        <v>40927.826365740744</v>
      </c>
      <c r="V3222" s="2"/>
      <c r="W3222" s="2"/>
      <c r="X3222" s="2">
        <v>-650</v>
      </c>
      <c r="Y3222" s="2" t="s">
        <v>8</v>
      </c>
      <c r="Z3222" s="2">
        <v>0</v>
      </c>
    </row>
    <row r="3223" spans="1:26" ht="14.25" customHeight="1" x14ac:dyDescent="0.2">
      <c r="A3223" s="3">
        <v>40927.826423611114</v>
      </c>
      <c r="B3223" s="2"/>
      <c r="C3223" s="2"/>
      <c r="D3223" s="2">
        <v>-600</v>
      </c>
      <c r="E3223" s="2">
        <v>18.0138263702393</v>
      </c>
      <c r="F3223" s="2">
        <v>-1.9268035888671899</v>
      </c>
      <c r="K3223" s="3">
        <v>40927.826423611114</v>
      </c>
      <c r="L3223" s="2"/>
      <c r="M3223" s="2"/>
      <c r="N3223" s="2">
        <v>-600</v>
      </c>
      <c r="O3223" s="2">
        <v>134.78530883789099</v>
      </c>
      <c r="P3223" s="2">
        <v>101.942138671875</v>
      </c>
      <c r="U3223" s="3">
        <v>40927.826423611114</v>
      </c>
      <c r="V3223" s="2"/>
      <c r="W3223" s="2"/>
      <c r="X3223" s="2">
        <v>-600</v>
      </c>
      <c r="Y3223" s="2" t="s">
        <v>8</v>
      </c>
      <c r="Z3223" s="2">
        <v>0</v>
      </c>
    </row>
    <row r="3224" spans="1:26" ht="14.25" customHeight="1" x14ac:dyDescent="0.2">
      <c r="A3224" s="3">
        <v>40927.826481481483</v>
      </c>
      <c r="B3224" s="2"/>
      <c r="C3224" s="2"/>
      <c r="D3224" s="2">
        <v>-550</v>
      </c>
      <c r="E3224" s="2">
        <v>17.710844039916999</v>
      </c>
      <c r="F3224" s="2">
        <v>-1.7351531982421899</v>
      </c>
      <c r="K3224" s="3">
        <v>40927.826481481483</v>
      </c>
      <c r="L3224" s="2"/>
      <c r="M3224" s="2"/>
      <c r="N3224" s="2">
        <v>-550</v>
      </c>
      <c r="O3224" s="2">
        <v>133.29135131835901</v>
      </c>
      <c r="P3224" s="2">
        <v>100.90179443359401</v>
      </c>
      <c r="U3224" s="3">
        <v>40927.826481481483</v>
      </c>
      <c r="V3224" s="2"/>
      <c r="W3224" s="2"/>
      <c r="X3224" s="2">
        <v>-550</v>
      </c>
      <c r="Y3224" s="2" t="s">
        <v>8</v>
      </c>
      <c r="Z3224" s="2">
        <v>0</v>
      </c>
    </row>
    <row r="3225" spans="1:26" ht="14.25" customHeight="1" x14ac:dyDescent="0.2">
      <c r="A3225" s="3">
        <v>40927.826539351852</v>
      </c>
      <c r="B3225" s="2"/>
      <c r="C3225" s="2"/>
      <c r="D3225" s="2">
        <v>-500</v>
      </c>
      <c r="E3225" s="2">
        <v>17.3500881195068</v>
      </c>
      <c r="F3225" s="2">
        <v>-1.5069580078125</v>
      </c>
      <c r="K3225" s="3">
        <v>40927.826539351852</v>
      </c>
      <c r="L3225" s="2"/>
      <c r="M3225" s="2"/>
      <c r="N3225" s="2">
        <v>-500</v>
      </c>
      <c r="O3225" s="2">
        <v>131.99560546875</v>
      </c>
      <c r="P3225" s="2">
        <v>99.999465942382798</v>
      </c>
      <c r="U3225" s="3">
        <v>40927.826539351852</v>
      </c>
      <c r="V3225" s="2"/>
      <c r="W3225" s="2"/>
      <c r="X3225" s="2">
        <v>-500</v>
      </c>
      <c r="Y3225" s="2" t="s">
        <v>8</v>
      </c>
      <c r="Z3225" s="2">
        <v>0</v>
      </c>
    </row>
    <row r="3226" spans="1:26" ht="14.25" customHeight="1" x14ac:dyDescent="0.2">
      <c r="A3226" s="3">
        <v>40927.826597222222</v>
      </c>
      <c r="B3226" s="2"/>
      <c r="C3226" s="2"/>
      <c r="D3226" s="2">
        <v>-450</v>
      </c>
      <c r="E3226" s="2">
        <v>17.6316013336182</v>
      </c>
      <c r="F3226" s="2">
        <v>-1.6850280761718699</v>
      </c>
      <c r="K3226" s="3">
        <v>40927.826597222222</v>
      </c>
      <c r="L3226" s="2"/>
      <c r="M3226" s="2"/>
      <c r="N3226" s="2">
        <v>-450</v>
      </c>
      <c r="O3226" s="2">
        <v>130.913818359375</v>
      </c>
      <c r="P3226" s="2">
        <v>99.246139526367202</v>
      </c>
      <c r="U3226" s="3">
        <v>40927.826597222222</v>
      </c>
      <c r="V3226" s="2"/>
      <c r="W3226" s="2"/>
      <c r="X3226" s="2">
        <v>-450</v>
      </c>
      <c r="Y3226" s="2" t="s">
        <v>8</v>
      </c>
      <c r="Z3226" s="2">
        <v>0</v>
      </c>
    </row>
    <row r="3227" spans="1:26" ht="14.25" customHeight="1" x14ac:dyDescent="0.2">
      <c r="A3227" s="3">
        <v>40927.826655092591</v>
      </c>
      <c r="B3227" s="2"/>
      <c r="C3227" s="2"/>
      <c r="D3227" s="2">
        <v>-400</v>
      </c>
      <c r="E3227" s="2">
        <v>17.845207214355501</v>
      </c>
      <c r="F3227" s="2">
        <v>-1.8201446533203101</v>
      </c>
      <c r="K3227" s="3">
        <v>40927.826655092591</v>
      </c>
      <c r="L3227" s="2"/>
      <c r="M3227" s="2"/>
      <c r="N3227" s="2">
        <v>-400</v>
      </c>
      <c r="O3227" s="2">
        <v>129.48548889160199</v>
      </c>
      <c r="P3227" s="2">
        <v>98.251495361328097</v>
      </c>
      <c r="U3227" s="3">
        <v>40927.826655092591</v>
      </c>
      <c r="V3227" s="2"/>
      <c r="W3227" s="2"/>
      <c r="X3227" s="2">
        <v>-400</v>
      </c>
      <c r="Y3227" s="2" t="s">
        <v>8</v>
      </c>
      <c r="Z3227" s="2">
        <v>0</v>
      </c>
    </row>
    <row r="3228" spans="1:26" ht="14.25" customHeight="1" x14ac:dyDescent="0.2">
      <c r="A3228" s="3">
        <v>40927.82671296296</v>
      </c>
      <c r="B3228" s="2"/>
      <c r="C3228" s="2"/>
      <c r="D3228" s="2">
        <v>-350</v>
      </c>
      <c r="E3228" s="2">
        <v>17.486984252929702</v>
      </c>
      <c r="F3228" s="2">
        <v>-1.5935516357421899</v>
      </c>
      <c r="K3228" s="3">
        <v>40927.82671296296</v>
      </c>
      <c r="L3228" s="2"/>
      <c r="M3228" s="2"/>
      <c r="N3228" s="2">
        <v>-350</v>
      </c>
      <c r="O3228" s="2">
        <v>127.604461669922</v>
      </c>
      <c r="P3228" s="2">
        <v>96.941604614257798</v>
      </c>
      <c r="U3228" s="3">
        <v>40927.82671296296</v>
      </c>
      <c r="V3228" s="2"/>
      <c r="W3228" s="2"/>
      <c r="X3228" s="2">
        <v>-350</v>
      </c>
      <c r="Y3228" s="2" t="s">
        <v>8</v>
      </c>
      <c r="Z3228" s="2">
        <v>0</v>
      </c>
    </row>
    <row r="3229" spans="1:26" ht="14.25" customHeight="1" x14ac:dyDescent="0.2">
      <c r="A3229" s="3">
        <v>40927.826770833337</v>
      </c>
      <c r="B3229" s="2"/>
      <c r="C3229" s="2"/>
      <c r="D3229" s="2">
        <v>-300</v>
      </c>
      <c r="E3229" s="2">
        <v>17.293037414550799</v>
      </c>
      <c r="F3229" s="2">
        <v>-1.4708709716796899</v>
      </c>
      <c r="K3229" s="3">
        <v>40927.826770833337</v>
      </c>
      <c r="L3229" s="2"/>
      <c r="M3229" s="2"/>
      <c r="N3229" s="2">
        <v>-300</v>
      </c>
      <c r="O3229" s="2">
        <v>127.15975952148401</v>
      </c>
      <c r="P3229" s="2">
        <v>96.631927490234403</v>
      </c>
      <c r="U3229" s="3">
        <v>40927.826770833337</v>
      </c>
      <c r="V3229" s="2"/>
      <c r="W3229" s="2"/>
      <c r="X3229" s="2">
        <v>-300</v>
      </c>
      <c r="Y3229" s="2" t="s">
        <v>8</v>
      </c>
      <c r="Z3229" s="2">
        <v>0</v>
      </c>
    </row>
    <row r="3230" spans="1:26" ht="14.25" customHeight="1" x14ac:dyDescent="0.2">
      <c r="A3230" s="3">
        <v>40927.826828703706</v>
      </c>
      <c r="B3230" s="2"/>
      <c r="C3230" s="2"/>
      <c r="D3230" s="2">
        <v>-250</v>
      </c>
      <c r="E3230" s="2">
        <v>17.5119514465332</v>
      </c>
      <c r="F3230" s="2">
        <v>-1.6093444824218699</v>
      </c>
      <c r="K3230" s="3">
        <v>40927.826828703706</v>
      </c>
      <c r="L3230" s="2"/>
      <c r="M3230" s="2"/>
      <c r="N3230" s="2">
        <v>-250</v>
      </c>
      <c r="O3230" s="2">
        <v>126.03370666503901</v>
      </c>
      <c r="P3230" s="2">
        <v>95.8477783203125</v>
      </c>
      <c r="U3230" s="3">
        <v>40927.826828703706</v>
      </c>
      <c r="V3230" s="2"/>
      <c r="W3230" s="2"/>
      <c r="X3230" s="2">
        <v>-250</v>
      </c>
      <c r="Y3230" s="2" t="s">
        <v>8</v>
      </c>
      <c r="Z3230" s="2">
        <v>0</v>
      </c>
    </row>
    <row r="3231" spans="1:26" ht="14.25" customHeight="1" x14ac:dyDescent="0.2">
      <c r="A3231" s="3">
        <v>40927.826886574076</v>
      </c>
      <c r="B3231" s="2"/>
      <c r="C3231" s="2"/>
      <c r="D3231" s="2">
        <v>-200</v>
      </c>
      <c r="E3231" s="2">
        <v>17.546930313110401</v>
      </c>
      <c r="F3231" s="2">
        <v>-1.6314697265625</v>
      </c>
      <c r="K3231" s="3">
        <v>40927.826886574076</v>
      </c>
      <c r="L3231" s="2"/>
      <c r="M3231" s="2"/>
      <c r="N3231" s="2">
        <v>-200</v>
      </c>
      <c r="O3231" s="2">
        <v>125.637649536133</v>
      </c>
      <c r="P3231" s="2">
        <v>95.571975708007798</v>
      </c>
      <c r="U3231" s="3">
        <v>40927.826886574076</v>
      </c>
      <c r="V3231" s="2"/>
      <c r="W3231" s="2"/>
      <c r="X3231" s="2">
        <v>-200</v>
      </c>
      <c r="Y3231" s="2" t="s">
        <v>8</v>
      </c>
      <c r="Z3231" s="2">
        <v>0</v>
      </c>
    </row>
    <row r="3232" spans="1:26" ht="14.25" customHeight="1" x14ac:dyDescent="0.2">
      <c r="A3232" s="3">
        <v>40927.826944444445</v>
      </c>
      <c r="B3232" s="2"/>
      <c r="C3232" s="2"/>
      <c r="D3232" s="2">
        <v>-150</v>
      </c>
      <c r="E3232" s="2">
        <v>17.3561191558838</v>
      </c>
      <c r="F3232" s="2">
        <v>-1.5107727050781301</v>
      </c>
      <c r="K3232" s="3">
        <v>40927.826944444445</v>
      </c>
      <c r="L3232" s="2"/>
      <c r="M3232" s="2"/>
      <c r="N3232" s="2">
        <v>-150</v>
      </c>
      <c r="O3232" s="2">
        <v>125.05556488037099</v>
      </c>
      <c r="P3232" s="2">
        <v>95.1666259765625</v>
      </c>
      <c r="U3232" s="3">
        <v>40927.826944444445</v>
      </c>
      <c r="V3232" s="2"/>
      <c r="W3232" s="2"/>
      <c r="X3232" s="2">
        <v>-150</v>
      </c>
      <c r="Y3232" s="2" t="s">
        <v>8</v>
      </c>
      <c r="Z3232" s="2">
        <v>0</v>
      </c>
    </row>
    <row r="3233" spans="1:26" ht="14.25" customHeight="1" x14ac:dyDescent="0.2">
      <c r="A3233" s="3">
        <v>40927.827002314814</v>
      </c>
      <c r="B3233" s="2"/>
      <c r="C3233" s="2"/>
      <c r="D3233" s="2">
        <v>-100</v>
      </c>
      <c r="E3233" s="2">
        <v>17.198839187622099</v>
      </c>
      <c r="F3233" s="2">
        <v>-1.4112854003906199</v>
      </c>
      <c r="K3233" s="3">
        <v>40927.827002314814</v>
      </c>
      <c r="L3233" s="2"/>
      <c r="M3233" s="2"/>
      <c r="N3233" s="2">
        <v>-100</v>
      </c>
      <c r="O3233" s="2">
        <v>123.88755035400401</v>
      </c>
      <c r="P3233" s="2">
        <v>94.353256225585895</v>
      </c>
      <c r="U3233" s="3">
        <v>40927.827002314814</v>
      </c>
      <c r="V3233" s="2"/>
      <c r="W3233" s="2"/>
      <c r="X3233" s="2">
        <v>-100</v>
      </c>
      <c r="Y3233" s="2" t="s">
        <v>8</v>
      </c>
      <c r="Z3233" s="2">
        <v>0</v>
      </c>
    </row>
    <row r="3234" spans="1:26" ht="14.25" customHeight="1" x14ac:dyDescent="0.2">
      <c r="A3234" s="3">
        <v>40927.827060185184</v>
      </c>
      <c r="B3234" s="2"/>
      <c r="C3234" s="2"/>
      <c r="D3234" s="2">
        <v>-50</v>
      </c>
      <c r="E3234" s="2">
        <v>17.0167121887207</v>
      </c>
      <c r="F3234" s="2">
        <v>-1.29608154296875</v>
      </c>
      <c r="K3234" s="3">
        <v>40927.827060185184</v>
      </c>
      <c r="L3234" s="2"/>
      <c r="M3234" s="2"/>
      <c r="N3234" s="2">
        <v>-50</v>
      </c>
      <c r="O3234" s="2">
        <v>121.19743347168</v>
      </c>
      <c r="P3234" s="2">
        <v>92.479934692382798</v>
      </c>
      <c r="U3234" s="3">
        <v>40927.827060185184</v>
      </c>
      <c r="V3234" s="2"/>
      <c r="W3234" s="2"/>
      <c r="X3234" s="2">
        <v>-50</v>
      </c>
      <c r="Y3234" s="2" t="s">
        <v>8</v>
      </c>
      <c r="Z3234" s="2">
        <v>0</v>
      </c>
    </row>
    <row r="3235" spans="1:26" ht="14.25" customHeight="1" x14ac:dyDescent="0.2">
      <c r="A3235" s="3">
        <v>40927.827118055553</v>
      </c>
      <c r="B3235" s="2"/>
      <c r="C3235" s="2"/>
      <c r="D3235" s="2">
        <v>0</v>
      </c>
      <c r="E3235" s="2">
        <v>17.353223800659201</v>
      </c>
      <c r="F3235" s="2">
        <v>-1.5089416503906199</v>
      </c>
      <c r="K3235" s="3">
        <v>40927.827118055553</v>
      </c>
      <c r="L3235" s="2"/>
      <c r="M3235" s="2"/>
      <c r="N3235" s="2">
        <v>0</v>
      </c>
      <c r="O3235" s="2">
        <v>123.092475891113</v>
      </c>
      <c r="P3235" s="2">
        <v>93.799591064453097</v>
      </c>
      <c r="U3235" s="3">
        <v>40927.827118055553</v>
      </c>
      <c r="V3235" s="2"/>
      <c r="W3235" s="2"/>
      <c r="X3235" s="2">
        <v>0</v>
      </c>
      <c r="Y3235" s="2" t="s">
        <v>8</v>
      </c>
      <c r="Z3235" s="2">
        <v>0</v>
      </c>
    </row>
    <row r="3236" spans="1:26" ht="14.25" customHeight="1" x14ac:dyDescent="0.2">
      <c r="A3236" s="2"/>
      <c r="B3236" s="2"/>
      <c r="C3236" s="2"/>
      <c r="D3236" s="2"/>
      <c r="E3236" s="2"/>
      <c r="F3236" s="2"/>
      <c r="K3236" s="2"/>
      <c r="L3236" s="2"/>
      <c r="M3236" s="2"/>
      <c r="N3236" s="2"/>
      <c r="O3236" s="2"/>
      <c r="P3236" s="2"/>
      <c r="U3236" s="2"/>
      <c r="V3236" s="2"/>
      <c r="W3236" s="2"/>
      <c r="X3236" s="2"/>
      <c r="Y3236" s="2"/>
      <c r="Z3236" s="2"/>
    </row>
    <row r="3237" spans="1:26" ht="14.25" customHeight="1" x14ac:dyDescent="0.2">
      <c r="A3237" s="3">
        <v>40927.827465277776</v>
      </c>
      <c r="B3237" s="2">
        <v>200</v>
      </c>
      <c r="C3237" s="2">
        <v>200</v>
      </c>
      <c r="D3237" s="2">
        <v>-3200</v>
      </c>
      <c r="E3237" s="2">
        <v>186.28039550781301</v>
      </c>
      <c r="F3237" s="2">
        <v>-108.36334228515599</v>
      </c>
      <c r="K3237" s="3">
        <v>40927.827465277776</v>
      </c>
      <c r="L3237" s="2">
        <v>200</v>
      </c>
      <c r="M3237" s="2">
        <v>200</v>
      </c>
      <c r="N3237" s="2">
        <v>-3200</v>
      </c>
      <c r="O3237" s="2">
        <v>253.46853637695301</v>
      </c>
      <c r="P3237" s="2">
        <v>184.58969116210901</v>
      </c>
      <c r="U3237" s="3">
        <v>40927.827465277776</v>
      </c>
      <c r="V3237" s="2">
        <v>200</v>
      </c>
      <c r="W3237" s="2">
        <v>200</v>
      </c>
      <c r="X3237" s="2">
        <v>-3200</v>
      </c>
      <c r="Y3237" s="2" t="s">
        <v>8</v>
      </c>
      <c r="Z3237" s="2">
        <v>0</v>
      </c>
    </row>
    <row r="3238" spans="1:26" ht="14.25" customHeight="1" x14ac:dyDescent="0.2">
      <c r="A3238" s="3">
        <v>40927.827523148146</v>
      </c>
      <c r="B3238" s="2"/>
      <c r="C3238" s="2"/>
      <c r="D3238" s="2">
        <v>-3150</v>
      </c>
      <c r="E3238" s="2">
        <v>189.32070922851599</v>
      </c>
      <c r="F3238" s="2">
        <v>-110.286483764648</v>
      </c>
      <c r="K3238" s="3">
        <v>40927.827523148146</v>
      </c>
      <c r="L3238" s="2"/>
      <c r="M3238" s="2"/>
      <c r="N3238" s="2">
        <v>-3150</v>
      </c>
      <c r="O3238" s="2">
        <v>253.584228515625</v>
      </c>
      <c r="P3238" s="2">
        <v>184.67025756835901</v>
      </c>
      <c r="U3238" s="3">
        <v>40927.827523148146</v>
      </c>
      <c r="V3238" s="2"/>
      <c r="W3238" s="2"/>
      <c r="X3238" s="2">
        <v>-3150</v>
      </c>
      <c r="Y3238" s="2" t="s">
        <v>8</v>
      </c>
      <c r="Z3238" s="2">
        <v>0</v>
      </c>
    </row>
    <row r="3239" spans="1:26" ht="14.25" customHeight="1" x14ac:dyDescent="0.2">
      <c r="A3239" s="3">
        <v>40927.827581018515</v>
      </c>
      <c r="B3239" s="2"/>
      <c r="C3239" s="2"/>
      <c r="D3239" s="2">
        <v>-3100</v>
      </c>
      <c r="E3239" s="2">
        <v>191.284912109375</v>
      </c>
      <c r="F3239" s="2">
        <v>-111.528930664062</v>
      </c>
      <c r="K3239" s="3">
        <v>40927.827581018515</v>
      </c>
      <c r="L3239" s="2"/>
      <c r="M3239" s="2"/>
      <c r="N3239" s="2">
        <v>-3100</v>
      </c>
      <c r="O3239" s="2">
        <v>253.50677490234401</v>
      </c>
      <c r="P3239" s="2">
        <v>184.61631774902301</v>
      </c>
      <c r="U3239" s="3">
        <v>40927.827581018515</v>
      </c>
      <c r="V3239" s="2"/>
      <c r="W3239" s="2"/>
      <c r="X3239" s="2">
        <v>-3100</v>
      </c>
      <c r="Y3239" s="2" t="s">
        <v>8</v>
      </c>
      <c r="Z3239" s="2">
        <v>0</v>
      </c>
    </row>
    <row r="3240" spans="1:26" ht="14.25" customHeight="1" x14ac:dyDescent="0.2">
      <c r="A3240" s="3">
        <v>40927.827638888892</v>
      </c>
      <c r="B3240" s="2"/>
      <c r="C3240" s="2"/>
      <c r="D3240" s="2">
        <v>-3050</v>
      </c>
      <c r="E3240" s="2">
        <v>193.70225524902301</v>
      </c>
      <c r="F3240" s="2">
        <v>-113.05801391601599</v>
      </c>
      <c r="K3240" s="3">
        <v>40927.827638888892</v>
      </c>
      <c r="L3240" s="2"/>
      <c r="M3240" s="2"/>
      <c r="N3240" s="2">
        <v>-3050</v>
      </c>
      <c r="O3240" s="2">
        <v>253.50392150878901</v>
      </c>
      <c r="P3240" s="2">
        <v>184.614334106445</v>
      </c>
      <c r="U3240" s="3">
        <v>40927.827638888892</v>
      </c>
      <c r="V3240" s="2"/>
      <c r="W3240" s="2"/>
      <c r="X3240" s="2">
        <v>-3050</v>
      </c>
      <c r="Y3240" s="2" t="s">
        <v>8</v>
      </c>
      <c r="Z3240" s="2">
        <v>0</v>
      </c>
    </row>
    <row r="3241" spans="1:26" ht="14.25" customHeight="1" x14ac:dyDescent="0.2">
      <c r="A3241" s="3">
        <v>40927.827696759261</v>
      </c>
      <c r="B3241" s="2"/>
      <c r="C3241" s="2"/>
      <c r="D3241" s="2">
        <v>-3000</v>
      </c>
      <c r="E3241" s="2">
        <v>195.38554382324199</v>
      </c>
      <c r="F3241" s="2">
        <v>-114.122772216797</v>
      </c>
      <c r="K3241" s="3">
        <v>40927.827696759261</v>
      </c>
      <c r="L3241" s="2"/>
      <c r="M3241" s="2"/>
      <c r="N3241" s="2">
        <v>-3000</v>
      </c>
      <c r="O3241" s="2">
        <v>253.48310852050801</v>
      </c>
      <c r="P3241" s="2">
        <v>184.59983825683599</v>
      </c>
      <c r="U3241" s="3">
        <v>40927.827696759261</v>
      </c>
      <c r="V3241" s="2"/>
      <c r="W3241" s="2"/>
      <c r="X3241" s="2">
        <v>-3000</v>
      </c>
      <c r="Y3241" s="2" t="s">
        <v>8</v>
      </c>
      <c r="Z3241" s="2">
        <v>0</v>
      </c>
    </row>
    <row r="3242" spans="1:26" ht="14.25" customHeight="1" x14ac:dyDescent="0.2">
      <c r="A3242" s="3">
        <v>40927.82775462963</v>
      </c>
      <c r="B3242" s="2"/>
      <c r="C3242" s="2"/>
      <c r="D3242" s="2">
        <v>-2950</v>
      </c>
      <c r="E3242" s="2">
        <v>197.14686584472699</v>
      </c>
      <c r="F3242" s="2">
        <v>-115.236892700195</v>
      </c>
      <c r="K3242" s="3">
        <v>40927.82775462963</v>
      </c>
      <c r="L3242" s="2"/>
      <c r="M3242" s="2"/>
      <c r="N3242" s="2">
        <v>-2950</v>
      </c>
      <c r="O3242" s="2">
        <v>253.43194580078099</v>
      </c>
      <c r="P3242" s="2">
        <v>184.564208984375</v>
      </c>
      <c r="U3242" s="3">
        <v>40927.82775462963</v>
      </c>
      <c r="V3242" s="2"/>
      <c r="W3242" s="2"/>
      <c r="X3242" s="2">
        <v>-2950</v>
      </c>
      <c r="Y3242" s="2" t="s">
        <v>8</v>
      </c>
      <c r="Z3242" s="2">
        <v>0</v>
      </c>
    </row>
    <row r="3243" spans="1:26" ht="14.25" customHeight="1" x14ac:dyDescent="0.2">
      <c r="A3243" s="3">
        <v>40927.8278125</v>
      </c>
      <c r="B3243" s="2"/>
      <c r="C3243" s="2"/>
      <c r="D3243" s="2">
        <v>-2900</v>
      </c>
      <c r="E3243" s="2">
        <v>198.59230041503901</v>
      </c>
      <c r="F3243" s="2">
        <v>-116.15119934082</v>
      </c>
      <c r="K3243" s="3">
        <v>40927.8278125</v>
      </c>
      <c r="L3243" s="2"/>
      <c r="M3243" s="2"/>
      <c r="N3243" s="2">
        <v>-2900</v>
      </c>
      <c r="O3243" s="2">
        <v>253.36927795410199</v>
      </c>
      <c r="P3243" s="2">
        <v>184.52056884765599</v>
      </c>
      <c r="U3243" s="3">
        <v>40927.8278125</v>
      </c>
      <c r="V3243" s="2"/>
      <c r="W3243" s="2"/>
      <c r="X3243" s="2">
        <v>-2900</v>
      </c>
      <c r="Y3243" s="2" t="s">
        <v>8</v>
      </c>
      <c r="Z3243" s="2">
        <v>0</v>
      </c>
    </row>
    <row r="3244" spans="1:26" ht="14.25" customHeight="1" x14ac:dyDescent="0.2">
      <c r="A3244" s="3">
        <v>40927.827870370369</v>
      </c>
      <c r="B3244" s="2"/>
      <c r="C3244" s="2"/>
      <c r="D3244" s="2">
        <v>-2850</v>
      </c>
      <c r="E3244" s="2">
        <v>200.48641967773401</v>
      </c>
      <c r="F3244" s="2">
        <v>-117.349319458008</v>
      </c>
      <c r="K3244" s="3">
        <v>40927.827870370369</v>
      </c>
      <c r="L3244" s="2"/>
      <c r="M3244" s="2"/>
      <c r="N3244" s="2">
        <v>-2850</v>
      </c>
      <c r="O3244" s="2">
        <v>253.35491943359401</v>
      </c>
      <c r="P3244" s="2">
        <v>184.51057434082</v>
      </c>
      <c r="U3244" s="3">
        <v>40927.827870370369</v>
      </c>
      <c r="V3244" s="2"/>
      <c r="W3244" s="2"/>
      <c r="X3244" s="2">
        <v>-2850</v>
      </c>
      <c r="Y3244" s="2" t="s">
        <v>8</v>
      </c>
      <c r="Z3244" s="2">
        <v>0</v>
      </c>
    </row>
    <row r="3245" spans="1:26" ht="14.25" customHeight="1" x14ac:dyDescent="0.2">
      <c r="A3245" s="3">
        <v>40927.827928240738</v>
      </c>
      <c r="B3245" s="2"/>
      <c r="C3245" s="2"/>
      <c r="D3245" s="2">
        <v>-2800</v>
      </c>
      <c r="E3245" s="2">
        <v>201.76287841796901</v>
      </c>
      <c r="F3245" s="2">
        <v>-118.15673828125</v>
      </c>
      <c r="K3245" s="3">
        <v>40927.827928240738</v>
      </c>
      <c r="L3245" s="2"/>
      <c r="M3245" s="2"/>
      <c r="N3245" s="2">
        <v>-2800</v>
      </c>
      <c r="O3245" s="2">
        <v>253.298828125</v>
      </c>
      <c r="P3245" s="2">
        <v>184.47151184082</v>
      </c>
      <c r="U3245" s="3">
        <v>40927.827928240738</v>
      </c>
      <c r="V3245" s="2"/>
      <c r="W3245" s="2"/>
      <c r="X3245" s="2">
        <v>-2800</v>
      </c>
      <c r="Y3245" s="2" t="s">
        <v>8</v>
      </c>
      <c r="Z3245" s="2">
        <v>0</v>
      </c>
    </row>
    <row r="3246" spans="1:26" ht="14.25" customHeight="1" x14ac:dyDescent="0.2">
      <c r="A3246" s="3">
        <v>40927.827986111108</v>
      </c>
      <c r="B3246" s="2"/>
      <c r="C3246" s="2"/>
      <c r="D3246" s="2">
        <v>-2750</v>
      </c>
      <c r="E3246" s="2">
        <v>202.667236328125</v>
      </c>
      <c r="F3246" s="2">
        <v>-118.728790283203</v>
      </c>
      <c r="K3246" s="3">
        <v>40927.827986111108</v>
      </c>
      <c r="L3246" s="2"/>
      <c r="M3246" s="2"/>
      <c r="N3246" s="2">
        <v>-2750</v>
      </c>
      <c r="O3246" s="2">
        <v>253.25434875488301</v>
      </c>
      <c r="P3246" s="2">
        <v>184.44053649902301</v>
      </c>
      <c r="U3246" s="3">
        <v>40927.827986111108</v>
      </c>
      <c r="V3246" s="2"/>
      <c r="W3246" s="2"/>
      <c r="X3246" s="2">
        <v>-2750</v>
      </c>
      <c r="Y3246" s="2" t="s">
        <v>8</v>
      </c>
      <c r="Z3246" s="2">
        <v>0</v>
      </c>
    </row>
    <row r="3247" spans="1:26" ht="14.25" customHeight="1" x14ac:dyDescent="0.2">
      <c r="A3247" s="3">
        <v>40927.828043981484</v>
      </c>
      <c r="B3247" s="2"/>
      <c r="C3247" s="2"/>
      <c r="D3247" s="2">
        <v>-2700</v>
      </c>
      <c r="E3247" s="2">
        <v>203.71754455566401</v>
      </c>
      <c r="F3247" s="2">
        <v>-119.39315795898401</v>
      </c>
      <c r="K3247" s="3">
        <v>40927.828043981484</v>
      </c>
      <c r="L3247" s="2"/>
      <c r="M3247" s="2"/>
      <c r="N3247" s="2">
        <v>-2700</v>
      </c>
      <c r="O3247" s="2">
        <v>253.18138122558599</v>
      </c>
      <c r="P3247" s="2">
        <v>184.389724731445</v>
      </c>
      <c r="U3247" s="3">
        <v>40927.828043981484</v>
      </c>
      <c r="V3247" s="2"/>
      <c r="W3247" s="2"/>
      <c r="X3247" s="2">
        <v>-2700</v>
      </c>
      <c r="Y3247" s="2" t="s">
        <v>8</v>
      </c>
      <c r="Z3247" s="2">
        <v>0</v>
      </c>
    </row>
    <row r="3248" spans="1:26" ht="14.25" customHeight="1" x14ac:dyDescent="0.2">
      <c r="A3248" s="3">
        <v>40927.828101851854</v>
      </c>
      <c r="B3248" s="2"/>
      <c r="C3248" s="2"/>
      <c r="D3248" s="2">
        <v>-2650</v>
      </c>
      <c r="E3248" s="2">
        <v>204.86312866210901</v>
      </c>
      <c r="F3248" s="2">
        <v>-120.117797851562</v>
      </c>
      <c r="K3248" s="3">
        <v>40927.828101851854</v>
      </c>
      <c r="L3248" s="2"/>
      <c r="M3248" s="2"/>
      <c r="N3248" s="2">
        <v>-2650</v>
      </c>
      <c r="O3248" s="2">
        <v>253.09197998046901</v>
      </c>
      <c r="P3248" s="2">
        <v>184.32746887207</v>
      </c>
      <c r="U3248" s="3">
        <v>40927.828101851854</v>
      </c>
      <c r="V3248" s="2"/>
      <c r="W3248" s="2"/>
      <c r="X3248" s="2">
        <v>-2650</v>
      </c>
      <c r="Y3248" s="2" t="s">
        <v>8</v>
      </c>
      <c r="Z3248" s="2">
        <v>0</v>
      </c>
    </row>
    <row r="3249" spans="1:26" ht="14.25" customHeight="1" x14ac:dyDescent="0.2">
      <c r="A3249" s="3">
        <v>40927.828159722223</v>
      </c>
      <c r="B3249" s="2"/>
      <c r="C3249" s="2"/>
      <c r="D3249" s="2">
        <v>-2600</v>
      </c>
      <c r="E3249" s="2">
        <v>205.88653564453099</v>
      </c>
      <c r="F3249" s="2">
        <v>-120.76515197753901</v>
      </c>
      <c r="K3249" s="3">
        <v>40927.828159722223</v>
      </c>
      <c r="L3249" s="2"/>
      <c r="M3249" s="2"/>
      <c r="N3249" s="2">
        <v>-2600</v>
      </c>
      <c r="O3249" s="2">
        <v>252.98384094238301</v>
      </c>
      <c r="P3249" s="2">
        <v>184.25216674804699</v>
      </c>
      <c r="U3249" s="3">
        <v>40927.828159722223</v>
      </c>
      <c r="V3249" s="2"/>
      <c r="W3249" s="2"/>
      <c r="X3249" s="2">
        <v>-2600</v>
      </c>
      <c r="Y3249" s="2" t="s">
        <v>8</v>
      </c>
      <c r="Z3249" s="2">
        <v>0</v>
      </c>
    </row>
    <row r="3250" spans="1:26" ht="14.25" customHeight="1" x14ac:dyDescent="0.2">
      <c r="A3250" s="3">
        <v>40927.828217592592</v>
      </c>
      <c r="B3250" s="2"/>
      <c r="C3250" s="2"/>
      <c r="D3250" s="2">
        <v>-2550</v>
      </c>
      <c r="E3250" s="2">
        <v>206.53013610839801</v>
      </c>
      <c r="F3250" s="2">
        <v>-121.172256469727</v>
      </c>
      <c r="K3250" s="3">
        <v>40927.828217592592</v>
      </c>
      <c r="L3250" s="2"/>
      <c r="M3250" s="2"/>
      <c r="N3250" s="2">
        <v>-2550</v>
      </c>
      <c r="O3250" s="2">
        <v>252.82312011718699</v>
      </c>
      <c r="P3250" s="2">
        <v>184.14024353027301</v>
      </c>
      <c r="U3250" s="3">
        <v>40927.828217592592</v>
      </c>
      <c r="V3250" s="2"/>
      <c r="W3250" s="2"/>
      <c r="X3250" s="2">
        <v>-2550</v>
      </c>
      <c r="Y3250" s="2" t="s">
        <v>8</v>
      </c>
      <c r="Z3250" s="2">
        <v>0</v>
      </c>
    </row>
    <row r="3251" spans="1:26" ht="14.25" customHeight="1" x14ac:dyDescent="0.2">
      <c r="A3251" s="3">
        <v>40927.828275462962</v>
      </c>
      <c r="B3251" s="2"/>
      <c r="C3251" s="2"/>
      <c r="D3251" s="2">
        <v>-2500</v>
      </c>
      <c r="E3251" s="2">
        <v>207.11715698242199</v>
      </c>
      <c r="F3251" s="2">
        <v>-121.543579101562</v>
      </c>
      <c r="K3251" s="3">
        <v>40927.828275462962</v>
      </c>
      <c r="L3251" s="2"/>
      <c r="M3251" s="2"/>
      <c r="N3251" s="2">
        <v>-2500</v>
      </c>
      <c r="O3251" s="2">
        <v>252.583740234375</v>
      </c>
      <c r="P3251" s="2">
        <v>183.97354125976599</v>
      </c>
      <c r="U3251" s="3">
        <v>40927.828275462962</v>
      </c>
      <c r="V3251" s="2"/>
      <c r="W3251" s="2"/>
      <c r="X3251" s="2">
        <v>-2500</v>
      </c>
      <c r="Y3251" s="2" t="s">
        <v>8</v>
      </c>
      <c r="Z3251" s="2">
        <v>0</v>
      </c>
    </row>
    <row r="3252" spans="1:26" ht="14.25" customHeight="1" x14ac:dyDescent="0.2">
      <c r="A3252" s="3">
        <v>40927.828333333331</v>
      </c>
      <c r="B3252" s="2"/>
      <c r="C3252" s="2"/>
      <c r="D3252" s="2">
        <v>-2450</v>
      </c>
      <c r="E3252" s="2">
        <v>207.32920837402301</v>
      </c>
      <c r="F3252" s="2">
        <v>-121.677703857422</v>
      </c>
      <c r="K3252" s="3">
        <v>40927.828333333331</v>
      </c>
      <c r="L3252" s="2"/>
      <c r="M3252" s="2"/>
      <c r="N3252" s="2">
        <v>-2450</v>
      </c>
      <c r="O3252" s="2">
        <v>252.32583618164099</v>
      </c>
      <c r="P3252" s="2">
        <v>183.7939453125</v>
      </c>
      <c r="U3252" s="3">
        <v>40927.828333333331</v>
      </c>
      <c r="V3252" s="2"/>
      <c r="W3252" s="2"/>
      <c r="X3252" s="2">
        <v>-2450</v>
      </c>
      <c r="Y3252" s="2" t="s">
        <v>8</v>
      </c>
      <c r="Z3252" s="2">
        <v>0</v>
      </c>
    </row>
    <row r="3253" spans="1:26" ht="14.25" customHeight="1" x14ac:dyDescent="0.2">
      <c r="A3253" s="3">
        <v>40927.8283912037</v>
      </c>
      <c r="B3253" s="2"/>
      <c r="C3253" s="2"/>
      <c r="D3253" s="2">
        <v>-2400</v>
      </c>
      <c r="E3253" s="2">
        <v>207.89222717285199</v>
      </c>
      <c r="F3253" s="2">
        <v>-122.03384399414099</v>
      </c>
      <c r="K3253" s="3">
        <v>40927.8283912037</v>
      </c>
      <c r="L3253" s="2"/>
      <c r="M3253" s="2"/>
      <c r="N3253" s="2">
        <v>-2400</v>
      </c>
      <c r="O3253" s="2">
        <v>251.91334533691401</v>
      </c>
      <c r="P3253" s="2">
        <v>183.50669860839801</v>
      </c>
      <c r="U3253" s="3">
        <v>40927.8283912037</v>
      </c>
      <c r="V3253" s="2"/>
      <c r="W3253" s="2"/>
      <c r="X3253" s="2">
        <v>-2400</v>
      </c>
      <c r="Y3253" s="2" t="s">
        <v>8</v>
      </c>
      <c r="Z3253" s="2">
        <v>0</v>
      </c>
    </row>
    <row r="3254" spans="1:26" ht="14.25" customHeight="1" x14ac:dyDescent="0.2">
      <c r="A3254" s="3">
        <v>40927.828449074077</v>
      </c>
      <c r="B3254" s="2"/>
      <c r="C3254" s="2"/>
      <c r="D3254" s="2">
        <v>-2350</v>
      </c>
      <c r="E3254" s="2">
        <v>207.408935546875</v>
      </c>
      <c r="F3254" s="2">
        <v>-121.728134155273</v>
      </c>
      <c r="K3254" s="3">
        <v>40927.828449074077</v>
      </c>
      <c r="L3254" s="2"/>
      <c r="M3254" s="2"/>
      <c r="N3254" s="2">
        <v>-2350</v>
      </c>
      <c r="O3254" s="2">
        <v>251.67253112793</v>
      </c>
      <c r="P3254" s="2">
        <v>183.33900451660199</v>
      </c>
      <c r="U3254" s="3">
        <v>40927.828449074077</v>
      </c>
      <c r="V3254" s="2"/>
      <c r="W3254" s="2"/>
      <c r="X3254" s="2">
        <v>-2350</v>
      </c>
      <c r="Y3254" s="2" t="s">
        <v>8</v>
      </c>
      <c r="Z3254" s="2">
        <v>0</v>
      </c>
    </row>
    <row r="3255" spans="1:26" ht="14.25" customHeight="1" x14ac:dyDescent="0.2">
      <c r="A3255" s="3">
        <v>40927.828506944446</v>
      </c>
      <c r="B3255" s="2"/>
      <c r="C3255" s="2"/>
      <c r="D3255" s="2">
        <v>-2300</v>
      </c>
      <c r="E3255" s="2">
        <v>207.18217468261699</v>
      </c>
      <c r="F3255" s="2">
        <v>-121.58470153808599</v>
      </c>
      <c r="K3255" s="3">
        <v>40927.828506944446</v>
      </c>
      <c r="L3255" s="2"/>
      <c r="M3255" s="2"/>
      <c r="N3255" s="2">
        <v>-2300</v>
      </c>
      <c r="O3255" s="2">
        <v>251.23352050781301</v>
      </c>
      <c r="P3255" s="2">
        <v>183.03329467773401</v>
      </c>
      <c r="U3255" s="3">
        <v>40927.828506944446</v>
      </c>
      <c r="V3255" s="2"/>
      <c r="W3255" s="2"/>
      <c r="X3255" s="2">
        <v>-2300</v>
      </c>
      <c r="Y3255" s="2" t="s">
        <v>8</v>
      </c>
      <c r="Z3255" s="2">
        <v>0</v>
      </c>
    </row>
    <row r="3256" spans="1:26" ht="14.25" customHeight="1" x14ac:dyDescent="0.2">
      <c r="A3256" s="3">
        <v>40927.828564814816</v>
      </c>
      <c r="B3256" s="2"/>
      <c r="C3256" s="2"/>
      <c r="D3256" s="2">
        <v>-2250</v>
      </c>
      <c r="E3256" s="2">
        <v>207.16336059570301</v>
      </c>
      <c r="F3256" s="2">
        <v>-121.572799682617</v>
      </c>
      <c r="K3256" s="3">
        <v>40927.828564814816</v>
      </c>
      <c r="L3256" s="2"/>
      <c r="M3256" s="2"/>
      <c r="N3256" s="2">
        <v>-2250</v>
      </c>
      <c r="O3256" s="2">
        <v>250.86233520507801</v>
      </c>
      <c r="P3256" s="2">
        <v>182.77481079101599</v>
      </c>
      <c r="U3256" s="3">
        <v>40927.828564814816</v>
      </c>
      <c r="V3256" s="2"/>
      <c r="W3256" s="2"/>
      <c r="X3256" s="2">
        <v>-2250</v>
      </c>
      <c r="Y3256" s="2" t="s">
        <v>8</v>
      </c>
      <c r="Z3256" s="2">
        <v>0</v>
      </c>
    </row>
    <row r="3257" spans="1:26" ht="14.25" customHeight="1" x14ac:dyDescent="0.2">
      <c r="A3257" s="3">
        <v>40927.828622685185</v>
      </c>
      <c r="B3257" s="2"/>
      <c r="C3257" s="2"/>
      <c r="D3257" s="2">
        <v>-2200</v>
      </c>
      <c r="E3257" s="2">
        <v>207.040939331055</v>
      </c>
      <c r="F3257" s="2">
        <v>-121.495361328125</v>
      </c>
      <c r="K3257" s="3">
        <v>40927.828622685185</v>
      </c>
      <c r="L3257" s="2"/>
      <c r="M3257" s="2"/>
      <c r="N3257" s="2">
        <v>-2200</v>
      </c>
      <c r="O3257" s="2">
        <v>250.46803283691401</v>
      </c>
      <c r="P3257" s="2">
        <v>182.50022888183599</v>
      </c>
      <c r="U3257" s="3">
        <v>40927.828622685185</v>
      </c>
      <c r="V3257" s="2"/>
      <c r="W3257" s="2"/>
      <c r="X3257" s="2">
        <v>-2200</v>
      </c>
      <c r="Y3257" s="2" t="s">
        <v>8</v>
      </c>
      <c r="Z3257" s="2">
        <v>0</v>
      </c>
    </row>
    <row r="3258" spans="1:26" ht="14.25" customHeight="1" x14ac:dyDescent="0.2">
      <c r="A3258" s="3">
        <v>40927.828680555554</v>
      </c>
      <c r="B3258" s="2"/>
      <c r="C3258" s="2"/>
      <c r="D3258" s="2">
        <v>-2150</v>
      </c>
      <c r="E3258" s="2">
        <v>205.68438720703099</v>
      </c>
      <c r="F3258" s="2">
        <v>-120.637283325195</v>
      </c>
      <c r="K3258" s="3">
        <v>40927.828680555554</v>
      </c>
      <c r="L3258" s="2"/>
      <c r="M3258" s="2"/>
      <c r="N3258" s="2">
        <v>-2150</v>
      </c>
      <c r="O3258" s="2">
        <v>249.72763061523401</v>
      </c>
      <c r="P3258" s="2">
        <v>181.98463439941401</v>
      </c>
      <c r="U3258" s="3">
        <v>40927.828680555554</v>
      </c>
      <c r="V3258" s="2"/>
      <c r="W3258" s="2"/>
      <c r="X3258" s="2">
        <v>-2150</v>
      </c>
      <c r="Y3258" s="2" t="s">
        <v>8</v>
      </c>
      <c r="Z3258" s="2">
        <v>0</v>
      </c>
    </row>
    <row r="3259" spans="1:26" ht="14.25" customHeight="1" x14ac:dyDescent="0.2">
      <c r="A3259" s="3">
        <v>40927.828738425924</v>
      </c>
      <c r="B3259" s="2"/>
      <c r="C3259" s="2"/>
      <c r="D3259" s="2">
        <v>-2100</v>
      </c>
      <c r="E3259" s="2">
        <v>202.69244384765599</v>
      </c>
      <c r="F3259" s="2">
        <v>-118.744735717773</v>
      </c>
      <c r="K3259" s="3">
        <v>40927.828738425924</v>
      </c>
      <c r="L3259" s="2"/>
      <c r="M3259" s="2"/>
      <c r="N3259" s="2">
        <v>-2100</v>
      </c>
      <c r="O3259" s="2">
        <v>248.63017272949199</v>
      </c>
      <c r="P3259" s="2">
        <v>181.22039794921901</v>
      </c>
      <c r="U3259" s="3">
        <v>40927.828738425924</v>
      </c>
      <c r="V3259" s="2"/>
      <c r="W3259" s="2"/>
      <c r="X3259" s="2">
        <v>-2100</v>
      </c>
      <c r="Y3259" s="2" t="s">
        <v>8</v>
      </c>
      <c r="Z3259" s="2">
        <v>0</v>
      </c>
    </row>
    <row r="3260" spans="1:26" ht="14.25" customHeight="1" x14ac:dyDescent="0.2">
      <c r="A3260" s="3">
        <v>40927.828796296293</v>
      </c>
      <c r="B3260" s="2"/>
      <c r="C3260" s="2"/>
      <c r="D3260" s="2">
        <v>-2050</v>
      </c>
      <c r="E3260" s="2">
        <v>199.28787231445301</v>
      </c>
      <c r="F3260" s="2">
        <v>-116.591186523437</v>
      </c>
      <c r="K3260" s="3">
        <v>40927.828796296293</v>
      </c>
      <c r="L3260" s="2"/>
      <c r="M3260" s="2"/>
      <c r="N3260" s="2">
        <v>-2050</v>
      </c>
      <c r="O3260" s="2">
        <v>247.01921081543</v>
      </c>
      <c r="P3260" s="2">
        <v>180.09857177734401</v>
      </c>
      <c r="U3260" s="3">
        <v>40927.828796296293</v>
      </c>
      <c r="V3260" s="2"/>
      <c r="W3260" s="2"/>
      <c r="X3260" s="2">
        <v>-2050</v>
      </c>
      <c r="Y3260" s="2" t="s">
        <v>8</v>
      </c>
      <c r="Z3260" s="2">
        <v>0</v>
      </c>
    </row>
    <row r="3261" spans="1:26" ht="14.25" customHeight="1" x14ac:dyDescent="0.2">
      <c r="A3261" s="3">
        <v>40927.82885416667</v>
      </c>
      <c r="B3261" s="2"/>
      <c r="C3261" s="2"/>
      <c r="D3261" s="2">
        <v>-2000</v>
      </c>
      <c r="E3261" s="2">
        <v>194.06167602539099</v>
      </c>
      <c r="F3261" s="2">
        <v>-113.285369873047</v>
      </c>
      <c r="K3261" s="3">
        <v>40927.82885416667</v>
      </c>
      <c r="L3261" s="2"/>
      <c r="M3261" s="2"/>
      <c r="N3261" s="2">
        <v>-2000</v>
      </c>
      <c r="O3261" s="2">
        <v>244.969802856445</v>
      </c>
      <c r="P3261" s="2">
        <v>178.67141723632801</v>
      </c>
      <c r="U3261" s="3">
        <v>40927.82885416667</v>
      </c>
      <c r="V3261" s="2"/>
      <c r="W3261" s="2"/>
      <c r="X3261" s="2">
        <v>-2000</v>
      </c>
      <c r="Y3261" s="2" t="s">
        <v>8</v>
      </c>
      <c r="Z3261" s="2">
        <v>0</v>
      </c>
    </row>
    <row r="3262" spans="1:26" ht="14.25" customHeight="1" x14ac:dyDescent="0.2">
      <c r="A3262" s="3">
        <v>40927.828912037039</v>
      </c>
      <c r="B3262" s="2"/>
      <c r="C3262" s="2"/>
      <c r="D3262" s="2">
        <v>-1950</v>
      </c>
      <c r="E3262" s="2">
        <v>186.35252380371099</v>
      </c>
      <c r="F3262" s="2">
        <v>-108.408966064453</v>
      </c>
      <c r="K3262" s="3">
        <v>40927.828912037039</v>
      </c>
      <c r="L3262" s="2"/>
      <c r="M3262" s="2"/>
      <c r="N3262" s="2">
        <v>-1950</v>
      </c>
      <c r="O3262" s="2">
        <v>241.78742980957</v>
      </c>
      <c r="P3262" s="2">
        <v>176.45530700683599</v>
      </c>
      <c r="U3262" s="3">
        <v>40927.828912037039</v>
      </c>
      <c r="V3262" s="2"/>
      <c r="W3262" s="2"/>
      <c r="X3262" s="2">
        <v>-1950</v>
      </c>
      <c r="Y3262" s="2" t="s">
        <v>8</v>
      </c>
      <c r="Z3262" s="2">
        <v>0</v>
      </c>
    </row>
    <row r="3263" spans="1:26" ht="14.25" customHeight="1" x14ac:dyDescent="0.2">
      <c r="A3263" s="3">
        <v>40927.828969907408</v>
      </c>
      <c r="B3263" s="2"/>
      <c r="C3263" s="2"/>
      <c r="D3263" s="2">
        <v>-1900</v>
      </c>
      <c r="E3263" s="2">
        <v>174.01747131347699</v>
      </c>
      <c r="F3263" s="2">
        <v>-100.60646057128901</v>
      </c>
      <c r="K3263" s="3">
        <v>40927.828969907408</v>
      </c>
      <c r="L3263" s="2"/>
      <c r="M3263" s="2"/>
      <c r="N3263" s="2">
        <v>-1900</v>
      </c>
      <c r="O3263" s="2">
        <v>237.95932006835901</v>
      </c>
      <c r="P3263" s="2">
        <v>173.78952026367199</v>
      </c>
      <c r="U3263" s="3">
        <v>40927.828969907408</v>
      </c>
      <c r="V3263" s="2"/>
      <c r="W3263" s="2"/>
      <c r="X3263" s="2">
        <v>-1900</v>
      </c>
      <c r="Y3263" s="2" t="s">
        <v>8</v>
      </c>
      <c r="Z3263" s="2">
        <v>0</v>
      </c>
    </row>
    <row r="3264" spans="1:26" ht="14.25" customHeight="1" x14ac:dyDescent="0.2">
      <c r="A3264" s="3">
        <v>40927.829027777778</v>
      </c>
      <c r="B3264" s="2"/>
      <c r="C3264" s="2"/>
      <c r="D3264" s="2">
        <v>-1850</v>
      </c>
      <c r="E3264" s="2">
        <v>158.80239868164099</v>
      </c>
      <c r="F3264" s="2">
        <v>-90.982208251953097</v>
      </c>
      <c r="K3264" s="3">
        <v>40927.829027777778</v>
      </c>
      <c r="L3264" s="2"/>
      <c r="M3264" s="2"/>
      <c r="N3264" s="2">
        <v>-1850</v>
      </c>
      <c r="O3264" s="2">
        <v>233.38182067871099</v>
      </c>
      <c r="P3264" s="2">
        <v>170.60188293457</v>
      </c>
      <c r="U3264" s="3">
        <v>40927.829027777778</v>
      </c>
      <c r="V3264" s="2"/>
      <c r="W3264" s="2"/>
      <c r="X3264" s="2">
        <v>-1850</v>
      </c>
      <c r="Y3264" s="2" t="s">
        <v>8</v>
      </c>
      <c r="Z3264" s="2">
        <v>0</v>
      </c>
    </row>
    <row r="3265" spans="1:26" ht="14.25" customHeight="1" x14ac:dyDescent="0.2">
      <c r="A3265" s="3">
        <v>40927.829085648147</v>
      </c>
      <c r="B3265" s="2"/>
      <c r="C3265" s="2"/>
      <c r="D3265" s="2">
        <v>-1800</v>
      </c>
      <c r="E3265" s="2">
        <v>141.37103271484401</v>
      </c>
      <c r="F3265" s="2">
        <v>-79.9560546875</v>
      </c>
      <c r="K3265" s="3">
        <v>40927.829085648147</v>
      </c>
      <c r="L3265" s="2"/>
      <c r="M3265" s="2"/>
      <c r="N3265" s="2">
        <v>-1800</v>
      </c>
      <c r="O3265" s="2">
        <v>228.46807861328099</v>
      </c>
      <c r="P3265" s="2">
        <v>167.180099487305</v>
      </c>
      <c r="U3265" s="3">
        <v>40927.829085648147</v>
      </c>
      <c r="V3265" s="2"/>
      <c r="W3265" s="2"/>
      <c r="X3265" s="2">
        <v>-1800</v>
      </c>
      <c r="Y3265" s="2" t="s">
        <v>8</v>
      </c>
      <c r="Z3265" s="2">
        <v>0</v>
      </c>
    </row>
    <row r="3266" spans="1:26" ht="14.25" customHeight="1" x14ac:dyDescent="0.2">
      <c r="A3266" s="3">
        <v>40927.829143518517</v>
      </c>
      <c r="B3266" s="2"/>
      <c r="C3266" s="2"/>
      <c r="D3266" s="2">
        <v>-1750</v>
      </c>
      <c r="E3266" s="2">
        <v>122.569633483887</v>
      </c>
      <c r="F3266" s="2">
        <v>-68.063278198242202</v>
      </c>
      <c r="K3266" s="3">
        <v>40927.829143518517</v>
      </c>
      <c r="L3266" s="2"/>
      <c r="M3266" s="2"/>
      <c r="N3266" s="2">
        <v>-1750</v>
      </c>
      <c r="O3266" s="2">
        <v>223.126953125</v>
      </c>
      <c r="P3266" s="2">
        <v>163.460693359375</v>
      </c>
      <c r="U3266" s="3">
        <v>40927.829143518517</v>
      </c>
      <c r="V3266" s="2"/>
      <c r="W3266" s="2"/>
      <c r="X3266" s="2">
        <v>-1750</v>
      </c>
      <c r="Y3266" s="2" t="s">
        <v>8</v>
      </c>
      <c r="Z3266" s="2">
        <v>0</v>
      </c>
    </row>
    <row r="3267" spans="1:26" ht="14.25" customHeight="1" x14ac:dyDescent="0.2">
      <c r="A3267" s="3">
        <v>40927.829201388886</v>
      </c>
      <c r="B3267" s="2"/>
      <c r="C3267" s="2"/>
      <c r="D3267" s="2">
        <v>-1700</v>
      </c>
      <c r="E3267" s="2">
        <v>102.75772094726599</v>
      </c>
      <c r="F3267" s="2">
        <v>-55.5313110351562</v>
      </c>
      <c r="K3267" s="3">
        <v>40927.829201388886</v>
      </c>
      <c r="L3267" s="2"/>
      <c r="M3267" s="2"/>
      <c r="N3267" s="2">
        <v>-1700</v>
      </c>
      <c r="O3267" s="2">
        <v>217.47084045410199</v>
      </c>
      <c r="P3267" s="2">
        <v>159.52194213867199</v>
      </c>
      <c r="U3267" s="3">
        <v>40927.829201388886</v>
      </c>
      <c r="V3267" s="2"/>
      <c r="W3267" s="2"/>
      <c r="X3267" s="2">
        <v>-1700</v>
      </c>
      <c r="Y3267" s="2" t="s">
        <v>8</v>
      </c>
      <c r="Z3267" s="2">
        <v>0</v>
      </c>
    </row>
    <row r="3268" spans="1:26" ht="14.25" customHeight="1" x14ac:dyDescent="0.2">
      <c r="A3268" s="3">
        <v>40927.829259259262</v>
      </c>
      <c r="B3268" s="2"/>
      <c r="C3268" s="2"/>
      <c r="D3268" s="2">
        <v>-1650</v>
      </c>
      <c r="E3268" s="2">
        <v>83.487487792968807</v>
      </c>
      <c r="F3268" s="2">
        <v>-43.3419799804687</v>
      </c>
      <c r="K3268" s="3">
        <v>40927.829259259262</v>
      </c>
      <c r="L3268" s="2"/>
      <c r="M3268" s="2"/>
      <c r="N3268" s="2">
        <v>-1650</v>
      </c>
      <c r="O3268" s="2">
        <v>211.70199584960901</v>
      </c>
      <c r="P3268" s="2">
        <v>155.50468444824199</v>
      </c>
      <c r="U3268" s="3">
        <v>40927.829259259262</v>
      </c>
      <c r="V3268" s="2"/>
      <c r="W3268" s="2"/>
      <c r="X3268" s="2">
        <v>-1650</v>
      </c>
      <c r="Y3268" s="2" t="s">
        <v>8</v>
      </c>
      <c r="Z3268" s="2">
        <v>0</v>
      </c>
    </row>
    <row r="3269" spans="1:26" ht="14.25" customHeight="1" x14ac:dyDescent="0.2">
      <c r="A3269" s="3">
        <v>40927.829317129632</v>
      </c>
      <c r="B3269" s="2"/>
      <c r="C3269" s="2"/>
      <c r="D3269" s="2">
        <v>-1600</v>
      </c>
      <c r="E3269" s="2">
        <v>65.970016479492202</v>
      </c>
      <c r="F3269" s="2">
        <v>-32.2613525390625</v>
      </c>
      <c r="K3269" s="3">
        <v>40927.829317129632</v>
      </c>
      <c r="L3269" s="2"/>
      <c r="M3269" s="2"/>
      <c r="N3269" s="2">
        <v>-1600</v>
      </c>
      <c r="O3269" s="2">
        <v>206.22227478027301</v>
      </c>
      <c r="P3269" s="2">
        <v>151.68876647949199</v>
      </c>
      <c r="U3269" s="3">
        <v>40927.829317129632</v>
      </c>
      <c r="V3269" s="2"/>
      <c r="W3269" s="2"/>
      <c r="X3269" s="2">
        <v>-1600</v>
      </c>
      <c r="Y3269" s="2" t="s">
        <v>8</v>
      </c>
      <c r="Z3269" s="2">
        <v>0</v>
      </c>
    </row>
    <row r="3270" spans="1:26" ht="14.25" customHeight="1" x14ac:dyDescent="0.2">
      <c r="A3270" s="3">
        <v>40927.829375000001</v>
      </c>
      <c r="B3270" s="2"/>
      <c r="C3270" s="2"/>
      <c r="D3270" s="2">
        <v>-1550</v>
      </c>
      <c r="E3270" s="2">
        <v>51.4014282226562</v>
      </c>
      <c r="F3270" s="2">
        <v>-23.046035766601602</v>
      </c>
      <c r="K3270" s="3">
        <v>40927.829375000001</v>
      </c>
      <c r="L3270" s="2"/>
      <c r="M3270" s="2"/>
      <c r="N3270" s="2">
        <v>-1550</v>
      </c>
      <c r="O3270" s="2">
        <v>200.87763977050801</v>
      </c>
      <c r="P3270" s="2">
        <v>147.96691894531301</v>
      </c>
      <c r="U3270" s="3">
        <v>40927.829375000001</v>
      </c>
      <c r="V3270" s="2"/>
      <c r="W3270" s="2"/>
      <c r="X3270" s="2">
        <v>-1550</v>
      </c>
      <c r="Y3270" s="2" t="s">
        <v>8</v>
      </c>
      <c r="Z3270" s="2">
        <v>0</v>
      </c>
    </row>
    <row r="3271" spans="1:26" ht="14.25" customHeight="1" x14ac:dyDescent="0.2">
      <c r="A3271" s="3">
        <v>40927.829432870371</v>
      </c>
      <c r="B3271" s="2"/>
      <c r="C3271" s="2"/>
      <c r="D3271" s="2">
        <v>-1500</v>
      </c>
      <c r="E3271" s="2">
        <v>40.593101501464801</v>
      </c>
      <c r="F3271" s="2">
        <v>-16.2092590332031</v>
      </c>
      <c r="K3271" s="3">
        <v>40927.829432870371</v>
      </c>
      <c r="L3271" s="2"/>
      <c r="M3271" s="2"/>
      <c r="N3271" s="2">
        <v>-1500</v>
      </c>
      <c r="O3271" s="2">
        <v>196.21742248535199</v>
      </c>
      <c r="P3271" s="2">
        <v>144.7216796875</v>
      </c>
      <c r="U3271" s="3">
        <v>40927.829432870371</v>
      </c>
      <c r="V3271" s="2"/>
      <c r="W3271" s="2"/>
      <c r="X3271" s="2">
        <v>-1500</v>
      </c>
      <c r="Y3271" s="2" t="s">
        <v>8</v>
      </c>
      <c r="Z3271" s="2">
        <v>0</v>
      </c>
    </row>
    <row r="3272" spans="1:26" ht="14.25" customHeight="1" x14ac:dyDescent="0.2">
      <c r="A3272" s="3">
        <v>40927.82949074074</v>
      </c>
      <c r="B3272" s="2"/>
      <c r="C3272" s="2"/>
      <c r="D3272" s="2">
        <v>-1450</v>
      </c>
      <c r="E3272" s="2">
        <v>32.449737548828097</v>
      </c>
      <c r="F3272" s="2">
        <v>-11.0581970214844</v>
      </c>
      <c r="K3272" s="3">
        <v>40927.82949074074</v>
      </c>
      <c r="L3272" s="2"/>
      <c r="M3272" s="2"/>
      <c r="N3272" s="2">
        <v>-1450</v>
      </c>
      <c r="O3272" s="2">
        <v>191.64990234375</v>
      </c>
      <c r="P3272" s="2">
        <v>141.54098510742199</v>
      </c>
      <c r="U3272" s="3">
        <v>40927.82949074074</v>
      </c>
      <c r="V3272" s="2"/>
      <c r="W3272" s="2"/>
      <c r="X3272" s="2">
        <v>-1450</v>
      </c>
      <c r="Y3272" s="2" t="s">
        <v>8</v>
      </c>
      <c r="Z3272" s="2">
        <v>0</v>
      </c>
    </row>
    <row r="3273" spans="1:26" ht="14.25" customHeight="1" x14ac:dyDescent="0.2">
      <c r="A3273" s="3">
        <v>40927.829548611109</v>
      </c>
      <c r="B3273" s="2"/>
      <c r="C3273" s="2"/>
      <c r="D3273" s="2">
        <v>-1400</v>
      </c>
      <c r="E3273" s="2">
        <v>27.480806350708001</v>
      </c>
      <c r="F3273" s="2">
        <v>-7.9151153564453098</v>
      </c>
      <c r="K3273" s="3">
        <v>40927.829548611109</v>
      </c>
      <c r="L3273" s="2"/>
      <c r="M3273" s="2"/>
      <c r="N3273" s="2">
        <v>-1400</v>
      </c>
      <c r="O3273" s="2">
        <v>187.191162109375</v>
      </c>
      <c r="P3273" s="2">
        <v>138.43605041503901</v>
      </c>
      <c r="U3273" s="3">
        <v>40927.829548611109</v>
      </c>
      <c r="V3273" s="2"/>
      <c r="W3273" s="2"/>
      <c r="X3273" s="2">
        <v>-1400</v>
      </c>
      <c r="Y3273" s="2" t="s">
        <v>8</v>
      </c>
      <c r="Z3273" s="2">
        <v>0</v>
      </c>
    </row>
    <row r="3274" spans="1:26" ht="14.25" customHeight="1" x14ac:dyDescent="0.2">
      <c r="A3274" s="3">
        <v>40927.829606481479</v>
      </c>
      <c r="B3274" s="2"/>
      <c r="C3274" s="2"/>
      <c r="D3274" s="2">
        <v>-1350</v>
      </c>
      <c r="E3274" s="2">
        <v>24.596929550170898</v>
      </c>
      <c r="F3274" s="2">
        <v>-6.0909271240234402</v>
      </c>
      <c r="K3274" s="3">
        <v>40927.829606481479</v>
      </c>
      <c r="L3274" s="2"/>
      <c r="M3274" s="2"/>
      <c r="N3274" s="2">
        <v>-1350</v>
      </c>
      <c r="O3274" s="2">
        <v>183.13911437988301</v>
      </c>
      <c r="P3274" s="2">
        <v>135.61431884765599</v>
      </c>
      <c r="U3274" s="3">
        <v>40927.829606481479</v>
      </c>
      <c r="V3274" s="2"/>
      <c r="W3274" s="2"/>
      <c r="X3274" s="2">
        <v>-1350</v>
      </c>
      <c r="Y3274" s="2" t="s">
        <v>8</v>
      </c>
      <c r="Z3274" s="2">
        <v>0</v>
      </c>
    </row>
    <row r="3275" spans="1:26" ht="14.25" customHeight="1" x14ac:dyDescent="0.2">
      <c r="A3275" s="3">
        <v>40927.829664351855</v>
      </c>
      <c r="B3275" s="2"/>
      <c r="C3275" s="2"/>
      <c r="D3275" s="2">
        <v>-1300</v>
      </c>
      <c r="E3275" s="2">
        <v>22.1829643249512</v>
      </c>
      <c r="F3275" s="2">
        <v>-4.5639801025390598</v>
      </c>
      <c r="K3275" s="3">
        <v>40927.829664351855</v>
      </c>
      <c r="L3275" s="2"/>
      <c r="M3275" s="2"/>
      <c r="N3275" s="2">
        <v>-1300</v>
      </c>
      <c r="O3275" s="2">
        <v>177.68733215332</v>
      </c>
      <c r="P3275" s="2">
        <v>131.81785583496099</v>
      </c>
      <c r="U3275" s="3">
        <v>40927.829664351855</v>
      </c>
      <c r="V3275" s="2"/>
      <c r="W3275" s="2"/>
      <c r="X3275" s="2">
        <v>-1300</v>
      </c>
      <c r="Y3275" s="2" t="s">
        <v>8</v>
      </c>
      <c r="Z3275" s="2">
        <v>0</v>
      </c>
    </row>
    <row r="3276" spans="1:26" ht="14.25" customHeight="1" x14ac:dyDescent="0.2">
      <c r="A3276" s="3">
        <v>40927.829722222225</v>
      </c>
      <c r="B3276" s="2"/>
      <c r="C3276" s="2"/>
      <c r="D3276" s="2">
        <v>-1250</v>
      </c>
      <c r="E3276" s="2">
        <v>19.342990875244102</v>
      </c>
      <c r="F3276" s="2">
        <v>-2.7675628662109402</v>
      </c>
      <c r="K3276" s="3">
        <v>40927.829722222225</v>
      </c>
      <c r="L3276" s="2"/>
      <c r="M3276" s="2"/>
      <c r="N3276" s="2">
        <v>-1250</v>
      </c>
      <c r="O3276" s="2">
        <v>171.87519836425801</v>
      </c>
      <c r="P3276" s="2">
        <v>127.770462036133</v>
      </c>
      <c r="U3276" s="3">
        <v>40927.829722222225</v>
      </c>
      <c r="V3276" s="2"/>
      <c r="W3276" s="2"/>
      <c r="X3276" s="2">
        <v>-1250</v>
      </c>
      <c r="Y3276" s="2" t="s">
        <v>8</v>
      </c>
      <c r="Z3276" s="2">
        <v>0</v>
      </c>
    </row>
    <row r="3277" spans="1:26" ht="14.25" customHeight="1" x14ac:dyDescent="0.2">
      <c r="A3277" s="3">
        <v>40927.829780092594</v>
      </c>
      <c r="B3277" s="2"/>
      <c r="C3277" s="2"/>
      <c r="D3277" s="2">
        <v>-1200</v>
      </c>
      <c r="E3277" s="2">
        <v>19.183055877685501</v>
      </c>
      <c r="F3277" s="2">
        <v>-2.6663970947265598</v>
      </c>
      <c r="K3277" s="3">
        <v>40927.829780092594</v>
      </c>
      <c r="L3277" s="2"/>
      <c r="M3277" s="2"/>
      <c r="N3277" s="2">
        <v>-1200</v>
      </c>
      <c r="O3277" s="2">
        <v>168.32601928710901</v>
      </c>
      <c r="P3277" s="2">
        <v>125.29891967773401</v>
      </c>
      <c r="U3277" s="3">
        <v>40927.829780092594</v>
      </c>
      <c r="V3277" s="2"/>
      <c r="W3277" s="2"/>
      <c r="X3277" s="2">
        <v>-1200</v>
      </c>
      <c r="Y3277" s="2" t="s">
        <v>8</v>
      </c>
      <c r="Z3277" s="2">
        <v>0</v>
      </c>
    </row>
    <row r="3278" spans="1:26" ht="14.25" customHeight="1" x14ac:dyDescent="0.2">
      <c r="A3278" s="3">
        <v>40927.829837962963</v>
      </c>
      <c r="B3278" s="2"/>
      <c r="C3278" s="2"/>
      <c r="D3278" s="2">
        <v>-1150</v>
      </c>
      <c r="E3278" s="2">
        <v>18.468177795410199</v>
      </c>
      <c r="F3278" s="2">
        <v>-2.2142028808593799</v>
      </c>
      <c r="K3278" s="3">
        <v>40927.829837962963</v>
      </c>
      <c r="L3278" s="2"/>
      <c r="M3278" s="2"/>
      <c r="N3278" s="2">
        <v>-1150</v>
      </c>
      <c r="O3278" s="2">
        <v>164.16145324707</v>
      </c>
      <c r="P3278" s="2">
        <v>122.39883422851599</v>
      </c>
      <c r="U3278" s="3">
        <v>40927.829837962963</v>
      </c>
      <c r="V3278" s="2"/>
      <c r="W3278" s="2"/>
      <c r="X3278" s="2">
        <v>-1150</v>
      </c>
      <c r="Y3278" s="2" t="s">
        <v>8</v>
      </c>
      <c r="Z3278" s="2">
        <v>0</v>
      </c>
    </row>
    <row r="3279" spans="1:26" ht="14.25" customHeight="1" x14ac:dyDescent="0.2">
      <c r="A3279" s="3">
        <v>40927.829895833333</v>
      </c>
      <c r="B3279" s="2"/>
      <c r="C3279" s="2"/>
      <c r="D3279" s="2">
        <v>-1100</v>
      </c>
      <c r="E3279" s="2">
        <v>18.253364562988299</v>
      </c>
      <c r="F3279" s="2">
        <v>-2.0783233642578098</v>
      </c>
      <c r="K3279" s="3">
        <v>40927.829895833333</v>
      </c>
      <c r="L3279" s="2"/>
      <c r="M3279" s="2"/>
      <c r="N3279" s="2">
        <v>-1100</v>
      </c>
      <c r="O3279" s="2">
        <v>160.63583374023401</v>
      </c>
      <c r="P3279" s="2">
        <v>119.94369506835901</v>
      </c>
      <c r="U3279" s="3">
        <v>40927.829895833333</v>
      </c>
      <c r="V3279" s="2"/>
      <c r="W3279" s="2"/>
      <c r="X3279" s="2">
        <v>-1100</v>
      </c>
      <c r="Y3279" s="2" t="s">
        <v>8</v>
      </c>
      <c r="Z3279" s="2">
        <v>0</v>
      </c>
    </row>
    <row r="3280" spans="1:26" ht="14.25" customHeight="1" x14ac:dyDescent="0.2">
      <c r="A3280" s="3">
        <v>40927.829953703702</v>
      </c>
      <c r="B3280" s="2"/>
      <c r="C3280" s="2"/>
      <c r="D3280" s="2">
        <v>-1050</v>
      </c>
      <c r="E3280" s="2">
        <v>18.5411491394043</v>
      </c>
      <c r="F3280" s="2">
        <v>-2.2603607177734402</v>
      </c>
      <c r="K3280" s="3">
        <v>40927.829953703702</v>
      </c>
      <c r="L3280" s="2"/>
      <c r="M3280" s="2"/>
      <c r="N3280" s="2">
        <v>-1050</v>
      </c>
      <c r="O3280" s="2">
        <v>156.67724609375</v>
      </c>
      <c r="P3280" s="2">
        <v>117.187042236328</v>
      </c>
      <c r="U3280" s="3">
        <v>40927.829953703702</v>
      </c>
      <c r="V3280" s="2"/>
      <c r="W3280" s="2"/>
      <c r="X3280" s="2">
        <v>-1050</v>
      </c>
      <c r="Y3280" s="2" t="s">
        <v>8</v>
      </c>
      <c r="Z3280" s="2">
        <v>0</v>
      </c>
    </row>
    <row r="3281" spans="1:26" ht="14.25" customHeight="1" x14ac:dyDescent="0.2">
      <c r="A3281" s="3">
        <v>40927.830011574071</v>
      </c>
      <c r="B3281" s="2"/>
      <c r="C3281" s="2"/>
      <c r="D3281" s="2">
        <v>-1000</v>
      </c>
      <c r="E3281" s="2">
        <v>18.384351730346701</v>
      </c>
      <c r="F3281" s="2">
        <v>-2.1611785888671902</v>
      </c>
      <c r="K3281" s="3">
        <v>40927.830011574071</v>
      </c>
      <c r="L3281" s="2"/>
      <c r="M3281" s="2"/>
      <c r="N3281" s="2">
        <v>-1000</v>
      </c>
      <c r="O3281" s="2">
        <v>153.80886840820301</v>
      </c>
      <c r="P3281" s="2">
        <v>115.189590454102</v>
      </c>
      <c r="U3281" s="3">
        <v>40927.830011574071</v>
      </c>
      <c r="V3281" s="2"/>
      <c r="W3281" s="2"/>
      <c r="X3281" s="2">
        <v>-1000</v>
      </c>
      <c r="Y3281" s="2" t="s">
        <v>8</v>
      </c>
      <c r="Z3281" s="2">
        <v>0</v>
      </c>
    </row>
    <row r="3282" spans="1:26" ht="14.25" customHeight="1" x14ac:dyDescent="0.2">
      <c r="A3282" s="3">
        <v>40927.830069444448</v>
      </c>
      <c r="B3282" s="2"/>
      <c r="C3282" s="2"/>
      <c r="D3282" s="2">
        <v>-950</v>
      </c>
      <c r="E3282" s="2">
        <v>18.343826293945298</v>
      </c>
      <c r="F3282" s="2">
        <v>-2.1355438232421902</v>
      </c>
      <c r="K3282" s="3">
        <v>40927.830069444448</v>
      </c>
      <c r="L3282" s="2"/>
      <c r="M3282" s="2"/>
      <c r="N3282" s="2">
        <v>-950</v>
      </c>
      <c r="O3282" s="2">
        <v>151.07887268066401</v>
      </c>
      <c r="P3282" s="2">
        <v>113.288497924805</v>
      </c>
      <c r="U3282" s="3">
        <v>40927.830069444448</v>
      </c>
      <c r="V3282" s="2"/>
      <c r="W3282" s="2"/>
      <c r="X3282" s="2">
        <v>-950</v>
      </c>
      <c r="Y3282" s="2" t="s">
        <v>8</v>
      </c>
      <c r="Z3282" s="2">
        <v>0</v>
      </c>
    </row>
    <row r="3283" spans="1:26" ht="14.25" customHeight="1" x14ac:dyDescent="0.2">
      <c r="A3283" s="3">
        <v>40927.830127314817</v>
      </c>
      <c r="B3283" s="2"/>
      <c r="C3283" s="2"/>
      <c r="D3283" s="2">
        <v>-900</v>
      </c>
      <c r="E3283" s="2">
        <v>18.299198150634801</v>
      </c>
      <c r="F3283" s="2">
        <v>-2.1073150634765598</v>
      </c>
      <c r="K3283" s="3">
        <v>40927.830127314817</v>
      </c>
      <c r="L3283" s="2"/>
      <c r="M3283" s="2"/>
      <c r="N3283" s="2">
        <v>-900</v>
      </c>
      <c r="O3283" s="2">
        <v>148.42030334472699</v>
      </c>
      <c r="P3283" s="2">
        <v>111.437149047852</v>
      </c>
      <c r="U3283" s="3">
        <v>40927.830127314817</v>
      </c>
      <c r="V3283" s="2"/>
      <c r="W3283" s="2"/>
      <c r="X3283" s="2">
        <v>-900</v>
      </c>
      <c r="Y3283" s="2" t="s">
        <v>8</v>
      </c>
      <c r="Z3283" s="2">
        <v>0</v>
      </c>
    </row>
    <row r="3284" spans="1:26" ht="14.25" customHeight="1" x14ac:dyDescent="0.2">
      <c r="A3284" s="3">
        <v>40927.830185185187</v>
      </c>
      <c r="B3284" s="2"/>
      <c r="C3284" s="2"/>
      <c r="D3284" s="2">
        <v>-850</v>
      </c>
      <c r="E3284" s="2">
        <v>18.0453071594238</v>
      </c>
      <c r="F3284" s="2">
        <v>-1.94671630859375</v>
      </c>
      <c r="K3284" s="3">
        <v>40927.830185185187</v>
      </c>
      <c r="L3284" s="2"/>
      <c r="M3284" s="2"/>
      <c r="N3284" s="2">
        <v>-850</v>
      </c>
      <c r="O3284" s="2">
        <v>144.61387634277301</v>
      </c>
      <c r="P3284" s="2">
        <v>108.78646850585901</v>
      </c>
      <c r="U3284" s="3">
        <v>40927.830185185187</v>
      </c>
      <c r="V3284" s="2"/>
      <c r="W3284" s="2"/>
      <c r="X3284" s="2">
        <v>-850</v>
      </c>
      <c r="Y3284" s="2" t="s">
        <v>8</v>
      </c>
      <c r="Z3284" s="2">
        <v>0</v>
      </c>
    </row>
    <row r="3285" spans="1:26" ht="14.25" customHeight="1" x14ac:dyDescent="0.2">
      <c r="A3285" s="3">
        <v>40927.830243055556</v>
      </c>
      <c r="B3285" s="2"/>
      <c r="C3285" s="2"/>
      <c r="D3285" s="2">
        <v>-800</v>
      </c>
      <c r="E3285" s="2">
        <v>17.658739089965799</v>
      </c>
      <c r="F3285" s="2">
        <v>-1.7021942138671899</v>
      </c>
      <c r="K3285" s="3">
        <v>40927.830243055556</v>
      </c>
      <c r="L3285" s="2"/>
      <c r="M3285" s="2"/>
      <c r="N3285" s="2">
        <v>-800</v>
      </c>
      <c r="O3285" s="2">
        <v>142.13334655761699</v>
      </c>
      <c r="P3285" s="2">
        <v>107.05909729003901</v>
      </c>
      <c r="U3285" s="3">
        <v>40927.830243055556</v>
      </c>
      <c r="V3285" s="2"/>
      <c r="W3285" s="2"/>
      <c r="X3285" s="2">
        <v>-800</v>
      </c>
      <c r="Y3285" s="2" t="s">
        <v>8</v>
      </c>
      <c r="Z3285" s="2">
        <v>0</v>
      </c>
    </row>
    <row r="3286" spans="1:26" ht="14.25" customHeight="1" x14ac:dyDescent="0.2">
      <c r="A3286" s="3">
        <v>40927.830300925925</v>
      </c>
      <c r="B3286" s="2"/>
      <c r="C3286" s="2"/>
      <c r="D3286" s="2">
        <v>-750</v>
      </c>
      <c r="E3286" s="2">
        <v>17.437894821166999</v>
      </c>
      <c r="F3286" s="2">
        <v>-1.5625</v>
      </c>
      <c r="K3286" s="3">
        <v>40927.830300925925</v>
      </c>
      <c r="L3286" s="2"/>
      <c r="M3286" s="2"/>
      <c r="N3286" s="2">
        <v>-750</v>
      </c>
      <c r="O3286" s="2">
        <v>138.94407653808599</v>
      </c>
      <c r="P3286" s="2">
        <v>104.838180541992</v>
      </c>
      <c r="U3286" s="3">
        <v>40927.830300925925</v>
      </c>
      <c r="V3286" s="2"/>
      <c r="W3286" s="2"/>
      <c r="X3286" s="2">
        <v>-750</v>
      </c>
      <c r="Y3286" s="2" t="s">
        <v>8</v>
      </c>
      <c r="Z3286" s="2">
        <v>0</v>
      </c>
    </row>
    <row r="3287" spans="1:26" ht="14.25" customHeight="1" x14ac:dyDescent="0.2">
      <c r="A3287" s="3">
        <v>40927.830358796295</v>
      </c>
      <c r="B3287" s="2"/>
      <c r="C3287" s="2"/>
      <c r="D3287" s="2">
        <v>-700</v>
      </c>
      <c r="E3287" s="2">
        <v>18.266874313354499</v>
      </c>
      <c r="F3287" s="2">
        <v>-2.0868682861328098</v>
      </c>
      <c r="K3287" s="3">
        <v>40927.830358796295</v>
      </c>
      <c r="L3287" s="2"/>
      <c r="M3287" s="2"/>
      <c r="N3287" s="2">
        <v>-700</v>
      </c>
      <c r="O3287" s="2">
        <v>137.88211059570301</v>
      </c>
      <c r="P3287" s="2">
        <v>104.098663330078</v>
      </c>
      <c r="U3287" s="3">
        <v>40927.830358796295</v>
      </c>
      <c r="V3287" s="2"/>
      <c r="W3287" s="2"/>
      <c r="X3287" s="2">
        <v>-700</v>
      </c>
      <c r="Y3287" s="2" t="s">
        <v>8</v>
      </c>
      <c r="Z3287" s="2">
        <v>0</v>
      </c>
    </row>
    <row r="3288" spans="1:26" ht="14.25" customHeight="1" x14ac:dyDescent="0.2">
      <c r="A3288" s="3">
        <v>40927.830416666664</v>
      </c>
      <c r="B3288" s="2"/>
      <c r="C3288" s="2"/>
      <c r="D3288" s="2">
        <v>-650</v>
      </c>
      <c r="E3288" s="2">
        <v>18.050613403320298</v>
      </c>
      <c r="F3288" s="2">
        <v>-1.9500732421875</v>
      </c>
      <c r="K3288" s="3">
        <v>40927.830416666664</v>
      </c>
      <c r="L3288" s="2"/>
      <c r="M3288" s="2"/>
      <c r="N3288" s="2">
        <v>-650</v>
      </c>
      <c r="O3288" s="2">
        <v>134.68769836425801</v>
      </c>
      <c r="P3288" s="2">
        <v>101.874160766602</v>
      </c>
      <c r="U3288" s="3">
        <v>40927.830416666664</v>
      </c>
      <c r="V3288" s="2"/>
      <c r="W3288" s="2"/>
      <c r="X3288" s="2">
        <v>-650</v>
      </c>
      <c r="Y3288" s="2" t="s">
        <v>8</v>
      </c>
      <c r="Z3288" s="2">
        <v>0</v>
      </c>
    </row>
    <row r="3289" spans="1:26" ht="14.25" customHeight="1" x14ac:dyDescent="0.2">
      <c r="A3289" s="3">
        <v>40927.830474537041</v>
      </c>
      <c r="B3289" s="2"/>
      <c r="C3289" s="2"/>
      <c r="D3289" s="2">
        <v>-600</v>
      </c>
      <c r="E3289" s="2">
        <v>17.616283416748001</v>
      </c>
      <c r="F3289" s="2">
        <v>-1.6753387451171899</v>
      </c>
      <c r="K3289" s="3">
        <v>40927.830474537041</v>
      </c>
      <c r="L3289" s="2"/>
      <c r="M3289" s="2"/>
      <c r="N3289" s="2">
        <v>-600</v>
      </c>
      <c r="O3289" s="2">
        <v>135.70603942871099</v>
      </c>
      <c r="P3289" s="2">
        <v>102.58331298828099</v>
      </c>
      <c r="U3289" s="3">
        <v>40927.830474537041</v>
      </c>
      <c r="V3289" s="2"/>
      <c r="W3289" s="2"/>
      <c r="X3289" s="2">
        <v>-600</v>
      </c>
      <c r="Y3289" s="2" t="s">
        <v>8</v>
      </c>
      <c r="Z3289" s="2">
        <v>0</v>
      </c>
    </row>
    <row r="3290" spans="1:26" ht="14.25" customHeight="1" x14ac:dyDescent="0.2">
      <c r="A3290" s="3">
        <v>40927.83053240741</v>
      </c>
      <c r="B3290" s="2"/>
      <c r="C3290" s="2"/>
      <c r="D3290" s="2">
        <v>-550</v>
      </c>
      <c r="E3290" s="2">
        <v>17.183521270751999</v>
      </c>
      <c r="F3290" s="2">
        <v>-1.4015960693359399</v>
      </c>
      <c r="K3290" s="3">
        <v>40927.83053240741</v>
      </c>
      <c r="L3290" s="2"/>
      <c r="M3290" s="2"/>
      <c r="N3290" s="2">
        <v>-550</v>
      </c>
      <c r="O3290" s="2">
        <v>134.585693359375</v>
      </c>
      <c r="P3290" s="2">
        <v>101.80313110351599</v>
      </c>
      <c r="U3290" s="3">
        <v>40927.83053240741</v>
      </c>
      <c r="V3290" s="2"/>
      <c r="W3290" s="2"/>
      <c r="X3290" s="2">
        <v>-550</v>
      </c>
      <c r="Y3290" s="2" t="s">
        <v>8</v>
      </c>
      <c r="Z3290" s="2">
        <v>0</v>
      </c>
    </row>
    <row r="3291" spans="1:26" ht="14.25" customHeight="1" x14ac:dyDescent="0.2">
      <c r="A3291" s="3">
        <v>40927.830590277779</v>
      </c>
      <c r="B3291" s="2"/>
      <c r="C3291" s="2"/>
      <c r="D3291" s="2">
        <v>-500</v>
      </c>
      <c r="E3291" s="2">
        <v>17.150955200195298</v>
      </c>
      <c r="F3291" s="2">
        <v>-1.3809967041015601</v>
      </c>
      <c r="K3291" s="3">
        <v>40927.830590277779</v>
      </c>
      <c r="L3291" s="2"/>
      <c r="M3291" s="2"/>
      <c r="N3291" s="2">
        <v>-500</v>
      </c>
      <c r="O3291" s="2">
        <v>133.279861450195</v>
      </c>
      <c r="P3291" s="2">
        <v>100.89378356933599</v>
      </c>
      <c r="U3291" s="3">
        <v>40927.830590277779</v>
      </c>
      <c r="V3291" s="2"/>
      <c r="W3291" s="2"/>
      <c r="X3291" s="2">
        <v>-500</v>
      </c>
      <c r="Y3291" s="2" t="s">
        <v>8</v>
      </c>
      <c r="Z3291" s="2">
        <v>0</v>
      </c>
    </row>
    <row r="3292" spans="1:26" ht="14.25" customHeight="1" x14ac:dyDescent="0.2">
      <c r="A3292" s="3">
        <v>40927.830648148149</v>
      </c>
      <c r="B3292" s="2"/>
      <c r="C3292" s="2"/>
      <c r="D3292" s="2">
        <v>-450</v>
      </c>
      <c r="E3292" s="2">
        <v>17.6896152496338</v>
      </c>
      <c r="F3292" s="2">
        <v>-1.7217254638671899</v>
      </c>
      <c r="K3292" s="3">
        <v>40927.830648148149</v>
      </c>
      <c r="L3292" s="2"/>
      <c r="M3292" s="2"/>
      <c r="N3292" s="2">
        <v>-450</v>
      </c>
      <c r="O3292" s="2">
        <v>131.32487487793</v>
      </c>
      <c r="P3292" s="2">
        <v>99.532394409179702</v>
      </c>
      <c r="U3292" s="3">
        <v>40927.830648148149</v>
      </c>
      <c r="V3292" s="2"/>
      <c r="W3292" s="2"/>
      <c r="X3292" s="2">
        <v>-450</v>
      </c>
      <c r="Y3292" s="2" t="s">
        <v>8</v>
      </c>
      <c r="Z3292" s="2">
        <v>0</v>
      </c>
    </row>
    <row r="3293" spans="1:26" ht="14.25" customHeight="1" x14ac:dyDescent="0.2">
      <c r="A3293" s="3">
        <v>40927.830706018518</v>
      </c>
      <c r="B3293" s="2"/>
      <c r="C3293" s="2"/>
      <c r="D3293" s="2">
        <v>-400</v>
      </c>
      <c r="E3293" s="2">
        <v>17.864265441894499</v>
      </c>
      <c r="F3293" s="2">
        <v>-1.8321990966796899</v>
      </c>
      <c r="K3293" s="3">
        <v>40927.830706018518</v>
      </c>
      <c r="L3293" s="2"/>
      <c r="M3293" s="2"/>
      <c r="N3293" s="2">
        <v>-400</v>
      </c>
      <c r="O3293" s="2">
        <v>127.943984985352</v>
      </c>
      <c r="P3293" s="2">
        <v>97.178039550781193</v>
      </c>
      <c r="U3293" s="3">
        <v>40927.830706018518</v>
      </c>
      <c r="V3293" s="2"/>
      <c r="W3293" s="2"/>
      <c r="X3293" s="2">
        <v>-400</v>
      </c>
      <c r="Y3293" s="2" t="s">
        <v>8</v>
      </c>
      <c r="Z3293" s="2">
        <v>0</v>
      </c>
    </row>
    <row r="3294" spans="1:26" ht="14.25" customHeight="1" x14ac:dyDescent="0.2">
      <c r="A3294" s="3">
        <v>40927.830763888887</v>
      </c>
      <c r="B3294" s="2"/>
      <c r="C3294" s="2"/>
      <c r="D3294" s="2">
        <v>-350</v>
      </c>
      <c r="E3294" s="2">
        <v>17.523168563842798</v>
      </c>
      <c r="F3294" s="2">
        <v>-1.6164398193359399</v>
      </c>
      <c r="K3294" s="3">
        <v>40927.830763888887</v>
      </c>
      <c r="L3294" s="2"/>
      <c r="M3294" s="2"/>
      <c r="N3294" s="2">
        <v>-350</v>
      </c>
      <c r="O3294" s="2">
        <v>129.07069396972699</v>
      </c>
      <c r="P3294" s="2">
        <v>97.962646484375</v>
      </c>
      <c r="U3294" s="3">
        <v>40927.830763888887</v>
      </c>
      <c r="V3294" s="2"/>
      <c r="W3294" s="2"/>
      <c r="X3294" s="2">
        <v>-350</v>
      </c>
      <c r="Y3294" s="2" t="s">
        <v>8</v>
      </c>
      <c r="Z3294" s="2">
        <v>0</v>
      </c>
    </row>
    <row r="3295" spans="1:26" ht="14.25" customHeight="1" x14ac:dyDescent="0.2">
      <c r="A3295" s="3">
        <v>40927.830821759257</v>
      </c>
      <c r="B3295" s="2"/>
      <c r="C3295" s="2"/>
      <c r="D3295" s="2">
        <v>-300</v>
      </c>
      <c r="E3295" s="2">
        <v>17.393629074096701</v>
      </c>
      <c r="F3295" s="2">
        <v>-1.5345001220703101</v>
      </c>
      <c r="K3295" s="3">
        <v>40927.830821759257</v>
      </c>
      <c r="L3295" s="2"/>
      <c r="M3295" s="2"/>
      <c r="N3295" s="2">
        <v>-300</v>
      </c>
      <c r="O3295" s="2">
        <v>127.88898468017599</v>
      </c>
      <c r="P3295" s="2">
        <v>97.139739990234403</v>
      </c>
      <c r="U3295" s="3">
        <v>40927.830821759257</v>
      </c>
      <c r="V3295" s="2"/>
      <c r="W3295" s="2"/>
      <c r="X3295" s="2">
        <v>-300</v>
      </c>
      <c r="Y3295" s="2" t="s">
        <v>8</v>
      </c>
      <c r="Z3295" s="2">
        <v>0</v>
      </c>
    </row>
    <row r="3296" spans="1:26" ht="14.25" customHeight="1" x14ac:dyDescent="0.2">
      <c r="A3296" s="3">
        <v>40927.830879629626</v>
      </c>
      <c r="B3296" s="2"/>
      <c r="C3296" s="2"/>
      <c r="D3296" s="2">
        <v>-250</v>
      </c>
      <c r="E3296" s="2">
        <v>17.1884651184082</v>
      </c>
      <c r="F3296" s="2">
        <v>-1.40472412109375</v>
      </c>
      <c r="K3296" s="3">
        <v>40927.830879629626</v>
      </c>
      <c r="L3296" s="2"/>
      <c r="M3296" s="2"/>
      <c r="N3296" s="2">
        <v>-250</v>
      </c>
      <c r="O3296" s="2">
        <v>127.853927612305</v>
      </c>
      <c r="P3296" s="2">
        <v>97.115325927734403</v>
      </c>
      <c r="U3296" s="3">
        <v>40927.830879629626</v>
      </c>
      <c r="V3296" s="2"/>
      <c r="W3296" s="2"/>
      <c r="X3296" s="2">
        <v>-250</v>
      </c>
      <c r="Y3296" s="2" t="s">
        <v>8</v>
      </c>
      <c r="Z3296" s="2">
        <v>0</v>
      </c>
    </row>
    <row r="3297" spans="1:26" ht="14.25" customHeight="1" x14ac:dyDescent="0.2">
      <c r="A3297" s="3">
        <v>40927.830937500003</v>
      </c>
      <c r="B3297" s="2"/>
      <c r="C3297" s="2"/>
      <c r="D3297" s="2">
        <v>-200</v>
      </c>
      <c r="E3297" s="2">
        <v>17.460931777954102</v>
      </c>
      <c r="F3297" s="2">
        <v>-1.5770721435546899</v>
      </c>
      <c r="K3297" s="3">
        <v>40927.830937500003</v>
      </c>
      <c r="L3297" s="2"/>
      <c r="M3297" s="2"/>
      <c r="N3297" s="2">
        <v>-200</v>
      </c>
      <c r="O3297" s="2">
        <v>126.61328125</v>
      </c>
      <c r="P3297" s="2">
        <v>96.251373291015597</v>
      </c>
      <c r="U3297" s="3">
        <v>40927.830937500003</v>
      </c>
      <c r="V3297" s="2"/>
      <c r="W3297" s="2"/>
      <c r="X3297" s="2">
        <v>-200</v>
      </c>
      <c r="Y3297" s="2" t="s">
        <v>8</v>
      </c>
      <c r="Z3297" s="2">
        <v>0</v>
      </c>
    </row>
    <row r="3298" spans="1:26" ht="14.25" customHeight="1" x14ac:dyDescent="0.2">
      <c r="A3298" s="3">
        <v>40927.830995370372</v>
      </c>
      <c r="B3298" s="2"/>
      <c r="C3298" s="2"/>
      <c r="D3298" s="2">
        <v>-150</v>
      </c>
      <c r="E3298" s="2">
        <v>16.938915252685501</v>
      </c>
      <c r="F3298" s="2">
        <v>-1.2468719482421899</v>
      </c>
      <c r="K3298" s="3">
        <v>40927.830995370372</v>
      </c>
      <c r="L3298" s="2"/>
      <c r="M3298" s="2"/>
      <c r="N3298" s="2">
        <v>-150</v>
      </c>
      <c r="O3298" s="2">
        <v>126.70059967041</v>
      </c>
      <c r="P3298" s="2">
        <v>96.312179565429702</v>
      </c>
      <c r="U3298" s="3">
        <v>40927.830995370372</v>
      </c>
      <c r="V3298" s="2"/>
      <c r="W3298" s="2"/>
      <c r="X3298" s="2">
        <v>-150</v>
      </c>
      <c r="Y3298" s="2" t="s">
        <v>8</v>
      </c>
      <c r="Z3298" s="2">
        <v>0</v>
      </c>
    </row>
    <row r="3299" spans="1:26" ht="14.25" customHeight="1" x14ac:dyDescent="0.2">
      <c r="A3299" s="3">
        <v>40927.831053240741</v>
      </c>
      <c r="B3299" s="2"/>
      <c r="C3299" s="2"/>
      <c r="D3299" s="2">
        <v>-100</v>
      </c>
      <c r="E3299" s="2">
        <v>17.2188606262207</v>
      </c>
      <c r="F3299" s="2">
        <v>-1.4239501953125</v>
      </c>
      <c r="K3299" s="3">
        <v>40927.831053240741</v>
      </c>
      <c r="L3299" s="2"/>
      <c r="M3299" s="2"/>
      <c r="N3299" s="2">
        <v>-100</v>
      </c>
      <c r="O3299" s="2">
        <v>124.79404449462901</v>
      </c>
      <c r="P3299" s="2">
        <v>94.984512329101605</v>
      </c>
      <c r="U3299" s="3">
        <v>40927.831053240741</v>
      </c>
      <c r="V3299" s="2"/>
      <c r="W3299" s="2"/>
      <c r="X3299" s="2">
        <v>-100</v>
      </c>
      <c r="Y3299" s="2" t="s">
        <v>8</v>
      </c>
      <c r="Z3299" s="2">
        <v>0</v>
      </c>
    </row>
    <row r="3300" spans="1:26" ht="14.25" customHeight="1" x14ac:dyDescent="0.2">
      <c r="A3300" s="3">
        <v>40927.831111111111</v>
      </c>
      <c r="B3300" s="2"/>
      <c r="C3300" s="2"/>
      <c r="D3300" s="2">
        <v>-50</v>
      </c>
      <c r="E3300" s="2">
        <v>17.372522354126001</v>
      </c>
      <c r="F3300" s="2">
        <v>-1.5211486816406199</v>
      </c>
      <c r="K3300" s="3">
        <v>40927.831111111111</v>
      </c>
      <c r="L3300" s="2"/>
      <c r="M3300" s="2"/>
      <c r="N3300" s="2">
        <v>-50</v>
      </c>
      <c r="O3300" s="2">
        <v>125.361892700195</v>
      </c>
      <c r="P3300" s="2">
        <v>95.379943847656307</v>
      </c>
      <c r="U3300" s="3">
        <v>40927.831111111111</v>
      </c>
      <c r="V3300" s="2"/>
      <c r="W3300" s="2"/>
      <c r="X3300" s="2">
        <v>-50</v>
      </c>
      <c r="Y3300" s="2" t="s">
        <v>8</v>
      </c>
      <c r="Z3300" s="2">
        <v>0</v>
      </c>
    </row>
    <row r="3301" spans="1:26" ht="14.25" customHeight="1" x14ac:dyDescent="0.2">
      <c r="A3301" s="3">
        <v>40927.83116898148</v>
      </c>
      <c r="B3301" s="2"/>
      <c r="C3301" s="2"/>
      <c r="D3301" s="2">
        <v>0</v>
      </c>
      <c r="E3301" s="2">
        <v>17.597347259521499</v>
      </c>
      <c r="F3301" s="2">
        <v>-1.6633605957031301</v>
      </c>
      <c r="K3301" s="3">
        <v>40927.83116898148</v>
      </c>
      <c r="L3301" s="2"/>
      <c r="M3301" s="2"/>
      <c r="N3301" s="2">
        <v>0</v>
      </c>
      <c r="O3301" s="2">
        <v>124.756355285645</v>
      </c>
      <c r="P3301" s="2">
        <v>94.958267211914105</v>
      </c>
      <c r="U3301" s="3">
        <v>40927.83116898148</v>
      </c>
      <c r="V3301" s="2"/>
      <c r="W3301" s="2"/>
      <c r="X3301" s="2">
        <v>0</v>
      </c>
      <c r="Y3301" s="2" t="s">
        <v>8</v>
      </c>
      <c r="Z3301" s="2">
        <v>0</v>
      </c>
    </row>
    <row r="3302" spans="1:26" ht="14.25" customHeight="1" x14ac:dyDescent="0.2">
      <c r="A3302" s="2"/>
      <c r="B3302" s="2"/>
      <c r="C3302" s="2"/>
      <c r="D3302" s="2"/>
      <c r="E3302" s="2"/>
      <c r="F3302" s="2"/>
      <c r="K3302" s="2"/>
      <c r="L3302" s="2"/>
      <c r="M3302" s="2"/>
      <c r="N3302" s="2"/>
      <c r="O3302" s="2"/>
      <c r="P3302" s="2"/>
      <c r="U3302" s="2"/>
      <c r="V3302" s="2"/>
      <c r="W3302" s="2"/>
      <c r="X3302" s="2"/>
      <c r="Y3302" s="2"/>
      <c r="Z3302" s="2"/>
    </row>
    <row r="3303" spans="1:26" ht="14.25" customHeight="1" x14ac:dyDescent="0.2">
      <c r="A3303" s="3">
        <v>40927.83152777778</v>
      </c>
      <c r="B3303" s="2">
        <v>400</v>
      </c>
      <c r="C3303" s="2">
        <v>200</v>
      </c>
      <c r="D3303" s="2">
        <v>-3200</v>
      </c>
      <c r="E3303" s="2">
        <v>187.70967102050801</v>
      </c>
      <c r="F3303" s="2">
        <v>-109.26742553710901</v>
      </c>
      <c r="K3303" s="3">
        <v>40927.83152777778</v>
      </c>
      <c r="L3303" s="2">
        <v>400</v>
      </c>
      <c r="M3303" s="2">
        <v>200</v>
      </c>
      <c r="N3303" s="2">
        <v>-3200</v>
      </c>
      <c r="O3303" s="2">
        <v>253.66157531738301</v>
      </c>
      <c r="P3303" s="2">
        <v>184.72412109375</v>
      </c>
      <c r="U3303" s="3">
        <v>40927.83152777778</v>
      </c>
      <c r="V3303" s="2">
        <v>400</v>
      </c>
      <c r="W3303" s="2">
        <v>200</v>
      </c>
      <c r="X3303" s="2">
        <v>-3200</v>
      </c>
      <c r="Y3303" s="2" t="s">
        <v>8</v>
      </c>
      <c r="Z3303" s="2">
        <v>0</v>
      </c>
    </row>
    <row r="3304" spans="1:26" ht="14.25" customHeight="1" x14ac:dyDescent="0.2">
      <c r="A3304" s="3">
        <v>40927.831585648149</v>
      </c>
      <c r="B3304" s="2"/>
      <c r="C3304" s="2"/>
      <c r="D3304" s="2">
        <v>-3150</v>
      </c>
      <c r="E3304" s="2">
        <v>189.40115356445301</v>
      </c>
      <c r="F3304" s="2">
        <v>-110.337371826172</v>
      </c>
      <c r="K3304" s="3">
        <v>40927.831585648149</v>
      </c>
      <c r="L3304" s="2"/>
      <c r="M3304" s="2"/>
      <c r="N3304" s="2">
        <v>-3150</v>
      </c>
      <c r="O3304" s="2">
        <v>253.70539855957</v>
      </c>
      <c r="P3304" s="2">
        <v>184.754638671875</v>
      </c>
      <c r="U3304" s="3">
        <v>40927.831585648149</v>
      </c>
      <c r="V3304" s="2"/>
      <c r="W3304" s="2"/>
      <c r="X3304" s="2">
        <v>-3150</v>
      </c>
      <c r="Y3304" s="2" t="s">
        <v>8</v>
      </c>
      <c r="Z3304" s="2">
        <v>0</v>
      </c>
    </row>
    <row r="3305" spans="1:26" ht="14.25" customHeight="1" x14ac:dyDescent="0.2">
      <c r="A3305" s="3">
        <v>40927.831643518519</v>
      </c>
      <c r="B3305" s="2"/>
      <c r="C3305" s="2"/>
      <c r="D3305" s="2">
        <v>-3100</v>
      </c>
      <c r="E3305" s="2">
        <v>190.107833862305</v>
      </c>
      <c r="F3305" s="2">
        <v>-110.784378051758</v>
      </c>
      <c r="K3305" s="3">
        <v>40927.831643518519</v>
      </c>
      <c r="L3305" s="2"/>
      <c r="M3305" s="2"/>
      <c r="N3305" s="2">
        <v>-3100</v>
      </c>
      <c r="O3305" s="2">
        <v>253.71372985839801</v>
      </c>
      <c r="P3305" s="2">
        <v>184.76043701171901</v>
      </c>
      <c r="U3305" s="3">
        <v>40927.831643518519</v>
      </c>
      <c r="V3305" s="2"/>
      <c r="W3305" s="2"/>
      <c r="X3305" s="2">
        <v>-3100</v>
      </c>
      <c r="Y3305" s="2" t="s">
        <v>8</v>
      </c>
      <c r="Z3305" s="2">
        <v>0</v>
      </c>
    </row>
    <row r="3306" spans="1:26" ht="14.25" customHeight="1" x14ac:dyDescent="0.2">
      <c r="A3306" s="3">
        <v>40927.831701388888</v>
      </c>
      <c r="B3306" s="2"/>
      <c r="C3306" s="2"/>
      <c r="D3306" s="2">
        <v>-3050</v>
      </c>
      <c r="E3306" s="2">
        <v>192.98350524902301</v>
      </c>
      <c r="F3306" s="2">
        <v>-112.603378295898</v>
      </c>
      <c r="K3306" s="3">
        <v>40927.831701388888</v>
      </c>
      <c r="L3306" s="2"/>
      <c r="M3306" s="2"/>
      <c r="N3306" s="2">
        <v>-3050</v>
      </c>
      <c r="O3306" s="2">
        <v>253.69203186035199</v>
      </c>
      <c r="P3306" s="2">
        <v>184.74533081054699</v>
      </c>
      <c r="U3306" s="3">
        <v>40927.831701388888</v>
      </c>
      <c r="V3306" s="2"/>
      <c r="W3306" s="2"/>
      <c r="X3306" s="2">
        <v>-3050</v>
      </c>
      <c r="Y3306" s="2" t="s">
        <v>8</v>
      </c>
      <c r="Z3306" s="2">
        <v>0</v>
      </c>
    </row>
    <row r="3307" spans="1:26" ht="14.25" customHeight="1" x14ac:dyDescent="0.2">
      <c r="A3307" s="3">
        <v>40927.831759259258</v>
      </c>
      <c r="B3307" s="2"/>
      <c r="C3307" s="2"/>
      <c r="D3307" s="2">
        <v>-3000</v>
      </c>
      <c r="E3307" s="2">
        <v>195.33741760253901</v>
      </c>
      <c r="F3307" s="2">
        <v>-114.092330932617</v>
      </c>
      <c r="K3307" s="3">
        <v>40927.831759259258</v>
      </c>
      <c r="L3307" s="2"/>
      <c r="M3307" s="2"/>
      <c r="N3307" s="2">
        <v>-3000</v>
      </c>
      <c r="O3307" s="2">
        <v>253.66102600097699</v>
      </c>
      <c r="P3307" s="2">
        <v>184.72373962402301</v>
      </c>
      <c r="U3307" s="3">
        <v>40927.831759259258</v>
      </c>
      <c r="V3307" s="2"/>
      <c r="W3307" s="2"/>
      <c r="X3307" s="2">
        <v>-3000</v>
      </c>
      <c r="Y3307" s="2" t="s">
        <v>8</v>
      </c>
      <c r="Z3307" s="2">
        <v>0</v>
      </c>
    </row>
    <row r="3308" spans="1:26" ht="14.25" customHeight="1" x14ac:dyDescent="0.2">
      <c r="A3308" s="3">
        <v>40927.831817129627</v>
      </c>
      <c r="B3308" s="2"/>
      <c r="C3308" s="2"/>
      <c r="D3308" s="2">
        <v>-2950</v>
      </c>
      <c r="E3308" s="2">
        <v>196.44163513183599</v>
      </c>
      <c r="F3308" s="2">
        <v>-114.790802001953</v>
      </c>
      <c r="K3308" s="3">
        <v>40927.831817129627</v>
      </c>
      <c r="L3308" s="2"/>
      <c r="M3308" s="2"/>
      <c r="N3308" s="2">
        <v>-2950</v>
      </c>
      <c r="O3308" s="2">
        <v>253.66288757324199</v>
      </c>
      <c r="P3308" s="2">
        <v>184.72503662109401</v>
      </c>
      <c r="U3308" s="3">
        <v>40927.831817129627</v>
      </c>
      <c r="V3308" s="2"/>
      <c r="W3308" s="2"/>
      <c r="X3308" s="2">
        <v>-2950</v>
      </c>
      <c r="Y3308" s="2" t="s">
        <v>8</v>
      </c>
      <c r="Z3308" s="2">
        <v>0</v>
      </c>
    </row>
    <row r="3309" spans="1:26" ht="14.25" customHeight="1" x14ac:dyDescent="0.2">
      <c r="A3309" s="3">
        <v>40927.831875000003</v>
      </c>
      <c r="B3309" s="2"/>
      <c r="C3309" s="2"/>
      <c r="D3309" s="2">
        <v>-2900</v>
      </c>
      <c r="E3309" s="2">
        <v>198.09573364257801</v>
      </c>
      <c r="F3309" s="2">
        <v>-115.83709716796901</v>
      </c>
      <c r="K3309" s="3">
        <v>40927.831875000003</v>
      </c>
      <c r="L3309" s="2"/>
      <c r="M3309" s="2"/>
      <c r="N3309" s="2">
        <v>-2900</v>
      </c>
      <c r="O3309" s="2">
        <v>253.601318359375</v>
      </c>
      <c r="P3309" s="2">
        <v>184.68215942382801</v>
      </c>
      <c r="U3309" s="3">
        <v>40927.831875000003</v>
      </c>
      <c r="V3309" s="2"/>
      <c r="W3309" s="2"/>
      <c r="X3309" s="2">
        <v>-2900</v>
      </c>
      <c r="Y3309" s="2" t="s">
        <v>8</v>
      </c>
      <c r="Z3309" s="2">
        <v>0</v>
      </c>
    </row>
    <row r="3310" spans="1:26" ht="14.25" customHeight="1" x14ac:dyDescent="0.2">
      <c r="A3310" s="3">
        <v>40927.831932870373</v>
      </c>
      <c r="B3310" s="2"/>
      <c r="C3310" s="2"/>
      <c r="D3310" s="2">
        <v>-2850</v>
      </c>
      <c r="E3310" s="2">
        <v>199.58651733398401</v>
      </c>
      <c r="F3310" s="2">
        <v>-116.78009033203099</v>
      </c>
      <c r="K3310" s="3">
        <v>40927.831932870373</v>
      </c>
      <c r="L3310" s="2"/>
      <c r="M3310" s="2"/>
      <c r="N3310" s="2">
        <v>-2850</v>
      </c>
      <c r="O3310" s="2">
        <v>253.52365112304699</v>
      </c>
      <c r="P3310" s="2">
        <v>184.62806701660199</v>
      </c>
      <c r="U3310" s="3">
        <v>40927.831932870373</v>
      </c>
      <c r="V3310" s="2"/>
      <c r="W3310" s="2"/>
      <c r="X3310" s="2">
        <v>-2850</v>
      </c>
      <c r="Y3310" s="2" t="s">
        <v>8</v>
      </c>
      <c r="Z3310" s="2">
        <v>0</v>
      </c>
    </row>
    <row r="3311" spans="1:26" ht="14.25" customHeight="1" x14ac:dyDescent="0.2">
      <c r="A3311" s="3">
        <v>40927.831990740742</v>
      </c>
      <c r="B3311" s="2"/>
      <c r="C3311" s="2"/>
      <c r="D3311" s="2">
        <v>-2800</v>
      </c>
      <c r="E3311" s="2">
        <v>201.54733276367199</v>
      </c>
      <c r="F3311" s="2">
        <v>-118.020401000977</v>
      </c>
      <c r="K3311" s="3">
        <v>40927.831990740742</v>
      </c>
      <c r="L3311" s="2"/>
      <c r="M3311" s="2"/>
      <c r="N3311" s="2">
        <v>-2800</v>
      </c>
      <c r="O3311" s="2">
        <v>253.55212402343801</v>
      </c>
      <c r="P3311" s="2">
        <v>184.64790344238301</v>
      </c>
      <c r="U3311" s="3">
        <v>40927.831990740742</v>
      </c>
      <c r="V3311" s="2"/>
      <c r="W3311" s="2"/>
      <c r="X3311" s="2">
        <v>-2800</v>
      </c>
      <c r="Y3311" s="2" t="s">
        <v>8</v>
      </c>
      <c r="Z3311" s="2">
        <v>0</v>
      </c>
    </row>
    <row r="3312" spans="1:26" ht="14.25" customHeight="1" x14ac:dyDescent="0.2">
      <c r="A3312" s="3">
        <v>40927.832048611112</v>
      </c>
      <c r="B3312" s="2"/>
      <c r="C3312" s="2"/>
      <c r="D3312" s="2">
        <v>-2750</v>
      </c>
      <c r="E3312" s="2">
        <v>202.61344909668</v>
      </c>
      <c r="F3312" s="2">
        <v>-118.69476318359401</v>
      </c>
      <c r="K3312" s="3">
        <v>40927.832048611112</v>
      </c>
      <c r="L3312" s="2"/>
      <c r="M3312" s="2"/>
      <c r="N3312" s="2">
        <v>-2750</v>
      </c>
      <c r="O3312" s="2">
        <v>253.45210266113301</v>
      </c>
      <c r="P3312" s="2">
        <v>184.57824707031301</v>
      </c>
      <c r="U3312" s="3">
        <v>40927.832048611112</v>
      </c>
      <c r="V3312" s="2"/>
      <c r="W3312" s="2"/>
      <c r="X3312" s="2">
        <v>-2750</v>
      </c>
      <c r="Y3312" s="2" t="s">
        <v>8</v>
      </c>
      <c r="Z3312" s="2">
        <v>0</v>
      </c>
    </row>
    <row r="3313" spans="1:26" ht="14.25" customHeight="1" x14ac:dyDescent="0.2">
      <c r="A3313" s="3">
        <v>40927.832106481481</v>
      </c>
      <c r="B3313" s="2"/>
      <c r="C3313" s="2"/>
      <c r="D3313" s="2">
        <v>-2700</v>
      </c>
      <c r="E3313" s="2">
        <v>203.77796936035199</v>
      </c>
      <c r="F3313" s="2">
        <v>-119.43138122558599</v>
      </c>
      <c r="K3313" s="3">
        <v>40927.832106481481</v>
      </c>
      <c r="L3313" s="2"/>
      <c r="M3313" s="2"/>
      <c r="N3313" s="2">
        <v>-2700</v>
      </c>
      <c r="O3313" s="2">
        <v>253.48135375976599</v>
      </c>
      <c r="P3313" s="2">
        <v>184.59861755371099</v>
      </c>
      <c r="U3313" s="3">
        <v>40927.832106481481</v>
      </c>
      <c r="V3313" s="2"/>
      <c r="W3313" s="2"/>
      <c r="X3313" s="2">
        <v>-2700</v>
      </c>
      <c r="Y3313" s="2" t="s">
        <v>8</v>
      </c>
      <c r="Z3313" s="2">
        <v>0</v>
      </c>
    </row>
    <row r="3314" spans="1:26" ht="14.25" customHeight="1" x14ac:dyDescent="0.2">
      <c r="A3314" s="3">
        <v>40927.83216435185</v>
      </c>
      <c r="B3314" s="2"/>
      <c r="C3314" s="2"/>
      <c r="D3314" s="2">
        <v>-2650</v>
      </c>
      <c r="E3314" s="2">
        <v>204.67231750488301</v>
      </c>
      <c r="F3314" s="2">
        <v>-119.997100830078</v>
      </c>
      <c r="K3314" s="3">
        <v>40927.83216435185</v>
      </c>
      <c r="L3314" s="2"/>
      <c r="M3314" s="2"/>
      <c r="N3314" s="2">
        <v>-2650</v>
      </c>
      <c r="O3314" s="2">
        <v>253.42240905761699</v>
      </c>
      <c r="P3314" s="2">
        <v>184.55757141113301</v>
      </c>
      <c r="U3314" s="3">
        <v>40927.83216435185</v>
      </c>
      <c r="V3314" s="2"/>
      <c r="W3314" s="2"/>
      <c r="X3314" s="2">
        <v>-2650</v>
      </c>
      <c r="Y3314" s="2" t="s">
        <v>8</v>
      </c>
      <c r="Z3314" s="2">
        <v>0</v>
      </c>
    </row>
    <row r="3315" spans="1:26" ht="14.25" customHeight="1" x14ac:dyDescent="0.2">
      <c r="A3315" s="3">
        <v>40927.83222222222</v>
      </c>
      <c r="B3315" s="2"/>
      <c r="C3315" s="2"/>
      <c r="D3315" s="2">
        <v>-2600</v>
      </c>
      <c r="E3315" s="2">
        <v>205.82333374023401</v>
      </c>
      <c r="F3315" s="2">
        <v>-120.725173950195</v>
      </c>
      <c r="K3315" s="3">
        <v>40927.83222222222</v>
      </c>
      <c r="L3315" s="2"/>
      <c r="M3315" s="2"/>
      <c r="N3315" s="2">
        <v>-2600</v>
      </c>
      <c r="O3315" s="2">
        <v>253.39315795898401</v>
      </c>
      <c r="P3315" s="2">
        <v>184.53720092773401</v>
      </c>
      <c r="U3315" s="3">
        <v>40927.83222222222</v>
      </c>
      <c r="V3315" s="2"/>
      <c r="W3315" s="2"/>
      <c r="X3315" s="2">
        <v>-2600</v>
      </c>
      <c r="Y3315" s="2" t="s">
        <v>8</v>
      </c>
      <c r="Z3315" s="2">
        <v>0</v>
      </c>
    </row>
    <row r="3316" spans="1:26" ht="14.25" customHeight="1" x14ac:dyDescent="0.2">
      <c r="A3316" s="3">
        <v>40927.832280092596</v>
      </c>
      <c r="B3316" s="2"/>
      <c r="C3316" s="2"/>
      <c r="D3316" s="2">
        <v>-2550</v>
      </c>
      <c r="E3316" s="2">
        <v>206.55630493164099</v>
      </c>
      <c r="F3316" s="2">
        <v>-121.18881225585901</v>
      </c>
      <c r="K3316" s="3">
        <v>40927.832280092596</v>
      </c>
      <c r="L3316" s="2"/>
      <c r="M3316" s="2"/>
      <c r="N3316" s="2">
        <v>-2550</v>
      </c>
      <c r="O3316" s="2">
        <v>253.20274353027301</v>
      </c>
      <c r="P3316" s="2">
        <v>184.40460205078099</v>
      </c>
      <c r="U3316" s="3">
        <v>40927.832280092596</v>
      </c>
      <c r="V3316" s="2"/>
      <c r="W3316" s="2"/>
      <c r="X3316" s="2">
        <v>-2550</v>
      </c>
      <c r="Y3316" s="2" t="s">
        <v>8</v>
      </c>
      <c r="Z3316" s="2">
        <v>0</v>
      </c>
    </row>
    <row r="3317" spans="1:26" ht="14.25" customHeight="1" x14ac:dyDescent="0.2">
      <c r="A3317" s="3">
        <v>40927.832337962966</v>
      </c>
      <c r="B3317" s="2"/>
      <c r="C3317" s="2"/>
      <c r="D3317" s="2">
        <v>-2500</v>
      </c>
      <c r="E3317" s="2">
        <v>206.65208435058599</v>
      </c>
      <c r="F3317" s="2">
        <v>-121.249389648438</v>
      </c>
      <c r="K3317" s="3">
        <v>40927.832337962966</v>
      </c>
      <c r="L3317" s="2"/>
      <c r="M3317" s="2"/>
      <c r="N3317" s="2">
        <v>-2500</v>
      </c>
      <c r="O3317" s="2">
        <v>253.007080078125</v>
      </c>
      <c r="P3317" s="2">
        <v>184.26834106445301</v>
      </c>
      <c r="U3317" s="3">
        <v>40927.832337962966</v>
      </c>
      <c r="V3317" s="2"/>
      <c r="W3317" s="2"/>
      <c r="X3317" s="2">
        <v>-2500</v>
      </c>
      <c r="Y3317" s="2" t="s">
        <v>8</v>
      </c>
      <c r="Z3317" s="2">
        <v>0</v>
      </c>
    </row>
    <row r="3318" spans="1:26" ht="14.25" customHeight="1" x14ac:dyDescent="0.2">
      <c r="A3318" s="3">
        <v>40927.832395833335</v>
      </c>
      <c r="B3318" s="2"/>
      <c r="C3318" s="2"/>
      <c r="D3318" s="2">
        <v>-2450</v>
      </c>
      <c r="E3318" s="2">
        <v>206.85350036621099</v>
      </c>
      <c r="F3318" s="2">
        <v>-121.37680053710901</v>
      </c>
      <c r="K3318" s="3">
        <v>40927.832395833335</v>
      </c>
      <c r="L3318" s="2"/>
      <c r="M3318" s="2"/>
      <c r="N3318" s="2">
        <v>-2450</v>
      </c>
      <c r="O3318" s="2">
        <v>252.77919006347699</v>
      </c>
      <c r="P3318" s="2">
        <v>184.10964965820301</v>
      </c>
      <c r="U3318" s="3">
        <v>40927.832395833335</v>
      </c>
      <c r="V3318" s="2"/>
      <c r="W3318" s="2"/>
      <c r="X3318" s="2">
        <v>-2450</v>
      </c>
      <c r="Y3318" s="2" t="s">
        <v>8</v>
      </c>
      <c r="Z3318" s="2">
        <v>0</v>
      </c>
    </row>
    <row r="3319" spans="1:26" ht="14.25" customHeight="1" x14ac:dyDescent="0.2">
      <c r="A3319" s="3">
        <v>40927.832453703704</v>
      </c>
      <c r="B3319" s="2"/>
      <c r="C3319" s="2"/>
      <c r="D3319" s="2">
        <v>-2400</v>
      </c>
      <c r="E3319" s="2">
        <v>207.56716918945301</v>
      </c>
      <c r="F3319" s="2">
        <v>-121.828231811523</v>
      </c>
      <c r="K3319" s="3">
        <v>40927.832453703704</v>
      </c>
      <c r="L3319" s="2"/>
      <c r="M3319" s="2"/>
      <c r="N3319" s="2">
        <v>-2400</v>
      </c>
      <c r="O3319" s="2">
        <v>252.51931762695301</v>
      </c>
      <c r="P3319" s="2">
        <v>183.92868041992199</v>
      </c>
      <c r="U3319" s="3">
        <v>40927.832453703704</v>
      </c>
      <c r="V3319" s="2"/>
      <c r="W3319" s="2"/>
      <c r="X3319" s="2">
        <v>-2400</v>
      </c>
      <c r="Y3319" s="2" t="s">
        <v>8</v>
      </c>
      <c r="Z3319" s="2">
        <v>0</v>
      </c>
    </row>
    <row r="3320" spans="1:26" ht="14.25" customHeight="1" x14ac:dyDescent="0.2">
      <c r="A3320" s="3">
        <v>40927.832511574074</v>
      </c>
      <c r="B3320" s="2"/>
      <c r="C3320" s="2"/>
      <c r="D3320" s="2">
        <v>-2350</v>
      </c>
      <c r="E3320" s="2">
        <v>206.95433044433599</v>
      </c>
      <c r="F3320" s="2">
        <v>-121.44058227539099</v>
      </c>
      <c r="K3320" s="3">
        <v>40927.832511574074</v>
      </c>
      <c r="L3320" s="2"/>
      <c r="M3320" s="2"/>
      <c r="N3320" s="2">
        <v>-2350</v>
      </c>
      <c r="O3320" s="2">
        <v>251.94105529785199</v>
      </c>
      <c r="P3320" s="2">
        <v>183.52600097656199</v>
      </c>
      <c r="U3320" s="3">
        <v>40927.832511574074</v>
      </c>
      <c r="V3320" s="2"/>
      <c r="W3320" s="2"/>
      <c r="X3320" s="2">
        <v>-2350</v>
      </c>
      <c r="Y3320" s="2" t="s">
        <v>8</v>
      </c>
      <c r="Z3320" s="2">
        <v>0</v>
      </c>
    </row>
    <row r="3321" spans="1:26" ht="14.25" customHeight="1" x14ac:dyDescent="0.2">
      <c r="A3321" s="3">
        <v>40927.832569444443</v>
      </c>
      <c r="B3321" s="2"/>
      <c r="C3321" s="2"/>
      <c r="D3321" s="2">
        <v>-2300</v>
      </c>
      <c r="E3321" s="2">
        <v>205.90969848632801</v>
      </c>
      <c r="F3321" s="2">
        <v>-120.77980041503901</v>
      </c>
      <c r="K3321" s="3">
        <v>40927.832569444443</v>
      </c>
      <c r="L3321" s="2"/>
      <c r="M3321" s="2"/>
      <c r="N3321" s="2">
        <v>-2300</v>
      </c>
      <c r="O3321" s="2">
        <v>251.346267700195</v>
      </c>
      <c r="P3321" s="2">
        <v>183.11180114746099</v>
      </c>
      <c r="U3321" s="3">
        <v>40927.832569444443</v>
      </c>
      <c r="V3321" s="2"/>
      <c r="W3321" s="2"/>
      <c r="X3321" s="2">
        <v>-2300</v>
      </c>
      <c r="Y3321" s="2" t="s">
        <v>8</v>
      </c>
      <c r="Z3321" s="2">
        <v>0</v>
      </c>
    </row>
    <row r="3322" spans="1:26" ht="14.25" customHeight="1" x14ac:dyDescent="0.2">
      <c r="A3322" s="3">
        <v>40927.832627314812</v>
      </c>
      <c r="B3322" s="2"/>
      <c r="C3322" s="2"/>
      <c r="D3322" s="2">
        <v>-2250</v>
      </c>
      <c r="E3322" s="2">
        <v>204.871337890625</v>
      </c>
      <c r="F3322" s="2">
        <v>-120.12298583984401</v>
      </c>
      <c r="K3322" s="3">
        <v>40927.832627314812</v>
      </c>
      <c r="L3322" s="2"/>
      <c r="M3322" s="2"/>
      <c r="N3322" s="2">
        <v>-2250</v>
      </c>
      <c r="O3322" s="2">
        <v>250.78126525878901</v>
      </c>
      <c r="P3322" s="2">
        <v>182.71835327148401</v>
      </c>
      <c r="U3322" s="3">
        <v>40927.832627314812</v>
      </c>
      <c r="V3322" s="2"/>
      <c r="W3322" s="2"/>
      <c r="X3322" s="2">
        <v>-2250</v>
      </c>
      <c r="Y3322" s="2" t="s">
        <v>8</v>
      </c>
      <c r="Z3322" s="2">
        <v>0</v>
      </c>
    </row>
    <row r="3323" spans="1:26" ht="14.25" customHeight="1" x14ac:dyDescent="0.2">
      <c r="A3323" s="3">
        <v>40927.832685185182</v>
      </c>
      <c r="B3323" s="2"/>
      <c r="C3323" s="2"/>
      <c r="D3323" s="2">
        <v>-2200</v>
      </c>
      <c r="E3323" s="2">
        <v>204.27357482910199</v>
      </c>
      <c r="F3323" s="2">
        <v>-119.744873046875</v>
      </c>
      <c r="K3323" s="3">
        <v>40927.832685185182</v>
      </c>
      <c r="L3323" s="2"/>
      <c r="M3323" s="2"/>
      <c r="N3323" s="2">
        <v>-2200</v>
      </c>
      <c r="O3323" s="2">
        <v>250.12237548828099</v>
      </c>
      <c r="P3323" s="2">
        <v>182.259521484375</v>
      </c>
      <c r="U3323" s="3">
        <v>40927.832685185182</v>
      </c>
      <c r="V3323" s="2"/>
      <c r="W3323" s="2"/>
      <c r="X3323" s="2">
        <v>-2200</v>
      </c>
      <c r="Y3323" s="2" t="s">
        <v>8</v>
      </c>
      <c r="Z3323" s="2">
        <v>0</v>
      </c>
    </row>
    <row r="3324" spans="1:26" ht="14.25" customHeight="1" x14ac:dyDescent="0.2">
      <c r="A3324" s="3">
        <v>40927.832743055558</v>
      </c>
      <c r="B3324" s="2"/>
      <c r="C3324" s="2"/>
      <c r="D3324" s="2">
        <v>-2150</v>
      </c>
      <c r="E3324" s="2">
        <v>202.82440185546901</v>
      </c>
      <c r="F3324" s="2">
        <v>-118.828201293945</v>
      </c>
      <c r="K3324" s="3">
        <v>40927.832743055558</v>
      </c>
      <c r="L3324" s="2"/>
      <c r="M3324" s="2"/>
      <c r="N3324" s="2">
        <v>-2150</v>
      </c>
      <c r="O3324" s="2">
        <v>249.42875671386699</v>
      </c>
      <c r="P3324" s="2">
        <v>181.77650451660199</v>
      </c>
      <c r="U3324" s="3">
        <v>40927.832743055558</v>
      </c>
      <c r="V3324" s="2"/>
      <c r="W3324" s="2"/>
      <c r="X3324" s="2">
        <v>-2150</v>
      </c>
      <c r="Y3324" s="2" t="s">
        <v>8</v>
      </c>
      <c r="Z3324" s="2">
        <v>0</v>
      </c>
    </row>
    <row r="3325" spans="1:26" ht="14.25" customHeight="1" x14ac:dyDescent="0.2">
      <c r="A3325" s="3">
        <v>40927.832800925928</v>
      </c>
      <c r="B3325" s="2"/>
      <c r="C3325" s="2"/>
      <c r="D3325" s="2">
        <v>-2100</v>
      </c>
      <c r="E3325" s="2">
        <v>200.05534362793</v>
      </c>
      <c r="F3325" s="2">
        <v>-117.07664489746099</v>
      </c>
      <c r="K3325" s="3">
        <v>40927.832800925928</v>
      </c>
      <c r="L3325" s="2"/>
      <c r="M3325" s="2"/>
      <c r="N3325" s="2">
        <v>-2100</v>
      </c>
      <c r="O3325" s="2">
        <v>248.40151977539099</v>
      </c>
      <c r="P3325" s="2">
        <v>181.06117248535199</v>
      </c>
      <c r="U3325" s="3">
        <v>40927.832800925928</v>
      </c>
      <c r="V3325" s="2"/>
      <c r="W3325" s="2"/>
      <c r="X3325" s="2">
        <v>-2100</v>
      </c>
      <c r="Y3325" s="2" t="s">
        <v>8</v>
      </c>
      <c r="Z3325" s="2">
        <v>0</v>
      </c>
    </row>
    <row r="3326" spans="1:26" ht="14.25" customHeight="1" x14ac:dyDescent="0.2">
      <c r="A3326" s="3">
        <v>40927.832858796297</v>
      </c>
      <c r="B3326" s="2"/>
      <c r="C3326" s="2"/>
      <c r="D3326" s="2">
        <v>-2050</v>
      </c>
      <c r="E3326" s="2">
        <v>196.34840393066401</v>
      </c>
      <c r="F3326" s="2">
        <v>-114.731826782227</v>
      </c>
      <c r="K3326" s="3">
        <v>40927.832858796297</v>
      </c>
      <c r="L3326" s="2"/>
      <c r="M3326" s="2"/>
      <c r="N3326" s="2">
        <v>-2050</v>
      </c>
      <c r="O3326" s="2">
        <v>246.975509643555</v>
      </c>
      <c r="P3326" s="2">
        <v>180.06813049316401</v>
      </c>
      <c r="U3326" s="3">
        <v>40927.832858796297</v>
      </c>
      <c r="V3326" s="2"/>
      <c r="W3326" s="2"/>
      <c r="X3326" s="2">
        <v>-2050</v>
      </c>
      <c r="Y3326" s="2" t="s">
        <v>8</v>
      </c>
      <c r="Z3326" s="2">
        <v>0</v>
      </c>
    </row>
    <row r="3327" spans="1:26" ht="14.25" customHeight="1" x14ac:dyDescent="0.2">
      <c r="A3327" s="3">
        <v>40927.832916666666</v>
      </c>
      <c r="B3327" s="2"/>
      <c r="C3327" s="2"/>
      <c r="D3327" s="2">
        <v>-2000</v>
      </c>
      <c r="E3327" s="2">
        <v>189.92678833007801</v>
      </c>
      <c r="F3327" s="2">
        <v>-110.66986083984401</v>
      </c>
      <c r="K3327" s="3">
        <v>40927.832916666666</v>
      </c>
      <c r="L3327" s="2"/>
      <c r="M3327" s="2"/>
      <c r="N3327" s="2">
        <v>-2000</v>
      </c>
      <c r="O3327" s="2">
        <v>245.00311279296901</v>
      </c>
      <c r="P3327" s="2">
        <v>178.69461059570301</v>
      </c>
      <c r="U3327" s="3">
        <v>40927.832916666666</v>
      </c>
      <c r="V3327" s="2"/>
      <c r="W3327" s="2"/>
      <c r="X3327" s="2">
        <v>-2000</v>
      </c>
      <c r="Y3327" s="2" t="s">
        <v>8</v>
      </c>
      <c r="Z3327" s="2">
        <v>0</v>
      </c>
    </row>
    <row r="3328" spans="1:26" ht="14.25" customHeight="1" x14ac:dyDescent="0.2">
      <c r="A3328" s="3">
        <v>40927.832974537036</v>
      </c>
      <c r="B3328" s="2"/>
      <c r="C3328" s="2"/>
      <c r="D3328" s="2">
        <v>-1950</v>
      </c>
      <c r="E3328" s="2">
        <v>179.82562255859401</v>
      </c>
      <c r="F3328" s="2">
        <v>-104.280395507813</v>
      </c>
      <c r="K3328" s="3">
        <v>40927.832974537036</v>
      </c>
      <c r="L3328" s="2"/>
      <c r="M3328" s="2"/>
      <c r="N3328" s="2">
        <v>-1950</v>
      </c>
      <c r="O3328" s="2">
        <v>242.34957885742199</v>
      </c>
      <c r="P3328" s="2">
        <v>176.84677124023401</v>
      </c>
      <c r="U3328" s="3">
        <v>40927.832974537036</v>
      </c>
      <c r="V3328" s="2"/>
      <c r="W3328" s="2"/>
      <c r="X3328" s="2">
        <v>-1950</v>
      </c>
      <c r="Y3328" s="2" t="s">
        <v>8</v>
      </c>
      <c r="Z3328" s="2">
        <v>0</v>
      </c>
    </row>
    <row r="3329" spans="1:26" ht="14.25" customHeight="1" x14ac:dyDescent="0.2">
      <c r="A3329" s="3">
        <v>40927.833032407405</v>
      </c>
      <c r="B3329" s="2"/>
      <c r="C3329" s="2"/>
      <c r="D3329" s="2">
        <v>-1900</v>
      </c>
      <c r="E3329" s="2">
        <v>166.51190185546901</v>
      </c>
      <c r="F3329" s="2">
        <v>-95.858840942382798</v>
      </c>
      <c r="K3329" s="3">
        <v>40927.833032407405</v>
      </c>
      <c r="L3329" s="2"/>
      <c r="M3329" s="2"/>
      <c r="N3329" s="2">
        <v>-1900</v>
      </c>
      <c r="O3329" s="2">
        <v>238.65359497070301</v>
      </c>
      <c r="P3329" s="2">
        <v>174.27299499511699</v>
      </c>
      <c r="U3329" s="3">
        <v>40927.833032407405</v>
      </c>
      <c r="V3329" s="2"/>
      <c r="W3329" s="2"/>
      <c r="X3329" s="2">
        <v>-1900</v>
      </c>
      <c r="Y3329" s="2" t="s">
        <v>8</v>
      </c>
      <c r="Z3329" s="2">
        <v>0</v>
      </c>
    </row>
    <row r="3330" spans="1:26" ht="14.25" customHeight="1" x14ac:dyDescent="0.2">
      <c r="A3330" s="3">
        <v>40927.833090277774</v>
      </c>
      <c r="B3330" s="2"/>
      <c r="C3330" s="2"/>
      <c r="D3330" s="2">
        <v>-1850</v>
      </c>
      <c r="E3330" s="2">
        <v>148.97996520996099</v>
      </c>
      <c r="F3330" s="2">
        <v>-84.769058227539105</v>
      </c>
      <c r="K3330" s="3">
        <v>40927.833090277774</v>
      </c>
      <c r="L3330" s="2"/>
      <c r="M3330" s="2"/>
      <c r="N3330" s="2">
        <v>-1850</v>
      </c>
      <c r="O3330" s="2">
        <v>234.21501159668</v>
      </c>
      <c r="P3330" s="2">
        <v>171.18209838867199</v>
      </c>
      <c r="U3330" s="3">
        <v>40927.833090277774</v>
      </c>
      <c r="V3330" s="2"/>
      <c r="W3330" s="2"/>
      <c r="X3330" s="2">
        <v>-1850</v>
      </c>
      <c r="Y3330" s="2" t="s">
        <v>8</v>
      </c>
      <c r="Z3330" s="2">
        <v>0</v>
      </c>
    </row>
    <row r="3331" spans="1:26" ht="14.25" customHeight="1" x14ac:dyDescent="0.2">
      <c r="A3331" s="3">
        <v>40927.833148148151</v>
      </c>
      <c r="B3331" s="2"/>
      <c r="C3331" s="2"/>
      <c r="D3331" s="2">
        <v>-1800</v>
      </c>
      <c r="E3331" s="2">
        <v>130.17880249023401</v>
      </c>
      <c r="F3331" s="2">
        <v>-72.876434326171903</v>
      </c>
      <c r="K3331" s="3">
        <v>40927.833148148151</v>
      </c>
      <c r="L3331" s="2"/>
      <c r="M3331" s="2"/>
      <c r="N3331" s="2">
        <v>-1800</v>
      </c>
      <c r="O3331" s="2">
        <v>229.09420776367199</v>
      </c>
      <c r="P3331" s="2">
        <v>167.61611938476599</v>
      </c>
      <c r="U3331" s="3">
        <v>40927.833148148151</v>
      </c>
      <c r="V3331" s="2"/>
      <c r="W3331" s="2"/>
      <c r="X3331" s="2">
        <v>-1800</v>
      </c>
      <c r="Y3331" s="2" t="s">
        <v>8</v>
      </c>
      <c r="Z3331" s="2">
        <v>0</v>
      </c>
    </row>
    <row r="3332" spans="1:26" ht="14.25" customHeight="1" x14ac:dyDescent="0.2">
      <c r="A3332" s="3">
        <v>40927.83320601852</v>
      </c>
      <c r="B3332" s="2"/>
      <c r="C3332" s="2"/>
      <c r="D3332" s="2">
        <v>-1750</v>
      </c>
      <c r="E3332" s="2">
        <v>111.218421936035</v>
      </c>
      <c r="F3332" s="2">
        <v>-60.883102416992202</v>
      </c>
      <c r="K3332" s="3">
        <v>40927.83320601852</v>
      </c>
      <c r="L3332" s="2"/>
      <c r="M3332" s="2"/>
      <c r="N3332" s="2">
        <v>-1750</v>
      </c>
      <c r="O3332" s="2">
        <v>223.33139038085901</v>
      </c>
      <c r="P3332" s="2">
        <v>163.60305786132801</v>
      </c>
      <c r="U3332" s="3">
        <v>40927.83320601852</v>
      </c>
      <c r="V3332" s="2"/>
      <c r="W3332" s="2"/>
      <c r="X3332" s="2">
        <v>-1750</v>
      </c>
      <c r="Y3332" s="2" t="s">
        <v>8</v>
      </c>
      <c r="Z3332" s="2">
        <v>0</v>
      </c>
    </row>
    <row r="3333" spans="1:26" ht="14.25" customHeight="1" x14ac:dyDescent="0.2">
      <c r="A3333" s="3">
        <v>40927.83326388889</v>
      </c>
      <c r="B3333" s="2"/>
      <c r="C3333" s="2"/>
      <c r="D3333" s="2">
        <v>-1700</v>
      </c>
      <c r="E3333" s="2">
        <v>93.088226318359403</v>
      </c>
      <c r="F3333" s="2">
        <v>-49.414901733398402</v>
      </c>
      <c r="K3333" s="3">
        <v>40927.83326388889</v>
      </c>
      <c r="L3333" s="2"/>
      <c r="M3333" s="2"/>
      <c r="N3333" s="2">
        <v>-1700</v>
      </c>
      <c r="O3333" s="2">
        <v>217.38133239746099</v>
      </c>
      <c r="P3333" s="2">
        <v>159.45960998535199</v>
      </c>
      <c r="U3333" s="3">
        <v>40927.83326388889</v>
      </c>
      <c r="V3333" s="2"/>
      <c r="W3333" s="2"/>
      <c r="X3333" s="2">
        <v>-1700</v>
      </c>
      <c r="Y3333" s="2" t="s">
        <v>8</v>
      </c>
      <c r="Z3333" s="2">
        <v>0</v>
      </c>
    </row>
    <row r="3334" spans="1:26" ht="14.25" customHeight="1" x14ac:dyDescent="0.2">
      <c r="A3334" s="3">
        <v>40927.833321759259</v>
      </c>
      <c r="B3334" s="2"/>
      <c r="C3334" s="2"/>
      <c r="D3334" s="2">
        <v>-1650</v>
      </c>
      <c r="E3334" s="2">
        <v>75.412628173828097</v>
      </c>
      <c r="F3334" s="2">
        <v>-38.2342529296875</v>
      </c>
      <c r="K3334" s="3">
        <v>40927.833321759259</v>
      </c>
      <c r="L3334" s="2"/>
      <c r="M3334" s="2"/>
      <c r="N3334" s="2">
        <v>-1650</v>
      </c>
      <c r="O3334" s="2">
        <v>211.52243041992199</v>
      </c>
      <c r="P3334" s="2">
        <v>155.379638671875</v>
      </c>
      <c r="U3334" s="3">
        <v>40927.833321759259</v>
      </c>
      <c r="V3334" s="2"/>
      <c r="W3334" s="2"/>
      <c r="X3334" s="2">
        <v>-1650</v>
      </c>
      <c r="Y3334" s="2" t="s">
        <v>8</v>
      </c>
      <c r="Z3334" s="2">
        <v>0</v>
      </c>
    </row>
    <row r="3335" spans="1:26" ht="14.25" customHeight="1" x14ac:dyDescent="0.2">
      <c r="A3335" s="3">
        <v>40927.833379629628</v>
      </c>
      <c r="B3335" s="2"/>
      <c r="C3335" s="2"/>
      <c r="D3335" s="2">
        <v>-1600</v>
      </c>
      <c r="E3335" s="2">
        <v>60.00927734375</v>
      </c>
      <c r="F3335" s="2">
        <v>-28.4909057617187</v>
      </c>
      <c r="K3335" s="3">
        <v>40927.833379629628</v>
      </c>
      <c r="L3335" s="2"/>
      <c r="M3335" s="2"/>
      <c r="N3335" s="2">
        <v>-1600</v>
      </c>
      <c r="O3335" s="2">
        <v>206.15072631835901</v>
      </c>
      <c r="P3335" s="2">
        <v>151.63894653320301</v>
      </c>
      <c r="U3335" s="3">
        <v>40927.833379629628</v>
      </c>
      <c r="V3335" s="2"/>
      <c r="W3335" s="2"/>
      <c r="X3335" s="2">
        <v>-1600</v>
      </c>
      <c r="Y3335" s="2" t="s">
        <v>8</v>
      </c>
      <c r="Z3335" s="2">
        <v>0</v>
      </c>
    </row>
    <row r="3336" spans="1:26" ht="14.25" customHeight="1" x14ac:dyDescent="0.2">
      <c r="A3336" s="3">
        <v>40927.833437499998</v>
      </c>
      <c r="B3336" s="2"/>
      <c r="C3336" s="2"/>
      <c r="D3336" s="2">
        <v>-1550</v>
      </c>
      <c r="E3336" s="2">
        <v>48.545291900634801</v>
      </c>
      <c r="F3336" s="2">
        <v>-21.239395141601602</v>
      </c>
      <c r="K3336" s="3">
        <v>40927.833437499998</v>
      </c>
      <c r="L3336" s="2"/>
      <c r="M3336" s="2"/>
      <c r="N3336" s="2">
        <v>-1550</v>
      </c>
      <c r="O3336" s="2">
        <v>200.75547790527301</v>
      </c>
      <c r="P3336" s="2">
        <v>147.88185119628901</v>
      </c>
      <c r="U3336" s="3">
        <v>40927.833437499998</v>
      </c>
      <c r="V3336" s="2"/>
      <c r="W3336" s="2"/>
      <c r="X3336" s="2">
        <v>-1550</v>
      </c>
      <c r="Y3336" s="2" t="s">
        <v>8</v>
      </c>
      <c r="Z3336" s="2">
        <v>0</v>
      </c>
    </row>
    <row r="3337" spans="1:26" ht="14.25" customHeight="1" x14ac:dyDescent="0.2">
      <c r="A3337" s="3">
        <v>40927.833495370367</v>
      </c>
      <c r="B3337" s="2"/>
      <c r="C3337" s="2"/>
      <c r="D3337" s="2">
        <v>-1500</v>
      </c>
      <c r="E3337" s="2">
        <v>38.719123840332003</v>
      </c>
      <c r="F3337" s="2">
        <v>-15.0238800048828</v>
      </c>
      <c r="K3337" s="3">
        <v>40927.833495370367</v>
      </c>
      <c r="L3337" s="2"/>
      <c r="M3337" s="2"/>
      <c r="N3337" s="2">
        <v>-1500</v>
      </c>
      <c r="O3337" s="2">
        <v>195.88644409179699</v>
      </c>
      <c r="P3337" s="2">
        <v>144.49119567871099</v>
      </c>
      <c r="U3337" s="3">
        <v>40927.833495370367</v>
      </c>
      <c r="V3337" s="2"/>
      <c r="W3337" s="2"/>
      <c r="X3337" s="2">
        <v>-1500</v>
      </c>
      <c r="Y3337" s="2" t="s">
        <v>8</v>
      </c>
      <c r="Z3337" s="2">
        <v>0</v>
      </c>
    </row>
    <row r="3338" spans="1:26" ht="14.25" customHeight="1" x14ac:dyDescent="0.2">
      <c r="A3338" s="3">
        <v>40927.833553240744</v>
      </c>
      <c r="B3338" s="2"/>
      <c r="C3338" s="2"/>
      <c r="D3338" s="2">
        <v>-1450</v>
      </c>
      <c r="E3338" s="2">
        <v>30.901054382324201</v>
      </c>
      <c r="F3338" s="2">
        <v>-10.0785827636719</v>
      </c>
      <c r="K3338" s="3">
        <v>40927.833553240744</v>
      </c>
      <c r="L3338" s="2"/>
      <c r="M3338" s="2"/>
      <c r="N3338" s="2">
        <v>-1450</v>
      </c>
      <c r="O3338" s="2">
        <v>190.79949951171901</v>
      </c>
      <c r="P3338" s="2">
        <v>140.94879150390599</v>
      </c>
      <c r="U3338" s="3">
        <v>40927.833553240744</v>
      </c>
      <c r="V3338" s="2"/>
      <c r="W3338" s="2"/>
      <c r="X3338" s="2">
        <v>-1450</v>
      </c>
      <c r="Y3338" s="2" t="s">
        <v>8</v>
      </c>
      <c r="Z3338" s="2">
        <v>0</v>
      </c>
    </row>
    <row r="3339" spans="1:26" ht="14.25" customHeight="1" x14ac:dyDescent="0.2">
      <c r="A3339" s="3">
        <v>40927.833611111113</v>
      </c>
      <c r="B3339" s="2"/>
      <c r="C3339" s="2"/>
      <c r="D3339" s="2">
        <v>-1400</v>
      </c>
      <c r="E3339" s="2">
        <v>24.867948532104499</v>
      </c>
      <c r="F3339" s="2">
        <v>-6.2623596191406197</v>
      </c>
      <c r="K3339" s="3">
        <v>40927.833611111113</v>
      </c>
      <c r="L3339" s="2"/>
      <c r="M3339" s="2"/>
      <c r="N3339" s="2">
        <v>-1400</v>
      </c>
      <c r="O3339" s="2">
        <v>186.30438232421901</v>
      </c>
      <c r="P3339" s="2">
        <v>137.81852722168</v>
      </c>
      <c r="U3339" s="3">
        <v>40927.833611111113</v>
      </c>
      <c r="V3339" s="2"/>
      <c r="W3339" s="2"/>
      <c r="X3339" s="2">
        <v>-1400</v>
      </c>
      <c r="Y3339" s="2" t="s">
        <v>8</v>
      </c>
      <c r="Z3339" s="2">
        <v>0</v>
      </c>
    </row>
    <row r="3340" spans="1:26" ht="14.25" customHeight="1" x14ac:dyDescent="0.2">
      <c r="A3340" s="3">
        <v>40927.833668981482</v>
      </c>
      <c r="B3340" s="2"/>
      <c r="C3340" s="2"/>
      <c r="D3340" s="2">
        <v>-1350</v>
      </c>
      <c r="E3340" s="2">
        <v>21.016628265380898</v>
      </c>
      <c r="F3340" s="2">
        <v>-3.8262176513671902</v>
      </c>
      <c r="K3340" s="3">
        <v>40927.833668981482</v>
      </c>
      <c r="L3340" s="2"/>
      <c r="M3340" s="2"/>
      <c r="N3340" s="2">
        <v>-1350</v>
      </c>
      <c r="O3340" s="2">
        <v>181.79405212402301</v>
      </c>
      <c r="P3340" s="2">
        <v>134.677658081055</v>
      </c>
      <c r="U3340" s="3">
        <v>40927.833668981482</v>
      </c>
      <c r="V3340" s="2"/>
      <c r="W3340" s="2"/>
      <c r="X3340" s="2">
        <v>-1350</v>
      </c>
      <c r="Y3340" s="2" t="s">
        <v>8</v>
      </c>
      <c r="Z3340" s="2">
        <v>0</v>
      </c>
    </row>
    <row r="3341" spans="1:26" ht="14.25" customHeight="1" x14ac:dyDescent="0.2">
      <c r="A3341" s="3">
        <v>40927.833726851852</v>
      </c>
      <c r="B3341" s="2"/>
      <c r="C3341" s="2"/>
      <c r="D3341" s="2">
        <v>-1300</v>
      </c>
      <c r="E3341" s="2">
        <v>19.209470748901399</v>
      </c>
      <c r="F3341" s="2">
        <v>-2.68310546875</v>
      </c>
      <c r="K3341" s="3">
        <v>40927.833726851852</v>
      </c>
      <c r="L3341" s="2"/>
      <c r="M3341" s="2"/>
      <c r="N3341" s="2">
        <v>-1300</v>
      </c>
      <c r="O3341" s="2">
        <v>177.10720825195301</v>
      </c>
      <c r="P3341" s="2">
        <v>131.41387939453099</v>
      </c>
      <c r="U3341" s="3">
        <v>40927.833726851852</v>
      </c>
      <c r="V3341" s="2"/>
      <c r="W3341" s="2"/>
      <c r="X3341" s="2">
        <v>-1300</v>
      </c>
      <c r="Y3341" s="2" t="s">
        <v>8</v>
      </c>
      <c r="Z3341" s="2">
        <v>0</v>
      </c>
    </row>
    <row r="3342" spans="1:26" ht="14.25" customHeight="1" x14ac:dyDescent="0.2">
      <c r="A3342" s="3">
        <v>40927.833784722221</v>
      </c>
      <c r="B3342" s="2"/>
      <c r="C3342" s="2"/>
      <c r="D3342" s="2">
        <v>-1250</v>
      </c>
      <c r="E3342" s="2">
        <v>18.838222503662099</v>
      </c>
      <c r="F3342" s="2">
        <v>-2.4482727050781299</v>
      </c>
      <c r="K3342" s="3">
        <v>40927.833784722221</v>
      </c>
      <c r="L3342" s="2"/>
      <c r="M3342" s="2"/>
      <c r="N3342" s="2">
        <v>-1250</v>
      </c>
      <c r="O3342" s="2">
        <v>172.95535278320301</v>
      </c>
      <c r="P3342" s="2">
        <v>128.52264404296901</v>
      </c>
      <c r="U3342" s="3">
        <v>40927.833784722221</v>
      </c>
      <c r="V3342" s="2"/>
      <c r="W3342" s="2"/>
      <c r="X3342" s="2">
        <v>-1250</v>
      </c>
      <c r="Y3342" s="2" t="s">
        <v>8</v>
      </c>
      <c r="Z3342" s="2">
        <v>0</v>
      </c>
    </row>
    <row r="3343" spans="1:26" ht="14.25" customHeight="1" x14ac:dyDescent="0.2">
      <c r="A3343" s="3">
        <v>40927.83384259259</v>
      </c>
      <c r="B3343" s="2"/>
      <c r="C3343" s="2"/>
      <c r="D3343" s="2">
        <v>-1200</v>
      </c>
      <c r="E3343" s="2">
        <v>18.6078491210938</v>
      </c>
      <c r="F3343" s="2">
        <v>-2.30255126953125</v>
      </c>
      <c r="K3343" s="3">
        <v>40927.83384259259</v>
      </c>
      <c r="L3343" s="2"/>
      <c r="M3343" s="2"/>
      <c r="N3343" s="2">
        <v>-1200</v>
      </c>
      <c r="O3343" s="2">
        <v>169.13600158691401</v>
      </c>
      <c r="P3343" s="2">
        <v>125.86296081543</v>
      </c>
      <c r="U3343" s="3">
        <v>40927.83384259259</v>
      </c>
      <c r="V3343" s="2"/>
      <c r="W3343" s="2"/>
      <c r="X3343" s="2">
        <v>-1200</v>
      </c>
      <c r="Y3343" s="2" t="s">
        <v>8</v>
      </c>
      <c r="Z3343" s="2">
        <v>0</v>
      </c>
    </row>
    <row r="3344" spans="1:26" ht="14.25" customHeight="1" x14ac:dyDescent="0.2">
      <c r="A3344" s="3">
        <v>40927.83390046296</v>
      </c>
      <c r="B3344" s="2"/>
      <c r="C3344" s="2"/>
      <c r="D3344" s="2">
        <v>-1150</v>
      </c>
      <c r="E3344" s="2">
        <v>18.4082336425781</v>
      </c>
      <c r="F3344" s="2">
        <v>-2.1762847900390598</v>
      </c>
      <c r="K3344" s="3">
        <v>40927.83390046296</v>
      </c>
      <c r="L3344" s="2"/>
      <c r="M3344" s="2"/>
      <c r="N3344" s="2">
        <v>-1150</v>
      </c>
      <c r="O3344" s="2">
        <v>164.83842468261699</v>
      </c>
      <c r="P3344" s="2">
        <v>122.870254516602</v>
      </c>
      <c r="U3344" s="3">
        <v>40927.83390046296</v>
      </c>
      <c r="V3344" s="2"/>
      <c r="W3344" s="2"/>
      <c r="X3344" s="2">
        <v>-1150</v>
      </c>
      <c r="Y3344" s="2" t="s">
        <v>8</v>
      </c>
      <c r="Z3344" s="2">
        <v>0</v>
      </c>
    </row>
    <row r="3345" spans="1:26" ht="14.25" customHeight="1" x14ac:dyDescent="0.2">
      <c r="A3345" s="3">
        <v>40927.833958333336</v>
      </c>
      <c r="B3345" s="2"/>
      <c r="C3345" s="2"/>
      <c r="D3345" s="2">
        <v>-1100</v>
      </c>
      <c r="E3345" s="2">
        <v>18.327783584594702</v>
      </c>
      <c r="F3345" s="2">
        <v>-2.1253967285156201</v>
      </c>
      <c r="K3345" s="3">
        <v>40927.833958333336</v>
      </c>
      <c r="L3345" s="2"/>
      <c r="M3345" s="2"/>
      <c r="N3345" s="2">
        <v>-1100</v>
      </c>
      <c r="O3345" s="2">
        <v>161.25582885742199</v>
      </c>
      <c r="P3345" s="2">
        <v>120.375442504883</v>
      </c>
      <c r="U3345" s="3">
        <v>40927.833958333336</v>
      </c>
      <c r="V3345" s="2"/>
      <c r="W3345" s="2"/>
      <c r="X3345" s="2">
        <v>-1100</v>
      </c>
      <c r="Y3345" s="2" t="s">
        <v>8</v>
      </c>
      <c r="Z3345" s="2">
        <v>0</v>
      </c>
    </row>
    <row r="3346" spans="1:26" ht="14.25" customHeight="1" x14ac:dyDescent="0.2">
      <c r="A3346" s="3">
        <v>40927.834016203706</v>
      </c>
      <c r="B3346" s="2"/>
      <c r="C3346" s="2"/>
      <c r="D3346" s="2">
        <v>-1050</v>
      </c>
      <c r="E3346" s="2">
        <v>18.3948459625244</v>
      </c>
      <c r="F3346" s="2">
        <v>-2.1678161621093799</v>
      </c>
      <c r="K3346" s="3">
        <v>40927.834016203706</v>
      </c>
      <c r="L3346" s="2"/>
      <c r="M3346" s="2"/>
      <c r="N3346" s="2">
        <v>-1050</v>
      </c>
      <c r="O3346" s="2">
        <v>157.77447509765599</v>
      </c>
      <c r="P3346" s="2">
        <v>117.951126098633</v>
      </c>
      <c r="U3346" s="3">
        <v>40927.834016203706</v>
      </c>
      <c r="V3346" s="2"/>
      <c r="W3346" s="2"/>
      <c r="X3346" s="2">
        <v>-1050</v>
      </c>
      <c r="Y3346" s="2" t="s">
        <v>8</v>
      </c>
      <c r="Z3346" s="2">
        <v>0</v>
      </c>
    </row>
    <row r="3347" spans="1:26" ht="14.25" customHeight="1" x14ac:dyDescent="0.2">
      <c r="A3347" s="3">
        <v>40927.834074074075</v>
      </c>
      <c r="B3347" s="2"/>
      <c r="C3347" s="2"/>
      <c r="D3347" s="2">
        <v>-1000</v>
      </c>
      <c r="E3347" s="2">
        <v>17.6770725250244</v>
      </c>
      <c r="F3347" s="2">
        <v>-1.7137908935546899</v>
      </c>
      <c r="K3347" s="3">
        <v>40927.834074074075</v>
      </c>
      <c r="L3347" s="2"/>
      <c r="M3347" s="2"/>
      <c r="N3347" s="2">
        <v>-1000</v>
      </c>
      <c r="O3347" s="2">
        <v>154.24392700195301</v>
      </c>
      <c r="P3347" s="2">
        <v>115.492553710938</v>
      </c>
      <c r="U3347" s="3">
        <v>40927.834074074075</v>
      </c>
      <c r="V3347" s="2"/>
      <c r="W3347" s="2"/>
      <c r="X3347" s="2">
        <v>-1000</v>
      </c>
      <c r="Y3347" s="2" t="s">
        <v>8</v>
      </c>
      <c r="Z3347" s="2">
        <v>0</v>
      </c>
    </row>
    <row r="3348" spans="1:26" ht="14.25" customHeight="1" x14ac:dyDescent="0.2">
      <c r="A3348" s="3">
        <v>40927.834131944444</v>
      </c>
      <c r="B3348" s="2"/>
      <c r="C3348" s="2"/>
      <c r="D3348" s="2">
        <v>-950</v>
      </c>
      <c r="E3348" s="2">
        <v>17.723388671875</v>
      </c>
      <c r="F3348" s="2">
        <v>-1.7430877685546899</v>
      </c>
      <c r="K3348" s="3">
        <v>40927.834131944444</v>
      </c>
      <c r="L3348" s="2"/>
      <c r="M3348" s="2"/>
      <c r="N3348" s="2">
        <v>-950</v>
      </c>
      <c r="O3348" s="2">
        <v>151.24276733398401</v>
      </c>
      <c r="P3348" s="2">
        <v>113.402633666992</v>
      </c>
      <c r="U3348" s="3">
        <v>40927.834131944444</v>
      </c>
      <c r="V3348" s="2"/>
      <c r="W3348" s="2"/>
      <c r="X3348" s="2">
        <v>-950</v>
      </c>
      <c r="Y3348" s="2" t="s">
        <v>8</v>
      </c>
      <c r="Z3348" s="2">
        <v>0</v>
      </c>
    </row>
    <row r="3349" spans="1:26" ht="14.25" customHeight="1" x14ac:dyDescent="0.2">
      <c r="A3349" s="3">
        <v>40927.834189814814</v>
      </c>
      <c r="B3349" s="2"/>
      <c r="C3349" s="2"/>
      <c r="D3349" s="2">
        <v>-900</v>
      </c>
      <c r="E3349" s="2">
        <v>18.003332138061499</v>
      </c>
      <c r="F3349" s="2">
        <v>-1.920166015625</v>
      </c>
      <c r="K3349" s="3">
        <v>40927.834189814814</v>
      </c>
      <c r="L3349" s="2"/>
      <c r="M3349" s="2"/>
      <c r="N3349" s="2">
        <v>-900</v>
      </c>
      <c r="O3349" s="2">
        <v>148.25749206543</v>
      </c>
      <c r="P3349" s="2">
        <v>111.323776245117</v>
      </c>
      <c r="U3349" s="3">
        <v>40927.834189814814</v>
      </c>
      <c r="V3349" s="2"/>
      <c r="W3349" s="2"/>
      <c r="X3349" s="2">
        <v>-900</v>
      </c>
      <c r="Y3349" s="2" t="s">
        <v>8</v>
      </c>
      <c r="Z3349" s="2">
        <v>0</v>
      </c>
    </row>
    <row r="3350" spans="1:26" ht="14.25" customHeight="1" x14ac:dyDescent="0.2">
      <c r="A3350" s="3">
        <v>40927.834247685183</v>
      </c>
      <c r="B3350" s="2"/>
      <c r="C3350" s="2"/>
      <c r="D3350" s="2">
        <v>-850</v>
      </c>
      <c r="E3350" s="2">
        <v>17.967752456665</v>
      </c>
      <c r="F3350" s="2">
        <v>-1.8976593017578101</v>
      </c>
      <c r="K3350" s="3">
        <v>40927.834247685183</v>
      </c>
      <c r="L3350" s="2"/>
      <c r="M3350" s="2"/>
      <c r="N3350" s="2">
        <v>-850</v>
      </c>
      <c r="O3350" s="2">
        <v>145.70498657226599</v>
      </c>
      <c r="P3350" s="2">
        <v>109.546279907227</v>
      </c>
      <c r="U3350" s="3">
        <v>40927.834247685183</v>
      </c>
      <c r="V3350" s="2"/>
      <c r="W3350" s="2"/>
      <c r="X3350" s="2">
        <v>-850</v>
      </c>
      <c r="Y3350" s="2" t="s">
        <v>8</v>
      </c>
      <c r="Z3350" s="2">
        <v>0</v>
      </c>
    </row>
    <row r="3351" spans="1:26" ht="14.25" customHeight="1" x14ac:dyDescent="0.2">
      <c r="A3351" s="3">
        <v>40927.834305555552</v>
      </c>
      <c r="B3351" s="2"/>
      <c r="C3351" s="2"/>
      <c r="D3351" s="2">
        <v>-800</v>
      </c>
      <c r="E3351" s="2">
        <v>17.776096343994102</v>
      </c>
      <c r="F3351" s="2">
        <v>-1.77642822265625</v>
      </c>
      <c r="K3351" s="3">
        <v>40927.834305555552</v>
      </c>
      <c r="L3351" s="2"/>
      <c r="M3351" s="2"/>
      <c r="N3351" s="2">
        <v>-800</v>
      </c>
      <c r="O3351" s="2">
        <v>143.57525634765599</v>
      </c>
      <c r="P3351" s="2">
        <v>108.063201904297</v>
      </c>
      <c r="U3351" s="3">
        <v>40927.834305555552</v>
      </c>
      <c r="V3351" s="2"/>
      <c r="W3351" s="2"/>
      <c r="X3351" s="2">
        <v>-800</v>
      </c>
      <c r="Y3351" s="2" t="s">
        <v>8</v>
      </c>
      <c r="Z3351" s="2">
        <v>0</v>
      </c>
    </row>
    <row r="3352" spans="1:26" ht="14.25" customHeight="1" x14ac:dyDescent="0.2">
      <c r="A3352" s="3">
        <v>40927.834363425929</v>
      </c>
      <c r="B3352" s="2"/>
      <c r="C3352" s="2"/>
      <c r="D3352" s="2">
        <v>-750</v>
      </c>
      <c r="E3352" s="2">
        <v>17.6297912597656</v>
      </c>
      <c r="F3352" s="2">
        <v>-1.6838836669921899</v>
      </c>
      <c r="K3352" s="3">
        <v>40927.834363425929</v>
      </c>
      <c r="L3352" s="2"/>
      <c r="M3352" s="2"/>
      <c r="N3352" s="2">
        <v>-750</v>
      </c>
      <c r="O3352" s="2">
        <v>141.34561157226599</v>
      </c>
      <c r="P3352" s="2">
        <v>106.510543823242</v>
      </c>
      <c r="U3352" s="3">
        <v>40927.834363425929</v>
      </c>
      <c r="V3352" s="2"/>
      <c r="W3352" s="2"/>
      <c r="X3352" s="2">
        <v>-750</v>
      </c>
      <c r="Y3352" s="2" t="s">
        <v>8</v>
      </c>
      <c r="Z3352" s="2">
        <v>0</v>
      </c>
    </row>
    <row r="3353" spans="1:26" ht="14.25" customHeight="1" x14ac:dyDescent="0.2">
      <c r="A3353" s="3">
        <v>40927.834421296298</v>
      </c>
      <c r="B3353" s="2"/>
      <c r="C3353" s="2"/>
      <c r="D3353" s="2">
        <v>-700</v>
      </c>
      <c r="E3353" s="2">
        <v>17.533662796020501</v>
      </c>
      <c r="F3353" s="2">
        <v>-1.6230773925781301</v>
      </c>
      <c r="K3353" s="3">
        <v>40927.834421296298</v>
      </c>
      <c r="L3353" s="2"/>
      <c r="M3353" s="2"/>
      <c r="N3353" s="2">
        <v>-700</v>
      </c>
      <c r="O3353" s="2">
        <v>138.997314453125</v>
      </c>
      <c r="P3353" s="2">
        <v>104.87525939941401</v>
      </c>
      <c r="U3353" s="3">
        <v>40927.834421296298</v>
      </c>
      <c r="V3353" s="2"/>
      <c r="W3353" s="2"/>
      <c r="X3353" s="2">
        <v>-700</v>
      </c>
      <c r="Y3353" s="2" t="s">
        <v>8</v>
      </c>
      <c r="Z3353" s="2">
        <v>0</v>
      </c>
    </row>
    <row r="3354" spans="1:26" ht="14.25" customHeight="1" x14ac:dyDescent="0.2">
      <c r="A3354" s="3">
        <v>40927.834479166668</v>
      </c>
      <c r="B3354" s="2"/>
      <c r="C3354" s="2"/>
      <c r="D3354" s="2">
        <v>-650</v>
      </c>
      <c r="E3354" s="2">
        <v>17.516777038574201</v>
      </c>
      <c r="F3354" s="2">
        <v>-1.6123962402343801</v>
      </c>
      <c r="K3354" s="3">
        <v>40927.834479166668</v>
      </c>
      <c r="L3354" s="2"/>
      <c r="M3354" s="2"/>
      <c r="N3354" s="2">
        <v>-650</v>
      </c>
      <c r="O3354" s="2">
        <v>137.732345581055</v>
      </c>
      <c r="P3354" s="2">
        <v>103.99436950683599</v>
      </c>
      <c r="U3354" s="3">
        <v>40927.834479166668</v>
      </c>
      <c r="V3354" s="2"/>
      <c r="W3354" s="2"/>
      <c r="X3354" s="2">
        <v>-650</v>
      </c>
      <c r="Y3354" s="2" t="s">
        <v>8</v>
      </c>
      <c r="Z3354" s="2">
        <v>0</v>
      </c>
    </row>
    <row r="3355" spans="1:26" ht="14.25" customHeight="1" x14ac:dyDescent="0.2">
      <c r="A3355" s="3">
        <v>40927.834537037037</v>
      </c>
      <c r="B3355" s="2"/>
      <c r="C3355" s="2"/>
      <c r="D3355" s="2">
        <v>-600</v>
      </c>
      <c r="E3355" s="2">
        <v>17.680931091308601</v>
      </c>
      <c r="F3355" s="2">
        <v>-1.7162322998046899</v>
      </c>
      <c r="K3355" s="3">
        <v>40927.834537037037</v>
      </c>
      <c r="L3355" s="2"/>
      <c r="M3355" s="2"/>
      <c r="N3355" s="2">
        <v>-600</v>
      </c>
      <c r="O3355" s="2">
        <v>135.72007751464801</v>
      </c>
      <c r="P3355" s="2">
        <v>102.59307861328099</v>
      </c>
      <c r="U3355" s="3">
        <v>40927.834537037037</v>
      </c>
      <c r="V3355" s="2"/>
      <c r="W3355" s="2"/>
      <c r="X3355" s="2">
        <v>-600</v>
      </c>
      <c r="Y3355" s="2" t="s">
        <v>8</v>
      </c>
      <c r="Z3355" s="2">
        <v>0</v>
      </c>
    </row>
    <row r="3356" spans="1:26" ht="14.25" customHeight="1" x14ac:dyDescent="0.2">
      <c r="A3356" s="3">
        <v>40927.834594907406</v>
      </c>
      <c r="B3356" s="2"/>
      <c r="C3356" s="2"/>
      <c r="D3356" s="2">
        <v>-550</v>
      </c>
      <c r="E3356" s="2">
        <v>17.604341506958001</v>
      </c>
      <c r="F3356" s="2">
        <v>-1.66778564453125</v>
      </c>
      <c r="K3356" s="3">
        <v>40927.834594907406</v>
      </c>
      <c r="L3356" s="2"/>
      <c r="M3356" s="2"/>
      <c r="N3356" s="2">
        <v>-550</v>
      </c>
      <c r="O3356" s="2">
        <v>134.90155029296901</v>
      </c>
      <c r="P3356" s="2">
        <v>102.023086547852</v>
      </c>
      <c r="U3356" s="3">
        <v>40927.834594907406</v>
      </c>
      <c r="V3356" s="2"/>
      <c r="W3356" s="2"/>
      <c r="X3356" s="2">
        <v>-550</v>
      </c>
      <c r="Y3356" s="2" t="s">
        <v>8</v>
      </c>
      <c r="Z3356" s="2">
        <v>0</v>
      </c>
    </row>
    <row r="3357" spans="1:26" ht="14.25" customHeight="1" x14ac:dyDescent="0.2">
      <c r="A3357" s="3">
        <v>40927.834652777776</v>
      </c>
      <c r="B3357" s="2"/>
      <c r="C3357" s="2"/>
      <c r="D3357" s="2">
        <v>-500</v>
      </c>
      <c r="E3357" s="2">
        <v>17.3863925933838</v>
      </c>
      <c r="F3357" s="2">
        <v>-1.5299224853515601</v>
      </c>
      <c r="K3357" s="3">
        <v>40927.834652777776</v>
      </c>
      <c r="L3357" s="2"/>
      <c r="M3357" s="2"/>
      <c r="N3357" s="2">
        <v>-500</v>
      </c>
      <c r="O3357" s="2">
        <v>133.81845092773401</v>
      </c>
      <c r="P3357" s="2">
        <v>101.268844604492</v>
      </c>
      <c r="U3357" s="3">
        <v>40927.834652777776</v>
      </c>
      <c r="V3357" s="2"/>
      <c r="W3357" s="2"/>
      <c r="X3357" s="2">
        <v>-500</v>
      </c>
      <c r="Y3357" s="2" t="s">
        <v>8</v>
      </c>
      <c r="Z3357" s="2">
        <v>0</v>
      </c>
    </row>
    <row r="3358" spans="1:26" ht="14.25" customHeight="1" x14ac:dyDescent="0.2">
      <c r="A3358" s="3">
        <v>40927.834710648145</v>
      </c>
      <c r="B3358" s="2"/>
      <c r="C3358" s="2"/>
      <c r="D3358" s="2">
        <v>-450</v>
      </c>
      <c r="E3358" s="2">
        <v>17.610132217407202</v>
      </c>
      <c r="F3358" s="2">
        <v>-1.67144775390625</v>
      </c>
      <c r="K3358" s="3">
        <v>40927.834710648145</v>
      </c>
      <c r="L3358" s="2"/>
      <c r="M3358" s="2"/>
      <c r="N3358" s="2">
        <v>-450</v>
      </c>
      <c r="O3358" s="2">
        <v>132.64967346191401</v>
      </c>
      <c r="P3358" s="2">
        <v>100.454940795898</v>
      </c>
      <c r="U3358" s="3">
        <v>40927.834710648145</v>
      </c>
      <c r="V3358" s="2"/>
      <c r="W3358" s="2"/>
      <c r="X3358" s="2">
        <v>-450</v>
      </c>
      <c r="Y3358" s="2" t="s">
        <v>8</v>
      </c>
      <c r="Z3358" s="2">
        <v>0</v>
      </c>
    </row>
    <row r="3359" spans="1:26" ht="14.25" customHeight="1" x14ac:dyDescent="0.2">
      <c r="A3359" s="3">
        <v>40927.834768518522</v>
      </c>
      <c r="B3359" s="2"/>
      <c r="C3359" s="2"/>
      <c r="D3359" s="2">
        <v>-400</v>
      </c>
      <c r="E3359" s="2">
        <v>17.299430847168001</v>
      </c>
      <c r="F3359" s="2">
        <v>-1.47491455078125</v>
      </c>
      <c r="K3359" s="3">
        <v>40927.834768518522</v>
      </c>
      <c r="L3359" s="2"/>
      <c r="M3359" s="2"/>
      <c r="N3359" s="2">
        <v>-400</v>
      </c>
      <c r="O3359" s="2">
        <v>131.63996887207</v>
      </c>
      <c r="P3359" s="2">
        <v>99.751815795898395</v>
      </c>
      <c r="U3359" s="3">
        <v>40927.834768518522</v>
      </c>
      <c r="V3359" s="2"/>
      <c r="W3359" s="2"/>
      <c r="X3359" s="2">
        <v>-400</v>
      </c>
      <c r="Y3359" s="2" t="s">
        <v>8</v>
      </c>
      <c r="Z3359" s="2">
        <v>0</v>
      </c>
    </row>
    <row r="3360" spans="1:26" ht="14.25" customHeight="1" x14ac:dyDescent="0.2">
      <c r="A3360" s="3">
        <v>40927.834826388891</v>
      </c>
      <c r="B3360" s="2"/>
      <c r="C3360" s="2"/>
      <c r="D3360" s="2">
        <v>-350</v>
      </c>
      <c r="E3360" s="2">
        <v>17.032150268554702</v>
      </c>
      <c r="F3360" s="2">
        <v>-1.30584716796875</v>
      </c>
      <c r="K3360" s="3">
        <v>40927.834826388891</v>
      </c>
      <c r="L3360" s="2"/>
      <c r="M3360" s="2"/>
      <c r="N3360" s="2">
        <v>-350</v>
      </c>
      <c r="O3360" s="2">
        <v>130.55938720703099</v>
      </c>
      <c r="P3360" s="2">
        <v>98.999328613281307</v>
      </c>
      <c r="U3360" s="3">
        <v>40927.834826388891</v>
      </c>
      <c r="V3360" s="2"/>
      <c r="W3360" s="2"/>
      <c r="X3360" s="2">
        <v>-350</v>
      </c>
      <c r="Y3360" s="2" t="s">
        <v>8</v>
      </c>
      <c r="Z3360" s="2">
        <v>0</v>
      </c>
    </row>
    <row r="3361" spans="1:26" ht="14.25" customHeight="1" x14ac:dyDescent="0.2">
      <c r="A3361" s="3">
        <v>40927.83488425926</v>
      </c>
      <c r="B3361" s="2"/>
      <c r="C3361" s="2"/>
      <c r="D3361" s="2">
        <v>-300</v>
      </c>
      <c r="E3361" s="2">
        <v>17.2674674987793</v>
      </c>
      <c r="F3361" s="2">
        <v>-1.4546966552734399</v>
      </c>
      <c r="K3361" s="3">
        <v>40927.83488425926</v>
      </c>
      <c r="L3361" s="2"/>
      <c r="M3361" s="2"/>
      <c r="N3361" s="2">
        <v>-300</v>
      </c>
      <c r="O3361" s="2">
        <v>129.78688049316401</v>
      </c>
      <c r="P3361" s="2">
        <v>98.461380004882798</v>
      </c>
      <c r="U3361" s="3">
        <v>40927.83488425926</v>
      </c>
      <c r="V3361" s="2"/>
      <c r="W3361" s="2"/>
      <c r="X3361" s="2">
        <v>-300</v>
      </c>
      <c r="Y3361" s="2" t="s">
        <v>8</v>
      </c>
      <c r="Z3361" s="2">
        <v>0</v>
      </c>
    </row>
    <row r="3362" spans="1:26" ht="14.25" customHeight="1" x14ac:dyDescent="0.2">
      <c r="A3362" s="3">
        <v>40927.83494212963</v>
      </c>
      <c r="B3362" s="2"/>
      <c r="C3362" s="2"/>
      <c r="D3362" s="2">
        <v>-250</v>
      </c>
      <c r="E3362" s="2">
        <v>17.5328178405762</v>
      </c>
      <c r="F3362" s="2">
        <v>-1.6225433349609399</v>
      </c>
      <c r="K3362" s="3">
        <v>40927.83494212963</v>
      </c>
      <c r="L3362" s="2"/>
      <c r="M3362" s="2"/>
      <c r="N3362" s="2">
        <v>-250</v>
      </c>
      <c r="O3362" s="2">
        <v>128.78681945800801</v>
      </c>
      <c r="P3362" s="2">
        <v>97.764968872070298</v>
      </c>
      <c r="U3362" s="3">
        <v>40927.83494212963</v>
      </c>
      <c r="V3362" s="2"/>
      <c r="W3362" s="2"/>
      <c r="X3362" s="2">
        <v>-250</v>
      </c>
      <c r="Y3362" s="2" t="s">
        <v>8</v>
      </c>
      <c r="Z3362" s="2">
        <v>0</v>
      </c>
    </row>
    <row r="3363" spans="1:26" ht="14.25" customHeight="1" x14ac:dyDescent="0.2">
      <c r="A3363" s="3">
        <v>40927.834999999999</v>
      </c>
      <c r="B3363" s="2"/>
      <c r="C3363" s="2"/>
      <c r="D3363" s="2">
        <v>-200</v>
      </c>
      <c r="E3363" s="2">
        <v>17.674057006835898</v>
      </c>
      <c r="F3363" s="2">
        <v>-1.7118835449218699</v>
      </c>
      <c r="K3363" s="3">
        <v>40927.834999999999</v>
      </c>
      <c r="L3363" s="2"/>
      <c r="M3363" s="2"/>
      <c r="N3363" s="2">
        <v>-200</v>
      </c>
      <c r="O3363" s="2">
        <v>128.19444274902301</v>
      </c>
      <c r="P3363" s="2">
        <v>97.352447509765597</v>
      </c>
      <c r="U3363" s="3">
        <v>40927.834999999999</v>
      </c>
      <c r="V3363" s="2"/>
      <c r="W3363" s="2"/>
      <c r="X3363" s="2">
        <v>-200</v>
      </c>
      <c r="Y3363" s="2" t="s">
        <v>8</v>
      </c>
      <c r="Z3363" s="2">
        <v>0</v>
      </c>
    </row>
    <row r="3364" spans="1:26" ht="14.25" customHeight="1" x14ac:dyDescent="0.2">
      <c r="A3364" s="3">
        <v>40927.835057870368</v>
      </c>
      <c r="B3364" s="2"/>
      <c r="C3364" s="2"/>
      <c r="D3364" s="2">
        <v>-150</v>
      </c>
      <c r="E3364" s="2">
        <v>16.759321212768601</v>
      </c>
      <c r="F3364" s="2">
        <v>-1.1332702636718801</v>
      </c>
      <c r="K3364" s="3">
        <v>40927.835057870368</v>
      </c>
      <c r="L3364" s="2"/>
      <c r="M3364" s="2"/>
      <c r="N3364" s="2">
        <v>-150</v>
      </c>
      <c r="O3364" s="2">
        <v>127.628128051758</v>
      </c>
      <c r="P3364" s="2">
        <v>96.958084106445298</v>
      </c>
      <c r="U3364" s="3">
        <v>40927.835057870368</v>
      </c>
      <c r="V3364" s="2"/>
      <c r="W3364" s="2"/>
      <c r="X3364" s="2">
        <v>-150</v>
      </c>
      <c r="Y3364" s="2" t="s">
        <v>8</v>
      </c>
      <c r="Z3364" s="2">
        <v>0</v>
      </c>
    </row>
    <row r="3365" spans="1:26" ht="14.25" customHeight="1" x14ac:dyDescent="0.2">
      <c r="A3365" s="3">
        <v>40927.835115740738</v>
      </c>
      <c r="B3365" s="2"/>
      <c r="C3365" s="2"/>
      <c r="D3365" s="2">
        <v>-100</v>
      </c>
      <c r="E3365" s="2">
        <v>17.2457580566406</v>
      </c>
      <c r="F3365" s="2">
        <v>-1.4409637451171899</v>
      </c>
      <c r="K3365" s="3">
        <v>40927.835115740738</v>
      </c>
      <c r="L3365" s="2"/>
      <c r="M3365" s="2"/>
      <c r="N3365" s="2">
        <v>-100</v>
      </c>
      <c r="O3365" s="2">
        <v>126.86647033691401</v>
      </c>
      <c r="P3365" s="2">
        <v>96.427688598632798</v>
      </c>
      <c r="U3365" s="3">
        <v>40927.835115740738</v>
      </c>
      <c r="V3365" s="2"/>
      <c r="W3365" s="2"/>
      <c r="X3365" s="2">
        <v>-100</v>
      </c>
      <c r="Y3365" s="2" t="s">
        <v>8</v>
      </c>
      <c r="Z3365" s="2">
        <v>0</v>
      </c>
    </row>
    <row r="3366" spans="1:26" ht="14.25" customHeight="1" x14ac:dyDescent="0.2">
      <c r="A3366" s="3">
        <v>40927.835173611114</v>
      </c>
      <c r="B3366" s="2"/>
      <c r="C3366" s="2"/>
      <c r="D3366" s="2">
        <v>-50</v>
      </c>
      <c r="E3366" s="2">
        <v>17.050001144409201</v>
      </c>
      <c r="F3366" s="2">
        <v>-1.317138671875</v>
      </c>
      <c r="K3366" s="3">
        <v>40927.835173611114</v>
      </c>
      <c r="L3366" s="2"/>
      <c r="M3366" s="2"/>
      <c r="N3366" s="2">
        <v>-50</v>
      </c>
      <c r="O3366" s="2">
        <v>126.229927062988</v>
      </c>
      <c r="P3366" s="2">
        <v>95.984420776367202</v>
      </c>
      <c r="U3366" s="3">
        <v>40927.835173611114</v>
      </c>
      <c r="V3366" s="2"/>
      <c r="W3366" s="2"/>
      <c r="X3366" s="2">
        <v>-50</v>
      </c>
      <c r="Y3366" s="2" t="s">
        <v>8</v>
      </c>
      <c r="Z3366" s="2">
        <v>0</v>
      </c>
    </row>
    <row r="3367" spans="1:26" ht="14.25" customHeight="1" x14ac:dyDescent="0.2">
      <c r="A3367" s="3">
        <v>40927.835231481484</v>
      </c>
      <c r="B3367" s="2"/>
      <c r="C3367" s="2"/>
      <c r="D3367" s="2">
        <v>0</v>
      </c>
      <c r="E3367" s="2">
        <v>17.4621391296387</v>
      </c>
      <c r="F3367" s="2">
        <v>-1.5778350830078101</v>
      </c>
      <c r="K3367" s="3">
        <v>40927.835231481484</v>
      </c>
      <c r="L3367" s="2"/>
      <c r="M3367" s="2"/>
      <c r="N3367" s="2">
        <v>0</v>
      </c>
      <c r="O3367" s="2">
        <v>125.29998779296901</v>
      </c>
      <c r="P3367" s="2">
        <v>95.336837768554702</v>
      </c>
      <c r="U3367" s="3">
        <v>40927.835231481484</v>
      </c>
      <c r="V3367" s="2"/>
      <c r="W3367" s="2"/>
      <c r="X3367" s="2">
        <v>0</v>
      </c>
      <c r="Y3367" s="2" t="s">
        <v>8</v>
      </c>
      <c r="Z3367" s="2">
        <v>0</v>
      </c>
    </row>
    <row r="3368" spans="1:26" ht="14.25" customHeight="1" x14ac:dyDescent="0.2">
      <c r="A3368" s="2"/>
      <c r="B3368" s="2"/>
      <c r="C3368" s="2"/>
      <c r="D3368" s="2"/>
      <c r="E3368" s="2"/>
      <c r="F3368" s="2"/>
      <c r="K3368" s="2"/>
      <c r="L3368" s="2"/>
      <c r="M3368" s="2"/>
      <c r="N3368" s="2"/>
      <c r="O3368" s="2"/>
      <c r="P3368" s="2"/>
      <c r="U3368" s="2"/>
      <c r="V3368" s="2"/>
      <c r="W3368" s="2"/>
      <c r="X3368" s="2"/>
      <c r="Y3368" s="2"/>
      <c r="Z3368" s="2"/>
    </row>
    <row r="3369" spans="1:26" ht="14.25" customHeight="1" x14ac:dyDescent="0.2">
      <c r="A3369" s="3">
        <v>40927.835590277777</v>
      </c>
      <c r="B3369" s="2">
        <v>0</v>
      </c>
      <c r="C3369" s="2">
        <v>400</v>
      </c>
      <c r="D3369" s="2">
        <v>-3200</v>
      </c>
      <c r="E3369" s="2">
        <v>188.38703918457</v>
      </c>
      <c r="F3369" s="2">
        <v>-109.69589233398401</v>
      </c>
      <c r="K3369" s="3">
        <v>40927.835590277777</v>
      </c>
      <c r="L3369" s="2">
        <v>0</v>
      </c>
      <c r="M3369" s="2">
        <v>400</v>
      </c>
      <c r="N3369" s="2">
        <v>-3200</v>
      </c>
      <c r="O3369" s="2">
        <v>253.28535461425801</v>
      </c>
      <c r="P3369" s="2">
        <v>184.46212768554699</v>
      </c>
      <c r="U3369" s="3">
        <v>40927.835590277777</v>
      </c>
      <c r="V3369" s="2">
        <v>0</v>
      </c>
      <c r="W3369" s="2">
        <v>400</v>
      </c>
      <c r="X3369" s="2">
        <v>-3200</v>
      </c>
      <c r="Y3369" s="2" t="s">
        <v>8</v>
      </c>
      <c r="Z3369" s="2">
        <v>0</v>
      </c>
    </row>
    <row r="3370" spans="1:26" ht="14.25" customHeight="1" x14ac:dyDescent="0.2">
      <c r="A3370" s="3">
        <v>40927.835648148146</v>
      </c>
      <c r="B3370" s="2"/>
      <c r="C3370" s="2"/>
      <c r="D3370" s="2">
        <v>-3150</v>
      </c>
      <c r="E3370" s="2">
        <v>190.66096496582</v>
      </c>
      <c r="F3370" s="2">
        <v>-111.13426208496099</v>
      </c>
      <c r="K3370" s="3">
        <v>40927.835648148146</v>
      </c>
      <c r="L3370" s="2"/>
      <c r="M3370" s="2"/>
      <c r="N3370" s="2">
        <v>-3150</v>
      </c>
      <c r="O3370" s="2">
        <v>253.267501831055</v>
      </c>
      <c r="P3370" s="2">
        <v>184.44969177246099</v>
      </c>
      <c r="U3370" s="3">
        <v>40927.835648148146</v>
      </c>
      <c r="V3370" s="2"/>
      <c r="W3370" s="2"/>
      <c r="X3370" s="2">
        <v>-3150</v>
      </c>
      <c r="Y3370" s="2" t="s">
        <v>8</v>
      </c>
      <c r="Z3370" s="2">
        <v>0</v>
      </c>
    </row>
    <row r="3371" spans="1:26" ht="14.25" customHeight="1" x14ac:dyDescent="0.2">
      <c r="A3371" s="3">
        <v>40927.835706018515</v>
      </c>
      <c r="B3371" s="2"/>
      <c r="C3371" s="2"/>
      <c r="D3371" s="2">
        <v>-3100</v>
      </c>
      <c r="E3371" s="2">
        <v>190.22627258300801</v>
      </c>
      <c r="F3371" s="2">
        <v>-110.859298706055</v>
      </c>
      <c r="K3371" s="3">
        <v>40927.835706018515</v>
      </c>
      <c r="L3371" s="2"/>
      <c r="M3371" s="2"/>
      <c r="N3371" s="2">
        <v>-3100</v>
      </c>
      <c r="O3371" s="2">
        <v>253.28359985351599</v>
      </c>
      <c r="P3371" s="2">
        <v>184.46090698242199</v>
      </c>
      <c r="U3371" s="3">
        <v>40927.835706018515</v>
      </c>
      <c r="V3371" s="2"/>
      <c r="W3371" s="2"/>
      <c r="X3371" s="2">
        <v>-3100</v>
      </c>
      <c r="Y3371" s="2" t="s">
        <v>8</v>
      </c>
      <c r="Z3371" s="2">
        <v>0</v>
      </c>
    </row>
    <row r="3372" spans="1:26" ht="14.25" customHeight="1" x14ac:dyDescent="0.2">
      <c r="A3372" s="3">
        <v>40927.835763888892</v>
      </c>
      <c r="B3372" s="2"/>
      <c r="C3372" s="2"/>
      <c r="D3372" s="2">
        <v>-3050</v>
      </c>
      <c r="E3372" s="2">
        <v>192.67799377441401</v>
      </c>
      <c r="F3372" s="2">
        <v>-112.410125732422</v>
      </c>
      <c r="K3372" s="3">
        <v>40927.835763888892</v>
      </c>
      <c r="L3372" s="2"/>
      <c r="M3372" s="2"/>
      <c r="N3372" s="2">
        <v>-3050</v>
      </c>
      <c r="O3372" s="2">
        <v>253.24635314941401</v>
      </c>
      <c r="P3372" s="2">
        <v>184.43496704101599</v>
      </c>
      <c r="U3372" s="3">
        <v>40927.835763888892</v>
      </c>
      <c r="V3372" s="2"/>
      <c r="W3372" s="2"/>
      <c r="X3372" s="2">
        <v>-3050</v>
      </c>
      <c r="Y3372" s="2" t="s">
        <v>8</v>
      </c>
      <c r="Z3372" s="2">
        <v>0</v>
      </c>
    </row>
    <row r="3373" spans="1:26" ht="14.25" customHeight="1" x14ac:dyDescent="0.2">
      <c r="A3373" s="3">
        <v>40927.835821759261</v>
      </c>
      <c r="B3373" s="2"/>
      <c r="C3373" s="2"/>
      <c r="D3373" s="2">
        <v>-3000</v>
      </c>
      <c r="E3373" s="2">
        <v>195.33776855468699</v>
      </c>
      <c r="F3373" s="2">
        <v>-114.092559814453</v>
      </c>
      <c r="K3373" s="3">
        <v>40927.835821759261</v>
      </c>
      <c r="L3373" s="2"/>
      <c r="M3373" s="2"/>
      <c r="N3373" s="2">
        <v>-3000</v>
      </c>
      <c r="O3373" s="2">
        <v>253.132736206055</v>
      </c>
      <c r="P3373" s="2">
        <v>184.35585021972699</v>
      </c>
      <c r="U3373" s="3">
        <v>40927.835821759261</v>
      </c>
      <c r="V3373" s="2"/>
      <c r="W3373" s="2"/>
      <c r="X3373" s="2">
        <v>-3000</v>
      </c>
      <c r="Y3373" s="2" t="s">
        <v>8</v>
      </c>
      <c r="Z3373" s="2">
        <v>0</v>
      </c>
    </row>
    <row r="3374" spans="1:26" ht="14.25" customHeight="1" x14ac:dyDescent="0.2">
      <c r="A3374" s="3">
        <v>40927.835879629631</v>
      </c>
      <c r="B3374" s="2"/>
      <c r="C3374" s="2"/>
      <c r="D3374" s="2">
        <v>-2950</v>
      </c>
      <c r="E3374" s="2">
        <v>197.50315856933599</v>
      </c>
      <c r="F3374" s="2">
        <v>-115.462265014648</v>
      </c>
      <c r="K3374" s="3">
        <v>40927.835879629631</v>
      </c>
      <c r="L3374" s="2"/>
      <c r="M3374" s="2"/>
      <c r="N3374" s="2">
        <v>-2950</v>
      </c>
      <c r="O3374" s="2">
        <v>253.12583923339801</v>
      </c>
      <c r="P3374" s="2">
        <v>184.35104370117199</v>
      </c>
      <c r="U3374" s="3">
        <v>40927.835879629631</v>
      </c>
      <c r="V3374" s="2"/>
      <c r="W3374" s="2"/>
      <c r="X3374" s="2">
        <v>-2950</v>
      </c>
      <c r="Y3374" s="2" t="s">
        <v>8</v>
      </c>
      <c r="Z3374" s="2">
        <v>0</v>
      </c>
    </row>
    <row r="3375" spans="1:26" ht="14.25" customHeight="1" x14ac:dyDescent="0.2">
      <c r="A3375" s="3">
        <v>40927.8359375</v>
      </c>
      <c r="B3375" s="2"/>
      <c r="C3375" s="2"/>
      <c r="D3375" s="2">
        <v>-2900</v>
      </c>
      <c r="E3375" s="2">
        <v>199.33479309082</v>
      </c>
      <c r="F3375" s="2">
        <v>-116.62086486816401</v>
      </c>
      <c r="K3375" s="3">
        <v>40927.8359375</v>
      </c>
      <c r="L3375" s="2"/>
      <c r="M3375" s="2"/>
      <c r="N3375" s="2">
        <v>-2900</v>
      </c>
      <c r="O3375" s="2">
        <v>253.05921936035199</v>
      </c>
      <c r="P3375" s="2">
        <v>184.30465698242199</v>
      </c>
      <c r="U3375" s="3">
        <v>40927.8359375</v>
      </c>
      <c r="V3375" s="2"/>
      <c r="W3375" s="2"/>
      <c r="X3375" s="2">
        <v>-2900</v>
      </c>
      <c r="Y3375" s="2" t="s">
        <v>8</v>
      </c>
      <c r="Z3375" s="2">
        <v>0</v>
      </c>
    </row>
    <row r="3376" spans="1:26" ht="14.25" customHeight="1" x14ac:dyDescent="0.2">
      <c r="A3376" s="3">
        <v>40927.835995370369</v>
      </c>
      <c r="B3376" s="2"/>
      <c r="C3376" s="2"/>
      <c r="D3376" s="2">
        <v>-2850</v>
      </c>
      <c r="E3376" s="2">
        <v>200.51234436035199</v>
      </c>
      <c r="F3376" s="2">
        <v>-117.36572265625</v>
      </c>
      <c r="K3376" s="3">
        <v>40927.835995370369</v>
      </c>
      <c r="L3376" s="2"/>
      <c r="M3376" s="2"/>
      <c r="N3376" s="2">
        <v>-2850</v>
      </c>
      <c r="O3376" s="2">
        <v>252.97650146484401</v>
      </c>
      <c r="P3376" s="2">
        <v>184.24705505371099</v>
      </c>
      <c r="U3376" s="3">
        <v>40927.835995370369</v>
      </c>
      <c r="V3376" s="2"/>
      <c r="W3376" s="2"/>
      <c r="X3376" s="2">
        <v>-2850</v>
      </c>
      <c r="Y3376" s="2" t="s">
        <v>8</v>
      </c>
      <c r="Z3376" s="2">
        <v>0</v>
      </c>
    </row>
    <row r="3377" spans="1:26" ht="14.25" customHeight="1" x14ac:dyDescent="0.2">
      <c r="A3377" s="3">
        <v>40927.836053240739</v>
      </c>
      <c r="B3377" s="2"/>
      <c r="C3377" s="2"/>
      <c r="D3377" s="2">
        <v>-2800</v>
      </c>
      <c r="E3377" s="2">
        <v>202.33253479003901</v>
      </c>
      <c r="F3377" s="2">
        <v>-118.51707458496099</v>
      </c>
      <c r="K3377" s="3">
        <v>40927.836053240739</v>
      </c>
      <c r="L3377" s="2"/>
      <c r="M3377" s="2"/>
      <c r="N3377" s="2">
        <v>-2800</v>
      </c>
      <c r="O3377" s="2">
        <v>252.93399047851599</v>
      </c>
      <c r="P3377" s="2">
        <v>184.21745300293</v>
      </c>
      <c r="U3377" s="3">
        <v>40927.836053240739</v>
      </c>
      <c r="V3377" s="2"/>
      <c r="W3377" s="2"/>
      <c r="X3377" s="2">
        <v>-2800</v>
      </c>
      <c r="Y3377" s="2" t="s">
        <v>8</v>
      </c>
      <c r="Z3377" s="2">
        <v>0</v>
      </c>
    </row>
    <row r="3378" spans="1:26" ht="14.25" customHeight="1" x14ac:dyDescent="0.2">
      <c r="A3378" s="3">
        <v>40927.836111111108</v>
      </c>
      <c r="B3378" s="2"/>
      <c r="C3378" s="2"/>
      <c r="D3378" s="2">
        <v>-2750</v>
      </c>
      <c r="E3378" s="2">
        <v>203.70040893554699</v>
      </c>
      <c r="F3378" s="2">
        <v>-119.38232421875</v>
      </c>
      <c r="K3378" s="3">
        <v>40927.836111111108</v>
      </c>
      <c r="L3378" s="2"/>
      <c r="M3378" s="2"/>
      <c r="N3378" s="2">
        <v>-2750</v>
      </c>
      <c r="O3378" s="2">
        <v>253.181716918945</v>
      </c>
      <c r="P3378" s="2">
        <v>184.38995361328099</v>
      </c>
      <c r="U3378" s="3">
        <v>40927.836111111108</v>
      </c>
      <c r="V3378" s="2"/>
      <c r="W3378" s="2"/>
      <c r="X3378" s="2">
        <v>-2750</v>
      </c>
      <c r="Y3378" s="2" t="s">
        <v>8</v>
      </c>
      <c r="Z3378" s="2">
        <v>0</v>
      </c>
    </row>
    <row r="3379" spans="1:26" ht="14.25" customHeight="1" x14ac:dyDescent="0.2">
      <c r="A3379" s="3">
        <v>40927.836168981485</v>
      </c>
      <c r="B3379" s="2"/>
      <c r="C3379" s="2"/>
      <c r="D3379" s="2">
        <v>-2700</v>
      </c>
      <c r="E3379" s="2">
        <v>204.86566162109401</v>
      </c>
      <c r="F3379" s="2">
        <v>-120.11940002441401</v>
      </c>
      <c r="K3379" s="3">
        <v>40927.836168981485</v>
      </c>
      <c r="L3379" s="2"/>
      <c r="M3379" s="2"/>
      <c r="N3379" s="2">
        <v>-2700</v>
      </c>
      <c r="O3379" s="2">
        <v>253.26530456543</v>
      </c>
      <c r="P3379" s="2">
        <v>184.448165893555</v>
      </c>
      <c r="U3379" s="3">
        <v>40927.836168981485</v>
      </c>
      <c r="V3379" s="2"/>
      <c r="W3379" s="2"/>
      <c r="X3379" s="2">
        <v>-2700</v>
      </c>
      <c r="Y3379" s="2" t="s">
        <v>8</v>
      </c>
      <c r="Z3379" s="2">
        <v>0</v>
      </c>
    </row>
    <row r="3380" spans="1:26" ht="14.25" customHeight="1" x14ac:dyDescent="0.2">
      <c r="A3380" s="3">
        <v>40927.836226851854</v>
      </c>
      <c r="B3380" s="2"/>
      <c r="C3380" s="2"/>
      <c r="D3380" s="2">
        <v>-2650</v>
      </c>
      <c r="E3380" s="2">
        <v>205.66448974609401</v>
      </c>
      <c r="F3380" s="2">
        <v>-120.62469482421901</v>
      </c>
      <c r="K3380" s="3">
        <v>40927.836226851854</v>
      </c>
      <c r="L3380" s="2"/>
      <c r="M3380" s="2"/>
      <c r="N3380" s="2">
        <v>-2650</v>
      </c>
      <c r="O3380" s="2">
        <v>253.24853515625</v>
      </c>
      <c r="P3380" s="2">
        <v>184.43649291992199</v>
      </c>
      <c r="U3380" s="3">
        <v>40927.836226851854</v>
      </c>
      <c r="V3380" s="2"/>
      <c r="W3380" s="2"/>
      <c r="X3380" s="2">
        <v>-2650</v>
      </c>
      <c r="Y3380" s="2" t="s">
        <v>8</v>
      </c>
      <c r="Z3380" s="2">
        <v>0</v>
      </c>
    </row>
    <row r="3381" spans="1:26" ht="14.25" customHeight="1" x14ac:dyDescent="0.2">
      <c r="A3381" s="3">
        <v>40927.836284722223</v>
      </c>
      <c r="B3381" s="2"/>
      <c r="C3381" s="2"/>
      <c r="D3381" s="2">
        <v>-2600</v>
      </c>
      <c r="E3381" s="2">
        <v>207.01573181152301</v>
      </c>
      <c r="F3381" s="2">
        <v>-121.479415893555</v>
      </c>
      <c r="K3381" s="3">
        <v>40927.836284722223</v>
      </c>
      <c r="L3381" s="2"/>
      <c r="M3381" s="2"/>
      <c r="N3381" s="2">
        <v>-2600</v>
      </c>
      <c r="O3381" s="2">
        <v>253.09460449218699</v>
      </c>
      <c r="P3381" s="2">
        <v>184.32929992675801</v>
      </c>
      <c r="U3381" s="3">
        <v>40927.836284722223</v>
      </c>
      <c r="V3381" s="2"/>
      <c r="W3381" s="2"/>
      <c r="X3381" s="2">
        <v>-2600</v>
      </c>
      <c r="Y3381" s="2" t="s">
        <v>8</v>
      </c>
      <c r="Z3381" s="2">
        <v>0</v>
      </c>
    </row>
    <row r="3382" spans="1:26" ht="14.25" customHeight="1" x14ac:dyDescent="0.2">
      <c r="A3382" s="3">
        <v>40927.836342592593</v>
      </c>
      <c r="B3382" s="2"/>
      <c r="C3382" s="2"/>
      <c r="D3382" s="2">
        <v>-2550</v>
      </c>
      <c r="E3382" s="2">
        <v>208.02610778808599</v>
      </c>
      <c r="F3382" s="2">
        <v>-122.118530273437</v>
      </c>
      <c r="K3382" s="3">
        <v>40927.836342592593</v>
      </c>
      <c r="L3382" s="2"/>
      <c r="M3382" s="2"/>
      <c r="N3382" s="2">
        <v>-2550</v>
      </c>
      <c r="O3382" s="2">
        <v>253.031173706055</v>
      </c>
      <c r="P3382" s="2">
        <v>184.28512573242199</v>
      </c>
      <c r="U3382" s="3">
        <v>40927.836342592593</v>
      </c>
      <c r="V3382" s="2"/>
      <c r="W3382" s="2"/>
      <c r="X3382" s="2">
        <v>-2550</v>
      </c>
      <c r="Y3382" s="2" t="s">
        <v>8</v>
      </c>
      <c r="Z3382" s="2">
        <v>0</v>
      </c>
    </row>
    <row r="3383" spans="1:26" ht="14.25" customHeight="1" x14ac:dyDescent="0.2">
      <c r="A3383" s="3">
        <v>40927.836400462962</v>
      </c>
      <c r="B3383" s="2"/>
      <c r="C3383" s="2"/>
      <c r="D3383" s="2">
        <v>-2500</v>
      </c>
      <c r="E3383" s="2">
        <v>208.19111633300801</v>
      </c>
      <c r="F3383" s="2">
        <v>-122.222900390625</v>
      </c>
      <c r="K3383" s="3">
        <v>40927.836400462962</v>
      </c>
      <c r="L3383" s="2"/>
      <c r="M3383" s="2"/>
      <c r="N3383" s="2">
        <v>-2500</v>
      </c>
      <c r="O3383" s="2">
        <v>252.77885437011699</v>
      </c>
      <c r="P3383" s="2">
        <v>184.10942077636699</v>
      </c>
      <c r="U3383" s="3">
        <v>40927.836400462962</v>
      </c>
      <c r="V3383" s="2"/>
      <c r="W3383" s="2"/>
      <c r="X3383" s="2">
        <v>-2500</v>
      </c>
      <c r="Y3383" s="2" t="s">
        <v>8</v>
      </c>
      <c r="Z3383" s="2">
        <v>0</v>
      </c>
    </row>
    <row r="3384" spans="1:26" ht="14.25" customHeight="1" x14ac:dyDescent="0.2">
      <c r="A3384" s="3">
        <v>40927.836458333331</v>
      </c>
      <c r="B3384" s="2"/>
      <c r="C3384" s="2"/>
      <c r="D3384" s="2">
        <v>-2450</v>
      </c>
      <c r="E3384" s="2">
        <v>208.57864379882801</v>
      </c>
      <c r="F3384" s="2">
        <v>-122.46803283691401</v>
      </c>
      <c r="K3384" s="3">
        <v>40927.836458333331</v>
      </c>
      <c r="L3384" s="2"/>
      <c r="M3384" s="2"/>
      <c r="N3384" s="2">
        <v>-2450</v>
      </c>
      <c r="O3384" s="2">
        <v>252.601150512695</v>
      </c>
      <c r="P3384" s="2">
        <v>183.98567199707</v>
      </c>
      <c r="U3384" s="3">
        <v>40927.836458333331</v>
      </c>
      <c r="V3384" s="2"/>
      <c r="W3384" s="2"/>
      <c r="X3384" s="2">
        <v>-2450</v>
      </c>
      <c r="Y3384" s="2" t="s">
        <v>8</v>
      </c>
      <c r="Z3384" s="2">
        <v>0</v>
      </c>
    </row>
    <row r="3385" spans="1:26" ht="14.25" customHeight="1" x14ac:dyDescent="0.2">
      <c r="A3385" s="3">
        <v>40927.836516203701</v>
      </c>
      <c r="B3385" s="2"/>
      <c r="C3385" s="2"/>
      <c r="D3385" s="2">
        <v>-2400</v>
      </c>
      <c r="E3385" s="2">
        <v>208.95423889160199</v>
      </c>
      <c r="F3385" s="2">
        <v>-122.705612182617</v>
      </c>
      <c r="K3385" s="3">
        <v>40927.836516203701</v>
      </c>
      <c r="L3385" s="2"/>
      <c r="M3385" s="2"/>
      <c r="N3385" s="2">
        <v>-2400</v>
      </c>
      <c r="O3385" s="2">
        <v>252.34368896484401</v>
      </c>
      <c r="P3385" s="2">
        <v>183.80638122558599</v>
      </c>
      <c r="U3385" s="3">
        <v>40927.836516203701</v>
      </c>
      <c r="V3385" s="2"/>
      <c r="W3385" s="2"/>
      <c r="X3385" s="2">
        <v>-2400</v>
      </c>
      <c r="Y3385" s="2" t="s">
        <v>8</v>
      </c>
      <c r="Z3385" s="2">
        <v>0</v>
      </c>
    </row>
    <row r="3386" spans="1:26" ht="14.25" customHeight="1" x14ac:dyDescent="0.2">
      <c r="A3386" s="3">
        <v>40927.836574074077</v>
      </c>
      <c r="B3386" s="2"/>
      <c r="C3386" s="2"/>
      <c r="D3386" s="2">
        <v>-2350</v>
      </c>
      <c r="E3386" s="2">
        <v>209.524978637695</v>
      </c>
      <c r="F3386" s="2">
        <v>-123.06663513183599</v>
      </c>
      <c r="K3386" s="3">
        <v>40927.836574074077</v>
      </c>
      <c r="L3386" s="2"/>
      <c r="M3386" s="2"/>
      <c r="N3386" s="2">
        <v>-2350</v>
      </c>
      <c r="O3386" s="2">
        <v>252.07264709472699</v>
      </c>
      <c r="P3386" s="2">
        <v>183.61763000488301</v>
      </c>
      <c r="U3386" s="3">
        <v>40927.836574074077</v>
      </c>
      <c r="V3386" s="2"/>
      <c r="W3386" s="2"/>
      <c r="X3386" s="2">
        <v>-2350</v>
      </c>
      <c r="Y3386" s="2" t="s">
        <v>8</v>
      </c>
      <c r="Z3386" s="2">
        <v>0</v>
      </c>
    </row>
    <row r="3387" spans="1:26" ht="14.25" customHeight="1" x14ac:dyDescent="0.2">
      <c r="A3387" s="3">
        <v>40927.836631944447</v>
      </c>
      <c r="B3387" s="2"/>
      <c r="C3387" s="2"/>
      <c r="D3387" s="2">
        <v>-2300</v>
      </c>
      <c r="E3387" s="2">
        <v>209.04685974121099</v>
      </c>
      <c r="F3387" s="2">
        <v>-122.764205932617</v>
      </c>
      <c r="K3387" s="3">
        <v>40927.836631944447</v>
      </c>
      <c r="L3387" s="2"/>
      <c r="M3387" s="2"/>
      <c r="N3387" s="2">
        <v>-2300</v>
      </c>
      <c r="O3387" s="2">
        <v>251.57238769531301</v>
      </c>
      <c r="P3387" s="2">
        <v>183.26927185058599</v>
      </c>
      <c r="U3387" s="3">
        <v>40927.836631944447</v>
      </c>
      <c r="V3387" s="2"/>
      <c r="W3387" s="2"/>
      <c r="X3387" s="2">
        <v>-2300</v>
      </c>
      <c r="Y3387" s="2" t="s">
        <v>8</v>
      </c>
      <c r="Z3387" s="2">
        <v>0</v>
      </c>
    </row>
    <row r="3388" spans="1:26" ht="14.25" customHeight="1" x14ac:dyDescent="0.2">
      <c r="A3388" s="3">
        <v>40927.836689814816</v>
      </c>
      <c r="B3388" s="2"/>
      <c r="C3388" s="2"/>
      <c r="D3388" s="2">
        <v>-2250</v>
      </c>
      <c r="E3388" s="2">
        <v>208.40315246582</v>
      </c>
      <c r="F3388" s="2">
        <v>-122.35702514648401</v>
      </c>
      <c r="K3388" s="3">
        <v>40927.836689814816</v>
      </c>
      <c r="L3388" s="2"/>
      <c r="M3388" s="2"/>
      <c r="N3388" s="2">
        <v>-2250</v>
      </c>
      <c r="O3388" s="2">
        <v>250.72428894043</v>
      </c>
      <c r="P3388" s="2">
        <v>182.67868041992199</v>
      </c>
      <c r="U3388" s="3">
        <v>40927.836689814816</v>
      </c>
      <c r="V3388" s="2"/>
      <c r="W3388" s="2"/>
      <c r="X3388" s="2">
        <v>-2250</v>
      </c>
      <c r="Y3388" s="2" t="s">
        <v>8</v>
      </c>
      <c r="Z3388" s="2">
        <v>0</v>
      </c>
    </row>
    <row r="3389" spans="1:26" ht="14.25" customHeight="1" x14ac:dyDescent="0.2">
      <c r="A3389" s="3">
        <v>40927.836747685185</v>
      </c>
      <c r="B3389" s="2"/>
      <c r="C3389" s="2"/>
      <c r="D3389" s="2">
        <v>-2200</v>
      </c>
      <c r="E3389" s="2">
        <v>207.55934143066401</v>
      </c>
      <c r="F3389" s="2">
        <v>-121.823272705078</v>
      </c>
      <c r="K3389" s="3">
        <v>40927.836747685185</v>
      </c>
      <c r="L3389" s="2"/>
      <c r="M3389" s="2"/>
      <c r="N3389" s="2">
        <v>-2200</v>
      </c>
      <c r="O3389" s="2">
        <v>250.59884643554699</v>
      </c>
      <c r="P3389" s="2">
        <v>182.59132385253901</v>
      </c>
      <c r="U3389" s="3">
        <v>40927.836747685185</v>
      </c>
      <c r="V3389" s="2"/>
      <c r="W3389" s="2"/>
      <c r="X3389" s="2">
        <v>-2200</v>
      </c>
      <c r="Y3389" s="2" t="s">
        <v>8</v>
      </c>
      <c r="Z3389" s="2">
        <v>0</v>
      </c>
    </row>
    <row r="3390" spans="1:26" ht="14.25" customHeight="1" x14ac:dyDescent="0.2">
      <c r="A3390" s="3">
        <v>40927.836805555555</v>
      </c>
      <c r="B3390" s="2"/>
      <c r="C3390" s="2"/>
      <c r="D3390" s="2">
        <v>-2150</v>
      </c>
      <c r="E3390" s="2">
        <v>206.41664123535199</v>
      </c>
      <c r="F3390" s="2">
        <v>-121.100463867188</v>
      </c>
      <c r="K3390" s="3">
        <v>40927.836805555555</v>
      </c>
      <c r="L3390" s="2"/>
      <c r="M3390" s="2"/>
      <c r="N3390" s="2">
        <v>-2150</v>
      </c>
      <c r="O3390" s="2">
        <v>249.97019958496099</v>
      </c>
      <c r="P3390" s="2">
        <v>182.15354919433599</v>
      </c>
      <c r="U3390" s="3">
        <v>40927.836805555555</v>
      </c>
      <c r="V3390" s="2"/>
      <c r="W3390" s="2"/>
      <c r="X3390" s="2">
        <v>-2150</v>
      </c>
      <c r="Y3390" s="2" t="s">
        <v>8</v>
      </c>
      <c r="Z3390" s="2">
        <v>0</v>
      </c>
    </row>
    <row r="3391" spans="1:26" ht="14.25" customHeight="1" x14ac:dyDescent="0.2">
      <c r="A3391" s="3">
        <v>40927.836863425924</v>
      </c>
      <c r="B3391" s="2"/>
      <c r="C3391" s="2"/>
      <c r="D3391" s="2">
        <v>-2100</v>
      </c>
      <c r="E3391" s="2">
        <v>204.10833740234401</v>
      </c>
      <c r="F3391" s="2">
        <v>-119.640350341797</v>
      </c>
      <c r="K3391" s="3">
        <v>40927.836863425924</v>
      </c>
      <c r="L3391" s="2"/>
      <c r="M3391" s="2"/>
      <c r="N3391" s="2">
        <v>-2100</v>
      </c>
      <c r="O3391" s="2">
        <v>249.31076049804699</v>
      </c>
      <c r="P3391" s="2">
        <v>181.6943359375</v>
      </c>
      <c r="U3391" s="3">
        <v>40927.836863425924</v>
      </c>
      <c r="V3391" s="2"/>
      <c r="W3391" s="2"/>
      <c r="X3391" s="2">
        <v>-2100</v>
      </c>
      <c r="Y3391" s="2" t="s">
        <v>8</v>
      </c>
      <c r="Z3391" s="2">
        <v>0</v>
      </c>
    </row>
    <row r="3392" spans="1:26" ht="14.25" customHeight="1" x14ac:dyDescent="0.2">
      <c r="A3392" s="3">
        <v>40927.836921296293</v>
      </c>
      <c r="B3392" s="2"/>
      <c r="C3392" s="2"/>
      <c r="D3392" s="2">
        <v>-2050</v>
      </c>
      <c r="E3392" s="2">
        <v>202.06549072265599</v>
      </c>
      <c r="F3392" s="2">
        <v>-118.34815979003901</v>
      </c>
      <c r="K3392" s="3">
        <v>40927.836921296293</v>
      </c>
      <c r="L3392" s="2"/>
      <c r="M3392" s="2"/>
      <c r="N3392" s="2">
        <v>-2050</v>
      </c>
      <c r="O3392" s="2">
        <v>248.09245300293</v>
      </c>
      <c r="P3392" s="2">
        <v>180.845947265625</v>
      </c>
      <c r="U3392" s="3">
        <v>40927.836921296293</v>
      </c>
      <c r="V3392" s="2"/>
      <c r="W3392" s="2"/>
      <c r="X3392" s="2">
        <v>-2050</v>
      </c>
      <c r="Y3392" s="2" t="s">
        <v>8</v>
      </c>
      <c r="Z3392" s="2">
        <v>0</v>
      </c>
    </row>
    <row r="3393" spans="1:26" ht="14.25" customHeight="1" x14ac:dyDescent="0.2">
      <c r="A3393" s="3">
        <v>40927.83697916667</v>
      </c>
      <c r="B3393" s="2"/>
      <c r="C3393" s="2"/>
      <c r="D3393" s="2">
        <v>-2000</v>
      </c>
      <c r="E3393" s="2">
        <v>197.45960998535199</v>
      </c>
      <c r="F3393" s="2">
        <v>-115.43472290039099</v>
      </c>
      <c r="K3393" s="3">
        <v>40927.83697916667</v>
      </c>
      <c r="L3393" s="2"/>
      <c r="M3393" s="2"/>
      <c r="N3393" s="2">
        <v>-2000</v>
      </c>
      <c r="O3393" s="2">
        <v>246.42726135253901</v>
      </c>
      <c r="P3393" s="2">
        <v>179.68635559082</v>
      </c>
      <c r="U3393" s="3">
        <v>40927.83697916667</v>
      </c>
      <c r="V3393" s="2"/>
      <c r="W3393" s="2"/>
      <c r="X3393" s="2">
        <v>-2000</v>
      </c>
      <c r="Y3393" s="2" t="s">
        <v>8</v>
      </c>
      <c r="Z3393" s="2">
        <v>0</v>
      </c>
    </row>
    <row r="3394" spans="1:26" ht="14.25" customHeight="1" x14ac:dyDescent="0.2">
      <c r="A3394" s="3">
        <v>40927.837037037039</v>
      </c>
      <c r="B3394" s="2"/>
      <c r="C3394" s="2"/>
      <c r="D3394" s="2">
        <v>-1950</v>
      </c>
      <c r="E3394" s="2">
        <v>190.49742126464801</v>
      </c>
      <c r="F3394" s="2">
        <v>-111.030807495117</v>
      </c>
      <c r="K3394" s="3">
        <v>40927.837037037039</v>
      </c>
      <c r="L3394" s="2"/>
      <c r="M3394" s="2"/>
      <c r="N3394" s="2">
        <v>-1950</v>
      </c>
      <c r="O3394" s="2">
        <v>243.86785888671901</v>
      </c>
      <c r="P3394" s="2">
        <v>177.904052734375</v>
      </c>
      <c r="U3394" s="3">
        <v>40927.837037037039</v>
      </c>
      <c r="V3394" s="2"/>
      <c r="W3394" s="2"/>
      <c r="X3394" s="2">
        <v>-1950</v>
      </c>
      <c r="Y3394" s="2" t="s">
        <v>8</v>
      </c>
      <c r="Z3394" s="2">
        <v>0</v>
      </c>
    </row>
    <row r="3395" spans="1:26" ht="14.25" customHeight="1" x14ac:dyDescent="0.2">
      <c r="A3395" s="3">
        <v>40927.837094907409</v>
      </c>
      <c r="B3395" s="2"/>
      <c r="C3395" s="2"/>
      <c r="D3395" s="2">
        <v>-1900</v>
      </c>
      <c r="E3395" s="2">
        <v>178.86083984375</v>
      </c>
      <c r="F3395" s="2">
        <v>-103.670120239258</v>
      </c>
      <c r="K3395" s="3">
        <v>40927.837094907409</v>
      </c>
      <c r="L3395" s="2"/>
      <c r="M3395" s="2"/>
      <c r="N3395" s="2">
        <v>-1900</v>
      </c>
      <c r="O3395" s="2">
        <v>240.52125549316401</v>
      </c>
      <c r="P3395" s="2">
        <v>175.57357788085901</v>
      </c>
      <c r="U3395" s="3">
        <v>40927.837094907409</v>
      </c>
      <c r="V3395" s="2"/>
      <c r="W3395" s="2"/>
      <c r="X3395" s="2">
        <v>-1900</v>
      </c>
      <c r="Y3395" s="2" t="s">
        <v>8</v>
      </c>
      <c r="Z3395" s="2">
        <v>0</v>
      </c>
    </row>
    <row r="3396" spans="1:26" ht="14.25" customHeight="1" x14ac:dyDescent="0.2">
      <c r="A3396" s="3">
        <v>40927.837152777778</v>
      </c>
      <c r="B3396" s="2"/>
      <c r="C3396" s="2"/>
      <c r="D3396" s="2">
        <v>-1850</v>
      </c>
      <c r="E3396" s="2">
        <v>162.08200073242199</v>
      </c>
      <c r="F3396" s="2">
        <v>-93.056716918945298</v>
      </c>
      <c r="K3396" s="3">
        <v>40927.837152777778</v>
      </c>
      <c r="L3396" s="2"/>
      <c r="M3396" s="2"/>
      <c r="N3396" s="2">
        <v>-1850</v>
      </c>
      <c r="O3396" s="2">
        <v>236.02799987793</v>
      </c>
      <c r="P3396" s="2">
        <v>172.44461059570301</v>
      </c>
      <c r="U3396" s="3">
        <v>40927.837152777778</v>
      </c>
      <c r="V3396" s="2"/>
      <c r="W3396" s="2"/>
      <c r="X3396" s="2">
        <v>-1850</v>
      </c>
      <c r="Y3396" s="2" t="s">
        <v>8</v>
      </c>
      <c r="Z3396" s="2">
        <v>0</v>
      </c>
    </row>
    <row r="3397" spans="1:26" ht="14.25" customHeight="1" x14ac:dyDescent="0.2">
      <c r="A3397" s="3">
        <v>40927.837210648147</v>
      </c>
      <c r="B3397" s="2"/>
      <c r="C3397" s="2"/>
      <c r="D3397" s="2">
        <v>-1800</v>
      </c>
      <c r="E3397" s="2">
        <v>143.58984375</v>
      </c>
      <c r="F3397" s="2">
        <v>-81.359558105468693</v>
      </c>
      <c r="K3397" s="3">
        <v>40927.837210648147</v>
      </c>
      <c r="L3397" s="2"/>
      <c r="M3397" s="2"/>
      <c r="N3397" s="2">
        <v>-1800</v>
      </c>
      <c r="O3397" s="2">
        <v>230.93733215332</v>
      </c>
      <c r="P3397" s="2">
        <v>168.89961242675801</v>
      </c>
      <c r="U3397" s="3">
        <v>40927.837210648147</v>
      </c>
      <c r="V3397" s="2"/>
      <c r="W3397" s="2"/>
      <c r="X3397" s="2">
        <v>-1800</v>
      </c>
      <c r="Y3397" s="2" t="s">
        <v>8</v>
      </c>
      <c r="Z3397" s="2">
        <v>0</v>
      </c>
    </row>
    <row r="3398" spans="1:26" ht="14.25" customHeight="1" x14ac:dyDescent="0.2">
      <c r="A3398" s="3">
        <v>40927.837268518517</v>
      </c>
      <c r="B3398" s="2"/>
      <c r="C3398" s="2"/>
      <c r="D3398" s="2">
        <v>-1750</v>
      </c>
      <c r="E3398" s="2">
        <v>124.716796875</v>
      </c>
      <c r="F3398" s="2">
        <v>-69.421463012695298</v>
      </c>
      <c r="K3398" s="3">
        <v>40927.837268518517</v>
      </c>
      <c r="L3398" s="2"/>
      <c r="M3398" s="2"/>
      <c r="N3398" s="2">
        <v>-1750</v>
      </c>
      <c r="O3398" s="2">
        <v>225.45991516113301</v>
      </c>
      <c r="P3398" s="2">
        <v>165.08529663085901</v>
      </c>
      <c r="U3398" s="3">
        <v>40927.837268518517</v>
      </c>
      <c r="V3398" s="2"/>
      <c r="W3398" s="2"/>
      <c r="X3398" s="2">
        <v>-1750</v>
      </c>
      <c r="Y3398" s="2" t="s">
        <v>8</v>
      </c>
      <c r="Z3398" s="2">
        <v>0</v>
      </c>
    </row>
    <row r="3399" spans="1:26" ht="14.25" customHeight="1" x14ac:dyDescent="0.2">
      <c r="A3399" s="3">
        <v>40927.837326388886</v>
      </c>
      <c r="B3399" s="2"/>
      <c r="C3399" s="2"/>
      <c r="D3399" s="2">
        <v>-1700</v>
      </c>
      <c r="E3399" s="2">
        <v>107.035652160645</v>
      </c>
      <c r="F3399" s="2">
        <v>-58.2373046875</v>
      </c>
      <c r="K3399" s="3">
        <v>40927.837326388886</v>
      </c>
      <c r="L3399" s="2"/>
      <c r="M3399" s="2"/>
      <c r="N3399" s="2">
        <v>-1700</v>
      </c>
      <c r="O3399" s="2">
        <v>219.99497985839801</v>
      </c>
      <c r="P3399" s="2">
        <v>161.27967834472699</v>
      </c>
      <c r="U3399" s="3">
        <v>40927.837326388886</v>
      </c>
      <c r="V3399" s="2"/>
      <c r="W3399" s="2"/>
      <c r="X3399" s="2">
        <v>-1700</v>
      </c>
      <c r="Y3399" s="2" t="s">
        <v>8</v>
      </c>
      <c r="Z3399" s="2">
        <v>0</v>
      </c>
    </row>
    <row r="3400" spans="1:26" ht="14.25" customHeight="1" x14ac:dyDescent="0.2">
      <c r="A3400" s="3">
        <v>40927.837384259263</v>
      </c>
      <c r="B3400" s="2"/>
      <c r="C3400" s="2"/>
      <c r="D3400" s="2">
        <v>-1650</v>
      </c>
      <c r="E3400" s="2">
        <v>89.037170410156193</v>
      </c>
      <c r="F3400" s="2">
        <v>-46.8524169921875</v>
      </c>
      <c r="K3400" s="3">
        <v>40927.837384259263</v>
      </c>
      <c r="L3400" s="2"/>
      <c r="M3400" s="2"/>
      <c r="N3400" s="2">
        <v>-1650</v>
      </c>
      <c r="O3400" s="2">
        <v>214.43539428710901</v>
      </c>
      <c r="P3400" s="2">
        <v>157.40814208984401</v>
      </c>
      <c r="U3400" s="3">
        <v>40927.837384259263</v>
      </c>
      <c r="V3400" s="2"/>
      <c r="W3400" s="2"/>
      <c r="X3400" s="2">
        <v>-1650</v>
      </c>
      <c r="Y3400" s="2" t="s">
        <v>8</v>
      </c>
      <c r="Z3400" s="2">
        <v>0</v>
      </c>
    </row>
    <row r="3401" spans="1:26" ht="14.25" customHeight="1" x14ac:dyDescent="0.2">
      <c r="A3401" s="3">
        <v>40927.837442129632</v>
      </c>
      <c r="B3401" s="2"/>
      <c r="C3401" s="2"/>
      <c r="D3401" s="2">
        <v>-1600</v>
      </c>
      <c r="E3401" s="2">
        <v>72.009513854980497</v>
      </c>
      <c r="F3401" s="2">
        <v>-36.081619262695298</v>
      </c>
      <c r="K3401" s="3">
        <v>40927.837442129632</v>
      </c>
      <c r="L3401" s="2"/>
      <c r="M3401" s="2"/>
      <c r="N3401" s="2">
        <v>-1600</v>
      </c>
      <c r="O3401" s="2">
        <v>209.219482421875</v>
      </c>
      <c r="P3401" s="2">
        <v>153.77593994140599</v>
      </c>
      <c r="U3401" s="3">
        <v>40927.837442129632</v>
      </c>
      <c r="V3401" s="2"/>
      <c r="W3401" s="2"/>
      <c r="X3401" s="2">
        <v>-1600</v>
      </c>
      <c r="Y3401" s="2" t="s">
        <v>8</v>
      </c>
      <c r="Z3401" s="2">
        <v>0</v>
      </c>
    </row>
    <row r="3402" spans="1:26" ht="14.25" customHeight="1" x14ac:dyDescent="0.2">
      <c r="A3402" s="3">
        <v>40927.837500000001</v>
      </c>
      <c r="B3402" s="2"/>
      <c r="C3402" s="2"/>
      <c r="D3402" s="2">
        <v>-1550</v>
      </c>
      <c r="E3402" s="2">
        <v>58.177150726318402</v>
      </c>
      <c r="F3402" s="2">
        <v>-27.3320007324219</v>
      </c>
      <c r="K3402" s="3">
        <v>40927.837500000001</v>
      </c>
      <c r="L3402" s="2"/>
      <c r="M3402" s="2"/>
      <c r="N3402" s="2">
        <v>-1550</v>
      </c>
      <c r="O3402" s="2">
        <v>204.11851501464801</v>
      </c>
      <c r="P3402" s="2">
        <v>150.22377014160199</v>
      </c>
      <c r="U3402" s="3">
        <v>40927.837500000001</v>
      </c>
      <c r="V3402" s="2"/>
      <c r="W3402" s="2"/>
      <c r="X3402" s="2">
        <v>-1550</v>
      </c>
      <c r="Y3402" s="2" t="s">
        <v>8</v>
      </c>
      <c r="Z3402" s="2">
        <v>0</v>
      </c>
    </row>
    <row r="3403" spans="1:26" ht="14.25" customHeight="1" x14ac:dyDescent="0.2">
      <c r="A3403" s="3">
        <v>40927.837557870371</v>
      </c>
      <c r="B3403" s="2"/>
      <c r="C3403" s="2"/>
      <c r="D3403" s="2">
        <v>-1500</v>
      </c>
      <c r="E3403" s="2">
        <v>47.564823150634801</v>
      </c>
      <c r="F3403" s="2">
        <v>-20.6192016601562</v>
      </c>
      <c r="K3403" s="3">
        <v>40927.837557870371</v>
      </c>
      <c r="L3403" s="2"/>
      <c r="M3403" s="2"/>
      <c r="N3403" s="2">
        <v>-1500</v>
      </c>
      <c r="O3403" s="2">
        <v>199.32847595214801</v>
      </c>
      <c r="P3403" s="2">
        <v>146.88812255859401</v>
      </c>
      <c r="U3403" s="3">
        <v>40927.837557870371</v>
      </c>
      <c r="V3403" s="2"/>
      <c r="W3403" s="2"/>
      <c r="X3403" s="2">
        <v>-1500</v>
      </c>
      <c r="Y3403" s="2" t="s">
        <v>8</v>
      </c>
      <c r="Z3403" s="2">
        <v>0</v>
      </c>
    </row>
    <row r="3404" spans="1:26" ht="14.25" customHeight="1" x14ac:dyDescent="0.2">
      <c r="A3404" s="3">
        <v>40927.83761574074</v>
      </c>
      <c r="B3404" s="2"/>
      <c r="C3404" s="2"/>
      <c r="D3404" s="2">
        <v>-1450</v>
      </c>
      <c r="E3404" s="2">
        <v>38.268630981445298</v>
      </c>
      <c r="F3404" s="2">
        <v>-14.7389221191406</v>
      </c>
      <c r="K3404" s="3">
        <v>40927.83761574074</v>
      </c>
      <c r="L3404" s="2"/>
      <c r="M3404" s="2"/>
      <c r="N3404" s="2">
        <v>-1450</v>
      </c>
      <c r="O3404" s="2">
        <v>194.262451171875</v>
      </c>
      <c r="P3404" s="2">
        <v>143.36029052734401</v>
      </c>
      <c r="U3404" s="3">
        <v>40927.83761574074</v>
      </c>
      <c r="V3404" s="2"/>
      <c r="W3404" s="2"/>
      <c r="X3404" s="2">
        <v>-1450</v>
      </c>
      <c r="Y3404" s="2" t="s">
        <v>8</v>
      </c>
      <c r="Z3404" s="2">
        <v>0</v>
      </c>
    </row>
    <row r="3405" spans="1:26" ht="14.25" customHeight="1" x14ac:dyDescent="0.2">
      <c r="A3405" s="3">
        <v>40927.837673611109</v>
      </c>
      <c r="B3405" s="2"/>
      <c r="C3405" s="2"/>
      <c r="D3405" s="2">
        <v>-1400</v>
      </c>
      <c r="E3405" s="2">
        <v>31.142642974853501</v>
      </c>
      <c r="F3405" s="2">
        <v>-10.2313995361328</v>
      </c>
      <c r="K3405" s="3">
        <v>40927.837673611109</v>
      </c>
      <c r="L3405" s="2"/>
      <c r="M3405" s="2"/>
      <c r="N3405" s="2">
        <v>-1400</v>
      </c>
      <c r="O3405" s="2">
        <v>189.60671997070301</v>
      </c>
      <c r="P3405" s="2">
        <v>140.11817932128901</v>
      </c>
      <c r="U3405" s="3">
        <v>40927.837673611109</v>
      </c>
      <c r="V3405" s="2"/>
      <c r="W3405" s="2"/>
      <c r="X3405" s="2">
        <v>-1400</v>
      </c>
      <c r="Y3405" s="2" t="s">
        <v>8</v>
      </c>
      <c r="Z3405" s="2">
        <v>0</v>
      </c>
    </row>
    <row r="3406" spans="1:26" ht="14.25" customHeight="1" x14ac:dyDescent="0.2">
      <c r="A3406" s="3">
        <v>40927.837731481479</v>
      </c>
      <c r="B3406" s="2"/>
      <c r="C3406" s="2"/>
      <c r="D3406" s="2">
        <v>-1350</v>
      </c>
      <c r="E3406" s="2">
        <v>25.758562088012699</v>
      </c>
      <c r="F3406" s="2">
        <v>-6.8257141113281303</v>
      </c>
      <c r="K3406" s="3">
        <v>40927.837731481479</v>
      </c>
      <c r="L3406" s="2"/>
      <c r="M3406" s="2"/>
      <c r="N3406" s="2">
        <v>-1350</v>
      </c>
      <c r="O3406" s="2">
        <v>184.70481872558599</v>
      </c>
      <c r="P3406" s="2">
        <v>136.70463562011699</v>
      </c>
      <c r="U3406" s="3">
        <v>40927.837731481479</v>
      </c>
      <c r="V3406" s="2"/>
      <c r="W3406" s="2"/>
      <c r="X3406" s="2">
        <v>-1350</v>
      </c>
      <c r="Y3406" s="2" t="s">
        <v>8</v>
      </c>
      <c r="Z3406" s="2">
        <v>0</v>
      </c>
    </row>
    <row r="3407" spans="1:26" ht="14.25" customHeight="1" x14ac:dyDescent="0.2">
      <c r="A3407" s="3">
        <v>40927.837789351855</v>
      </c>
      <c r="B3407" s="2"/>
      <c r="C3407" s="2"/>
      <c r="D3407" s="2">
        <v>-1300</v>
      </c>
      <c r="E3407" s="2">
        <v>22.5352783203125</v>
      </c>
      <c r="F3407" s="2">
        <v>-4.7868347167968697</v>
      </c>
      <c r="K3407" s="3">
        <v>40927.837789351855</v>
      </c>
      <c r="L3407" s="2"/>
      <c r="M3407" s="2"/>
      <c r="N3407" s="2">
        <v>-1300</v>
      </c>
      <c r="O3407" s="2">
        <v>180.44448852539099</v>
      </c>
      <c r="P3407" s="2">
        <v>133.737869262695</v>
      </c>
      <c r="U3407" s="3">
        <v>40927.837789351855</v>
      </c>
      <c r="V3407" s="2"/>
      <c r="W3407" s="2"/>
      <c r="X3407" s="2">
        <v>-1300</v>
      </c>
      <c r="Y3407" s="2" t="s">
        <v>8</v>
      </c>
      <c r="Z3407" s="2">
        <v>0</v>
      </c>
    </row>
    <row r="3408" spans="1:26" ht="14.25" customHeight="1" x14ac:dyDescent="0.2">
      <c r="A3408" s="3">
        <v>40927.837847222225</v>
      </c>
      <c r="B3408" s="2"/>
      <c r="C3408" s="2"/>
      <c r="D3408" s="2">
        <v>-1250</v>
      </c>
      <c r="E3408" s="2">
        <v>20.692539215087901</v>
      </c>
      <c r="F3408" s="2">
        <v>-3.6212158203125</v>
      </c>
      <c r="K3408" s="3">
        <v>40927.837847222225</v>
      </c>
      <c r="L3408" s="2"/>
      <c r="M3408" s="2"/>
      <c r="N3408" s="2">
        <v>-1250</v>
      </c>
      <c r="O3408" s="2">
        <v>176.21922302246099</v>
      </c>
      <c r="P3408" s="2">
        <v>130.79551696777301</v>
      </c>
      <c r="U3408" s="3">
        <v>40927.837847222225</v>
      </c>
      <c r="V3408" s="2"/>
      <c r="W3408" s="2"/>
      <c r="X3408" s="2">
        <v>-1250</v>
      </c>
      <c r="Y3408" s="2" t="s">
        <v>8</v>
      </c>
      <c r="Z3408" s="2">
        <v>0</v>
      </c>
    </row>
    <row r="3409" spans="1:26" ht="14.25" customHeight="1" x14ac:dyDescent="0.2">
      <c r="A3409" s="3">
        <v>40927.837905092594</v>
      </c>
      <c r="B3409" s="2"/>
      <c r="C3409" s="2"/>
      <c r="D3409" s="2">
        <v>-1200</v>
      </c>
      <c r="E3409" s="2">
        <v>19.352880477905298</v>
      </c>
      <c r="F3409" s="2">
        <v>-2.7738189697265598</v>
      </c>
      <c r="K3409" s="3">
        <v>40927.837905092594</v>
      </c>
      <c r="L3409" s="2"/>
      <c r="M3409" s="2"/>
      <c r="N3409" s="2">
        <v>-1200</v>
      </c>
      <c r="O3409" s="2">
        <v>172.09552001953099</v>
      </c>
      <c r="P3409" s="2">
        <v>127.92388916015599</v>
      </c>
      <c r="U3409" s="3">
        <v>40927.837905092594</v>
      </c>
      <c r="V3409" s="2"/>
      <c r="W3409" s="2"/>
      <c r="X3409" s="2">
        <v>-1200</v>
      </c>
      <c r="Y3409" s="2" t="s">
        <v>8</v>
      </c>
      <c r="Z3409" s="2">
        <v>0</v>
      </c>
    </row>
    <row r="3410" spans="1:26" ht="14.25" customHeight="1" x14ac:dyDescent="0.2">
      <c r="A3410" s="3">
        <v>40927.837962962964</v>
      </c>
      <c r="B3410" s="2"/>
      <c r="C3410" s="2"/>
      <c r="D3410" s="2">
        <v>-1150</v>
      </c>
      <c r="E3410" s="2">
        <v>18.501468658447301</v>
      </c>
      <c r="F3410" s="2">
        <v>-2.2352600097656201</v>
      </c>
      <c r="K3410" s="3">
        <v>40927.837962962964</v>
      </c>
      <c r="L3410" s="2"/>
      <c r="M3410" s="2"/>
      <c r="N3410" s="2">
        <v>-1150</v>
      </c>
      <c r="O3410" s="2">
        <v>167.22331237793</v>
      </c>
      <c r="P3410" s="2">
        <v>124.53102111816401</v>
      </c>
      <c r="U3410" s="3">
        <v>40927.837962962964</v>
      </c>
      <c r="V3410" s="2"/>
      <c r="W3410" s="2"/>
      <c r="X3410" s="2">
        <v>-1150</v>
      </c>
      <c r="Y3410" s="2" t="s">
        <v>8</v>
      </c>
      <c r="Z3410" s="2">
        <v>0</v>
      </c>
    </row>
    <row r="3411" spans="1:26" ht="14.25" customHeight="1" x14ac:dyDescent="0.2">
      <c r="A3411" s="3">
        <v>40927.838020833333</v>
      </c>
      <c r="B3411" s="2"/>
      <c r="C3411" s="2"/>
      <c r="D3411" s="2">
        <v>-1100</v>
      </c>
      <c r="E3411" s="2">
        <v>18.4310302734375</v>
      </c>
      <c r="F3411" s="2">
        <v>-2.1907043457031299</v>
      </c>
      <c r="K3411" s="3">
        <v>40927.838020833333</v>
      </c>
      <c r="L3411" s="2"/>
      <c r="M3411" s="2"/>
      <c r="N3411" s="2">
        <v>-1100</v>
      </c>
      <c r="O3411" s="2">
        <v>163.26350402832</v>
      </c>
      <c r="P3411" s="2">
        <v>121.77352905273401</v>
      </c>
      <c r="U3411" s="3">
        <v>40927.838020833333</v>
      </c>
      <c r="V3411" s="2"/>
      <c r="W3411" s="2"/>
      <c r="X3411" s="2">
        <v>-1100</v>
      </c>
      <c r="Y3411" s="2" t="s">
        <v>8</v>
      </c>
      <c r="Z3411" s="2">
        <v>0</v>
      </c>
    </row>
    <row r="3412" spans="1:26" ht="14.25" customHeight="1" x14ac:dyDescent="0.2">
      <c r="A3412" s="3">
        <v>40927.838078703702</v>
      </c>
      <c r="B3412" s="2"/>
      <c r="C3412" s="2"/>
      <c r="D3412" s="2">
        <v>-1050</v>
      </c>
      <c r="E3412" s="2">
        <v>18.957147598266602</v>
      </c>
      <c r="F3412" s="2">
        <v>-2.52349853515625</v>
      </c>
      <c r="K3412" s="3">
        <v>40927.838078703702</v>
      </c>
      <c r="L3412" s="2"/>
      <c r="M3412" s="2"/>
      <c r="N3412" s="2">
        <v>-1050</v>
      </c>
      <c r="O3412" s="2">
        <v>159.15151977539099</v>
      </c>
      <c r="P3412" s="2">
        <v>118.91006469726599</v>
      </c>
      <c r="U3412" s="3">
        <v>40927.838078703702</v>
      </c>
      <c r="V3412" s="2"/>
      <c r="W3412" s="2"/>
      <c r="X3412" s="2">
        <v>-1050</v>
      </c>
      <c r="Y3412" s="2" t="s">
        <v>8</v>
      </c>
      <c r="Z3412" s="2">
        <v>0</v>
      </c>
    </row>
    <row r="3413" spans="1:26" ht="14.25" customHeight="1" x14ac:dyDescent="0.2">
      <c r="A3413" s="3">
        <v>40927.838136574072</v>
      </c>
      <c r="B3413" s="2"/>
      <c r="C3413" s="2"/>
      <c r="D3413" s="2">
        <v>-1000</v>
      </c>
      <c r="E3413" s="2">
        <v>18.536445617675799</v>
      </c>
      <c r="F3413" s="2">
        <v>-2.25738525390625</v>
      </c>
      <c r="K3413" s="3">
        <v>40927.838136574072</v>
      </c>
      <c r="L3413" s="2"/>
      <c r="M3413" s="2"/>
      <c r="N3413" s="2">
        <v>-1000</v>
      </c>
      <c r="O3413" s="2">
        <v>155.21177673339801</v>
      </c>
      <c r="P3413" s="2">
        <v>116.166534423828</v>
      </c>
      <c r="U3413" s="3">
        <v>40927.838136574072</v>
      </c>
      <c r="V3413" s="2"/>
      <c r="W3413" s="2"/>
      <c r="X3413" s="2">
        <v>-1000</v>
      </c>
      <c r="Y3413" s="2" t="s">
        <v>8</v>
      </c>
      <c r="Z3413" s="2">
        <v>0</v>
      </c>
    </row>
    <row r="3414" spans="1:26" ht="14.25" customHeight="1" x14ac:dyDescent="0.2">
      <c r="A3414" s="3">
        <v>40927.838194444441</v>
      </c>
      <c r="B3414" s="2"/>
      <c r="C3414" s="2"/>
      <c r="D3414" s="2">
        <v>-950</v>
      </c>
      <c r="E3414" s="2">
        <v>18.101873397827099</v>
      </c>
      <c r="F3414" s="2">
        <v>-1.9824981689453101</v>
      </c>
      <c r="K3414" s="3">
        <v>40927.838194444441</v>
      </c>
      <c r="L3414" s="2"/>
      <c r="M3414" s="2"/>
      <c r="N3414" s="2">
        <v>-950</v>
      </c>
      <c r="O3414" s="2">
        <v>151.74673461914099</v>
      </c>
      <c r="P3414" s="2">
        <v>113.75358581543</v>
      </c>
      <c r="U3414" s="3">
        <v>40927.838194444441</v>
      </c>
      <c r="V3414" s="2"/>
      <c r="W3414" s="2"/>
      <c r="X3414" s="2">
        <v>-950</v>
      </c>
      <c r="Y3414" s="2" t="s">
        <v>8</v>
      </c>
      <c r="Z3414" s="2">
        <v>0</v>
      </c>
    </row>
    <row r="3415" spans="1:26" ht="14.25" customHeight="1" x14ac:dyDescent="0.2">
      <c r="A3415" s="3">
        <v>40927.838252314818</v>
      </c>
      <c r="B3415" s="2"/>
      <c r="C3415" s="2"/>
      <c r="D3415" s="2">
        <v>-900</v>
      </c>
      <c r="E3415" s="2">
        <v>17.439222335815401</v>
      </c>
      <c r="F3415" s="2">
        <v>-1.5633392333984399</v>
      </c>
      <c r="K3415" s="3">
        <v>40927.838252314818</v>
      </c>
      <c r="L3415" s="2"/>
      <c r="M3415" s="2"/>
      <c r="N3415" s="2">
        <v>-900</v>
      </c>
      <c r="O3415" s="2">
        <v>148.930740356445</v>
      </c>
      <c r="P3415" s="2">
        <v>111.792602539062</v>
      </c>
      <c r="U3415" s="3">
        <v>40927.838252314818</v>
      </c>
      <c r="V3415" s="2"/>
      <c r="W3415" s="2"/>
      <c r="X3415" s="2">
        <v>-900</v>
      </c>
      <c r="Y3415" s="2" t="s">
        <v>8</v>
      </c>
      <c r="Z3415" s="2">
        <v>0</v>
      </c>
    </row>
    <row r="3416" spans="1:26" ht="14.25" customHeight="1" x14ac:dyDescent="0.2">
      <c r="A3416" s="3">
        <v>40927.838310185187</v>
      </c>
      <c r="B3416" s="2"/>
      <c r="C3416" s="2"/>
      <c r="D3416" s="2">
        <v>-850</v>
      </c>
      <c r="E3416" s="2">
        <v>18.138179779052699</v>
      </c>
      <c r="F3416" s="2">
        <v>-2.0054626464843799</v>
      </c>
      <c r="K3416" s="3">
        <v>40927.838310185187</v>
      </c>
      <c r="L3416" s="2"/>
      <c r="M3416" s="2"/>
      <c r="N3416" s="2">
        <v>-850</v>
      </c>
      <c r="O3416" s="2">
        <v>146.530838012695</v>
      </c>
      <c r="P3416" s="2">
        <v>110.121383666992</v>
      </c>
      <c r="U3416" s="3">
        <v>40927.838310185187</v>
      </c>
      <c r="V3416" s="2"/>
      <c r="W3416" s="2"/>
      <c r="X3416" s="2">
        <v>-850</v>
      </c>
      <c r="Y3416" s="2" t="s">
        <v>8</v>
      </c>
      <c r="Z3416" s="2">
        <v>0</v>
      </c>
    </row>
    <row r="3417" spans="1:26" ht="14.25" customHeight="1" x14ac:dyDescent="0.2">
      <c r="A3417" s="3">
        <v>40927.838368055556</v>
      </c>
      <c r="B3417" s="2"/>
      <c r="C3417" s="2"/>
      <c r="D3417" s="2">
        <v>-800</v>
      </c>
      <c r="E3417" s="2">
        <v>18.2674770355225</v>
      </c>
      <c r="F3417" s="2">
        <v>-2.0872497558593799</v>
      </c>
      <c r="K3417" s="3">
        <v>40927.838368055556</v>
      </c>
      <c r="L3417" s="2"/>
      <c r="M3417" s="2"/>
      <c r="N3417" s="2">
        <v>-800</v>
      </c>
      <c r="O3417" s="2">
        <v>144.47572326660199</v>
      </c>
      <c r="P3417" s="2">
        <v>108.69026184082</v>
      </c>
      <c r="U3417" s="3">
        <v>40927.838368055556</v>
      </c>
      <c r="V3417" s="2"/>
      <c r="W3417" s="2"/>
      <c r="X3417" s="2">
        <v>-800</v>
      </c>
      <c r="Y3417" s="2" t="s">
        <v>8</v>
      </c>
      <c r="Z3417" s="2">
        <v>0</v>
      </c>
    </row>
    <row r="3418" spans="1:26" ht="14.25" customHeight="1" x14ac:dyDescent="0.2">
      <c r="A3418" s="3">
        <v>40927.838425925926</v>
      </c>
      <c r="B3418" s="2"/>
      <c r="C3418" s="2"/>
      <c r="D3418" s="2">
        <v>-750</v>
      </c>
      <c r="E3418" s="2">
        <v>17.956535339355501</v>
      </c>
      <c r="F3418" s="2">
        <v>-1.89056396484375</v>
      </c>
      <c r="K3418" s="3">
        <v>40927.838425925926</v>
      </c>
      <c r="L3418" s="2"/>
      <c r="M3418" s="2"/>
      <c r="N3418" s="2">
        <v>-750</v>
      </c>
      <c r="O3418" s="2">
        <v>142.05325317382801</v>
      </c>
      <c r="P3418" s="2">
        <v>107.00332641601599</v>
      </c>
      <c r="U3418" s="3">
        <v>40927.838425925926</v>
      </c>
      <c r="V3418" s="2"/>
      <c r="W3418" s="2"/>
      <c r="X3418" s="2">
        <v>-750</v>
      </c>
      <c r="Y3418" s="2" t="s">
        <v>8</v>
      </c>
      <c r="Z3418" s="2">
        <v>0</v>
      </c>
    </row>
    <row r="3419" spans="1:26" ht="14.25" customHeight="1" x14ac:dyDescent="0.2">
      <c r="A3419" s="3">
        <v>40927.838483796295</v>
      </c>
      <c r="B3419" s="2"/>
      <c r="C3419" s="2"/>
      <c r="D3419" s="2">
        <v>-700</v>
      </c>
      <c r="E3419" s="2">
        <v>17.717357635498001</v>
      </c>
      <c r="F3419" s="2">
        <v>-1.7392730712890601</v>
      </c>
      <c r="K3419" s="3">
        <v>40927.838483796295</v>
      </c>
      <c r="L3419" s="2"/>
      <c r="M3419" s="2"/>
      <c r="N3419" s="2">
        <v>-700</v>
      </c>
      <c r="O3419" s="2">
        <v>140.47308349609401</v>
      </c>
      <c r="P3419" s="2">
        <v>105.902938842773</v>
      </c>
      <c r="U3419" s="3">
        <v>40927.838483796295</v>
      </c>
      <c r="V3419" s="2"/>
      <c r="W3419" s="2"/>
      <c r="X3419" s="2">
        <v>-700</v>
      </c>
      <c r="Y3419" s="2" t="s">
        <v>8</v>
      </c>
      <c r="Z3419" s="2">
        <v>0</v>
      </c>
    </row>
    <row r="3420" spans="1:26" ht="14.25" customHeight="1" x14ac:dyDescent="0.2">
      <c r="A3420" s="3">
        <v>40927.838541666664</v>
      </c>
      <c r="B3420" s="2"/>
      <c r="C3420" s="2"/>
      <c r="D3420" s="2">
        <v>-650</v>
      </c>
      <c r="E3420" s="2">
        <v>17.531370162963899</v>
      </c>
      <c r="F3420" s="2">
        <v>-1.6216278076171899</v>
      </c>
      <c r="K3420" s="3">
        <v>40927.838541666664</v>
      </c>
      <c r="L3420" s="2"/>
      <c r="M3420" s="2"/>
      <c r="N3420" s="2">
        <v>-650</v>
      </c>
      <c r="O3420" s="2">
        <v>138.36209106445301</v>
      </c>
      <c r="P3420" s="2">
        <v>104.432907104492</v>
      </c>
      <c r="U3420" s="3">
        <v>40927.838541666664</v>
      </c>
      <c r="V3420" s="2"/>
      <c r="W3420" s="2"/>
      <c r="X3420" s="2">
        <v>-650</v>
      </c>
      <c r="Y3420" s="2" t="s">
        <v>8</v>
      </c>
      <c r="Z3420" s="2">
        <v>0</v>
      </c>
    </row>
    <row r="3421" spans="1:26" ht="14.25" customHeight="1" x14ac:dyDescent="0.2">
      <c r="A3421" s="3">
        <v>40927.838599537034</v>
      </c>
      <c r="B3421" s="2"/>
      <c r="C3421" s="2"/>
      <c r="D3421" s="2">
        <v>-600</v>
      </c>
      <c r="E3421" s="2">
        <v>18.0494079589844</v>
      </c>
      <c r="F3421" s="2">
        <v>-1.9493103027343801</v>
      </c>
      <c r="K3421" s="3">
        <v>40927.838599537034</v>
      </c>
      <c r="L3421" s="2"/>
      <c r="M3421" s="2"/>
      <c r="N3421" s="2">
        <v>-600</v>
      </c>
      <c r="O3421" s="2">
        <v>136.223388671875</v>
      </c>
      <c r="P3421" s="2">
        <v>102.943572998047</v>
      </c>
      <c r="U3421" s="3">
        <v>40927.838599537034</v>
      </c>
      <c r="V3421" s="2"/>
      <c r="W3421" s="2"/>
      <c r="X3421" s="2">
        <v>-600</v>
      </c>
      <c r="Y3421" s="2" t="s">
        <v>8</v>
      </c>
      <c r="Z3421" s="2">
        <v>0</v>
      </c>
    </row>
    <row r="3422" spans="1:26" ht="14.25" customHeight="1" x14ac:dyDescent="0.2">
      <c r="A3422" s="3">
        <v>40927.83865740741</v>
      </c>
      <c r="B3422" s="2"/>
      <c r="C3422" s="2"/>
      <c r="D3422" s="2">
        <v>-550</v>
      </c>
      <c r="E3422" s="2">
        <v>17.638957977294901</v>
      </c>
      <c r="F3422" s="2">
        <v>-1.6896820068359399</v>
      </c>
      <c r="K3422" s="3">
        <v>40927.83865740741</v>
      </c>
      <c r="L3422" s="2"/>
      <c r="M3422" s="2"/>
      <c r="N3422" s="2">
        <v>-550</v>
      </c>
      <c r="O3422" s="2">
        <v>135.35447692871099</v>
      </c>
      <c r="P3422" s="2">
        <v>102.338485717773</v>
      </c>
      <c r="U3422" s="3">
        <v>40927.83865740741</v>
      </c>
      <c r="V3422" s="2"/>
      <c r="W3422" s="2"/>
      <c r="X3422" s="2">
        <v>-550</v>
      </c>
      <c r="Y3422" s="2" t="s">
        <v>8</v>
      </c>
      <c r="Z3422" s="2">
        <v>0</v>
      </c>
    </row>
    <row r="3423" spans="1:26" ht="14.25" customHeight="1" x14ac:dyDescent="0.2">
      <c r="A3423" s="3">
        <v>40927.83871527778</v>
      </c>
      <c r="B3423" s="2"/>
      <c r="C3423" s="2"/>
      <c r="D3423" s="2">
        <v>-500</v>
      </c>
      <c r="E3423" s="2">
        <v>17.645591735839801</v>
      </c>
      <c r="F3423" s="2">
        <v>-1.6938781738281301</v>
      </c>
      <c r="K3423" s="3">
        <v>40927.83871527778</v>
      </c>
      <c r="L3423" s="2"/>
      <c r="M3423" s="2"/>
      <c r="N3423" s="2">
        <v>-500</v>
      </c>
      <c r="O3423" s="2">
        <v>134.55906677246099</v>
      </c>
      <c r="P3423" s="2">
        <v>101.784591674805</v>
      </c>
      <c r="U3423" s="3">
        <v>40927.83871527778</v>
      </c>
      <c r="V3423" s="2"/>
      <c r="W3423" s="2"/>
      <c r="X3423" s="2">
        <v>-500</v>
      </c>
      <c r="Y3423" s="2" t="s">
        <v>8</v>
      </c>
      <c r="Z3423" s="2">
        <v>0</v>
      </c>
    </row>
    <row r="3424" spans="1:26" ht="14.25" customHeight="1" x14ac:dyDescent="0.2">
      <c r="A3424" s="3">
        <v>40927.838773148149</v>
      </c>
      <c r="B3424" s="2"/>
      <c r="C3424" s="2"/>
      <c r="D3424" s="2">
        <v>-450</v>
      </c>
      <c r="E3424" s="2">
        <v>17.6392002105713</v>
      </c>
      <c r="F3424" s="2">
        <v>-1.6898345947265601</v>
      </c>
      <c r="K3424" s="3">
        <v>40927.838773148149</v>
      </c>
      <c r="L3424" s="2"/>
      <c r="M3424" s="2"/>
      <c r="N3424" s="2">
        <v>-450</v>
      </c>
      <c r="O3424" s="2">
        <v>133.40069580078099</v>
      </c>
      <c r="P3424" s="2">
        <v>100.97793579101599</v>
      </c>
      <c r="U3424" s="3">
        <v>40927.838773148149</v>
      </c>
      <c r="V3424" s="2"/>
      <c r="W3424" s="2"/>
      <c r="X3424" s="2">
        <v>-450</v>
      </c>
      <c r="Y3424" s="2" t="s">
        <v>8</v>
      </c>
      <c r="Z3424" s="2">
        <v>0</v>
      </c>
    </row>
    <row r="3425" spans="1:26" ht="14.25" customHeight="1" x14ac:dyDescent="0.2">
      <c r="A3425" s="3">
        <v>40927.838831018518</v>
      </c>
      <c r="B3425" s="2"/>
      <c r="C3425" s="2"/>
      <c r="D3425" s="2">
        <v>-400</v>
      </c>
      <c r="E3425" s="2">
        <v>17.961238861083999</v>
      </c>
      <c r="F3425" s="2">
        <v>-1.8935394287109399</v>
      </c>
      <c r="K3425" s="3">
        <v>40927.838831018518</v>
      </c>
      <c r="L3425" s="2"/>
      <c r="M3425" s="2"/>
      <c r="N3425" s="2">
        <v>-400</v>
      </c>
      <c r="O3425" s="2">
        <v>131.78918457031199</v>
      </c>
      <c r="P3425" s="2">
        <v>99.855728149414105</v>
      </c>
      <c r="U3425" s="3">
        <v>40927.838831018518</v>
      </c>
      <c r="V3425" s="2"/>
      <c r="W3425" s="2"/>
      <c r="X3425" s="2">
        <v>-400</v>
      </c>
      <c r="Y3425" s="2" t="s">
        <v>8</v>
      </c>
      <c r="Z3425" s="2">
        <v>0</v>
      </c>
    </row>
    <row r="3426" spans="1:26" ht="14.25" customHeight="1" x14ac:dyDescent="0.2">
      <c r="A3426" s="3">
        <v>40927.838888888888</v>
      </c>
      <c r="B3426" s="2"/>
      <c r="C3426" s="2"/>
      <c r="D3426" s="2">
        <v>-350</v>
      </c>
      <c r="E3426" s="2">
        <v>17.474199295043899</v>
      </c>
      <c r="F3426" s="2">
        <v>-1.5854644775390601</v>
      </c>
      <c r="K3426" s="3">
        <v>40927.838888888888</v>
      </c>
      <c r="L3426" s="2"/>
      <c r="M3426" s="2"/>
      <c r="N3426" s="2">
        <v>-350</v>
      </c>
      <c r="O3426" s="2">
        <v>131.05197143554699</v>
      </c>
      <c r="P3426" s="2">
        <v>99.342346191406193</v>
      </c>
      <c r="U3426" s="3">
        <v>40927.838888888888</v>
      </c>
      <c r="V3426" s="2"/>
      <c r="W3426" s="2"/>
      <c r="X3426" s="2">
        <v>-350</v>
      </c>
      <c r="Y3426" s="2" t="s">
        <v>8</v>
      </c>
      <c r="Z3426" s="2">
        <v>0</v>
      </c>
    </row>
    <row r="3427" spans="1:26" ht="14.25" customHeight="1" x14ac:dyDescent="0.2">
      <c r="A3427" s="3">
        <v>40927.838946759257</v>
      </c>
      <c r="B3427" s="2"/>
      <c r="C3427" s="2"/>
      <c r="D3427" s="2">
        <v>-300</v>
      </c>
      <c r="E3427" s="2">
        <v>17.0433673858643</v>
      </c>
      <c r="F3427" s="2">
        <v>-1.3129425048828101</v>
      </c>
      <c r="K3427" s="3">
        <v>40927.838946759257</v>
      </c>
      <c r="L3427" s="2"/>
      <c r="M3427" s="2"/>
      <c r="N3427" s="2">
        <v>-300</v>
      </c>
      <c r="O3427" s="2">
        <v>128.24285888671901</v>
      </c>
      <c r="P3427" s="2">
        <v>97.386169433593807</v>
      </c>
      <c r="U3427" s="3">
        <v>40927.838946759257</v>
      </c>
      <c r="V3427" s="2"/>
      <c r="W3427" s="2"/>
      <c r="X3427" s="2">
        <v>-300</v>
      </c>
      <c r="Y3427" s="2" t="s">
        <v>8</v>
      </c>
      <c r="Z3427" s="2">
        <v>0</v>
      </c>
    </row>
    <row r="3428" spans="1:26" ht="14.25" customHeight="1" x14ac:dyDescent="0.2">
      <c r="A3428" s="3">
        <v>40927.839004629626</v>
      </c>
      <c r="B3428" s="2"/>
      <c r="C3428" s="2"/>
      <c r="D3428" s="2">
        <v>-250</v>
      </c>
      <c r="E3428" s="2">
        <v>17.294605255126999</v>
      </c>
      <c r="F3428" s="2">
        <v>-1.47186279296875</v>
      </c>
      <c r="K3428" s="3">
        <v>40927.839004629626</v>
      </c>
      <c r="L3428" s="2"/>
      <c r="M3428" s="2"/>
      <c r="N3428" s="2">
        <v>-250</v>
      </c>
      <c r="O3428" s="2">
        <v>128.689208984375</v>
      </c>
      <c r="P3428" s="2">
        <v>97.696990966796903</v>
      </c>
      <c r="U3428" s="3">
        <v>40927.839004629626</v>
      </c>
      <c r="V3428" s="2"/>
      <c r="W3428" s="2"/>
      <c r="X3428" s="2">
        <v>-250</v>
      </c>
      <c r="Y3428" s="2" t="s">
        <v>8</v>
      </c>
      <c r="Z3428" s="2">
        <v>0</v>
      </c>
    </row>
    <row r="3429" spans="1:26" ht="14.25" customHeight="1" x14ac:dyDescent="0.2">
      <c r="A3429" s="3">
        <v>40927.839062500003</v>
      </c>
      <c r="B3429" s="2"/>
      <c r="C3429" s="2"/>
      <c r="D3429" s="2">
        <v>-200</v>
      </c>
      <c r="E3429" s="2">
        <v>17.797325134277301</v>
      </c>
      <c r="F3429" s="2">
        <v>-1.78985595703125</v>
      </c>
      <c r="K3429" s="3">
        <v>40927.839062500003</v>
      </c>
      <c r="L3429" s="2"/>
      <c r="M3429" s="2"/>
      <c r="N3429" s="2">
        <v>-200</v>
      </c>
      <c r="O3429" s="2">
        <v>125.65266418457</v>
      </c>
      <c r="P3429" s="2">
        <v>95.582427978515597</v>
      </c>
      <c r="U3429" s="3">
        <v>40927.839062500003</v>
      </c>
      <c r="V3429" s="2"/>
      <c r="W3429" s="2"/>
      <c r="X3429" s="2">
        <v>-200</v>
      </c>
      <c r="Y3429" s="2" t="s">
        <v>8</v>
      </c>
      <c r="Z3429" s="2">
        <v>0</v>
      </c>
    </row>
    <row r="3430" spans="1:26" ht="14.25" customHeight="1" x14ac:dyDescent="0.2">
      <c r="A3430" s="3">
        <v>40927.839120370372</v>
      </c>
      <c r="B3430" s="2"/>
      <c r="C3430" s="2"/>
      <c r="D3430" s="2">
        <v>-150</v>
      </c>
      <c r="E3430" s="2">
        <v>17.717357635498001</v>
      </c>
      <c r="F3430" s="2">
        <v>-1.7392730712890601</v>
      </c>
      <c r="K3430" s="3">
        <v>40927.839120370372</v>
      </c>
      <c r="L3430" s="2"/>
      <c r="M3430" s="2"/>
      <c r="N3430" s="2">
        <v>-150</v>
      </c>
      <c r="O3430" s="2">
        <v>127.83935546875</v>
      </c>
      <c r="P3430" s="2">
        <v>97.105178833007798</v>
      </c>
      <c r="U3430" s="3">
        <v>40927.839120370372</v>
      </c>
      <c r="V3430" s="2"/>
      <c r="W3430" s="2"/>
      <c r="X3430" s="2">
        <v>-150</v>
      </c>
      <c r="Y3430" s="2" t="s">
        <v>8</v>
      </c>
      <c r="Z3430" s="2">
        <v>0</v>
      </c>
    </row>
    <row r="3431" spans="1:26" ht="14.25" customHeight="1" x14ac:dyDescent="0.2">
      <c r="A3431" s="3">
        <v>40927.839178240742</v>
      </c>
      <c r="B3431" s="2"/>
      <c r="C3431" s="2"/>
      <c r="D3431" s="2">
        <v>-100</v>
      </c>
      <c r="E3431" s="2">
        <v>17.2338161468506</v>
      </c>
      <c r="F3431" s="2">
        <v>-1.43341064453125</v>
      </c>
      <c r="K3431" s="3">
        <v>40927.839178240742</v>
      </c>
      <c r="L3431" s="2"/>
      <c r="M3431" s="2"/>
      <c r="N3431" s="2">
        <v>-100</v>
      </c>
      <c r="O3431" s="2">
        <v>127.34031677246099</v>
      </c>
      <c r="P3431" s="2">
        <v>96.757659912109403</v>
      </c>
      <c r="U3431" s="3">
        <v>40927.839178240742</v>
      </c>
      <c r="V3431" s="2"/>
      <c r="W3431" s="2"/>
      <c r="X3431" s="2">
        <v>-100</v>
      </c>
      <c r="Y3431" s="2" t="s">
        <v>8</v>
      </c>
      <c r="Z3431" s="2">
        <v>0</v>
      </c>
    </row>
    <row r="3432" spans="1:26" ht="14.25" customHeight="1" x14ac:dyDescent="0.2">
      <c r="A3432" s="3">
        <v>40927.839236111111</v>
      </c>
      <c r="B3432" s="2"/>
      <c r="C3432" s="2"/>
      <c r="D3432" s="2">
        <v>-50</v>
      </c>
      <c r="E3432" s="2">
        <v>17.017194747924801</v>
      </c>
      <c r="F3432" s="2">
        <v>-1.29638671875</v>
      </c>
      <c r="K3432" s="3">
        <v>40927.839236111111</v>
      </c>
      <c r="L3432" s="2"/>
      <c r="M3432" s="2"/>
      <c r="N3432" s="2">
        <v>-50</v>
      </c>
      <c r="O3432" s="2">
        <v>124.190155029297</v>
      </c>
      <c r="P3432" s="2">
        <v>94.563980102539105</v>
      </c>
      <c r="U3432" s="3">
        <v>40927.839236111111</v>
      </c>
      <c r="V3432" s="2"/>
      <c r="W3432" s="2"/>
      <c r="X3432" s="2">
        <v>-50</v>
      </c>
      <c r="Y3432" s="2" t="s">
        <v>8</v>
      </c>
      <c r="Z3432" s="2">
        <v>0</v>
      </c>
    </row>
    <row r="3433" spans="1:26" ht="14.25" customHeight="1" x14ac:dyDescent="0.2">
      <c r="A3433" s="3">
        <v>40927.83929398148</v>
      </c>
      <c r="B3433" s="2"/>
      <c r="C3433" s="2"/>
      <c r="D3433" s="2">
        <v>0</v>
      </c>
      <c r="E3433" s="2">
        <v>17.19944190979</v>
      </c>
      <c r="F3433" s="2">
        <v>-1.4116668701171899</v>
      </c>
      <c r="K3433" s="3">
        <v>40927.83929398148</v>
      </c>
      <c r="L3433" s="2"/>
      <c r="M3433" s="2"/>
      <c r="N3433" s="2">
        <v>0</v>
      </c>
      <c r="O3433" s="2">
        <v>125.164360046387</v>
      </c>
      <c r="P3433" s="2">
        <v>95.242385864257798</v>
      </c>
      <c r="U3433" s="3">
        <v>40927.83929398148</v>
      </c>
      <c r="V3433" s="2"/>
      <c r="W3433" s="2"/>
      <c r="X3433" s="2">
        <v>0</v>
      </c>
      <c r="Y3433" s="2" t="s">
        <v>8</v>
      </c>
      <c r="Z3433" s="2">
        <v>0</v>
      </c>
    </row>
    <row r="3434" spans="1:26" ht="14.25" customHeight="1" x14ac:dyDescent="0.2">
      <c r="A3434" s="2"/>
      <c r="B3434" s="2"/>
      <c r="C3434" s="2"/>
      <c r="D3434" s="2"/>
      <c r="E3434" s="2"/>
      <c r="F3434" s="2"/>
      <c r="K3434" s="2"/>
      <c r="L3434" s="2"/>
      <c r="M3434" s="2"/>
      <c r="N3434" s="2"/>
      <c r="O3434" s="2"/>
      <c r="P3434" s="2"/>
      <c r="U3434" s="2"/>
      <c r="V3434" s="2"/>
      <c r="W3434" s="2"/>
      <c r="X3434" s="2"/>
      <c r="Y3434" s="2"/>
      <c r="Z3434" s="2"/>
    </row>
    <row r="3435" spans="1:26" ht="14.25" customHeight="1" x14ac:dyDescent="0.2">
      <c r="A3435" s="3">
        <v>40927.83965277778</v>
      </c>
      <c r="B3435" s="2">
        <v>200</v>
      </c>
      <c r="C3435" s="2">
        <v>400</v>
      </c>
      <c r="D3435" s="2">
        <v>-3200</v>
      </c>
      <c r="E3435" s="2">
        <v>185.341064453125</v>
      </c>
      <c r="F3435" s="2">
        <v>-107.769165039062</v>
      </c>
      <c r="K3435" s="3">
        <v>40927.83965277778</v>
      </c>
      <c r="L3435" s="2">
        <v>200</v>
      </c>
      <c r="M3435" s="2">
        <v>400</v>
      </c>
      <c r="N3435" s="2">
        <v>-3200</v>
      </c>
      <c r="O3435" s="2">
        <v>253.10797119140599</v>
      </c>
      <c r="P3435" s="2">
        <v>184.33860778808599</v>
      </c>
      <c r="U3435" s="3">
        <v>40927.83965277778</v>
      </c>
      <c r="V3435" s="2">
        <v>200</v>
      </c>
      <c r="W3435" s="2">
        <v>400</v>
      </c>
      <c r="X3435" s="2">
        <v>-3200</v>
      </c>
      <c r="Y3435" s="2" t="s">
        <v>8</v>
      </c>
      <c r="Z3435" s="2">
        <v>0</v>
      </c>
    </row>
    <row r="3436" spans="1:26" ht="14.25" customHeight="1" x14ac:dyDescent="0.2">
      <c r="A3436" s="3">
        <v>40927.83971064815</v>
      </c>
      <c r="B3436" s="2"/>
      <c r="C3436" s="2"/>
      <c r="D3436" s="2">
        <v>-3150</v>
      </c>
      <c r="E3436" s="2">
        <v>188.33975219726599</v>
      </c>
      <c r="F3436" s="2">
        <v>-109.665985107422</v>
      </c>
      <c r="K3436" s="3">
        <v>40927.83971064815</v>
      </c>
      <c r="L3436" s="2"/>
      <c r="M3436" s="2"/>
      <c r="N3436" s="2">
        <v>-3150</v>
      </c>
      <c r="O3436" s="2">
        <v>253.279220581055</v>
      </c>
      <c r="P3436" s="2">
        <v>184.45785522460901</v>
      </c>
      <c r="U3436" s="3">
        <v>40927.83971064815</v>
      </c>
      <c r="V3436" s="2"/>
      <c r="W3436" s="2"/>
      <c r="X3436" s="2">
        <v>-3150</v>
      </c>
      <c r="Y3436" s="2" t="s">
        <v>8</v>
      </c>
      <c r="Z3436" s="2">
        <v>0</v>
      </c>
    </row>
    <row r="3437" spans="1:26" ht="14.25" customHeight="1" x14ac:dyDescent="0.2">
      <c r="A3437" s="3">
        <v>40927.839768518519</v>
      </c>
      <c r="B3437" s="2"/>
      <c r="C3437" s="2"/>
      <c r="D3437" s="2">
        <v>-3100</v>
      </c>
      <c r="E3437" s="2">
        <v>190.347732543945</v>
      </c>
      <c r="F3437" s="2">
        <v>-110.93612670898401</v>
      </c>
      <c r="K3437" s="3">
        <v>40927.839768518519</v>
      </c>
      <c r="L3437" s="2"/>
      <c r="M3437" s="2"/>
      <c r="N3437" s="2">
        <v>-3100</v>
      </c>
      <c r="O3437" s="2">
        <v>253.36325073242199</v>
      </c>
      <c r="P3437" s="2">
        <v>184.51637268066401</v>
      </c>
      <c r="U3437" s="3">
        <v>40927.839768518519</v>
      </c>
      <c r="V3437" s="2"/>
      <c r="W3437" s="2"/>
      <c r="X3437" s="2">
        <v>-3100</v>
      </c>
      <c r="Y3437" s="2" t="s">
        <v>8</v>
      </c>
      <c r="Z3437" s="2">
        <v>0</v>
      </c>
    </row>
    <row r="3438" spans="1:26" ht="14.25" customHeight="1" x14ac:dyDescent="0.2">
      <c r="A3438" s="3">
        <v>40927.839826388888</v>
      </c>
      <c r="B3438" s="2"/>
      <c r="C3438" s="2"/>
      <c r="D3438" s="2">
        <v>-3050</v>
      </c>
      <c r="E3438" s="2">
        <v>192.17503356933599</v>
      </c>
      <c r="F3438" s="2">
        <v>-112.09197998046901</v>
      </c>
      <c r="K3438" s="3">
        <v>40927.839826388888</v>
      </c>
      <c r="L3438" s="2"/>
      <c r="M3438" s="2"/>
      <c r="N3438" s="2">
        <v>-3050</v>
      </c>
      <c r="O3438" s="2">
        <v>253.29476928710901</v>
      </c>
      <c r="P3438" s="2">
        <v>184.46868896484401</v>
      </c>
      <c r="U3438" s="3">
        <v>40927.839826388888</v>
      </c>
      <c r="V3438" s="2"/>
      <c r="W3438" s="2"/>
      <c r="X3438" s="2">
        <v>-3050</v>
      </c>
      <c r="Y3438" s="2" t="s">
        <v>8</v>
      </c>
      <c r="Z3438" s="2">
        <v>0</v>
      </c>
    </row>
    <row r="3439" spans="1:26" ht="14.25" customHeight="1" x14ac:dyDescent="0.2">
      <c r="A3439" s="3">
        <v>40927.839884259258</v>
      </c>
      <c r="B3439" s="2"/>
      <c r="C3439" s="2"/>
      <c r="D3439" s="2">
        <v>-3000</v>
      </c>
      <c r="E3439" s="2">
        <v>194.65618896484401</v>
      </c>
      <c r="F3439" s="2">
        <v>-113.661422729492</v>
      </c>
      <c r="K3439" s="3">
        <v>40927.839884259258</v>
      </c>
      <c r="L3439" s="2"/>
      <c r="M3439" s="2"/>
      <c r="N3439" s="2">
        <v>-3000</v>
      </c>
      <c r="O3439" s="2">
        <v>253.22235107421901</v>
      </c>
      <c r="P3439" s="2">
        <v>184.41825866699199</v>
      </c>
      <c r="U3439" s="3">
        <v>40927.839884259258</v>
      </c>
      <c r="V3439" s="2"/>
      <c r="W3439" s="2"/>
      <c r="X3439" s="2">
        <v>-3000</v>
      </c>
      <c r="Y3439" s="2" t="s">
        <v>8</v>
      </c>
      <c r="Z3439" s="2">
        <v>0</v>
      </c>
    </row>
    <row r="3440" spans="1:26" ht="14.25" customHeight="1" x14ac:dyDescent="0.2">
      <c r="A3440" s="3">
        <v>40927.839942129627</v>
      </c>
      <c r="B3440" s="2"/>
      <c r="C3440" s="2"/>
      <c r="D3440" s="2">
        <v>-2950</v>
      </c>
      <c r="E3440" s="2">
        <v>196.116455078125</v>
      </c>
      <c r="F3440" s="2">
        <v>-114.58511352539099</v>
      </c>
      <c r="K3440" s="3">
        <v>40927.839942129627</v>
      </c>
      <c r="L3440" s="2"/>
      <c r="M3440" s="2"/>
      <c r="N3440" s="2">
        <v>-2950</v>
      </c>
      <c r="O3440" s="2">
        <v>253.10151672363301</v>
      </c>
      <c r="P3440" s="2">
        <v>184.33410644531301</v>
      </c>
      <c r="U3440" s="3">
        <v>40927.839942129627</v>
      </c>
      <c r="V3440" s="2"/>
      <c r="W3440" s="2"/>
      <c r="X3440" s="2">
        <v>-2950</v>
      </c>
      <c r="Y3440" s="2" t="s">
        <v>8</v>
      </c>
      <c r="Z3440" s="2">
        <v>0</v>
      </c>
    </row>
    <row r="3441" spans="1:26" ht="14.25" customHeight="1" x14ac:dyDescent="0.2">
      <c r="A3441" s="3">
        <v>40927.839999999997</v>
      </c>
      <c r="B3441" s="2"/>
      <c r="C3441" s="2"/>
      <c r="D3441" s="2">
        <v>-2900</v>
      </c>
      <c r="E3441" s="2">
        <v>197.54331970214801</v>
      </c>
      <c r="F3441" s="2">
        <v>-115.487670898438</v>
      </c>
      <c r="K3441" s="3">
        <v>40927.839999999997</v>
      </c>
      <c r="L3441" s="2"/>
      <c r="M3441" s="2"/>
      <c r="N3441" s="2">
        <v>-2900</v>
      </c>
      <c r="O3441" s="2">
        <v>252.92950439453099</v>
      </c>
      <c r="P3441" s="2">
        <v>184.21432495117199</v>
      </c>
      <c r="U3441" s="3">
        <v>40927.839999999997</v>
      </c>
      <c r="V3441" s="2"/>
      <c r="W3441" s="2"/>
      <c r="X3441" s="2">
        <v>-2900</v>
      </c>
      <c r="Y3441" s="2" t="s">
        <v>8</v>
      </c>
      <c r="Z3441" s="2">
        <v>0</v>
      </c>
    </row>
    <row r="3442" spans="1:26" ht="14.25" customHeight="1" x14ac:dyDescent="0.2">
      <c r="A3442" s="3">
        <v>40927.840057870373</v>
      </c>
      <c r="B3442" s="2"/>
      <c r="C3442" s="2"/>
      <c r="D3442" s="2">
        <v>-2850</v>
      </c>
      <c r="E3442" s="2">
        <v>197.62762451171901</v>
      </c>
      <c r="F3442" s="2">
        <v>-115.54100036621099</v>
      </c>
      <c r="K3442" s="3">
        <v>40927.840057870373</v>
      </c>
      <c r="L3442" s="2"/>
      <c r="M3442" s="2"/>
      <c r="N3442" s="2">
        <v>-2850</v>
      </c>
      <c r="O3442" s="2">
        <v>252.46519470214801</v>
      </c>
      <c r="P3442" s="2">
        <v>183.89099121093801</v>
      </c>
      <c r="U3442" s="3">
        <v>40927.840057870373</v>
      </c>
      <c r="V3442" s="2"/>
      <c r="W3442" s="2"/>
      <c r="X3442" s="2">
        <v>-2850</v>
      </c>
      <c r="Y3442" s="2" t="s">
        <v>8</v>
      </c>
      <c r="Z3442" s="2">
        <v>0</v>
      </c>
    </row>
    <row r="3443" spans="1:26" ht="14.25" customHeight="1" x14ac:dyDescent="0.2">
      <c r="A3443" s="3">
        <v>40927.840115740742</v>
      </c>
      <c r="B3443" s="2"/>
      <c r="C3443" s="2"/>
      <c r="D3443" s="2">
        <v>-2800</v>
      </c>
      <c r="E3443" s="2">
        <v>198.548751831055</v>
      </c>
      <c r="F3443" s="2">
        <v>-116.123657226563</v>
      </c>
      <c r="K3443" s="3">
        <v>40927.840115740742</v>
      </c>
      <c r="L3443" s="2"/>
      <c r="M3443" s="2"/>
      <c r="N3443" s="2">
        <v>-2800</v>
      </c>
      <c r="O3443" s="2">
        <v>251.89964294433599</v>
      </c>
      <c r="P3443" s="2">
        <v>183.49716186523401</v>
      </c>
      <c r="U3443" s="3">
        <v>40927.840115740742</v>
      </c>
      <c r="V3443" s="2"/>
      <c r="W3443" s="2"/>
      <c r="X3443" s="2">
        <v>-2800</v>
      </c>
      <c r="Y3443" s="2" t="s">
        <v>8</v>
      </c>
      <c r="Z3443" s="2">
        <v>0</v>
      </c>
    </row>
    <row r="3444" spans="1:26" ht="14.25" customHeight="1" x14ac:dyDescent="0.2">
      <c r="A3444" s="3">
        <v>40927.840173611112</v>
      </c>
      <c r="B3444" s="2"/>
      <c r="C3444" s="2"/>
      <c r="D3444" s="2">
        <v>-2750</v>
      </c>
      <c r="E3444" s="2">
        <v>199.75453186035199</v>
      </c>
      <c r="F3444" s="2">
        <v>-116.886367797852</v>
      </c>
      <c r="K3444" s="3">
        <v>40927.840173611112</v>
      </c>
      <c r="L3444" s="2"/>
      <c r="M3444" s="2"/>
      <c r="N3444" s="2">
        <v>-2750</v>
      </c>
      <c r="O3444" s="2">
        <v>251.61566162109401</v>
      </c>
      <c r="P3444" s="2">
        <v>183.29940795898401</v>
      </c>
      <c r="U3444" s="3">
        <v>40927.840173611112</v>
      </c>
      <c r="V3444" s="2"/>
      <c r="W3444" s="2"/>
      <c r="X3444" s="2">
        <v>-2750</v>
      </c>
      <c r="Y3444" s="2" t="s">
        <v>8</v>
      </c>
      <c r="Z3444" s="2">
        <v>0</v>
      </c>
    </row>
    <row r="3445" spans="1:26" ht="14.25" customHeight="1" x14ac:dyDescent="0.2">
      <c r="A3445" s="3">
        <v>40927.840231481481</v>
      </c>
      <c r="B3445" s="2"/>
      <c r="C3445" s="2"/>
      <c r="D3445" s="2">
        <v>-2700</v>
      </c>
      <c r="E3445" s="2">
        <v>199.88165283203099</v>
      </c>
      <c r="F3445" s="2">
        <v>-116.96678161621099</v>
      </c>
      <c r="K3445" s="3">
        <v>40927.840231481481</v>
      </c>
      <c r="L3445" s="2"/>
      <c r="M3445" s="2"/>
      <c r="N3445" s="2">
        <v>-2700</v>
      </c>
      <c r="O3445" s="2">
        <v>251.32763671875</v>
      </c>
      <c r="P3445" s="2">
        <v>183.09883117675801</v>
      </c>
      <c r="U3445" s="3">
        <v>40927.840231481481</v>
      </c>
      <c r="V3445" s="2"/>
      <c r="W3445" s="2"/>
      <c r="X3445" s="2">
        <v>-2700</v>
      </c>
      <c r="Y3445" s="2" t="s">
        <v>8</v>
      </c>
      <c r="Z3445" s="2">
        <v>0</v>
      </c>
    </row>
    <row r="3446" spans="1:26" ht="14.25" customHeight="1" x14ac:dyDescent="0.2">
      <c r="A3446" s="3">
        <v>40927.840289351851</v>
      </c>
      <c r="B3446" s="2"/>
      <c r="C3446" s="2"/>
      <c r="D3446" s="2">
        <v>-2650</v>
      </c>
      <c r="E3446" s="2">
        <v>200.00276184082</v>
      </c>
      <c r="F3446" s="2">
        <v>-117.043380737305</v>
      </c>
      <c r="K3446" s="3">
        <v>40927.840289351851</v>
      </c>
      <c r="L3446" s="2"/>
      <c r="M3446" s="2"/>
      <c r="N3446" s="2">
        <v>-2650</v>
      </c>
      <c r="O3446" s="2">
        <v>250.73141479492199</v>
      </c>
      <c r="P3446" s="2">
        <v>182.68363952636699</v>
      </c>
      <c r="U3446" s="3">
        <v>40927.840289351851</v>
      </c>
      <c r="V3446" s="2"/>
      <c r="W3446" s="2"/>
      <c r="X3446" s="2">
        <v>-2650</v>
      </c>
      <c r="Y3446" s="2" t="s">
        <v>8</v>
      </c>
      <c r="Z3446" s="2">
        <v>0</v>
      </c>
    </row>
    <row r="3447" spans="1:26" ht="14.25" customHeight="1" x14ac:dyDescent="0.2">
      <c r="A3447" s="3">
        <v>40927.84034722222</v>
      </c>
      <c r="B3447" s="2"/>
      <c r="C3447" s="2"/>
      <c r="D3447" s="2">
        <v>-2600</v>
      </c>
      <c r="E3447" s="2">
        <v>199.96656799316401</v>
      </c>
      <c r="F3447" s="2">
        <v>-117.02049255371099</v>
      </c>
      <c r="K3447" s="3">
        <v>40927.84034722222</v>
      </c>
      <c r="L3447" s="2"/>
      <c r="M3447" s="2"/>
      <c r="N3447" s="2">
        <v>-2600</v>
      </c>
      <c r="O3447" s="2">
        <v>250.16773986816401</v>
      </c>
      <c r="P3447" s="2">
        <v>182.29110717773401</v>
      </c>
      <c r="U3447" s="3">
        <v>40927.84034722222</v>
      </c>
      <c r="V3447" s="2"/>
      <c r="W3447" s="2"/>
      <c r="X3447" s="2">
        <v>-2600</v>
      </c>
      <c r="Y3447" s="2" t="s">
        <v>8</v>
      </c>
      <c r="Z3447" s="2">
        <v>0</v>
      </c>
    </row>
    <row r="3448" spans="1:26" ht="14.25" customHeight="1" x14ac:dyDescent="0.2">
      <c r="A3448" s="3">
        <v>40927.840405092589</v>
      </c>
      <c r="B3448" s="2"/>
      <c r="C3448" s="2"/>
      <c r="D3448" s="2">
        <v>-2550</v>
      </c>
      <c r="E3448" s="2">
        <v>200.50282287597699</v>
      </c>
      <c r="F3448" s="2">
        <v>-117.35969543457</v>
      </c>
      <c r="K3448" s="3">
        <v>40927.840405092589</v>
      </c>
      <c r="L3448" s="2"/>
      <c r="M3448" s="2"/>
      <c r="N3448" s="2">
        <v>-2550</v>
      </c>
      <c r="O3448" s="2">
        <v>249.737060546875</v>
      </c>
      <c r="P3448" s="2">
        <v>181.99119567871099</v>
      </c>
      <c r="U3448" s="3">
        <v>40927.840405092589</v>
      </c>
      <c r="V3448" s="2"/>
      <c r="W3448" s="2"/>
      <c r="X3448" s="2">
        <v>-2550</v>
      </c>
      <c r="Y3448" s="2" t="s">
        <v>8</v>
      </c>
      <c r="Z3448" s="2">
        <v>0</v>
      </c>
    </row>
    <row r="3449" spans="1:26" ht="14.25" customHeight="1" x14ac:dyDescent="0.2">
      <c r="A3449" s="3">
        <v>40927.840462962966</v>
      </c>
      <c r="B3449" s="2"/>
      <c r="C3449" s="2"/>
      <c r="D3449" s="2">
        <v>-2500</v>
      </c>
      <c r="E3449" s="2">
        <v>199.91374206543</v>
      </c>
      <c r="F3449" s="2">
        <v>-116.98707580566401</v>
      </c>
      <c r="K3449" s="3">
        <v>40927.840462962966</v>
      </c>
      <c r="L3449" s="2"/>
      <c r="M3449" s="2"/>
      <c r="N3449" s="2">
        <v>-2500</v>
      </c>
      <c r="O3449" s="2">
        <v>249.37846374511699</v>
      </c>
      <c r="P3449" s="2">
        <v>181.74148559570301</v>
      </c>
      <c r="U3449" s="3">
        <v>40927.840462962966</v>
      </c>
      <c r="V3449" s="2"/>
      <c r="W3449" s="2"/>
      <c r="X3449" s="2">
        <v>-2500</v>
      </c>
      <c r="Y3449" s="2" t="s">
        <v>8</v>
      </c>
      <c r="Z3449" s="2">
        <v>0</v>
      </c>
    </row>
    <row r="3450" spans="1:26" ht="14.25" customHeight="1" x14ac:dyDescent="0.2">
      <c r="A3450" s="3">
        <v>40927.840520833335</v>
      </c>
      <c r="B3450" s="2"/>
      <c r="C3450" s="2"/>
      <c r="D3450" s="2">
        <v>-2450</v>
      </c>
      <c r="E3450" s="2">
        <v>199.72570800781301</v>
      </c>
      <c r="F3450" s="2">
        <v>-116.868133544922</v>
      </c>
      <c r="K3450" s="3">
        <v>40927.840520833335</v>
      </c>
      <c r="L3450" s="2"/>
      <c r="M3450" s="2"/>
      <c r="N3450" s="2">
        <v>-2450</v>
      </c>
      <c r="O3450" s="2">
        <v>248.974197387695</v>
      </c>
      <c r="P3450" s="2">
        <v>181.4599609375</v>
      </c>
      <c r="U3450" s="3">
        <v>40927.840520833335</v>
      </c>
      <c r="V3450" s="2"/>
      <c r="W3450" s="2"/>
      <c r="X3450" s="2">
        <v>-2450</v>
      </c>
      <c r="Y3450" s="2" t="s">
        <v>8</v>
      </c>
      <c r="Z3450" s="2">
        <v>0</v>
      </c>
    </row>
    <row r="3451" spans="1:26" ht="14.25" customHeight="1" x14ac:dyDescent="0.2">
      <c r="A3451" s="3">
        <v>40927.840578703705</v>
      </c>
      <c r="B3451" s="2"/>
      <c r="C3451" s="2"/>
      <c r="D3451" s="2">
        <v>-2400</v>
      </c>
      <c r="E3451" s="2">
        <v>198.43476867675801</v>
      </c>
      <c r="F3451" s="2">
        <v>-116.051559448242</v>
      </c>
      <c r="K3451" s="3">
        <v>40927.840578703705</v>
      </c>
      <c r="L3451" s="2"/>
      <c r="M3451" s="2"/>
      <c r="N3451" s="2">
        <v>-2400</v>
      </c>
      <c r="O3451" s="2">
        <v>248.52784729003901</v>
      </c>
      <c r="P3451" s="2">
        <v>181.14913940429699</v>
      </c>
      <c r="U3451" s="3">
        <v>40927.840578703705</v>
      </c>
      <c r="V3451" s="2"/>
      <c r="W3451" s="2"/>
      <c r="X3451" s="2">
        <v>-2400</v>
      </c>
      <c r="Y3451" s="2" t="s">
        <v>8</v>
      </c>
      <c r="Z3451" s="2">
        <v>0</v>
      </c>
    </row>
    <row r="3452" spans="1:26" ht="14.25" customHeight="1" x14ac:dyDescent="0.2">
      <c r="A3452" s="3">
        <v>40927.840636574074</v>
      </c>
      <c r="B3452" s="2"/>
      <c r="C3452" s="2"/>
      <c r="D3452" s="2">
        <v>-2350</v>
      </c>
      <c r="E3452" s="2">
        <v>197.37976074218699</v>
      </c>
      <c r="F3452" s="2">
        <v>-115.38421630859401</v>
      </c>
      <c r="K3452" s="3">
        <v>40927.840636574074</v>
      </c>
      <c r="L3452" s="2"/>
      <c r="M3452" s="2"/>
      <c r="N3452" s="2">
        <v>-2350</v>
      </c>
      <c r="O3452" s="2">
        <v>247.71382141113301</v>
      </c>
      <c r="P3452" s="2">
        <v>180.582275390625</v>
      </c>
      <c r="U3452" s="3">
        <v>40927.840636574074</v>
      </c>
      <c r="V3452" s="2"/>
      <c r="W3452" s="2"/>
      <c r="X3452" s="2">
        <v>-2350</v>
      </c>
      <c r="Y3452" s="2" t="s">
        <v>8</v>
      </c>
      <c r="Z3452" s="2">
        <v>0</v>
      </c>
    </row>
    <row r="3453" spans="1:26" ht="14.25" customHeight="1" x14ac:dyDescent="0.2">
      <c r="A3453" s="3">
        <v>40927.840694444443</v>
      </c>
      <c r="B3453" s="2"/>
      <c r="C3453" s="2"/>
      <c r="D3453" s="2">
        <v>-2300</v>
      </c>
      <c r="E3453" s="2">
        <v>196.37698364257801</v>
      </c>
      <c r="F3453" s="2">
        <v>-114.74990844726599</v>
      </c>
      <c r="K3453" s="3">
        <v>40927.840694444443</v>
      </c>
      <c r="L3453" s="2"/>
      <c r="M3453" s="2"/>
      <c r="N3453" s="2">
        <v>-2300</v>
      </c>
      <c r="O3453" s="2">
        <v>247.25465393066401</v>
      </c>
      <c r="P3453" s="2">
        <v>180.26252746582</v>
      </c>
      <c r="U3453" s="3">
        <v>40927.840694444443</v>
      </c>
      <c r="V3453" s="2"/>
      <c r="W3453" s="2"/>
      <c r="X3453" s="2">
        <v>-2300</v>
      </c>
      <c r="Y3453" s="2" t="s">
        <v>8</v>
      </c>
      <c r="Z3453" s="2">
        <v>0</v>
      </c>
    </row>
    <row r="3454" spans="1:26" ht="14.25" customHeight="1" x14ac:dyDescent="0.2">
      <c r="A3454" s="3">
        <v>40927.840752314813</v>
      </c>
      <c r="B3454" s="2"/>
      <c r="C3454" s="2"/>
      <c r="D3454" s="2">
        <v>-2250</v>
      </c>
      <c r="E3454" s="2">
        <v>196.27084350585901</v>
      </c>
      <c r="F3454" s="2">
        <v>-114.68276977539099</v>
      </c>
      <c r="K3454" s="3">
        <v>40927.840752314813</v>
      </c>
      <c r="L3454" s="2"/>
      <c r="M3454" s="2"/>
      <c r="N3454" s="2">
        <v>-2250</v>
      </c>
      <c r="O3454" s="2">
        <v>247.23056030273401</v>
      </c>
      <c r="P3454" s="2">
        <v>180.24574279785199</v>
      </c>
      <c r="U3454" s="3">
        <v>40927.840752314813</v>
      </c>
      <c r="V3454" s="2"/>
      <c r="W3454" s="2"/>
      <c r="X3454" s="2">
        <v>-2250</v>
      </c>
      <c r="Y3454" s="2" t="s">
        <v>8</v>
      </c>
      <c r="Z3454" s="2">
        <v>0</v>
      </c>
    </row>
    <row r="3455" spans="1:26" ht="14.25" customHeight="1" x14ac:dyDescent="0.2">
      <c r="A3455" s="3">
        <v>40927.840810185182</v>
      </c>
      <c r="B3455" s="2"/>
      <c r="C3455" s="2"/>
      <c r="D3455" s="2">
        <v>-2200</v>
      </c>
      <c r="E3455" s="2">
        <v>196.46467590332</v>
      </c>
      <c r="F3455" s="2">
        <v>-114.805374145508</v>
      </c>
      <c r="K3455" s="3">
        <v>40927.840810185182</v>
      </c>
      <c r="L3455" s="2"/>
      <c r="M3455" s="2"/>
      <c r="N3455" s="2">
        <v>-2200</v>
      </c>
      <c r="O3455" s="2">
        <v>247.08670043945301</v>
      </c>
      <c r="P3455" s="2">
        <v>180.14556884765599</v>
      </c>
      <c r="U3455" s="3">
        <v>40927.840810185182</v>
      </c>
      <c r="V3455" s="2"/>
      <c r="W3455" s="2"/>
      <c r="X3455" s="2">
        <v>-2200</v>
      </c>
      <c r="Y3455" s="2" t="s">
        <v>8</v>
      </c>
      <c r="Z3455" s="2">
        <v>0</v>
      </c>
    </row>
    <row r="3456" spans="1:26" ht="14.25" customHeight="1" x14ac:dyDescent="0.2">
      <c r="A3456" s="3">
        <v>40927.840868055559</v>
      </c>
      <c r="B3456" s="2"/>
      <c r="C3456" s="2"/>
      <c r="D3456" s="2">
        <v>-2150</v>
      </c>
      <c r="E3456" s="2">
        <v>197.80082702636699</v>
      </c>
      <c r="F3456" s="2">
        <v>-115.65055847168</v>
      </c>
      <c r="K3456" s="3">
        <v>40927.840868055559</v>
      </c>
      <c r="L3456" s="2"/>
      <c r="M3456" s="2"/>
      <c r="N3456" s="2">
        <v>-2150</v>
      </c>
      <c r="O3456" s="2">
        <v>247.01582336425801</v>
      </c>
      <c r="P3456" s="2">
        <v>180.09620666503901</v>
      </c>
      <c r="U3456" s="3">
        <v>40927.840868055559</v>
      </c>
      <c r="V3456" s="2"/>
      <c r="W3456" s="2"/>
      <c r="X3456" s="2">
        <v>-2150</v>
      </c>
      <c r="Y3456" s="2" t="s">
        <v>8</v>
      </c>
      <c r="Z3456" s="2">
        <v>0</v>
      </c>
    </row>
    <row r="3457" spans="1:26" ht="14.25" customHeight="1" x14ac:dyDescent="0.2">
      <c r="A3457" s="3">
        <v>40927.840925925928</v>
      </c>
      <c r="B3457" s="2"/>
      <c r="C3457" s="2"/>
      <c r="D3457" s="2">
        <v>-2100</v>
      </c>
      <c r="E3457" s="2">
        <v>198.58132934570301</v>
      </c>
      <c r="F3457" s="2">
        <v>-116.144256591797</v>
      </c>
      <c r="K3457" s="3">
        <v>40927.840925925928</v>
      </c>
      <c r="L3457" s="2"/>
      <c r="M3457" s="2"/>
      <c r="N3457" s="2">
        <v>-2100</v>
      </c>
      <c r="O3457" s="2">
        <v>247.06457519531301</v>
      </c>
      <c r="P3457" s="2">
        <v>180.13015747070301</v>
      </c>
      <c r="U3457" s="3">
        <v>40927.840925925928</v>
      </c>
      <c r="V3457" s="2"/>
      <c r="W3457" s="2"/>
      <c r="X3457" s="2">
        <v>-2100</v>
      </c>
      <c r="Y3457" s="2" t="s">
        <v>8</v>
      </c>
      <c r="Z3457" s="2">
        <v>0</v>
      </c>
    </row>
    <row r="3458" spans="1:26" ht="14.25" customHeight="1" x14ac:dyDescent="0.2">
      <c r="A3458" s="3">
        <v>40927.840983796297</v>
      </c>
      <c r="B3458" s="2"/>
      <c r="C3458" s="2"/>
      <c r="D3458" s="2">
        <v>-2050</v>
      </c>
      <c r="E3458" s="2">
        <v>197.92951965332</v>
      </c>
      <c r="F3458" s="2">
        <v>-115.731964111328</v>
      </c>
      <c r="K3458" s="3">
        <v>40927.840983796297</v>
      </c>
      <c r="L3458" s="2"/>
      <c r="M3458" s="2"/>
      <c r="N3458" s="2">
        <v>-2050</v>
      </c>
      <c r="O3458" s="2">
        <v>246.64440917968699</v>
      </c>
      <c r="P3458" s="2">
        <v>179.83757019043</v>
      </c>
      <c r="U3458" s="3">
        <v>40927.840983796297</v>
      </c>
      <c r="V3458" s="2"/>
      <c r="W3458" s="2"/>
      <c r="X3458" s="2">
        <v>-2050</v>
      </c>
      <c r="Y3458" s="2" t="s">
        <v>8</v>
      </c>
      <c r="Z3458" s="2">
        <v>0</v>
      </c>
    </row>
    <row r="3459" spans="1:26" ht="14.25" customHeight="1" x14ac:dyDescent="0.2">
      <c r="A3459" s="3">
        <v>40927.841041666667</v>
      </c>
      <c r="B3459" s="2"/>
      <c r="C3459" s="2"/>
      <c r="D3459" s="2">
        <v>-2000</v>
      </c>
      <c r="E3459" s="2">
        <v>195.89091491699199</v>
      </c>
      <c r="F3459" s="2">
        <v>-114.44244384765599</v>
      </c>
      <c r="K3459" s="3">
        <v>40927.841041666667</v>
      </c>
      <c r="L3459" s="2"/>
      <c r="M3459" s="2"/>
      <c r="N3459" s="2">
        <v>-2000</v>
      </c>
      <c r="O3459" s="2">
        <v>245.73945617675801</v>
      </c>
      <c r="P3459" s="2">
        <v>179.20738220214801</v>
      </c>
      <c r="U3459" s="3">
        <v>40927.841041666667</v>
      </c>
      <c r="V3459" s="2"/>
      <c r="W3459" s="2"/>
      <c r="X3459" s="2">
        <v>-2000</v>
      </c>
      <c r="Y3459" s="2" t="s">
        <v>8</v>
      </c>
      <c r="Z3459" s="2">
        <v>0</v>
      </c>
    </row>
    <row r="3460" spans="1:26" ht="14.25" customHeight="1" x14ac:dyDescent="0.2">
      <c r="A3460" s="3">
        <v>40927.841099537036</v>
      </c>
      <c r="B3460" s="2"/>
      <c r="C3460" s="2"/>
      <c r="D3460" s="2">
        <v>-1950</v>
      </c>
      <c r="E3460" s="2">
        <v>190.24232482910199</v>
      </c>
      <c r="F3460" s="2">
        <v>-110.86944580078099</v>
      </c>
      <c r="K3460" s="3">
        <v>40927.841099537036</v>
      </c>
      <c r="L3460" s="2"/>
      <c r="M3460" s="2"/>
      <c r="N3460" s="2">
        <v>-1950</v>
      </c>
      <c r="O3460" s="2">
        <v>243.84178161621099</v>
      </c>
      <c r="P3460" s="2">
        <v>177.88589477539099</v>
      </c>
      <c r="U3460" s="3">
        <v>40927.841099537036</v>
      </c>
      <c r="V3460" s="2"/>
      <c r="W3460" s="2"/>
      <c r="X3460" s="2">
        <v>-1950</v>
      </c>
      <c r="Y3460" s="2" t="s">
        <v>8</v>
      </c>
      <c r="Z3460" s="2">
        <v>0</v>
      </c>
    </row>
    <row r="3461" spans="1:26" ht="14.25" customHeight="1" x14ac:dyDescent="0.2">
      <c r="A3461" s="3">
        <v>40927.841157407405</v>
      </c>
      <c r="B3461" s="2"/>
      <c r="C3461" s="2"/>
      <c r="D3461" s="2">
        <v>-1900</v>
      </c>
      <c r="E3461" s="2">
        <v>180.72999572753901</v>
      </c>
      <c r="F3461" s="2">
        <v>-104.85244750976599</v>
      </c>
      <c r="K3461" s="3">
        <v>40927.841157407405</v>
      </c>
      <c r="L3461" s="2"/>
      <c r="M3461" s="2"/>
      <c r="N3461" s="2">
        <v>-1900</v>
      </c>
      <c r="O3461" s="2">
        <v>241.26286315918</v>
      </c>
      <c r="P3461" s="2">
        <v>176.09001159668</v>
      </c>
      <c r="U3461" s="3">
        <v>40927.841157407405</v>
      </c>
      <c r="V3461" s="2"/>
      <c r="W3461" s="2"/>
      <c r="X3461" s="2">
        <v>-1900</v>
      </c>
      <c r="Y3461" s="2" t="s">
        <v>8</v>
      </c>
      <c r="Z3461" s="2">
        <v>0</v>
      </c>
    </row>
    <row r="3462" spans="1:26" ht="14.25" customHeight="1" x14ac:dyDescent="0.2">
      <c r="A3462" s="3">
        <v>40927.841215277775</v>
      </c>
      <c r="B3462" s="2"/>
      <c r="C3462" s="2"/>
      <c r="D3462" s="2">
        <v>-1850</v>
      </c>
      <c r="E3462" s="2">
        <v>164.72731018066401</v>
      </c>
      <c r="F3462" s="2">
        <v>-94.729995727539105</v>
      </c>
      <c r="K3462" s="3">
        <v>40927.841215277775</v>
      </c>
      <c r="L3462" s="2"/>
      <c r="M3462" s="2"/>
      <c r="N3462" s="2">
        <v>-1850</v>
      </c>
      <c r="O3462" s="2">
        <v>237.504318237305</v>
      </c>
      <c r="P3462" s="2">
        <v>173.47267150878901</v>
      </c>
      <c r="U3462" s="3">
        <v>40927.841215277775</v>
      </c>
      <c r="V3462" s="2"/>
      <c r="W3462" s="2"/>
      <c r="X3462" s="2">
        <v>-1850</v>
      </c>
      <c r="Y3462" s="2" t="s">
        <v>8</v>
      </c>
      <c r="Z3462" s="2">
        <v>0</v>
      </c>
    </row>
    <row r="3463" spans="1:26" ht="14.25" customHeight="1" x14ac:dyDescent="0.2">
      <c r="A3463" s="3">
        <v>40927.841273148151</v>
      </c>
      <c r="B3463" s="2"/>
      <c r="C3463" s="2"/>
      <c r="D3463" s="2">
        <v>-1800</v>
      </c>
      <c r="E3463" s="2">
        <v>146.97572326660199</v>
      </c>
      <c r="F3463" s="2">
        <v>-83.501281738281307</v>
      </c>
      <c r="K3463" s="3">
        <v>40927.841273148151</v>
      </c>
      <c r="L3463" s="2"/>
      <c r="M3463" s="2"/>
      <c r="N3463" s="2">
        <v>-1800</v>
      </c>
      <c r="O3463" s="2">
        <v>232.70571899414099</v>
      </c>
      <c r="P3463" s="2">
        <v>170.13107299804699</v>
      </c>
      <c r="U3463" s="3">
        <v>40927.841273148151</v>
      </c>
      <c r="V3463" s="2"/>
      <c r="W3463" s="2"/>
      <c r="X3463" s="2">
        <v>-1800</v>
      </c>
      <c r="Y3463" s="2" t="s">
        <v>8</v>
      </c>
      <c r="Z3463" s="2">
        <v>0</v>
      </c>
    </row>
    <row r="3464" spans="1:26" ht="14.25" customHeight="1" x14ac:dyDescent="0.2">
      <c r="A3464" s="3">
        <v>40927.841331018521</v>
      </c>
      <c r="B3464" s="2"/>
      <c r="C3464" s="2"/>
      <c r="D3464" s="2">
        <v>-1750</v>
      </c>
      <c r="E3464" s="2">
        <v>127.46173095703099</v>
      </c>
      <c r="F3464" s="2">
        <v>-71.157760620117202</v>
      </c>
      <c r="K3464" s="3">
        <v>40927.841331018521</v>
      </c>
      <c r="L3464" s="2"/>
      <c r="M3464" s="2"/>
      <c r="N3464" s="2">
        <v>-1750</v>
      </c>
      <c r="O3464" s="2">
        <v>227.145263671875</v>
      </c>
      <c r="P3464" s="2">
        <v>166.25892639160199</v>
      </c>
      <c r="U3464" s="3">
        <v>40927.841331018521</v>
      </c>
      <c r="V3464" s="2"/>
      <c r="W3464" s="2"/>
      <c r="X3464" s="2">
        <v>-1750</v>
      </c>
      <c r="Y3464" s="2" t="s">
        <v>8</v>
      </c>
      <c r="Z3464" s="2">
        <v>0</v>
      </c>
    </row>
    <row r="3465" spans="1:26" ht="14.25" customHeight="1" x14ac:dyDescent="0.2">
      <c r="A3465" s="3">
        <v>40927.84138888889</v>
      </c>
      <c r="B3465" s="2"/>
      <c r="C3465" s="2"/>
      <c r="D3465" s="2">
        <v>-1700</v>
      </c>
      <c r="E3465" s="2">
        <v>109.378089904785</v>
      </c>
      <c r="F3465" s="2">
        <v>-59.719009399414098</v>
      </c>
      <c r="K3465" s="3">
        <v>40927.84138888889</v>
      </c>
      <c r="L3465" s="2"/>
      <c r="M3465" s="2"/>
      <c r="N3465" s="2">
        <v>-1700</v>
      </c>
      <c r="O3465" s="2">
        <v>221.3994140625</v>
      </c>
      <c r="P3465" s="2">
        <v>162.25769042968699</v>
      </c>
      <c r="U3465" s="3">
        <v>40927.84138888889</v>
      </c>
      <c r="V3465" s="2"/>
      <c r="W3465" s="2"/>
      <c r="X3465" s="2">
        <v>-1700</v>
      </c>
      <c r="Y3465" s="2" t="s">
        <v>8</v>
      </c>
      <c r="Z3465" s="2">
        <v>0</v>
      </c>
    </row>
    <row r="3466" spans="1:26" ht="14.25" customHeight="1" x14ac:dyDescent="0.2">
      <c r="A3466" s="3">
        <v>40927.841446759259</v>
      </c>
      <c r="B3466" s="2"/>
      <c r="C3466" s="2"/>
      <c r="D3466" s="2">
        <v>-1650</v>
      </c>
      <c r="E3466" s="2">
        <v>91.6707763671875</v>
      </c>
      <c r="F3466" s="2">
        <v>-48.518295288085902</v>
      </c>
      <c r="K3466" s="3">
        <v>40927.841446759259</v>
      </c>
      <c r="L3466" s="2"/>
      <c r="M3466" s="2"/>
      <c r="N3466" s="2">
        <v>-1650</v>
      </c>
      <c r="O3466" s="2">
        <v>215.75601196289099</v>
      </c>
      <c r="P3466" s="2">
        <v>158.32778930664099</v>
      </c>
      <c r="U3466" s="3">
        <v>40927.841446759259</v>
      </c>
      <c r="V3466" s="2"/>
      <c r="W3466" s="2"/>
      <c r="X3466" s="2">
        <v>-1650</v>
      </c>
      <c r="Y3466" s="2" t="s">
        <v>8</v>
      </c>
      <c r="Z3466" s="2">
        <v>0</v>
      </c>
    </row>
    <row r="3467" spans="1:26" ht="14.25" customHeight="1" x14ac:dyDescent="0.2">
      <c r="A3467" s="3">
        <v>40927.841504629629</v>
      </c>
      <c r="B3467" s="2"/>
      <c r="C3467" s="2"/>
      <c r="D3467" s="2">
        <v>-1600</v>
      </c>
      <c r="E3467" s="2">
        <v>74.994941711425795</v>
      </c>
      <c r="F3467" s="2">
        <v>-37.970046997070298</v>
      </c>
      <c r="K3467" s="3">
        <v>40927.841504629629</v>
      </c>
      <c r="L3467" s="2"/>
      <c r="M3467" s="2"/>
      <c r="N3467" s="2">
        <v>-1600</v>
      </c>
      <c r="O3467" s="2">
        <v>210.27958679199199</v>
      </c>
      <c r="P3467" s="2">
        <v>154.51416015625</v>
      </c>
      <c r="U3467" s="3">
        <v>40927.841504629629</v>
      </c>
      <c r="V3467" s="2"/>
      <c r="W3467" s="2"/>
      <c r="X3467" s="2">
        <v>-1600</v>
      </c>
      <c r="Y3467" s="2" t="s">
        <v>8</v>
      </c>
      <c r="Z3467" s="2">
        <v>0</v>
      </c>
    </row>
    <row r="3468" spans="1:26" ht="14.25" customHeight="1" x14ac:dyDescent="0.2">
      <c r="A3468" s="3">
        <v>40927.841562499998</v>
      </c>
      <c r="B3468" s="2"/>
      <c r="C3468" s="2"/>
      <c r="D3468" s="2">
        <v>-1550</v>
      </c>
      <c r="E3468" s="2">
        <v>60.637313842773402</v>
      </c>
      <c r="F3468" s="2">
        <v>-28.888168334960898</v>
      </c>
      <c r="K3468" s="3">
        <v>40927.841562499998</v>
      </c>
      <c r="L3468" s="2"/>
      <c r="M3468" s="2"/>
      <c r="N3468" s="2">
        <v>-1550</v>
      </c>
      <c r="O3468" s="2">
        <v>204.86528015136699</v>
      </c>
      <c r="P3468" s="2">
        <v>150.74378967285199</v>
      </c>
      <c r="U3468" s="3">
        <v>40927.841562499998</v>
      </c>
      <c r="V3468" s="2"/>
      <c r="W3468" s="2"/>
      <c r="X3468" s="2">
        <v>-1550</v>
      </c>
      <c r="Y3468" s="2" t="s">
        <v>8</v>
      </c>
      <c r="Z3468" s="2">
        <v>0</v>
      </c>
    </row>
    <row r="3469" spans="1:26" ht="14.25" customHeight="1" x14ac:dyDescent="0.2">
      <c r="A3469" s="3">
        <v>40927.841620370367</v>
      </c>
      <c r="B3469" s="2"/>
      <c r="C3469" s="2"/>
      <c r="D3469" s="2">
        <v>-1500</v>
      </c>
      <c r="E3469" s="2">
        <v>48.9919242858887</v>
      </c>
      <c r="F3469" s="2">
        <v>-21.5219116210938</v>
      </c>
      <c r="K3469" s="3">
        <v>40927.841620370367</v>
      </c>
      <c r="L3469" s="2"/>
      <c r="M3469" s="2"/>
      <c r="N3469" s="2">
        <v>-1500</v>
      </c>
      <c r="O3469" s="2">
        <v>199.97486877441401</v>
      </c>
      <c r="P3469" s="2">
        <v>147.33825683593801</v>
      </c>
      <c r="U3469" s="3">
        <v>40927.841620370367</v>
      </c>
      <c r="V3469" s="2"/>
      <c r="W3469" s="2"/>
      <c r="X3469" s="2">
        <v>-1500</v>
      </c>
      <c r="Y3469" s="2" t="s">
        <v>8</v>
      </c>
      <c r="Z3469" s="2">
        <v>0</v>
      </c>
    </row>
    <row r="3470" spans="1:26" ht="14.25" customHeight="1" x14ac:dyDescent="0.2">
      <c r="A3470" s="3">
        <v>40927.841678240744</v>
      </c>
      <c r="B3470" s="2"/>
      <c r="C3470" s="2"/>
      <c r="D3470" s="2">
        <v>-1450</v>
      </c>
      <c r="E3470" s="2">
        <v>39.3513793945313</v>
      </c>
      <c r="F3470" s="2">
        <v>-15.4238128662109</v>
      </c>
      <c r="K3470" s="3">
        <v>40927.841678240744</v>
      </c>
      <c r="L3470" s="2"/>
      <c r="M3470" s="2"/>
      <c r="N3470" s="2">
        <v>-1450</v>
      </c>
      <c r="O3470" s="2">
        <v>194.79129028320301</v>
      </c>
      <c r="P3470" s="2">
        <v>143.72856140136699</v>
      </c>
      <c r="U3470" s="3">
        <v>40927.841678240744</v>
      </c>
      <c r="V3470" s="2"/>
      <c r="W3470" s="2"/>
      <c r="X3470" s="2">
        <v>-1450</v>
      </c>
      <c r="Y3470" s="2" t="s">
        <v>8</v>
      </c>
      <c r="Z3470" s="2">
        <v>0</v>
      </c>
    </row>
    <row r="3471" spans="1:26" ht="14.25" customHeight="1" x14ac:dyDescent="0.2">
      <c r="A3471" s="3">
        <v>40927.841736111113</v>
      </c>
      <c r="B3471" s="2"/>
      <c r="C3471" s="2"/>
      <c r="D3471" s="2">
        <v>-1400</v>
      </c>
      <c r="E3471" s="2">
        <v>31.5945835113525</v>
      </c>
      <c r="F3471" s="2">
        <v>-10.5172729492187</v>
      </c>
      <c r="K3471" s="3">
        <v>40927.841736111113</v>
      </c>
      <c r="L3471" s="2"/>
      <c r="M3471" s="2"/>
      <c r="N3471" s="2">
        <v>-1400</v>
      </c>
      <c r="O3471" s="2">
        <v>190.25881958007801</v>
      </c>
      <c r="P3471" s="2">
        <v>140.57228088378901</v>
      </c>
      <c r="U3471" s="3">
        <v>40927.841736111113</v>
      </c>
      <c r="V3471" s="2"/>
      <c r="W3471" s="2"/>
      <c r="X3471" s="2">
        <v>-1400</v>
      </c>
      <c r="Y3471" s="2" t="s">
        <v>8</v>
      </c>
      <c r="Z3471" s="2">
        <v>0</v>
      </c>
    </row>
    <row r="3472" spans="1:26" ht="14.25" customHeight="1" x14ac:dyDescent="0.2">
      <c r="A3472" s="3">
        <v>40927.841793981483</v>
      </c>
      <c r="B3472" s="2"/>
      <c r="C3472" s="2"/>
      <c r="D3472" s="2">
        <v>-1350</v>
      </c>
      <c r="E3472" s="2">
        <v>26.090009689331101</v>
      </c>
      <c r="F3472" s="2">
        <v>-7.0353698730468697</v>
      </c>
      <c r="K3472" s="3">
        <v>40927.841793981483</v>
      </c>
      <c r="L3472" s="2"/>
      <c r="M3472" s="2"/>
      <c r="N3472" s="2">
        <v>-1350</v>
      </c>
      <c r="O3472" s="2">
        <v>185.45738220214801</v>
      </c>
      <c r="P3472" s="2">
        <v>137.22869873046901</v>
      </c>
      <c r="U3472" s="3">
        <v>40927.841793981483</v>
      </c>
      <c r="V3472" s="2"/>
      <c r="W3472" s="2"/>
      <c r="X3472" s="2">
        <v>-1350</v>
      </c>
      <c r="Y3472" s="2" t="s">
        <v>8</v>
      </c>
      <c r="Z3472" s="2">
        <v>0</v>
      </c>
    </row>
    <row r="3473" spans="1:26" ht="14.25" customHeight="1" x14ac:dyDescent="0.2">
      <c r="A3473" s="3">
        <v>40927.841851851852</v>
      </c>
      <c r="B3473" s="2"/>
      <c r="C3473" s="2"/>
      <c r="D3473" s="2">
        <v>-1300</v>
      </c>
      <c r="E3473" s="2">
        <v>22.492580413818398</v>
      </c>
      <c r="F3473" s="2">
        <v>-4.75982666015625</v>
      </c>
      <c r="K3473" s="3">
        <v>40927.841851851852</v>
      </c>
      <c r="L3473" s="2"/>
      <c r="M3473" s="2"/>
      <c r="N3473" s="2">
        <v>-1300</v>
      </c>
      <c r="O3473" s="2">
        <v>181.03797912597699</v>
      </c>
      <c r="P3473" s="2">
        <v>134.15115356445301</v>
      </c>
      <c r="U3473" s="3">
        <v>40927.841851851852</v>
      </c>
      <c r="V3473" s="2"/>
      <c r="W3473" s="2"/>
      <c r="X3473" s="2">
        <v>-1300</v>
      </c>
      <c r="Y3473" s="2" t="s">
        <v>8</v>
      </c>
      <c r="Z3473" s="2">
        <v>0</v>
      </c>
    </row>
    <row r="3474" spans="1:26" ht="14.25" customHeight="1" x14ac:dyDescent="0.2">
      <c r="A3474" s="3">
        <v>40927.841909722221</v>
      </c>
      <c r="B3474" s="2"/>
      <c r="C3474" s="2"/>
      <c r="D3474" s="2">
        <v>-1250</v>
      </c>
      <c r="E3474" s="2">
        <v>20.328285217285199</v>
      </c>
      <c r="F3474" s="2">
        <v>-3.39080810546875</v>
      </c>
      <c r="K3474" s="3">
        <v>40927.841909722221</v>
      </c>
      <c r="L3474" s="2"/>
      <c r="M3474" s="2"/>
      <c r="N3474" s="2">
        <v>-1250</v>
      </c>
      <c r="O3474" s="2">
        <v>176.53596496582</v>
      </c>
      <c r="P3474" s="2">
        <v>131.01608276367199</v>
      </c>
      <c r="U3474" s="3">
        <v>40927.841909722221</v>
      </c>
      <c r="V3474" s="2"/>
      <c r="W3474" s="2"/>
      <c r="X3474" s="2">
        <v>-1250</v>
      </c>
      <c r="Y3474" s="2" t="s">
        <v>8</v>
      </c>
      <c r="Z3474" s="2">
        <v>0</v>
      </c>
    </row>
    <row r="3475" spans="1:26" ht="14.25" customHeight="1" x14ac:dyDescent="0.2">
      <c r="A3475" s="3">
        <v>40927.841967592591</v>
      </c>
      <c r="B3475" s="2"/>
      <c r="C3475" s="2"/>
      <c r="D3475" s="2">
        <v>-1200</v>
      </c>
      <c r="E3475" s="2">
        <v>19.3989562988281</v>
      </c>
      <c r="F3475" s="2">
        <v>-2.8029632568359402</v>
      </c>
      <c r="K3475" s="3">
        <v>40927.841967592591</v>
      </c>
      <c r="L3475" s="2"/>
      <c r="M3475" s="2"/>
      <c r="N3475" s="2">
        <v>-1200</v>
      </c>
      <c r="O3475" s="2">
        <v>172.63412475585901</v>
      </c>
      <c r="P3475" s="2">
        <v>128.29895019531199</v>
      </c>
      <c r="U3475" s="3">
        <v>40927.841967592591</v>
      </c>
      <c r="V3475" s="2"/>
      <c r="W3475" s="2"/>
      <c r="X3475" s="2">
        <v>-1200</v>
      </c>
      <c r="Y3475" s="2" t="s">
        <v>8</v>
      </c>
      <c r="Z3475" s="2">
        <v>0</v>
      </c>
    </row>
    <row r="3476" spans="1:26" ht="14.25" customHeight="1" x14ac:dyDescent="0.2">
      <c r="A3476" s="3">
        <v>40927.84202546296</v>
      </c>
      <c r="B3476" s="2"/>
      <c r="C3476" s="2"/>
      <c r="D3476" s="2">
        <v>-1150</v>
      </c>
      <c r="E3476" s="2">
        <v>19.1133422851562</v>
      </c>
      <c r="F3476" s="2">
        <v>-2.6222991943359402</v>
      </c>
      <c r="K3476" s="3">
        <v>40927.84202546296</v>
      </c>
      <c r="L3476" s="2"/>
      <c r="M3476" s="2"/>
      <c r="N3476" s="2">
        <v>-1150</v>
      </c>
      <c r="O3476" s="2">
        <v>168.51414489746099</v>
      </c>
      <c r="P3476" s="2">
        <v>125.42991638183599</v>
      </c>
      <c r="U3476" s="3">
        <v>40927.84202546296</v>
      </c>
      <c r="V3476" s="2"/>
      <c r="W3476" s="2"/>
      <c r="X3476" s="2">
        <v>-1150</v>
      </c>
      <c r="Y3476" s="2" t="s">
        <v>8</v>
      </c>
      <c r="Z3476" s="2">
        <v>0</v>
      </c>
    </row>
    <row r="3477" spans="1:26" ht="14.25" customHeight="1" x14ac:dyDescent="0.2">
      <c r="A3477" s="3">
        <v>40927.842083333337</v>
      </c>
      <c r="B3477" s="2"/>
      <c r="C3477" s="2"/>
      <c r="D3477" s="2">
        <v>-1100</v>
      </c>
      <c r="E3477" s="2">
        <v>18.557191848754901</v>
      </c>
      <c r="F3477" s="2">
        <v>-2.2705078125</v>
      </c>
      <c r="K3477" s="3">
        <v>40927.842083333337</v>
      </c>
      <c r="L3477" s="2"/>
      <c r="M3477" s="2"/>
      <c r="N3477" s="2">
        <v>-1100</v>
      </c>
      <c r="O3477" s="2">
        <v>164.86735534668</v>
      </c>
      <c r="P3477" s="2">
        <v>122.89039611816401</v>
      </c>
      <c r="U3477" s="3">
        <v>40927.842083333337</v>
      </c>
      <c r="V3477" s="2"/>
      <c r="W3477" s="2"/>
      <c r="X3477" s="2">
        <v>-1100</v>
      </c>
      <c r="Y3477" s="2" t="s">
        <v>8</v>
      </c>
      <c r="Z3477" s="2">
        <v>0</v>
      </c>
    </row>
    <row r="3478" spans="1:26" ht="14.25" customHeight="1" x14ac:dyDescent="0.2">
      <c r="A3478" s="3">
        <v>40927.842141203706</v>
      </c>
      <c r="B3478" s="2"/>
      <c r="C3478" s="2"/>
      <c r="D3478" s="2">
        <v>-1050</v>
      </c>
      <c r="E3478" s="2">
        <v>18.776950836181602</v>
      </c>
      <c r="F3478" s="2">
        <v>-2.4095153808593799</v>
      </c>
      <c r="K3478" s="3">
        <v>40927.842141203706</v>
      </c>
      <c r="L3478" s="2"/>
      <c r="M3478" s="2"/>
      <c r="N3478" s="2">
        <v>-1050</v>
      </c>
      <c r="O3478" s="2">
        <v>161.21595764160199</v>
      </c>
      <c r="P3478" s="2">
        <v>120.34767150878901</v>
      </c>
      <c r="U3478" s="3">
        <v>40927.842141203706</v>
      </c>
      <c r="V3478" s="2"/>
      <c r="W3478" s="2"/>
      <c r="X3478" s="2">
        <v>-1050</v>
      </c>
      <c r="Y3478" s="2" t="s">
        <v>8</v>
      </c>
      <c r="Z3478" s="2">
        <v>0</v>
      </c>
    </row>
    <row r="3479" spans="1:26" ht="14.25" customHeight="1" x14ac:dyDescent="0.2">
      <c r="A3479" s="3">
        <v>40927.842199074075</v>
      </c>
      <c r="B3479" s="2"/>
      <c r="C3479" s="2"/>
      <c r="D3479" s="2">
        <v>-1000</v>
      </c>
      <c r="E3479" s="2">
        <v>18.560207366943398</v>
      </c>
      <c r="F3479" s="2">
        <v>-2.2724151611328098</v>
      </c>
      <c r="K3479" s="3">
        <v>40927.842199074075</v>
      </c>
      <c r="L3479" s="2"/>
      <c r="M3479" s="2"/>
      <c r="N3479" s="2">
        <v>-1000</v>
      </c>
      <c r="O3479" s="2">
        <v>157.70960998535199</v>
      </c>
      <c r="P3479" s="2">
        <v>117.905960083008</v>
      </c>
      <c r="U3479" s="3">
        <v>40927.842199074075</v>
      </c>
      <c r="V3479" s="2"/>
      <c r="W3479" s="2"/>
      <c r="X3479" s="2">
        <v>-1000</v>
      </c>
      <c r="Y3479" s="2" t="s">
        <v>8</v>
      </c>
      <c r="Z3479" s="2">
        <v>0</v>
      </c>
    </row>
    <row r="3480" spans="1:26" ht="14.25" customHeight="1" x14ac:dyDescent="0.2">
      <c r="A3480" s="3">
        <v>40927.842256944445</v>
      </c>
      <c r="B3480" s="2"/>
      <c r="C3480" s="2"/>
      <c r="D3480" s="2">
        <v>-950</v>
      </c>
      <c r="E3480" s="2">
        <v>18.169176101684599</v>
      </c>
      <c r="F3480" s="2">
        <v>-2.0250701904296902</v>
      </c>
      <c r="K3480" s="3">
        <v>40927.842256944445</v>
      </c>
      <c r="L3480" s="2"/>
      <c r="M3480" s="2"/>
      <c r="N3480" s="2">
        <v>-950</v>
      </c>
      <c r="O3480" s="2">
        <v>154.08462524414099</v>
      </c>
      <c r="P3480" s="2">
        <v>115.381622314453</v>
      </c>
      <c r="U3480" s="3">
        <v>40927.842256944445</v>
      </c>
      <c r="V3480" s="2"/>
      <c r="W3480" s="2"/>
      <c r="X3480" s="2">
        <v>-950</v>
      </c>
      <c r="Y3480" s="2" t="s">
        <v>8</v>
      </c>
      <c r="Z3480" s="2">
        <v>0</v>
      </c>
    </row>
    <row r="3481" spans="1:26" ht="14.25" customHeight="1" x14ac:dyDescent="0.2">
      <c r="A3481" s="3">
        <v>40927.842314814814</v>
      </c>
      <c r="B3481" s="2"/>
      <c r="C3481" s="2"/>
      <c r="D3481" s="2">
        <v>-900</v>
      </c>
      <c r="E3481" s="2">
        <v>17.9020175933838</v>
      </c>
      <c r="F3481" s="2">
        <v>-1.8560791015625</v>
      </c>
      <c r="K3481" s="3">
        <v>40927.842314814814</v>
      </c>
      <c r="L3481" s="2"/>
      <c r="M3481" s="2"/>
      <c r="N3481" s="2">
        <v>-900</v>
      </c>
      <c r="O3481" s="2">
        <v>151.02944946289099</v>
      </c>
      <c r="P3481" s="2">
        <v>113.25408935546901</v>
      </c>
      <c r="U3481" s="3">
        <v>40927.842314814814</v>
      </c>
      <c r="V3481" s="2"/>
      <c r="W3481" s="2"/>
      <c r="X3481" s="2">
        <v>-900</v>
      </c>
      <c r="Y3481" s="2" t="s">
        <v>8</v>
      </c>
      <c r="Z3481" s="2">
        <v>0</v>
      </c>
    </row>
    <row r="3482" spans="1:26" ht="14.25" customHeight="1" x14ac:dyDescent="0.2">
      <c r="A3482" s="3">
        <v>40927.842372685183</v>
      </c>
      <c r="B3482" s="2"/>
      <c r="C3482" s="2"/>
      <c r="D3482" s="2">
        <v>-850</v>
      </c>
      <c r="E3482" s="2">
        <v>17.826150894165</v>
      </c>
      <c r="F3482" s="2">
        <v>-1.8080902099609399</v>
      </c>
      <c r="K3482" s="3">
        <v>40927.842372685183</v>
      </c>
      <c r="L3482" s="2"/>
      <c r="M3482" s="2"/>
      <c r="N3482" s="2">
        <v>-850</v>
      </c>
      <c r="O3482" s="2">
        <v>148.21015930175801</v>
      </c>
      <c r="P3482" s="2">
        <v>111.290817260742</v>
      </c>
      <c r="U3482" s="3">
        <v>40927.842372685183</v>
      </c>
      <c r="V3482" s="2"/>
      <c r="W3482" s="2"/>
      <c r="X3482" s="2">
        <v>-850</v>
      </c>
      <c r="Y3482" s="2" t="s">
        <v>8</v>
      </c>
      <c r="Z3482" s="2">
        <v>0</v>
      </c>
    </row>
    <row r="3483" spans="1:26" ht="14.25" customHeight="1" x14ac:dyDescent="0.2">
      <c r="A3483" s="3">
        <v>40927.842430555553</v>
      </c>
      <c r="B3483" s="2"/>
      <c r="C3483" s="2"/>
      <c r="D3483" s="2">
        <v>-800</v>
      </c>
      <c r="E3483" s="2">
        <v>18.2598781585693</v>
      </c>
      <c r="F3483" s="2">
        <v>-2.0824432373046902</v>
      </c>
      <c r="K3483" s="3">
        <v>40927.842430555553</v>
      </c>
      <c r="L3483" s="2"/>
      <c r="M3483" s="2"/>
      <c r="N3483" s="2">
        <v>-800</v>
      </c>
      <c r="O3483" s="2">
        <v>145.57855224609401</v>
      </c>
      <c r="P3483" s="2">
        <v>109.45823669433599</v>
      </c>
      <c r="U3483" s="3">
        <v>40927.842430555553</v>
      </c>
      <c r="V3483" s="2"/>
      <c r="W3483" s="2"/>
      <c r="X3483" s="2">
        <v>-800</v>
      </c>
      <c r="Y3483" s="2" t="s">
        <v>8</v>
      </c>
      <c r="Z3483" s="2">
        <v>0</v>
      </c>
    </row>
    <row r="3484" spans="1:26" ht="14.25" customHeight="1" x14ac:dyDescent="0.2">
      <c r="A3484" s="3">
        <v>40927.842488425929</v>
      </c>
      <c r="B3484" s="2"/>
      <c r="C3484" s="2"/>
      <c r="D3484" s="2">
        <v>-750</v>
      </c>
      <c r="E3484" s="2">
        <v>17.916852951049801</v>
      </c>
      <c r="F3484" s="2">
        <v>-1.8654632568359399</v>
      </c>
      <c r="K3484" s="3">
        <v>40927.842488425929</v>
      </c>
      <c r="L3484" s="2"/>
      <c r="M3484" s="2"/>
      <c r="N3484" s="2">
        <v>-750</v>
      </c>
      <c r="O3484" s="2">
        <v>143.617431640625</v>
      </c>
      <c r="P3484" s="2">
        <v>108.092575073242</v>
      </c>
      <c r="U3484" s="3">
        <v>40927.842488425929</v>
      </c>
      <c r="V3484" s="2"/>
      <c r="W3484" s="2"/>
      <c r="X3484" s="2">
        <v>-750</v>
      </c>
      <c r="Y3484" s="2" t="s">
        <v>8</v>
      </c>
      <c r="Z3484" s="2">
        <v>0</v>
      </c>
    </row>
    <row r="3485" spans="1:26" ht="14.25" customHeight="1" x14ac:dyDescent="0.2">
      <c r="A3485" s="3">
        <v>40927.842546296299</v>
      </c>
      <c r="B3485" s="2"/>
      <c r="C3485" s="2"/>
      <c r="D3485" s="2">
        <v>-700</v>
      </c>
      <c r="E3485" s="2">
        <v>17.988376617431602</v>
      </c>
      <c r="F3485" s="2">
        <v>-1.91070556640625</v>
      </c>
      <c r="K3485" s="3">
        <v>40927.842546296299</v>
      </c>
      <c r="L3485" s="2"/>
      <c r="M3485" s="2"/>
      <c r="N3485" s="2">
        <v>-700</v>
      </c>
      <c r="O3485" s="2">
        <v>141.79086303710901</v>
      </c>
      <c r="P3485" s="2">
        <v>106.820602416992</v>
      </c>
      <c r="U3485" s="3">
        <v>40927.842546296299</v>
      </c>
      <c r="V3485" s="2"/>
      <c r="W3485" s="2"/>
      <c r="X3485" s="2">
        <v>-700</v>
      </c>
      <c r="Y3485" s="2" t="s">
        <v>8</v>
      </c>
      <c r="Z3485" s="2">
        <v>0</v>
      </c>
    </row>
    <row r="3486" spans="1:26" ht="14.25" customHeight="1" x14ac:dyDescent="0.2">
      <c r="A3486" s="3">
        <v>40927.842604166668</v>
      </c>
      <c r="B3486" s="2"/>
      <c r="C3486" s="2"/>
      <c r="D3486" s="2">
        <v>-650</v>
      </c>
      <c r="E3486" s="2">
        <v>17.529199600219702</v>
      </c>
      <c r="F3486" s="2">
        <v>-1.6202545166015601</v>
      </c>
      <c r="K3486" s="3">
        <v>40927.842604166668</v>
      </c>
      <c r="L3486" s="2"/>
      <c r="M3486" s="2"/>
      <c r="N3486" s="2">
        <v>-650</v>
      </c>
      <c r="O3486" s="2">
        <v>140.30250549316401</v>
      </c>
      <c r="P3486" s="2">
        <v>105.784149169922</v>
      </c>
      <c r="U3486" s="3">
        <v>40927.842604166668</v>
      </c>
      <c r="V3486" s="2"/>
      <c r="W3486" s="2"/>
      <c r="X3486" s="2">
        <v>-650</v>
      </c>
      <c r="Y3486" s="2" t="s">
        <v>8</v>
      </c>
      <c r="Z3486" s="2">
        <v>0</v>
      </c>
    </row>
    <row r="3487" spans="1:26" ht="14.25" customHeight="1" x14ac:dyDescent="0.2">
      <c r="A3487" s="3">
        <v>40927.842662037037</v>
      </c>
      <c r="B3487" s="2"/>
      <c r="C3487" s="2"/>
      <c r="D3487" s="2">
        <v>-600</v>
      </c>
      <c r="E3487" s="2">
        <v>17.651382446289102</v>
      </c>
      <c r="F3487" s="2">
        <v>-1.6975402832031301</v>
      </c>
      <c r="K3487" s="3">
        <v>40927.842662037037</v>
      </c>
      <c r="L3487" s="2"/>
      <c r="M3487" s="2"/>
      <c r="N3487" s="2">
        <v>-600</v>
      </c>
      <c r="O3487" s="2">
        <v>136.57496643066401</v>
      </c>
      <c r="P3487" s="2">
        <v>103.188400268555</v>
      </c>
      <c r="U3487" s="3">
        <v>40927.842662037037</v>
      </c>
      <c r="V3487" s="2"/>
      <c r="W3487" s="2"/>
      <c r="X3487" s="2">
        <v>-600</v>
      </c>
      <c r="Y3487" s="2" t="s">
        <v>8</v>
      </c>
      <c r="Z3487" s="2">
        <v>0</v>
      </c>
    </row>
    <row r="3488" spans="1:26" ht="14.25" customHeight="1" x14ac:dyDescent="0.2">
      <c r="A3488" s="3">
        <v>40927.842719907407</v>
      </c>
      <c r="B3488" s="2"/>
      <c r="C3488" s="2"/>
      <c r="D3488" s="2">
        <v>-550</v>
      </c>
      <c r="E3488" s="2">
        <v>17.709276199340799</v>
      </c>
      <c r="F3488" s="2">
        <v>-1.7341613769531301</v>
      </c>
      <c r="K3488" s="3">
        <v>40927.842719907407</v>
      </c>
      <c r="L3488" s="2"/>
      <c r="M3488" s="2"/>
      <c r="N3488" s="2">
        <v>-550</v>
      </c>
      <c r="O3488" s="2">
        <v>134.95140075683599</v>
      </c>
      <c r="P3488" s="2">
        <v>102.05780029296901</v>
      </c>
      <c r="U3488" s="3">
        <v>40927.842719907407</v>
      </c>
      <c r="V3488" s="2"/>
      <c r="W3488" s="2"/>
      <c r="X3488" s="2">
        <v>-550</v>
      </c>
      <c r="Y3488" s="2" t="s">
        <v>8</v>
      </c>
      <c r="Z3488" s="2">
        <v>0</v>
      </c>
    </row>
    <row r="3489" spans="1:26" ht="14.25" customHeight="1" x14ac:dyDescent="0.2">
      <c r="A3489" s="3">
        <v>40927.842777777776</v>
      </c>
      <c r="B3489" s="2"/>
      <c r="C3489" s="2"/>
      <c r="D3489" s="2">
        <v>-500</v>
      </c>
      <c r="E3489" s="2">
        <v>17.5085754394531</v>
      </c>
      <c r="F3489" s="2">
        <v>-1.6072082519531301</v>
      </c>
      <c r="K3489" s="3">
        <v>40927.842777777776</v>
      </c>
      <c r="L3489" s="2"/>
      <c r="M3489" s="2"/>
      <c r="N3489" s="2">
        <v>-500</v>
      </c>
      <c r="O3489" s="2">
        <v>133.08483886718801</v>
      </c>
      <c r="P3489" s="2">
        <v>100.75798034668</v>
      </c>
      <c r="U3489" s="3">
        <v>40927.842777777776</v>
      </c>
      <c r="V3489" s="2"/>
      <c r="W3489" s="2"/>
      <c r="X3489" s="2">
        <v>-500</v>
      </c>
      <c r="Y3489" s="2" t="s">
        <v>8</v>
      </c>
      <c r="Z3489" s="2">
        <v>0</v>
      </c>
    </row>
    <row r="3490" spans="1:26" ht="14.25" customHeight="1" x14ac:dyDescent="0.2">
      <c r="A3490" s="3">
        <v>40927.842835648145</v>
      </c>
      <c r="B3490" s="2"/>
      <c r="C3490" s="2"/>
      <c r="D3490" s="2">
        <v>-450</v>
      </c>
      <c r="E3490" s="2">
        <v>17.329341888427699</v>
      </c>
      <c r="F3490" s="2">
        <v>-1.49383544921875</v>
      </c>
      <c r="K3490" s="3">
        <v>40927.842835648145</v>
      </c>
      <c r="L3490" s="2"/>
      <c r="M3490" s="2"/>
      <c r="N3490" s="2">
        <v>-450</v>
      </c>
      <c r="O3490" s="2">
        <v>134.18218994140599</v>
      </c>
      <c r="P3490" s="2">
        <v>101.52214050293</v>
      </c>
      <c r="U3490" s="3">
        <v>40927.842835648145</v>
      </c>
      <c r="V3490" s="2"/>
      <c r="W3490" s="2"/>
      <c r="X3490" s="2">
        <v>-450</v>
      </c>
      <c r="Y3490" s="2" t="s">
        <v>8</v>
      </c>
      <c r="Z3490" s="2">
        <v>0</v>
      </c>
    </row>
    <row r="3491" spans="1:26" ht="14.25" customHeight="1" x14ac:dyDescent="0.2">
      <c r="A3491" s="3">
        <v>40927.842893518522</v>
      </c>
      <c r="B3491" s="2"/>
      <c r="C3491" s="2"/>
      <c r="D3491" s="2">
        <v>-400</v>
      </c>
      <c r="E3491" s="2">
        <v>17.519187927246101</v>
      </c>
      <c r="F3491" s="2">
        <v>-1.6139221191406199</v>
      </c>
      <c r="K3491" s="3">
        <v>40927.842893518522</v>
      </c>
      <c r="L3491" s="2"/>
      <c r="M3491" s="2"/>
      <c r="N3491" s="2">
        <v>-400</v>
      </c>
      <c r="O3491" s="2">
        <v>133.57008361816401</v>
      </c>
      <c r="P3491" s="2">
        <v>101.09588623046901</v>
      </c>
      <c r="U3491" s="3">
        <v>40927.842893518522</v>
      </c>
      <c r="V3491" s="2"/>
      <c r="W3491" s="2"/>
      <c r="X3491" s="2">
        <v>-400</v>
      </c>
      <c r="Y3491" s="2" t="s">
        <v>8</v>
      </c>
      <c r="Z3491" s="2">
        <v>0</v>
      </c>
    </row>
    <row r="3492" spans="1:26" ht="14.25" customHeight="1" x14ac:dyDescent="0.2">
      <c r="A3492" s="3">
        <v>40927.842951388891</v>
      </c>
      <c r="B3492" s="2"/>
      <c r="C3492" s="2"/>
      <c r="D3492" s="2">
        <v>-350</v>
      </c>
      <c r="E3492" s="2">
        <v>17.8716220855713</v>
      </c>
      <c r="F3492" s="2">
        <v>-1.83685302734375</v>
      </c>
      <c r="K3492" s="3">
        <v>40927.842951388891</v>
      </c>
      <c r="L3492" s="2"/>
      <c r="M3492" s="2"/>
      <c r="N3492" s="2">
        <v>-350</v>
      </c>
      <c r="O3492" s="2">
        <v>132.49705505371099</v>
      </c>
      <c r="P3492" s="2">
        <v>100.348663330078</v>
      </c>
      <c r="U3492" s="3">
        <v>40927.842951388891</v>
      </c>
      <c r="V3492" s="2"/>
      <c r="W3492" s="2"/>
      <c r="X3492" s="2">
        <v>-350</v>
      </c>
      <c r="Y3492" s="2" t="s">
        <v>8</v>
      </c>
      <c r="Z3492" s="2">
        <v>0</v>
      </c>
    </row>
    <row r="3493" spans="1:26" ht="14.25" customHeight="1" x14ac:dyDescent="0.2">
      <c r="A3493" s="3">
        <v>40927.843009259261</v>
      </c>
      <c r="B3493" s="2"/>
      <c r="C3493" s="2"/>
      <c r="D3493" s="2">
        <v>-300</v>
      </c>
      <c r="E3493" s="2">
        <v>17.4343967437744</v>
      </c>
      <c r="F3493" s="2">
        <v>-1.5602874755859399</v>
      </c>
      <c r="K3493" s="3">
        <v>40927.843009259261</v>
      </c>
      <c r="L3493" s="2"/>
      <c r="M3493" s="2"/>
      <c r="N3493" s="2">
        <v>-300</v>
      </c>
      <c r="O3493" s="2">
        <v>130.92597961425801</v>
      </c>
      <c r="P3493" s="2">
        <v>99.254608154296903</v>
      </c>
      <c r="U3493" s="3">
        <v>40927.843009259261</v>
      </c>
      <c r="V3493" s="2"/>
      <c r="W3493" s="2"/>
      <c r="X3493" s="2">
        <v>-300</v>
      </c>
      <c r="Y3493" s="2" t="s">
        <v>8</v>
      </c>
      <c r="Z3493" s="2">
        <v>0</v>
      </c>
    </row>
    <row r="3494" spans="1:26" ht="14.25" customHeight="1" x14ac:dyDescent="0.2">
      <c r="A3494" s="3">
        <v>40927.84306712963</v>
      </c>
      <c r="B3494" s="2"/>
      <c r="C3494" s="2"/>
      <c r="D3494" s="2">
        <v>-250</v>
      </c>
      <c r="E3494" s="2">
        <v>16.949047088623001</v>
      </c>
      <c r="F3494" s="2">
        <v>-1.2532806396484399</v>
      </c>
      <c r="K3494" s="3">
        <v>40927.84306712963</v>
      </c>
      <c r="L3494" s="2"/>
      <c r="M3494" s="2"/>
      <c r="N3494" s="2">
        <v>-250</v>
      </c>
      <c r="O3494" s="2">
        <v>130.78366088867199</v>
      </c>
      <c r="P3494" s="2">
        <v>99.155502319335895</v>
      </c>
      <c r="U3494" s="3">
        <v>40927.84306712963</v>
      </c>
      <c r="V3494" s="2"/>
      <c r="W3494" s="2"/>
      <c r="X3494" s="2">
        <v>-250</v>
      </c>
      <c r="Y3494" s="2" t="s">
        <v>8</v>
      </c>
      <c r="Z3494" s="2">
        <v>0</v>
      </c>
    </row>
    <row r="3495" spans="1:26" ht="14.25" customHeight="1" x14ac:dyDescent="0.2">
      <c r="A3495" s="3">
        <v>40927.843124999999</v>
      </c>
      <c r="B3495" s="2"/>
      <c r="C3495" s="2"/>
      <c r="D3495" s="2">
        <v>-200</v>
      </c>
      <c r="E3495" s="2">
        <v>17.226579666137699</v>
      </c>
      <c r="F3495" s="2">
        <v>-1.4288330078125</v>
      </c>
      <c r="K3495" s="3">
        <v>40927.843124999999</v>
      </c>
      <c r="L3495" s="2"/>
      <c r="M3495" s="2"/>
      <c r="N3495" s="2">
        <v>-200</v>
      </c>
      <c r="O3495" s="2">
        <v>130.19192504882801</v>
      </c>
      <c r="P3495" s="2">
        <v>98.743438720703097</v>
      </c>
      <c r="U3495" s="3">
        <v>40927.843124999999</v>
      </c>
      <c r="V3495" s="2"/>
      <c r="W3495" s="2"/>
      <c r="X3495" s="2">
        <v>-200</v>
      </c>
      <c r="Y3495" s="2" t="s">
        <v>8</v>
      </c>
      <c r="Z3495" s="2">
        <v>0</v>
      </c>
    </row>
    <row r="3496" spans="1:26" ht="14.25" customHeight="1" x14ac:dyDescent="0.2">
      <c r="A3496" s="3">
        <v>40927.843182870369</v>
      </c>
      <c r="B3496" s="2"/>
      <c r="C3496" s="2"/>
      <c r="D3496" s="2">
        <v>-150</v>
      </c>
      <c r="E3496" s="2">
        <v>17.7349662780762</v>
      </c>
      <c r="F3496" s="2">
        <v>-1.7504119873046899</v>
      </c>
      <c r="K3496" s="3">
        <v>40927.843182870369</v>
      </c>
      <c r="L3496" s="2"/>
      <c r="M3496" s="2"/>
      <c r="N3496" s="2">
        <v>-150</v>
      </c>
      <c r="O3496" s="2">
        <v>129.434326171875</v>
      </c>
      <c r="P3496" s="2">
        <v>98.215866088867202</v>
      </c>
      <c r="U3496" s="3">
        <v>40927.843182870369</v>
      </c>
      <c r="V3496" s="2"/>
      <c r="W3496" s="2"/>
      <c r="X3496" s="2">
        <v>-150</v>
      </c>
      <c r="Y3496" s="2" t="s">
        <v>8</v>
      </c>
      <c r="Z3496" s="2">
        <v>0</v>
      </c>
    </row>
    <row r="3497" spans="1:26" ht="14.25" customHeight="1" x14ac:dyDescent="0.2">
      <c r="A3497" s="3">
        <v>40927.843240740738</v>
      </c>
      <c r="B3497" s="2"/>
      <c r="C3497" s="2"/>
      <c r="D3497" s="2">
        <v>-100</v>
      </c>
      <c r="E3497" s="2">
        <v>17.302566528320298</v>
      </c>
      <c r="F3497" s="2">
        <v>-1.4768981933593801</v>
      </c>
      <c r="K3497" s="3">
        <v>40927.843240740738</v>
      </c>
      <c r="L3497" s="2"/>
      <c r="M3497" s="2"/>
      <c r="N3497" s="2">
        <v>-100</v>
      </c>
      <c r="O3497" s="2">
        <v>128.37838745117199</v>
      </c>
      <c r="P3497" s="2">
        <v>97.480545043945298</v>
      </c>
      <c r="U3497" s="3">
        <v>40927.843240740738</v>
      </c>
      <c r="V3497" s="2"/>
      <c r="W3497" s="2"/>
      <c r="X3497" s="2">
        <v>-100</v>
      </c>
      <c r="Y3497" s="2" t="s">
        <v>8</v>
      </c>
      <c r="Z3497" s="2">
        <v>0</v>
      </c>
    </row>
    <row r="3498" spans="1:26" ht="14.25" customHeight="1" x14ac:dyDescent="0.2">
      <c r="A3498" s="3">
        <v>40927.843298611115</v>
      </c>
      <c r="B3498" s="2"/>
      <c r="C3498" s="2"/>
      <c r="D3498" s="2">
        <v>-50</v>
      </c>
      <c r="E3498" s="2">
        <v>16.938312530517599</v>
      </c>
      <c r="F3498" s="2">
        <v>-1.2464904785156199</v>
      </c>
      <c r="K3498" s="3">
        <v>40927.843298611115</v>
      </c>
      <c r="L3498" s="2"/>
      <c r="M3498" s="2"/>
      <c r="N3498" s="2">
        <v>-50</v>
      </c>
      <c r="O3498" s="2">
        <v>127.523277282715</v>
      </c>
      <c r="P3498" s="2">
        <v>96.885070800781193</v>
      </c>
      <c r="U3498" s="3">
        <v>40927.843298611115</v>
      </c>
      <c r="V3498" s="2"/>
      <c r="W3498" s="2"/>
      <c r="X3498" s="2">
        <v>-50</v>
      </c>
      <c r="Y3498" s="2" t="s">
        <v>8</v>
      </c>
      <c r="Z3498" s="2">
        <v>0</v>
      </c>
    </row>
    <row r="3499" spans="1:26" ht="14.25" customHeight="1" x14ac:dyDescent="0.2">
      <c r="A3499" s="3">
        <v>40927.843356481484</v>
      </c>
      <c r="B3499" s="2"/>
      <c r="C3499" s="2"/>
      <c r="D3499" s="2">
        <v>0</v>
      </c>
      <c r="E3499" s="2">
        <v>17.1126003265381</v>
      </c>
      <c r="F3499" s="2">
        <v>-1.3567352294921899</v>
      </c>
      <c r="K3499" s="3">
        <v>40927.843356481484</v>
      </c>
      <c r="L3499" s="2"/>
      <c r="M3499" s="2"/>
      <c r="N3499" s="2">
        <v>0</v>
      </c>
      <c r="O3499" s="2">
        <v>127.782279968262</v>
      </c>
      <c r="P3499" s="2">
        <v>97.0654296875</v>
      </c>
      <c r="U3499" s="3">
        <v>40927.843356481484</v>
      </c>
      <c r="V3499" s="2"/>
      <c r="W3499" s="2"/>
      <c r="X3499" s="2">
        <v>0</v>
      </c>
      <c r="Y3499" s="2" t="s">
        <v>8</v>
      </c>
      <c r="Z3499" s="2">
        <v>0</v>
      </c>
    </row>
    <row r="3500" spans="1:26" ht="14.25" customHeight="1" x14ac:dyDescent="0.2">
      <c r="A3500" s="2"/>
      <c r="B3500" s="2"/>
      <c r="C3500" s="2"/>
      <c r="D3500" s="2"/>
      <c r="E3500" s="2"/>
      <c r="F3500" s="2"/>
      <c r="K3500" s="2"/>
      <c r="L3500" s="2"/>
      <c r="M3500" s="2"/>
      <c r="N3500" s="2"/>
      <c r="O3500" s="2"/>
      <c r="P3500" s="2"/>
      <c r="U3500" s="2"/>
      <c r="V3500" s="2"/>
      <c r="W3500" s="2"/>
      <c r="X3500" s="2"/>
      <c r="Y3500" s="2"/>
      <c r="Z3500" s="2"/>
    </row>
    <row r="3501" spans="1:26" ht="14.25" customHeight="1" x14ac:dyDescent="0.2">
      <c r="A3501" s="3">
        <v>40927.843726851854</v>
      </c>
      <c r="B3501" s="2">
        <v>400</v>
      </c>
      <c r="C3501" s="2">
        <v>400</v>
      </c>
      <c r="D3501" s="2">
        <v>-3200</v>
      </c>
      <c r="E3501" s="2">
        <v>177.31202697753901</v>
      </c>
      <c r="F3501" s="2">
        <v>-102.6904296875</v>
      </c>
      <c r="K3501" s="3">
        <v>40927.843726851854</v>
      </c>
      <c r="L3501" s="2">
        <v>400</v>
      </c>
      <c r="M3501" s="2">
        <v>400</v>
      </c>
      <c r="N3501" s="2">
        <v>-3200</v>
      </c>
      <c r="O3501" s="2">
        <v>249.00410461425801</v>
      </c>
      <c r="P3501" s="2">
        <v>181.48078918457</v>
      </c>
      <c r="U3501" s="3">
        <v>40927.843726851854</v>
      </c>
      <c r="V3501" s="2">
        <v>400</v>
      </c>
      <c r="W3501" s="2">
        <v>400</v>
      </c>
      <c r="X3501" s="2">
        <v>-3200</v>
      </c>
      <c r="Y3501" s="2" t="s">
        <v>8</v>
      </c>
      <c r="Z3501" s="2">
        <v>0</v>
      </c>
    </row>
    <row r="3502" spans="1:26" ht="14.25" customHeight="1" x14ac:dyDescent="0.2">
      <c r="A3502" s="3">
        <v>40927.843784722223</v>
      </c>
      <c r="B3502" s="2"/>
      <c r="C3502" s="2"/>
      <c r="D3502" s="2">
        <v>-3150</v>
      </c>
      <c r="E3502" s="2">
        <v>180.85409545898401</v>
      </c>
      <c r="F3502" s="2">
        <v>-104.930953979492</v>
      </c>
      <c r="K3502" s="3">
        <v>40927.843784722223</v>
      </c>
      <c r="L3502" s="2"/>
      <c r="M3502" s="2"/>
      <c r="N3502" s="2">
        <v>-3150</v>
      </c>
      <c r="O3502" s="2">
        <v>249.31393432617199</v>
      </c>
      <c r="P3502" s="2">
        <v>181.69654846191401</v>
      </c>
      <c r="U3502" s="3">
        <v>40927.843784722223</v>
      </c>
      <c r="V3502" s="2"/>
      <c r="W3502" s="2"/>
      <c r="X3502" s="2">
        <v>-3150</v>
      </c>
      <c r="Y3502" s="2" t="s">
        <v>8</v>
      </c>
      <c r="Z3502" s="2">
        <v>0</v>
      </c>
    </row>
    <row r="3503" spans="1:26" ht="14.25" customHeight="1" x14ac:dyDescent="0.2">
      <c r="A3503" s="3">
        <v>40927.843842592592</v>
      </c>
      <c r="B3503" s="2"/>
      <c r="C3503" s="2"/>
      <c r="D3503" s="2">
        <v>-3100</v>
      </c>
      <c r="E3503" s="2">
        <v>182.35321044921901</v>
      </c>
      <c r="F3503" s="2">
        <v>-105.87921142578099</v>
      </c>
      <c r="K3503" s="3">
        <v>40927.843842592592</v>
      </c>
      <c r="L3503" s="2"/>
      <c r="M3503" s="2"/>
      <c r="N3503" s="2">
        <v>-3100</v>
      </c>
      <c r="O3503" s="2">
        <v>249.10304260253901</v>
      </c>
      <c r="P3503" s="2">
        <v>181.54968261718699</v>
      </c>
      <c r="U3503" s="3">
        <v>40927.843842592592</v>
      </c>
      <c r="V3503" s="2"/>
      <c r="W3503" s="2"/>
      <c r="X3503" s="2">
        <v>-3100</v>
      </c>
      <c r="Y3503" s="2" t="s">
        <v>8</v>
      </c>
      <c r="Z3503" s="2">
        <v>0</v>
      </c>
    </row>
    <row r="3504" spans="1:26" ht="14.25" customHeight="1" x14ac:dyDescent="0.2">
      <c r="A3504" s="3">
        <v>40927.843900462962</v>
      </c>
      <c r="B3504" s="2"/>
      <c r="C3504" s="2"/>
      <c r="D3504" s="2">
        <v>-3050</v>
      </c>
      <c r="E3504" s="2">
        <v>184.161697387695</v>
      </c>
      <c r="F3504" s="2">
        <v>-107.023162841797</v>
      </c>
      <c r="K3504" s="3">
        <v>40927.843900462962</v>
      </c>
      <c r="L3504" s="2"/>
      <c r="M3504" s="2"/>
      <c r="N3504" s="2">
        <v>-3050</v>
      </c>
      <c r="O3504" s="2">
        <v>249.15255737304699</v>
      </c>
      <c r="P3504" s="2">
        <v>181.58416748046901</v>
      </c>
      <c r="U3504" s="3">
        <v>40927.843900462962</v>
      </c>
      <c r="V3504" s="2"/>
      <c r="W3504" s="2"/>
      <c r="X3504" s="2">
        <v>-3050</v>
      </c>
      <c r="Y3504" s="2" t="s">
        <v>8</v>
      </c>
      <c r="Z3504" s="2">
        <v>0</v>
      </c>
    </row>
    <row r="3505" spans="1:26" ht="14.25" customHeight="1" x14ac:dyDescent="0.2">
      <c r="A3505" s="3">
        <v>40927.843958333331</v>
      </c>
      <c r="B3505" s="2"/>
      <c r="C3505" s="2"/>
      <c r="D3505" s="2">
        <v>-3000</v>
      </c>
      <c r="E3505" s="2">
        <v>185.027099609375</v>
      </c>
      <c r="F3505" s="2">
        <v>-107.57057189941401</v>
      </c>
      <c r="K3505" s="3">
        <v>40927.843958333331</v>
      </c>
      <c r="L3505" s="2"/>
      <c r="M3505" s="2"/>
      <c r="N3505" s="2">
        <v>-3000</v>
      </c>
      <c r="O3505" s="2">
        <v>248.66709899902301</v>
      </c>
      <c r="P3505" s="2">
        <v>181.24610900878901</v>
      </c>
      <c r="U3505" s="3">
        <v>40927.843958333331</v>
      </c>
      <c r="V3505" s="2"/>
      <c r="W3505" s="2"/>
      <c r="X3505" s="2">
        <v>-3000</v>
      </c>
      <c r="Y3505" s="2" t="s">
        <v>8</v>
      </c>
      <c r="Z3505" s="2">
        <v>0</v>
      </c>
    </row>
    <row r="3506" spans="1:26" ht="14.25" customHeight="1" x14ac:dyDescent="0.2">
      <c r="A3506" s="3">
        <v>40927.8440162037</v>
      </c>
      <c r="B3506" s="2"/>
      <c r="C3506" s="2"/>
      <c r="D3506" s="2">
        <v>-2950</v>
      </c>
      <c r="E3506" s="2">
        <v>187.92025756835901</v>
      </c>
      <c r="F3506" s="2">
        <v>-109.400634765625</v>
      </c>
      <c r="K3506" s="3">
        <v>40927.8440162037</v>
      </c>
      <c r="L3506" s="2"/>
      <c r="M3506" s="2"/>
      <c r="N3506" s="2">
        <v>-2950</v>
      </c>
      <c r="O3506" s="2">
        <v>248.50933837890599</v>
      </c>
      <c r="P3506" s="2">
        <v>181.13624572753901</v>
      </c>
      <c r="U3506" s="3">
        <v>40927.8440162037</v>
      </c>
      <c r="V3506" s="2"/>
      <c r="W3506" s="2"/>
      <c r="X3506" s="2">
        <v>-2950</v>
      </c>
      <c r="Y3506" s="2" t="s">
        <v>8</v>
      </c>
      <c r="Z3506" s="2">
        <v>0</v>
      </c>
    </row>
    <row r="3507" spans="1:26" ht="14.25" customHeight="1" x14ac:dyDescent="0.2">
      <c r="A3507" s="3">
        <v>40927.844074074077</v>
      </c>
      <c r="B3507" s="2"/>
      <c r="C3507" s="2"/>
      <c r="D3507" s="2">
        <v>-2900</v>
      </c>
      <c r="E3507" s="2">
        <v>189.57942199707</v>
      </c>
      <c r="F3507" s="2">
        <v>-110.45013427734401</v>
      </c>
      <c r="K3507" s="3">
        <v>40927.844074074077</v>
      </c>
      <c r="L3507" s="2"/>
      <c r="M3507" s="2"/>
      <c r="N3507" s="2">
        <v>-2900</v>
      </c>
      <c r="O3507" s="2">
        <v>247.36520385742199</v>
      </c>
      <c r="P3507" s="2">
        <v>180.33950805664099</v>
      </c>
      <c r="U3507" s="3">
        <v>40927.844074074077</v>
      </c>
      <c r="V3507" s="2"/>
      <c r="W3507" s="2"/>
      <c r="X3507" s="2">
        <v>-2900</v>
      </c>
      <c r="Y3507" s="2" t="s">
        <v>8</v>
      </c>
      <c r="Z3507" s="2">
        <v>0</v>
      </c>
    </row>
    <row r="3508" spans="1:26" ht="14.25" customHeight="1" x14ac:dyDescent="0.2">
      <c r="A3508" s="3">
        <v>40927.844131944446</v>
      </c>
      <c r="B3508" s="2"/>
      <c r="C3508" s="2"/>
      <c r="D3508" s="2">
        <v>-2850</v>
      </c>
      <c r="E3508" s="2">
        <v>190.05296325683599</v>
      </c>
      <c r="F3508" s="2">
        <v>-110.74966430664099</v>
      </c>
      <c r="K3508" s="3">
        <v>40927.844131944446</v>
      </c>
      <c r="L3508" s="2"/>
      <c r="M3508" s="2"/>
      <c r="N3508" s="2">
        <v>-2850</v>
      </c>
      <c r="O3508" s="2">
        <v>246.28396606445301</v>
      </c>
      <c r="P3508" s="2">
        <v>179.58656311035199</v>
      </c>
      <c r="U3508" s="3">
        <v>40927.844131944446</v>
      </c>
      <c r="V3508" s="2"/>
      <c r="W3508" s="2"/>
      <c r="X3508" s="2">
        <v>-2850</v>
      </c>
      <c r="Y3508" s="2" t="s">
        <v>8</v>
      </c>
      <c r="Z3508" s="2">
        <v>0</v>
      </c>
    </row>
    <row r="3509" spans="1:26" ht="14.25" customHeight="1" x14ac:dyDescent="0.2">
      <c r="A3509" s="3">
        <v>40927.844189814816</v>
      </c>
      <c r="B3509" s="2"/>
      <c r="C3509" s="2"/>
      <c r="D3509" s="2">
        <v>-2800</v>
      </c>
      <c r="E3509" s="2">
        <v>189.89978027343801</v>
      </c>
      <c r="F3509" s="2">
        <v>-110.65277099609401</v>
      </c>
      <c r="K3509" s="3">
        <v>40927.844189814816</v>
      </c>
      <c r="L3509" s="2"/>
      <c r="M3509" s="2"/>
      <c r="N3509" s="2">
        <v>-2800</v>
      </c>
      <c r="O3509" s="2">
        <v>245.89042663574199</v>
      </c>
      <c r="P3509" s="2">
        <v>179.31251525878901</v>
      </c>
      <c r="U3509" s="3">
        <v>40927.844189814816</v>
      </c>
      <c r="V3509" s="2"/>
      <c r="W3509" s="2"/>
      <c r="X3509" s="2">
        <v>-2800</v>
      </c>
      <c r="Y3509" s="2" t="s">
        <v>8</v>
      </c>
      <c r="Z3509" s="2">
        <v>0</v>
      </c>
    </row>
    <row r="3510" spans="1:26" ht="14.25" customHeight="1" x14ac:dyDescent="0.2">
      <c r="A3510" s="3">
        <v>40927.844247685185</v>
      </c>
      <c r="B3510" s="2"/>
      <c r="C3510" s="2"/>
      <c r="D3510" s="2">
        <v>-2750</v>
      </c>
      <c r="E3510" s="2">
        <v>190.83261108398401</v>
      </c>
      <c r="F3510" s="2">
        <v>-111.24282836914099</v>
      </c>
      <c r="K3510" s="3">
        <v>40927.844247685185</v>
      </c>
      <c r="L3510" s="2"/>
      <c r="M3510" s="2"/>
      <c r="N3510" s="2">
        <v>-2750</v>
      </c>
      <c r="O3510" s="2">
        <v>245.80924987793</v>
      </c>
      <c r="P3510" s="2">
        <v>179.25598144531301</v>
      </c>
      <c r="U3510" s="3">
        <v>40927.844247685185</v>
      </c>
      <c r="V3510" s="2"/>
      <c r="W3510" s="2"/>
      <c r="X3510" s="2">
        <v>-2750</v>
      </c>
      <c r="Y3510" s="2" t="s">
        <v>8</v>
      </c>
      <c r="Z3510" s="2">
        <v>0</v>
      </c>
    </row>
    <row r="3511" spans="1:26" ht="14.25" customHeight="1" x14ac:dyDescent="0.2">
      <c r="A3511" s="3">
        <v>40927.844305555554</v>
      </c>
      <c r="B3511" s="2"/>
      <c r="C3511" s="2"/>
      <c r="D3511" s="2">
        <v>-2700</v>
      </c>
      <c r="E3511" s="2">
        <v>191.75433349609401</v>
      </c>
      <c r="F3511" s="2">
        <v>-111.82586669921901</v>
      </c>
      <c r="K3511" s="3">
        <v>40927.844305555554</v>
      </c>
      <c r="L3511" s="2"/>
      <c r="M3511" s="2"/>
      <c r="N3511" s="2">
        <v>-2700</v>
      </c>
      <c r="O3511" s="2">
        <v>246.10647583007801</v>
      </c>
      <c r="P3511" s="2">
        <v>179.462966918945</v>
      </c>
      <c r="U3511" s="3">
        <v>40927.844305555554</v>
      </c>
      <c r="V3511" s="2"/>
      <c r="W3511" s="2"/>
      <c r="X3511" s="2">
        <v>-2700</v>
      </c>
      <c r="Y3511" s="2" t="s">
        <v>8</v>
      </c>
      <c r="Z3511" s="2">
        <v>0</v>
      </c>
    </row>
    <row r="3512" spans="1:26" ht="14.25" customHeight="1" x14ac:dyDescent="0.2">
      <c r="A3512" s="3">
        <v>40927.844363425924</v>
      </c>
      <c r="B3512" s="2"/>
      <c r="C3512" s="2"/>
      <c r="D3512" s="2">
        <v>-2650</v>
      </c>
      <c r="E3512" s="2">
        <v>189.76420593261699</v>
      </c>
      <c r="F3512" s="2">
        <v>-110.567016601562</v>
      </c>
      <c r="K3512" s="3">
        <v>40927.844363425924</v>
      </c>
      <c r="L3512" s="2"/>
      <c r="M3512" s="2"/>
      <c r="N3512" s="2">
        <v>-2650</v>
      </c>
      <c r="O3512" s="2">
        <v>245.53599548339801</v>
      </c>
      <c r="P3512" s="2">
        <v>179.06570434570301</v>
      </c>
      <c r="U3512" s="3">
        <v>40927.844363425924</v>
      </c>
      <c r="V3512" s="2"/>
      <c r="W3512" s="2"/>
      <c r="X3512" s="2">
        <v>-2650</v>
      </c>
      <c r="Y3512" s="2" t="s">
        <v>8</v>
      </c>
      <c r="Z3512" s="2">
        <v>0</v>
      </c>
    </row>
    <row r="3513" spans="1:26" ht="14.25" customHeight="1" x14ac:dyDescent="0.2">
      <c r="A3513" s="3">
        <v>40927.844421296293</v>
      </c>
      <c r="B3513" s="2"/>
      <c r="C3513" s="2"/>
      <c r="D3513" s="2">
        <v>-2600</v>
      </c>
      <c r="E3513" s="2">
        <v>187.37725830078099</v>
      </c>
      <c r="F3513" s="2">
        <v>-109.057159423828</v>
      </c>
      <c r="K3513" s="3">
        <v>40927.844421296293</v>
      </c>
      <c r="L3513" s="2"/>
      <c r="M3513" s="2"/>
      <c r="N3513" s="2">
        <v>-2600</v>
      </c>
      <c r="O3513" s="2">
        <v>244.35757446289099</v>
      </c>
      <c r="P3513" s="2">
        <v>178.24508666992199</v>
      </c>
      <c r="U3513" s="3">
        <v>40927.844421296293</v>
      </c>
      <c r="V3513" s="2"/>
      <c r="W3513" s="2"/>
      <c r="X3513" s="2">
        <v>-2600</v>
      </c>
      <c r="Y3513" s="2" t="s">
        <v>8</v>
      </c>
      <c r="Z3513" s="2">
        <v>0</v>
      </c>
    </row>
    <row r="3514" spans="1:26" ht="14.25" customHeight="1" x14ac:dyDescent="0.2">
      <c r="A3514" s="3">
        <v>40927.84447916667</v>
      </c>
      <c r="B3514" s="2"/>
      <c r="C3514" s="2"/>
      <c r="D3514" s="2">
        <v>-2550</v>
      </c>
      <c r="E3514" s="2">
        <v>183.97848510742199</v>
      </c>
      <c r="F3514" s="2">
        <v>-106.907272338867</v>
      </c>
      <c r="K3514" s="3">
        <v>40927.84447916667</v>
      </c>
      <c r="L3514" s="2"/>
      <c r="M3514" s="2"/>
      <c r="N3514" s="2">
        <v>-2550</v>
      </c>
      <c r="O3514" s="2">
        <v>243.62770080566401</v>
      </c>
      <c r="P3514" s="2">
        <v>177.73681640625</v>
      </c>
      <c r="U3514" s="3">
        <v>40927.84447916667</v>
      </c>
      <c r="V3514" s="2"/>
      <c r="W3514" s="2"/>
      <c r="X3514" s="2">
        <v>-2550</v>
      </c>
      <c r="Y3514" s="2" t="s">
        <v>8</v>
      </c>
      <c r="Z3514" s="2">
        <v>0</v>
      </c>
    </row>
    <row r="3515" spans="1:26" ht="14.25" customHeight="1" x14ac:dyDescent="0.2">
      <c r="A3515" s="3">
        <v>40927.844537037039</v>
      </c>
      <c r="B3515" s="2"/>
      <c r="C3515" s="2"/>
      <c r="D3515" s="2">
        <v>-2500</v>
      </c>
      <c r="E3515" s="2">
        <v>178.94876098632801</v>
      </c>
      <c r="F3515" s="2">
        <v>-103.72573852539099</v>
      </c>
      <c r="K3515" s="3">
        <v>40927.844537037039</v>
      </c>
      <c r="L3515" s="2"/>
      <c r="M3515" s="2"/>
      <c r="N3515" s="2">
        <v>-2500</v>
      </c>
      <c r="O3515" s="2">
        <v>242.58589172363301</v>
      </c>
      <c r="P3515" s="2">
        <v>177.01133728027301</v>
      </c>
      <c r="U3515" s="3">
        <v>40927.844537037039</v>
      </c>
      <c r="V3515" s="2"/>
      <c r="W3515" s="2"/>
      <c r="X3515" s="2">
        <v>-2500</v>
      </c>
      <c r="Y3515" s="2" t="s">
        <v>8</v>
      </c>
      <c r="Z3515" s="2">
        <v>0</v>
      </c>
    </row>
    <row r="3516" spans="1:26" ht="14.25" customHeight="1" x14ac:dyDescent="0.2">
      <c r="A3516" s="3">
        <v>40927.844594907408</v>
      </c>
      <c r="B3516" s="2"/>
      <c r="C3516" s="2"/>
      <c r="D3516" s="2">
        <v>-2450</v>
      </c>
      <c r="E3516" s="2">
        <v>176.64215087890599</v>
      </c>
      <c r="F3516" s="2">
        <v>-102.26669311523401</v>
      </c>
      <c r="K3516" s="3">
        <v>40927.844594907408</v>
      </c>
      <c r="L3516" s="2"/>
      <c r="M3516" s="2"/>
      <c r="N3516" s="2">
        <v>-2450</v>
      </c>
      <c r="O3516" s="2">
        <v>242.37718200683599</v>
      </c>
      <c r="P3516" s="2">
        <v>176.86599731445301</v>
      </c>
      <c r="U3516" s="3">
        <v>40927.844594907408</v>
      </c>
      <c r="V3516" s="2"/>
      <c r="W3516" s="2"/>
      <c r="X3516" s="2">
        <v>-2450</v>
      </c>
      <c r="Y3516" s="2" t="s">
        <v>8</v>
      </c>
      <c r="Z3516" s="2">
        <v>0</v>
      </c>
    </row>
    <row r="3517" spans="1:26" ht="14.25" customHeight="1" x14ac:dyDescent="0.2">
      <c r="A3517" s="3">
        <v>40927.844652777778</v>
      </c>
      <c r="B3517" s="2"/>
      <c r="C3517" s="2"/>
      <c r="D3517" s="2">
        <v>-2400</v>
      </c>
      <c r="E3517" s="2">
        <v>176.22541809082</v>
      </c>
      <c r="F3517" s="2">
        <v>-102.00309753418</v>
      </c>
      <c r="K3517" s="3">
        <v>40927.844652777778</v>
      </c>
      <c r="L3517" s="2"/>
      <c r="M3517" s="2"/>
      <c r="N3517" s="2">
        <v>-2400</v>
      </c>
      <c r="O3517" s="2">
        <v>242.62292480468699</v>
      </c>
      <c r="P3517" s="2">
        <v>177.03712463378901</v>
      </c>
      <c r="U3517" s="3">
        <v>40927.844652777778</v>
      </c>
      <c r="V3517" s="2"/>
      <c r="W3517" s="2"/>
      <c r="X3517" s="2">
        <v>-2400</v>
      </c>
      <c r="Y3517" s="2" t="s">
        <v>8</v>
      </c>
      <c r="Z3517" s="2">
        <v>0</v>
      </c>
    </row>
    <row r="3518" spans="1:26" ht="14.25" customHeight="1" x14ac:dyDescent="0.2">
      <c r="A3518" s="3">
        <v>40927.844710648147</v>
      </c>
      <c r="B3518" s="2"/>
      <c r="C3518" s="2"/>
      <c r="D3518" s="2">
        <v>-2350</v>
      </c>
      <c r="E3518" s="2">
        <v>178.48295593261699</v>
      </c>
      <c r="F3518" s="2">
        <v>-103.43109130859401</v>
      </c>
      <c r="K3518" s="3">
        <v>40927.844710648147</v>
      </c>
      <c r="L3518" s="2"/>
      <c r="M3518" s="2"/>
      <c r="N3518" s="2">
        <v>-2350</v>
      </c>
      <c r="O3518" s="2">
        <v>243.37789916992199</v>
      </c>
      <c r="P3518" s="2">
        <v>177.56286621093801</v>
      </c>
      <c r="U3518" s="3">
        <v>40927.844710648147</v>
      </c>
      <c r="V3518" s="2"/>
      <c r="W3518" s="2"/>
      <c r="X3518" s="2">
        <v>-2350</v>
      </c>
      <c r="Y3518" s="2" t="s">
        <v>8</v>
      </c>
      <c r="Z3518" s="2">
        <v>0</v>
      </c>
    </row>
    <row r="3519" spans="1:26" ht="14.25" customHeight="1" x14ac:dyDescent="0.2">
      <c r="A3519" s="3">
        <v>40927.844768518517</v>
      </c>
      <c r="B3519" s="2"/>
      <c r="C3519" s="2"/>
      <c r="D3519" s="2">
        <v>-2300</v>
      </c>
      <c r="E3519" s="2">
        <v>182.04612731933599</v>
      </c>
      <c r="F3519" s="2">
        <v>-105.68496704101599</v>
      </c>
      <c r="K3519" s="3">
        <v>40927.844768518517</v>
      </c>
      <c r="L3519" s="2"/>
      <c r="M3519" s="2"/>
      <c r="N3519" s="2">
        <v>-2300</v>
      </c>
      <c r="O3519" s="2">
        <v>244.33248901367199</v>
      </c>
      <c r="P3519" s="2">
        <v>178.227615356445</v>
      </c>
      <c r="U3519" s="3">
        <v>40927.844768518517</v>
      </c>
      <c r="V3519" s="2"/>
      <c r="W3519" s="2"/>
      <c r="X3519" s="2">
        <v>-2300</v>
      </c>
      <c r="Y3519" s="2" t="s">
        <v>8</v>
      </c>
      <c r="Z3519" s="2">
        <v>0</v>
      </c>
    </row>
    <row r="3520" spans="1:26" ht="14.25" customHeight="1" x14ac:dyDescent="0.2">
      <c r="A3520" s="3">
        <v>40927.844826388886</v>
      </c>
      <c r="B3520" s="2"/>
      <c r="C3520" s="2"/>
      <c r="D3520" s="2">
        <v>-2250</v>
      </c>
      <c r="E3520" s="2">
        <v>185.46577453613301</v>
      </c>
      <c r="F3520" s="2">
        <v>-107.84805297851599</v>
      </c>
      <c r="K3520" s="3">
        <v>40927.844826388886</v>
      </c>
      <c r="L3520" s="2"/>
      <c r="M3520" s="2"/>
      <c r="N3520" s="2">
        <v>-2250</v>
      </c>
      <c r="O3520" s="2">
        <v>245.24172973632801</v>
      </c>
      <c r="P3520" s="2">
        <v>178.86077880859401</v>
      </c>
      <c r="U3520" s="3">
        <v>40927.844826388886</v>
      </c>
      <c r="V3520" s="2"/>
      <c r="W3520" s="2"/>
      <c r="X3520" s="2">
        <v>-2250</v>
      </c>
      <c r="Y3520" s="2" t="s">
        <v>8</v>
      </c>
      <c r="Z3520" s="2">
        <v>0</v>
      </c>
    </row>
    <row r="3521" spans="1:26" ht="14.25" customHeight="1" x14ac:dyDescent="0.2">
      <c r="A3521" s="3">
        <v>40927.844884259262</v>
      </c>
      <c r="B3521" s="2"/>
      <c r="C3521" s="2"/>
      <c r="D3521" s="2">
        <v>-2200</v>
      </c>
      <c r="E3521" s="2">
        <v>188.18875122070301</v>
      </c>
      <c r="F3521" s="2">
        <v>-109.57046508789099</v>
      </c>
      <c r="K3521" s="3">
        <v>40927.844884259262</v>
      </c>
      <c r="L3521" s="2"/>
      <c r="M3521" s="2"/>
      <c r="N3521" s="2">
        <v>-2200</v>
      </c>
      <c r="O3521" s="2">
        <v>245.85591125488301</v>
      </c>
      <c r="P3521" s="2">
        <v>179.28848266601599</v>
      </c>
      <c r="U3521" s="3">
        <v>40927.844884259262</v>
      </c>
      <c r="V3521" s="2"/>
      <c r="W3521" s="2"/>
      <c r="X3521" s="2">
        <v>-2200</v>
      </c>
      <c r="Y3521" s="2" t="s">
        <v>8</v>
      </c>
      <c r="Z3521" s="2">
        <v>0</v>
      </c>
    </row>
    <row r="3522" spans="1:26" ht="14.25" customHeight="1" x14ac:dyDescent="0.2">
      <c r="A3522" s="3">
        <v>40927.844942129632</v>
      </c>
      <c r="B3522" s="2"/>
      <c r="C3522" s="2"/>
      <c r="D3522" s="2">
        <v>-2150</v>
      </c>
      <c r="E3522" s="2">
        <v>191.54844665527301</v>
      </c>
      <c r="F3522" s="2">
        <v>-111.69563293457</v>
      </c>
      <c r="K3522" s="3">
        <v>40927.844942129632</v>
      </c>
      <c r="L3522" s="2"/>
      <c r="M3522" s="2"/>
      <c r="N3522" s="2">
        <v>-2150</v>
      </c>
      <c r="O3522" s="2">
        <v>246.46002197265599</v>
      </c>
      <c r="P3522" s="2">
        <v>179.70916748046901</v>
      </c>
      <c r="U3522" s="3">
        <v>40927.844942129632</v>
      </c>
      <c r="V3522" s="2"/>
      <c r="W3522" s="2"/>
      <c r="X3522" s="2">
        <v>-2150</v>
      </c>
      <c r="Y3522" s="2" t="s">
        <v>8</v>
      </c>
      <c r="Z3522" s="2">
        <v>0</v>
      </c>
    </row>
    <row r="3523" spans="1:26" ht="14.25" customHeight="1" x14ac:dyDescent="0.2">
      <c r="A3523" s="3">
        <v>40927.845000000001</v>
      </c>
      <c r="B3523" s="2"/>
      <c r="C3523" s="2"/>
      <c r="D3523" s="2">
        <v>-2100</v>
      </c>
      <c r="E3523" s="2">
        <v>194.06529235839801</v>
      </c>
      <c r="F3523" s="2">
        <v>-113.28765869140599</v>
      </c>
      <c r="K3523" s="3">
        <v>40927.845000000001</v>
      </c>
      <c r="L3523" s="2"/>
      <c r="M3523" s="2"/>
      <c r="N3523" s="2">
        <v>-2100</v>
      </c>
      <c r="O3523" s="2">
        <v>246.76438903808599</v>
      </c>
      <c r="P3523" s="2">
        <v>179.92111206054699</v>
      </c>
      <c r="U3523" s="3">
        <v>40927.845000000001</v>
      </c>
      <c r="V3523" s="2"/>
      <c r="W3523" s="2"/>
      <c r="X3523" s="2">
        <v>-2100</v>
      </c>
      <c r="Y3523" s="2" t="s">
        <v>8</v>
      </c>
      <c r="Z3523" s="2">
        <v>0</v>
      </c>
    </row>
    <row r="3524" spans="1:26" ht="14.25" customHeight="1" x14ac:dyDescent="0.2">
      <c r="A3524" s="3">
        <v>40927.845057870371</v>
      </c>
      <c r="B3524" s="2"/>
      <c r="C3524" s="2"/>
      <c r="D3524" s="2">
        <v>-2050</v>
      </c>
      <c r="E3524" s="2">
        <v>194.53509521484401</v>
      </c>
      <c r="F3524" s="2">
        <v>-113.584823608398</v>
      </c>
      <c r="K3524" s="3">
        <v>40927.845057870371</v>
      </c>
      <c r="L3524" s="2"/>
      <c r="M3524" s="2"/>
      <c r="N3524" s="2">
        <v>-2050</v>
      </c>
      <c r="O3524" s="2">
        <v>246.59017944335901</v>
      </c>
      <c r="P3524" s="2">
        <v>179.7998046875</v>
      </c>
      <c r="U3524" s="3">
        <v>40927.845057870371</v>
      </c>
      <c r="V3524" s="2"/>
      <c r="W3524" s="2"/>
      <c r="X3524" s="2">
        <v>-2050</v>
      </c>
      <c r="Y3524" s="2" t="s">
        <v>8</v>
      </c>
      <c r="Z3524" s="2">
        <v>0</v>
      </c>
    </row>
    <row r="3525" spans="1:26" ht="14.25" customHeight="1" x14ac:dyDescent="0.2">
      <c r="A3525" s="3">
        <v>40927.84511574074</v>
      </c>
      <c r="B3525" s="2"/>
      <c r="C3525" s="2"/>
      <c r="D3525" s="2">
        <v>-2000</v>
      </c>
      <c r="E3525" s="2">
        <v>191.71815490722699</v>
      </c>
      <c r="F3525" s="2">
        <v>-111.802978515625</v>
      </c>
      <c r="K3525" s="3">
        <v>40927.84511574074</v>
      </c>
      <c r="L3525" s="2"/>
      <c r="M3525" s="2"/>
      <c r="N3525" s="2">
        <v>-2000</v>
      </c>
      <c r="O3525" s="2">
        <v>245.90840148925801</v>
      </c>
      <c r="P3525" s="2">
        <v>179.32502746582</v>
      </c>
      <c r="U3525" s="3">
        <v>40927.84511574074</v>
      </c>
      <c r="V3525" s="2"/>
      <c r="W3525" s="2"/>
      <c r="X3525" s="2">
        <v>-2000</v>
      </c>
      <c r="Y3525" s="2" t="s">
        <v>8</v>
      </c>
      <c r="Z3525" s="2">
        <v>0</v>
      </c>
    </row>
    <row r="3526" spans="1:26" ht="14.25" customHeight="1" x14ac:dyDescent="0.2">
      <c r="A3526" s="3">
        <v>40927.845173611109</v>
      </c>
      <c r="B3526" s="2"/>
      <c r="C3526" s="2"/>
      <c r="D3526" s="2">
        <v>-1950</v>
      </c>
      <c r="E3526" s="2">
        <v>185.75946044921901</v>
      </c>
      <c r="F3526" s="2">
        <v>-108.033828735352</v>
      </c>
      <c r="K3526" s="3">
        <v>40927.845173611109</v>
      </c>
      <c r="L3526" s="2"/>
      <c r="M3526" s="2"/>
      <c r="N3526" s="2">
        <v>-1950</v>
      </c>
      <c r="O3526" s="2">
        <v>244.10165405273401</v>
      </c>
      <c r="P3526" s="2">
        <v>178.06686401367199</v>
      </c>
      <c r="U3526" s="3">
        <v>40927.845173611109</v>
      </c>
      <c r="V3526" s="2"/>
      <c r="W3526" s="2"/>
      <c r="X3526" s="2">
        <v>-1950</v>
      </c>
      <c r="Y3526" s="2" t="s">
        <v>8</v>
      </c>
      <c r="Z3526" s="2">
        <v>0</v>
      </c>
    </row>
    <row r="3527" spans="1:26" ht="14.25" customHeight="1" x14ac:dyDescent="0.2">
      <c r="A3527" s="3">
        <v>40927.845231481479</v>
      </c>
      <c r="B3527" s="2"/>
      <c r="C3527" s="2"/>
      <c r="D3527" s="2">
        <v>-1900</v>
      </c>
      <c r="E3527" s="2">
        <v>176.38668823242199</v>
      </c>
      <c r="F3527" s="2">
        <v>-102.105102539062</v>
      </c>
      <c r="K3527" s="3">
        <v>40927.845231481479</v>
      </c>
      <c r="L3527" s="2"/>
      <c r="M3527" s="2"/>
      <c r="N3527" s="2">
        <v>-1900</v>
      </c>
      <c r="O3527" s="2">
        <v>241.80342102050801</v>
      </c>
      <c r="P3527" s="2">
        <v>176.46644592285199</v>
      </c>
      <c r="U3527" s="3">
        <v>40927.845231481479</v>
      </c>
      <c r="V3527" s="2"/>
      <c r="W3527" s="2"/>
      <c r="X3527" s="2">
        <v>-1900</v>
      </c>
      <c r="Y3527" s="2" t="s">
        <v>8</v>
      </c>
      <c r="Z3527" s="2">
        <v>0</v>
      </c>
    </row>
    <row r="3528" spans="1:26" ht="14.25" customHeight="1" x14ac:dyDescent="0.2">
      <c r="A3528" s="3">
        <v>40927.845289351855</v>
      </c>
      <c r="B3528" s="2"/>
      <c r="C3528" s="2"/>
      <c r="D3528" s="2">
        <v>-1850</v>
      </c>
      <c r="E3528" s="2">
        <v>162.54443359375</v>
      </c>
      <c r="F3528" s="2">
        <v>-93.349227905273395</v>
      </c>
      <c r="K3528" s="3">
        <v>40927.845289351855</v>
      </c>
      <c r="L3528" s="2"/>
      <c r="M3528" s="2"/>
      <c r="N3528" s="2">
        <v>-1850</v>
      </c>
      <c r="O3528" s="2">
        <v>238.30804443359401</v>
      </c>
      <c r="P3528" s="2">
        <v>174.03236389160199</v>
      </c>
      <c r="U3528" s="3">
        <v>40927.845289351855</v>
      </c>
      <c r="V3528" s="2"/>
      <c r="W3528" s="2"/>
      <c r="X3528" s="2">
        <v>-1850</v>
      </c>
      <c r="Y3528" s="2" t="s">
        <v>8</v>
      </c>
      <c r="Z3528" s="2">
        <v>0</v>
      </c>
    </row>
    <row r="3529" spans="1:26" ht="14.25" customHeight="1" x14ac:dyDescent="0.2">
      <c r="A3529" s="3">
        <v>40927.845347222225</v>
      </c>
      <c r="B3529" s="2"/>
      <c r="C3529" s="2"/>
      <c r="D3529" s="2">
        <v>-1800</v>
      </c>
      <c r="E3529" s="2">
        <v>145.25648498535199</v>
      </c>
      <c r="F3529" s="2">
        <v>-82.413787841796903</v>
      </c>
      <c r="K3529" s="3">
        <v>40927.845347222225</v>
      </c>
      <c r="L3529" s="2"/>
      <c r="M3529" s="2"/>
      <c r="N3529" s="2">
        <v>-1800</v>
      </c>
      <c r="O3529" s="2">
        <v>233.75201416015599</v>
      </c>
      <c r="P3529" s="2">
        <v>170.85968017578099</v>
      </c>
      <c r="U3529" s="3">
        <v>40927.845347222225</v>
      </c>
      <c r="V3529" s="2"/>
      <c r="W3529" s="2"/>
      <c r="X3529" s="2">
        <v>-1800</v>
      </c>
      <c r="Y3529" s="2" t="s">
        <v>8</v>
      </c>
      <c r="Z3529" s="2">
        <v>0</v>
      </c>
    </row>
    <row r="3530" spans="1:26" ht="14.25" customHeight="1" x14ac:dyDescent="0.2">
      <c r="A3530" s="3">
        <v>40927.845405092594</v>
      </c>
      <c r="B3530" s="2"/>
      <c r="C3530" s="2"/>
      <c r="D3530" s="2">
        <v>-1750</v>
      </c>
      <c r="E3530" s="2">
        <v>125.909545898438</v>
      </c>
      <c r="F3530" s="2">
        <v>-70.175933837890597</v>
      </c>
      <c r="K3530" s="3">
        <v>40927.845405092594</v>
      </c>
      <c r="L3530" s="2"/>
      <c r="M3530" s="2"/>
      <c r="N3530" s="2">
        <v>-1750</v>
      </c>
      <c r="O3530" s="2">
        <v>228.65126037597699</v>
      </c>
      <c r="P3530" s="2">
        <v>167.30766296386699</v>
      </c>
      <c r="U3530" s="3">
        <v>40927.845405092594</v>
      </c>
      <c r="V3530" s="2"/>
      <c r="W3530" s="2"/>
      <c r="X3530" s="2">
        <v>-1750</v>
      </c>
      <c r="Y3530" s="2" t="s">
        <v>8</v>
      </c>
      <c r="Z3530" s="2">
        <v>0</v>
      </c>
    </row>
    <row r="3531" spans="1:26" ht="14.25" customHeight="1" x14ac:dyDescent="0.2">
      <c r="A3531" s="3">
        <v>40927.845462962963</v>
      </c>
      <c r="B3531" s="2"/>
      <c r="C3531" s="2"/>
      <c r="D3531" s="2">
        <v>-1700</v>
      </c>
      <c r="E3531" s="2">
        <v>106.028770446777</v>
      </c>
      <c r="F3531" s="2">
        <v>-57.6004028320313</v>
      </c>
      <c r="K3531" s="3">
        <v>40927.845462962963</v>
      </c>
      <c r="L3531" s="2"/>
      <c r="M3531" s="2"/>
      <c r="N3531" s="2">
        <v>-1700</v>
      </c>
      <c r="O3531" s="2">
        <v>223.08389282226599</v>
      </c>
      <c r="P3531" s="2">
        <v>163.43070983886699</v>
      </c>
      <c r="U3531" s="3">
        <v>40927.845462962963</v>
      </c>
      <c r="V3531" s="2"/>
      <c r="W3531" s="2"/>
      <c r="X3531" s="2">
        <v>-1700</v>
      </c>
      <c r="Y3531" s="2" t="s">
        <v>8</v>
      </c>
      <c r="Z3531" s="2">
        <v>0</v>
      </c>
    </row>
    <row r="3532" spans="1:26" ht="14.25" customHeight="1" x14ac:dyDescent="0.2">
      <c r="A3532" s="3">
        <v>40927.845520833333</v>
      </c>
      <c r="B3532" s="2"/>
      <c r="C3532" s="2"/>
      <c r="D3532" s="2">
        <v>-1650</v>
      </c>
      <c r="E3532" s="2">
        <v>86.597633361816406</v>
      </c>
      <c r="F3532" s="2">
        <v>-45.309295654296903</v>
      </c>
      <c r="K3532" s="3">
        <v>40927.845520833333</v>
      </c>
      <c r="L3532" s="2"/>
      <c r="M3532" s="2"/>
      <c r="N3532" s="2">
        <v>-1650</v>
      </c>
      <c r="O3532" s="2">
        <v>217.07839965820301</v>
      </c>
      <c r="P3532" s="2">
        <v>159.24865722656199</v>
      </c>
      <c r="U3532" s="3">
        <v>40927.845520833333</v>
      </c>
      <c r="V3532" s="2"/>
      <c r="W3532" s="2"/>
      <c r="X3532" s="2">
        <v>-1650</v>
      </c>
      <c r="Y3532" s="2" t="s">
        <v>8</v>
      </c>
      <c r="Z3532" s="2">
        <v>0</v>
      </c>
    </row>
    <row r="3533" spans="1:26" ht="14.25" customHeight="1" x14ac:dyDescent="0.2">
      <c r="A3533" s="3">
        <v>40927.845578703702</v>
      </c>
      <c r="B3533" s="2"/>
      <c r="C3533" s="2"/>
      <c r="D3533" s="2">
        <v>-1600</v>
      </c>
      <c r="E3533" s="2">
        <v>68.996574401855497</v>
      </c>
      <c r="F3533" s="2">
        <v>-34.175796508789098</v>
      </c>
      <c r="K3533" s="3">
        <v>40927.845578703702</v>
      </c>
      <c r="L3533" s="2"/>
      <c r="M3533" s="2"/>
      <c r="N3533" s="2">
        <v>-1600</v>
      </c>
      <c r="O3533" s="2">
        <v>211.28392028808599</v>
      </c>
      <c r="P3533" s="2">
        <v>155.21354675293</v>
      </c>
      <c r="U3533" s="3">
        <v>40927.845578703702</v>
      </c>
      <c r="V3533" s="2"/>
      <c r="W3533" s="2"/>
      <c r="X3533" s="2">
        <v>-1600</v>
      </c>
      <c r="Y3533" s="2" t="s">
        <v>8</v>
      </c>
      <c r="Z3533" s="2">
        <v>0</v>
      </c>
    </row>
    <row r="3534" spans="1:26" ht="14.25" customHeight="1" x14ac:dyDescent="0.2">
      <c r="A3534" s="3">
        <v>40927.845636574071</v>
      </c>
      <c r="B3534" s="2"/>
      <c r="C3534" s="2"/>
      <c r="D3534" s="2">
        <v>-1550</v>
      </c>
      <c r="E3534" s="2">
        <v>55.631477355957003</v>
      </c>
      <c r="F3534" s="2">
        <v>-25.7217407226562</v>
      </c>
      <c r="K3534" s="3">
        <v>40927.845636574071</v>
      </c>
      <c r="L3534" s="2"/>
      <c r="M3534" s="2"/>
      <c r="N3534" s="2">
        <v>-1550</v>
      </c>
      <c r="O3534" s="2">
        <v>205.79531860351599</v>
      </c>
      <c r="P3534" s="2">
        <v>151.39144897460901</v>
      </c>
      <c r="U3534" s="3">
        <v>40927.845636574071</v>
      </c>
      <c r="V3534" s="2"/>
      <c r="W3534" s="2"/>
      <c r="X3534" s="2">
        <v>-1550</v>
      </c>
      <c r="Y3534" s="2" t="s">
        <v>8</v>
      </c>
      <c r="Z3534" s="2">
        <v>0</v>
      </c>
    </row>
    <row r="3535" spans="1:26" ht="14.25" customHeight="1" x14ac:dyDescent="0.2">
      <c r="A3535" s="3">
        <v>40927.845694444448</v>
      </c>
      <c r="B3535" s="2"/>
      <c r="C3535" s="2"/>
      <c r="D3535" s="2">
        <v>-1500</v>
      </c>
      <c r="E3535" s="2">
        <v>44.2105522155762</v>
      </c>
      <c r="F3535" s="2">
        <v>-18.4974670410156</v>
      </c>
      <c r="K3535" s="3">
        <v>40927.845694444448</v>
      </c>
      <c r="L3535" s="2"/>
      <c r="M3535" s="2"/>
      <c r="N3535" s="2">
        <v>-1500</v>
      </c>
      <c r="O3535" s="2">
        <v>200.60691833496099</v>
      </c>
      <c r="P3535" s="2">
        <v>147.778396606445</v>
      </c>
      <c r="U3535" s="3">
        <v>40927.845694444448</v>
      </c>
      <c r="V3535" s="2"/>
      <c r="W3535" s="2"/>
      <c r="X3535" s="2">
        <v>-1500</v>
      </c>
      <c r="Y3535" s="2" t="s">
        <v>8</v>
      </c>
      <c r="Z3535" s="2">
        <v>0</v>
      </c>
    </row>
    <row r="3536" spans="1:26" ht="14.25" customHeight="1" x14ac:dyDescent="0.2">
      <c r="A3536" s="3">
        <v>40927.845752314817</v>
      </c>
      <c r="B3536" s="2"/>
      <c r="C3536" s="2"/>
      <c r="D3536" s="2">
        <v>-1450</v>
      </c>
      <c r="E3536" s="2">
        <v>36.390068054199197</v>
      </c>
      <c r="F3536" s="2">
        <v>-13.5506439208984</v>
      </c>
      <c r="K3536" s="3">
        <v>40927.845752314817</v>
      </c>
      <c r="L3536" s="2"/>
      <c r="M3536" s="2"/>
      <c r="N3536" s="2">
        <v>-1450</v>
      </c>
      <c r="O3536" s="2">
        <v>195.74850463867199</v>
      </c>
      <c r="P3536" s="2">
        <v>144.39514160156199</v>
      </c>
      <c r="U3536" s="3">
        <v>40927.845752314817</v>
      </c>
      <c r="V3536" s="2"/>
      <c r="W3536" s="2"/>
      <c r="X3536" s="2">
        <v>-1450</v>
      </c>
      <c r="Y3536" s="2" t="s">
        <v>8</v>
      </c>
      <c r="Z3536" s="2">
        <v>0</v>
      </c>
    </row>
    <row r="3537" spans="1:26" ht="14.25" customHeight="1" x14ac:dyDescent="0.2">
      <c r="A3537" s="3">
        <v>40927.845810185187</v>
      </c>
      <c r="B3537" s="2"/>
      <c r="C3537" s="2"/>
      <c r="D3537" s="2">
        <v>-1400</v>
      </c>
      <c r="E3537" s="2">
        <v>29.899234771728501</v>
      </c>
      <c r="F3537" s="2">
        <v>-9.44488525390625</v>
      </c>
      <c r="K3537" s="3">
        <v>40927.845810185187</v>
      </c>
      <c r="L3537" s="2"/>
      <c r="M3537" s="2"/>
      <c r="N3537" s="2">
        <v>-1400</v>
      </c>
      <c r="O3537" s="2">
        <v>190.73112487793</v>
      </c>
      <c r="P3537" s="2">
        <v>140.90118408203099</v>
      </c>
      <c r="U3537" s="3">
        <v>40927.845810185187</v>
      </c>
      <c r="V3537" s="2"/>
      <c r="W3537" s="2"/>
      <c r="X3537" s="2">
        <v>-1400</v>
      </c>
      <c r="Y3537" s="2" t="s">
        <v>8</v>
      </c>
      <c r="Z3537" s="2">
        <v>0</v>
      </c>
    </row>
    <row r="3538" spans="1:26" ht="14.25" customHeight="1" x14ac:dyDescent="0.2">
      <c r="A3538" s="3">
        <v>40927.845868055556</v>
      </c>
      <c r="B3538" s="2"/>
      <c r="C3538" s="2"/>
      <c r="D3538" s="2">
        <v>-1350</v>
      </c>
      <c r="E3538" s="2">
        <v>24.933925628662099</v>
      </c>
      <c r="F3538" s="2">
        <v>-6.3040924072265598</v>
      </c>
      <c r="K3538" s="3">
        <v>40927.845868055556</v>
      </c>
      <c r="L3538" s="2"/>
      <c r="M3538" s="2"/>
      <c r="N3538" s="2">
        <v>-1350</v>
      </c>
      <c r="O3538" s="2">
        <v>186.27337646484401</v>
      </c>
      <c r="P3538" s="2">
        <v>137.79693603515599</v>
      </c>
      <c r="U3538" s="3">
        <v>40927.845868055556</v>
      </c>
      <c r="V3538" s="2"/>
      <c r="W3538" s="2"/>
      <c r="X3538" s="2">
        <v>-1350</v>
      </c>
      <c r="Y3538" s="2" t="s">
        <v>8</v>
      </c>
      <c r="Z3538" s="2">
        <v>0</v>
      </c>
    </row>
    <row r="3539" spans="1:26" ht="14.25" customHeight="1" x14ac:dyDescent="0.2">
      <c r="A3539" s="3">
        <v>40927.845925925925</v>
      </c>
      <c r="B3539" s="2"/>
      <c r="C3539" s="2"/>
      <c r="D3539" s="2">
        <v>-1300</v>
      </c>
      <c r="E3539" s="2">
        <v>21.7475490570068</v>
      </c>
      <c r="F3539" s="2">
        <v>-4.2885589599609402</v>
      </c>
      <c r="K3539" s="3">
        <v>40927.845925925925</v>
      </c>
      <c r="L3539" s="2"/>
      <c r="M3539" s="2"/>
      <c r="N3539" s="2">
        <v>-1300</v>
      </c>
      <c r="O3539" s="2">
        <v>182.12261962890599</v>
      </c>
      <c r="P3539" s="2">
        <v>134.90646362304699</v>
      </c>
      <c r="U3539" s="3">
        <v>40927.845925925925</v>
      </c>
      <c r="V3539" s="2"/>
      <c r="W3539" s="2"/>
      <c r="X3539" s="2">
        <v>-1300</v>
      </c>
      <c r="Y3539" s="2" t="s">
        <v>8</v>
      </c>
      <c r="Z3539" s="2">
        <v>0</v>
      </c>
    </row>
    <row r="3540" spans="1:26" ht="14.25" customHeight="1" x14ac:dyDescent="0.2">
      <c r="A3540" s="3">
        <v>40927.845983796295</v>
      </c>
      <c r="B3540" s="2"/>
      <c r="C3540" s="2"/>
      <c r="D3540" s="2">
        <v>-1250</v>
      </c>
      <c r="E3540" s="2">
        <v>19.488691329956101</v>
      </c>
      <c r="F3540" s="2">
        <v>-2.8597259521484402</v>
      </c>
      <c r="K3540" s="3">
        <v>40927.845983796295</v>
      </c>
      <c r="L3540" s="2"/>
      <c r="M3540" s="2"/>
      <c r="N3540" s="2">
        <v>-1250</v>
      </c>
      <c r="O3540" s="2">
        <v>178.02191162109401</v>
      </c>
      <c r="P3540" s="2">
        <v>132.050857543945</v>
      </c>
      <c r="U3540" s="3">
        <v>40927.845983796295</v>
      </c>
      <c r="V3540" s="2"/>
      <c r="W3540" s="2"/>
      <c r="X3540" s="2">
        <v>-1250</v>
      </c>
      <c r="Y3540" s="2" t="s">
        <v>8</v>
      </c>
      <c r="Z3540" s="2">
        <v>0</v>
      </c>
    </row>
    <row r="3541" spans="1:26" ht="14.25" customHeight="1" x14ac:dyDescent="0.2">
      <c r="A3541" s="3">
        <v>40927.846041666664</v>
      </c>
      <c r="B3541" s="2"/>
      <c r="C3541" s="2"/>
      <c r="D3541" s="2">
        <v>-1200</v>
      </c>
      <c r="E3541" s="2">
        <v>18.638605117797901</v>
      </c>
      <c r="F3541" s="2">
        <v>-2.3220062255859402</v>
      </c>
      <c r="K3541" s="3">
        <v>40927.846041666664</v>
      </c>
      <c r="L3541" s="2"/>
      <c r="M3541" s="2"/>
      <c r="N3541" s="2">
        <v>-1200</v>
      </c>
      <c r="O3541" s="2">
        <v>172.79702758789099</v>
      </c>
      <c r="P3541" s="2">
        <v>128.41239929199199</v>
      </c>
      <c r="U3541" s="3">
        <v>40927.846041666664</v>
      </c>
      <c r="V3541" s="2"/>
      <c r="W3541" s="2"/>
      <c r="X3541" s="2">
        <v>-1200</v>
      </c>
      <c r="Y3541" s="2" t="s">
        <v>8</v>
      </c>
      <c r="Z3541" s="2">
        <v>0</v>
      </c>
    </row>
    <row r="3542" spans="1:26" ht="14.25" customHeight="1" x14ac:dyDescent="0.2">
      <c r="A3542" s="3">
        <v>40927.846099537041</v>
      </c>
      <c r="B3542" s="2"/>
      <c r="C3542" s="2"/>
      <c r="D3542" s="2">
        <v>-1150</v>
      </c>
      <c r="E3542" s="2">
        <v>18.213441848754901</v>
      </c>
      <c r="F3542" s="2">
        <v>-2.0530700683593799</v>
      </c>
      <c r="K3542" s="3">
        <v>40927.846099537041</v>
      </c>
      <c r="L3542" s="2"/>
      <c r="M3542" s="2"/>
      <c r="N3542" s="2">
        <v>-1150</v>
      </c>
      <c r="O3542" s="2">
        <v>168.81904602050801</v>
      </c>
      <c r="P3542" s="2">
        <v>125.64224243164099</v>
      </c>
      <c r="U3542" s="3">
        <v>40927.846099537041</v>
      </c>
      <c r="V3542" s="2"/>
      <c r="W3542" s="2"/>
      <c r="X3542" s="2">
        <v>-1150</v>
      </c>
      <c r="Y3542" s="2" t="s">
        <v>8</v>
      </c>
      <c r="Z3542" s="2">
        <v>0</v>
      </c>
    </row>
    <row r="3543" spans="1:26" ht="14.25" customHeight="1" x14ac:dyDescent="0.2">
      <c r="A3543" s="3">
        <v>40927.84615740741</v>
      </c>
      <c r="B3543" s="2"/>
      <c r="C3543" s="2"/>
      <c r="D3543" s="2">
        <v>-1100</v>
      </c>
      <c r="E3543" s="2">
        <v>18.514253616333001</v>
      </c>
      <c r="F3543" s="2">
        <v>-2.24334716796875</v>
      </c>
      <c r="K3543" s="3">
        <v>40927.84615740741</v>
      </c>
      <c r="L3543" s="2"/>
      <c r="M3543" s="2"/>
      <c r="N3543" s="2">
        <v>-1100</v>
      </c>
      <c r="O3543" s="2">
        <v>165.06356811523401</v>
      </c>
      <c r="P3543" s="2">
        <v>123.02703857421901</v>
      </c>
      <c r="U3543" s="3">
        <v>40927.84615740741</v>
      </c>
      <c r="V3543" s="2"/>
      <c r="W3543" s="2"/>
      <c r="X3543" s="2">
        <v>-1100</v>
      </c>
      <c r="Y3543" s="2" t="s">
        <v>8</v>
      </c>
      <c r="Z3543" s="2">
        <v>0</v>
      </c>
    </row>
    <row r="3544" spans="1:26" ht="14.25" customHeight="1" x14ac:dyDescent="0.2">
      <c r="A3544" s="3">
        <v>40927.846215277779</v>
      </c>
      <c r="B3544" s="2"/>
      <c r="C3544" s="2"/>
      <c r="D3544" s="2">
        <v>-1050</v>
      </c>
      <c r="E3544" s="2">
        <v>17.930360794067401</v>
      </c>
      <c r="F3544" s="2">
        <v>-1.8740081787109399</v>
      </c>
      <c r="K3544" s="3">
        <v>40927.846215277779</v>
      </c>
      <c r="L3544" s="2"/>
      <c r="M3544" s="2"/>
      <c r="N3544" s="2">
        <v>-1050</v>
      </c>
      <c r="O3544" s="2">
        <v>161.57662963867199</v>
      </c>
      <c r="P3544" s="2">
        <v>120.598831176758</v>
      </c>
      <c r="U3544" s="3">
        <v>40927.846215277779</v>
      </c>
      <c r="V3544" s="2"/>
      <c r="W3544" s="2"/>
      <c r="X3544" s="2">
        <v>-1050</v>
      </c>
      <c r="Y3544" s="2" t="s">
        <v>8</v>
      </c>
      <c r="Z3544" s="2">
        <v>0</v>
      </c>
    </row>
    <row r="3545" spans="1:26" ht="14.25" customHeight="1" x14ac:dyDescent="0.2">
      <c r="A3545" s="3">
        <v>40927.846273148149</v>
      </c>
      <c r="B3545" s="2"/>
      <c r="C3545" s="2"/>
      <c r="D3545" s="2">
        <v>-1000</v>
      </c>
      <c r="E3545" s="2">
        <v>18.3482875823975</v>
      </c>
      <c r="F3545" s="2">
        <v>-2.13836669921875</v>
      </c>
      <c r="K3545" s="3">
        <v>40927.846273148149</v>
      </c>
      <c r="L3545" s="2"/>
      <c r="M3545" s="2"/>
      <c r="N3545" s="2">
        <v>-1000</v>
      </c>
      <c r="O3545" s="2">
        <v>157.90638732910199</v>
      </c>
      <c r="P3545" s="2">
        <v>118.04298400878901</v>
      </c>
      <c r="U3545" s="3">
        <v>40927.846273148149</v>
      </c>
      <c r="V3545" s="2"/>
      <c r="W3545" s="2"/>
      <c r="X3545" s="2">
        <v>-1000</v>
      </c>
      <c r="Y3545" s="2" t="s">
        <v>8</v>
      </c>
      <c r="Z3545" s="2">
        <v>0</v>
      </c>
    </row>
    <row r="3546" spans="1:26" ht="14.25" customHeight="1" x14ac:dyDescent="0.2">
      <c r="A3546" s="3">
        <v>40927.846331018518</v>
      </c>
      <c r="B3546" s="2"/>
      <c r="C3546" s="2"/>
      <c r="D3546" s="2">
        <v>-950</v>
      </c>
      <c r="E3546" s="2">
        <v>18.089450836181602</v>
      </c>
      <c r="F3546" s="2">
        <v>-1.9746398925781301</v>
      </c>
      <c r="K3546" s="3">
        <v>40927.846331018518</v>
      </c>
      <c r="L3546" s="2"/>
      <c r="M3546" s="2"/>
      <c r="N3546" s="2">
        <v>-950</v>
      </c>
      <c r="O3546" s="2">
        <v>154.56066894531301</v>
      </c>
      <c r="P3546" s="2">
        <v>115.71311950683599</v>
      </c>
      <c r="U3546" s="3">
        <v>40927.846331018518</v>
      </c>
      <c r="V3546" s="2"/>
      <c r="W3546" s="2"/>
      <c r="X3546" s="2">
        <v>-950</v>
      </c>
      <c r="Y3546" s="2" t="s">
        <v>8</v>
      </c>
      <c r="Z3546" s="2">
        <v>0</v>
      </c>
    </row>
    <row r="3547" spans="1:26" ht="14.25" customHeight="1" x14ac:dyDescent="0.2">
      <c r="A3547" s="3">
        <v>40927.846388888887</v>
      </c>
      <c r="B3547" s="2"/>
      <c r="C3547" s="2"/>
      <c r="D3547" s="2">
        <v>-900</v>
      </c>
      <c r="E3547" s="2">
        <v>17.921073913574201</v>
      </c>
      <c r="F3547" s="2">
        <v>-1.8681335449218699</v>
      </c>
      <c r="K3547" s="3">
        <v>40927.846388888887</v>
      </c>
      <c r="L3547" s="2"/>
      <c r="M3547" s="2"/>
      <c r="N3547" s="2">
        <v>-900</v>
      </c>
      <c r="O3547" s="2">
        <v>151.50680541992199</v>
      </c>
      <c r="P3547" s="2">
        <v>113.586502075195</v>
      </c>
      <c r="U3547" s="3">
        <v>40927.846388888887</v>
      </c>
      <c r="V3547" s="2"/>
      <c r="W3547" s="2"/>
      <c r="X3547" s="2">
        <v>-900</v>
      </c>
      <c r="Y3547" s="2" t="s">
        <v>8</v>
      </c>
      <c r="Z3547" s="2">
        <v>0</v>
      </c>
    </row>
    <row r="3548" spans="1:26" ht="14.25" customHeight="1" x14ac:dyDescent="0.2">
      <c r="A3548" s="3">
        <v>40927.846446759257</v>
      </c>
      <c r="B3548" s="2"/>
      <c r="C3548" s="2"/>
      <c r="D3548" s="2">
        <v>-850</v>
      </c>
      <c r="E3548" s="2">
        <v>17.7746486663818</v>
      </c>
      <c r="F3548" s="2">
        <v>-1.7755126953125</v>
      </c>
      <c r="K3548" s="3">
        <v>40927.846446759257</v>
      </c>
      <c r="L3548" s="2"/>
      <c r="M3548" s="2"/>
      <c r="N3548" s="2">
        <v>-850</v>
      </c>
      <c r="O3548" s="2">
        <v>148.69923400878901</v>
      </c>
      <c r="P3548" s="2">
        <v>111.631393432617</v>
      </c>
      <c r="U3548" s="3">
        <v>40927.846446759257</v>
      </c>
      <c r="V3548" s="2"/>
      <c r="W3548" s="2"/>
      <c r="X3548" s="2">
        <v>-850</v>
      </c>
      <c r="Y3548" s="2" t="s">
        <v>8</v>
      </c>
      <c r="Z3548" s="2">
        <v>0</v>
      </c>
    </row>
    <row r="3549" spans="1:26" ht="14.25" customHeight="1" x14ac:dyDescent="0.2">
      <c r="A3549" s="3">
        <v>40927.846504629626</v>
      </c>
      <c r="B3549" s="2"/>
      <c r="C3549" s="2"/>
      <c r="D3549" s="2">
        <v>-800</v>
      </c>
      <c r="E3549" s="2">
        <v>17.680690765380898</v>
      </c>
      <c r="F3549" s="2">
        <v>-1.7160797119140601</v>
      </c>
      <c r="K3549" s="3">
        <v>40927.846504629626</v>
      </c>
      <c r="L3549" s="2"/>
      <c r="M3549" s="2"/>
      <c r="N3549" s="2">
        <v>-800</v>
      </c>
      <c r="O3549" s="2">
        <v>146.60150146484401</v>
      </c>
      <c r="P3549" s="2">
        <v>110.17059326171901</v>
      </c>
      <c r="U3549" s="3">
        <v>40927.846504629626</v>
      </c>
      <c r="V3549" s="2"/>
      <c r="W3549" s="2"/>
      <c r="X3549" s="2">
        <v>-800</v>
      </c>
      <c r="Y3549" s="2" t="s">
        <v>8</v>
      </c>
      <c r="Z3549" s="2">
        <v>0</v>
      </c>
    </row>
    <row r="3550" spans="1:26" ht="14.25" customHeight="1" x14ac:dyDescent="0.2">
      <c r="A3550" s="3">
        <v>40927.846562500003</v>
      </c>
      <c r="B3550" s="2"/>
      <c r="C3550" s="2"/>
      <c r="D3550" s="2">
        <v>-750</v>
      </c>
      <c r="E3550" s="2">
        <v>18.3365879058838</v>
      </c>
      <c r="F3550" s="2">
        <v>-2.1309661865234402</v>
      </c>
      <c r="K3550" s="3">
        <v>40927.846562500003</v>
      </c>
      <c r="L3550" s="2"/>
      <c r="M3550" s="2"/>
      <c r="N3550" s="2">
        <v>-750</v>
      </c>
      <c r="O3550" s="2">
        <v>144.46728515625</v>
      </c>
      <c r="P3550" s="2">
        <v>108.68438720703099</v>
      </c>
      <c r="U3550" s="3">
        <v>40927.846562500003</v>
      </c>
      <c r="V3550" s="2"/>
      <c r="W3550" s="2"/>
      <c r="X3550" s="2">
        <v>-750</v>
      </c>
      <c r="Y3550" s="2" t="s">
        <v>8</v>
      </c>
      <c r="Z3550" s="2">
        <v>0</v>
      </c>
    </row>
    <row r="3551" spans="1:26" ht="14.25" customHeight="1" x14ac:dyDescent="0.2">
      <c r="A3551" s="3">
        <v>40927.846620370372</v>
      </c>
      <c r="B3551" s="2"/>
      <c r="C3551" s="2"/>
      <c r="D3551" s="2">
        <v>-700</v>
      </c>
      <c r="E3551" s="2">
        <v>17.7190456390381</v>
      </c>
      <c r="F3551" s="2">
        <v>-1.7403411865234399</v>
      </c>
      <c r="K3551" s="3">
        <v>40927.846620370372</v>
      </c>
      <c r="L3551" s="2"/>
      <c r="M3551" s="2"/>
      <c r="N3551" s="2">
        <v>-700</v>
      </c>
      <c r="O3551" s="2">
        <v>142.61322021484401</v>
      </c>
      <c r="P3551" s="2">
        <v>107.393264770508</v>
      </c>
      <c r="U3551" s="3">
        <v>40927.846620370372</v>
      </c>
      <c r="V3551" s="2"/>
      <c r="W3551" s="2"/>
      <c r="X3551" s="2">
        <v>-700</v>
      </c>
      <c r="Y3551" s="2" t="s">
        <v>8</v>
      </c>
      <c r="Z3551" s="2">
        <v>0</v>
      </c>
    </row>
    <row r="3552" spans="1:26" ht="14.25" customHeight="1" x14ac:dyDescent="0.2">
      <c r="A3552" s="3">
        <v>40927.846678240741</v>
      </c>
      <c r="B3552" s="2"/>
      <c r="C3552" s="2"/>
      <c r="D3552" s="2">
        <v>-650</v>
      </c>
      <c r="E3552" s="2">
        <v>17.9221591949463</v>
      </c>
      <c r="F3552" s="2">
        <v>-1.8688201904296899</v>
      </c>
      <c r="K3552" s="3">
        <v>40927.846678240741</v>
      </c>
      <c r="L3552" s="2"/>
      <c r="M3552" s="2"/>
      <c r="N3552" s="2">
        <v>-650</v>
      </c>
      <c r="O3552" s="2">
        <v>141.12309265136699</v>
      </c>
      <c r="P3552" s="2">
        <v>106.355590820312</v>
      </c>
      <c r="U3552" s="3">
        <v>40927.846678240741</v>
      </c>
      <c r="V3552" s="2"/>
      <c r="W3552" s="2"/>
      <c r="X3552" s="2">
        <v>-650</v>
      </c>
      <c r="Y3552" s="2" t="s">
        <v>8</v>
      </c>
      <c r="Z3552" s="2">
        <v>0</v>
      </c>
    </row>
    <row r="3553" spans="1:26" ht="14.25" customHeight="1" x14ac:dyDescent="0.2">
      <c r="A3553" s="3">
        <v>40927.846736111111</v>
      </c>
      <c r="B3553" s="2"/>
      <c r="C3553" s="2"/>
      <c r="D3553" s="2">
        <v>-600</v>
      </c>
      <c r="E3553" s="2">
        <v>17.428728103637699</v>
      </c>
      <c r="F3553" s="2">
        <v>-1.55670166015625</v>
      </c>
      <c r="K3553" s="3">
        <v>40927.846736111111</v>
      </c>
      <c r="L3553" s="2"/>
      <c r="M3553" s="2"/>
      <c r="N3553" s="2">
        <v>-600</v>
      </c>
      <c r="O3553" s="2">
        <v>139.804443359375</v>
      </c>
      <c r="P3553" s="2">
        <v>105.43731689453099</v>
      </c>
      <c r="U3553" s="3">
        <v>40927.846736111111</v>
      </c>
      <c r="V3553" s="2"/>
      <c r="W3553" s="2"/>
      <c r="X3553" s="2">
        <v>-600</v>
      </c>
      <c r="Y3553" s="2" t="s">
        <v>8</v>
      </c>
      <c r="Z3553" s="2">
        <v>0</v>
      </c>
    </row>
    <row r="3554" spans="1:26" ht="14.25" customHeight="1" x14ac:dyDescent="0.2">
      <c r="A3554" s="3">
        <v>40927.84679398148</v>
      </c>
      <c r="B3554" s="2"/>
      <c r="C3554" s="2"/>
      <c r="D3554" s="2">
        <v>-550</v>
      </c>
      <c r="E3554" s="2">
        <v>17.628826141357401</v>
      </c>
      <c r="F3554" s="2">
        <v>-1.6832733154296899</v>
      </c>
      <c r="K3554" s="3">
        <v>40927.84679398148</v>
      </c>
      <c r="L3554" s="2"/>
      <c r="M3554" s="2"/>
      <c r="N3554" s="2">
        <v>-550</v>
      </c>
      <c r="O3554" s="2">
        <v>138.44383239746099</v>
      </c>
      <c r="P3554" s="2">
        <v>104.489822387695</v>
      </c>
      <c r="U3554" s="3">
        <v>40927.84679398148</v>
      </c>
      <c r="V3554" s="2"/>
      <c r="W3554" s="2"/>
      <c r="X3554" s="2">
        <v>-550</v>
      </c>
      <c r="Y3554" s="2" t="s">
        <v>8</v>
      </c>
      <c r="Z3554" s="2">
        <v>0</v>
      </c>
    </row>
    <row r="3555" spans="1:26" ht="14.25" customHeight="1" x14ac:dyDescent="0.2">
      <c r="A3555" s="3">
        <v>40927.846851851849</v>
      </c>
      <c r="B3555" s="2"/>
      <c r="C3555" s="2"/>
      <c r="D3555" s="2">
        <v>-500</v>
      </c>
      <c r="E3555" s="2">
        <v>17.557422637939499</v>
      </c>
      <c r="F3555" s="2">
        <v>-1.6381072998046899</v>
      </c>
      <c r="K3555" s="3">
        <v>40927.846851851849</v>
      </c>
      <c r="L3555" s="2"/>
      <c r="M3555" s="2"/>
      <c r="N3555" s="2">
        <v>-500</v>
      </c>
      <c r="O3555" s="2">
        <v>137.19320678710901</v>
      </c>
      <c r="P3555" s="2">
        <v>103.618927001953</v>
      </c>
      <c r="U3555" s="3">
        <v>40927.846851851849</v>
      </c>
      <c r="V3555" s="2"/>
      <c r="W3555" s="2"/>
      <c r="X3555" s="2">
        <v>-500</v>
      </c>
      <c r="Y3555" s="2" t="s">
        <v>8</v>
      </c>
      <c r="Z3555" s="2">
        <v>0</v>
      </c>
    </row>
    <row r="3556" spans="1:26" ht="14.25" customHeight="1" x14ac:dyDescent="0.2">
      <c r="A3556" s="3">
        <v>40927.846909722219</v>
      </c>
      <c r="B3556" s="2"/>
      <c r="C3556" s="2"/>
      <c r="D3556" s="2">
        <v>-450</v>
      </c>
      <c r="E3556" s="2">
        <v>17.395921707153299</v>
      </c>
      <c r="F3556" s="2">
        <v>-1.53594970703125</v>
      </c>
      <c r="K3556" s="3">
        <v>40927.846909722219</v>
      </c>
      <c r="L3556" s="2"/>
      <c r="M3556" s="2"/>
      <c r="N3556" s="2">
        <v>-450</v>
      </c>
      <c r="O3556" s="2">
        <v>134.54942321777301</v>
      </c>
      <c r="P3556" s="2">
        <v>101.777877807617</v>
      </c>
      <c r="U3556" s="3">
        <v>40927.846909722219</v>
      </c>
      <c r="V3556" s="2"/>
      <c r="W3556" s="2"/>
      <c r="X3556" s="2">
        <v>-450</v>
      </c>
      <c r="Y3556" s="2" t="s">
        <v>8</v>
      </c>
      <c r="Z3556" s="2">
        <v>0</v>
      </c>
    </row>
    <row r="3557" spans="1:26" ht="14.25" customHeight="1" x14ac:dyDescent="0.2">
      <c r="A3557" s="3">
        <v>40927.846967592595</v>
      </c>
      <c r="B3557" s="2"/>
      <c r="C3557" s="2"/>
      <c r="D3557" s="2">
        <v>-400</v>
      </c>
      <c r="E3557" s="2">
        <v>17.7073459625244</v>
      </c>
      <c r="F3557" s="2">
        <v>-1.7329406738281301</v>
      </c>
      <c r="K3557" s="3">
        <v>40927.846967592595</v>
      </c>
      <c r="L3557" s="2"/>
      <c r="M3557" s="2"/>
      <c r="N3557" s="2">
        <v>-400</v>
      </c>
      <c r="O3557" s="2">
        <v>134.15228271484401</v>
      </c>
      <c r="P3557" s="2">
        <v>101.50131225585901</v>
      </c>
      <c r="U3557" s="3">
        <v>40927.846967592595</v>
      </c>
      <c r="V3557" s="2"/>
      <c r="W3557" s="2"/>
      <c r="X3557" s="2">
        <v>-400</v>
      </c>
      <c r="Y3557" s="2" t="s">
        <v>8</v>
      </c>
      <c r="Z3557" s="2">
        <v>0</v>
      </c>
    </row>
    <row r="3558" spans="1:26" ht="14.25" customHeight="1" x14ac:dyDescent="0.2">
      <c r="A3558" s="3">
        <v>40927.847025462965</v>
      </c>
      <c r="B3558" s="2"/>
      <c r="C3558" s="2"/>
      <c r="D3558" s="2">
        <v>-350</v>
      </c>
      <c r="E3558" s="2">
        <v>17.641370773315401</v>
      </c>
      <c r="F3558" s="2">
        <v>-1.6912078857421899</v>
      </c>
      <c r="K3558" s="3">
        <v>40927.847025462965</v>
      </c>
      <c r="L3558" s="2"/>
      <c r="M3558" s="2"/>
      <c r="N3558" s="2">
        <v>-350</v>
      </c>
      <c r="O3558" s="2">
        <v>132.73808288574199</v>
      </c>
      <c r="P3558" s="2">
        <v>100.51651000976599</v>
      </c>
      <c r="U3558" s="3">
        <v>40927.847025462965</v>
      </c>
      <c r="V3558" s="2"/>
      <c r="W3558" s="2"/>
      <c r="X3558" s="2">
        <v>-350</v>
      </c>
      <c r="Y3558" s="2" t="s">
        <v>8</v>
      </c>
      <c r="Z3558" s="2">
        <v>0</v>
      </c>
    </row>
    <row r="3559" spans="1:26" ht="14.25" customHeight="1" x14ac:dyDescent="0.2">
      <c r="A3559" s="3">
        <v>40927.847083333334</v>
      </c>
      <c r="B3559" s="2"/>
      <c r="C3559" s="2"/>
      <c r="D3559" s="2">
        <v>-300</v>
      </c>
      <c r="E3559" s="2">
        <v>17.617851257324201</v>
      </c>
      <c r="F3559" s="2">
        <v>-1.67633056640625</v>
      </c>
      <c r="K3559" s="3">
        <v>40927.847083333334</v>
      </c>
      <c r="L3559" s="2"/>
      <c r="M3559" s="2"/>
      <c r="N3559" s="2">
        <v>-300</v>
      </c>
      <c r="O3559" s="2">
        <v>130.48675537109401</v>
      </c>
      <c r="P3559" s="2">
        <v>98.948745727539105</v>
      </c>
      <c r="U3559" s="3">
        <v>40927.847083333334</v>
      </c>
      <c r="V3559" s="2"/>
      <c r="W3559" s="2"/>
      <c r="X3559" s="2">
        <v>-300</v>
      </c>
      <c r="Y3559" s="2" t="s">
        <v>8</v>
      </c>
      <c r="Z3559" s="2">
        <v>0</v>
      </c>
    </row>
    <row r="3560" spans="1:26" ht="14.25" customHeight="1" x14ac:dyDescent="0.2">
      <c r="A3560" s="3">
        <v>40927.847141203703</v>
      </c>
      <c r="B3560" s="2"/>
      <c r="C3560" s="2"/>
      <c r="D3560" s="2">
        <v>-250</v>
      </c>
      <c r="E3560" s="2">
        <v>17.432949066162099</v>
      </c>
      <c r="F3560" s="2">
        <v>-1.5593719482421899</v>
      </c>
      <c r="K3560" s="3">
        <v>40927.847141203703</v>
      </c>
      <c r="L3560" s="2"/>
      <c r="M3560" s="2"/>
      <c r="N3560" s="2">
        <v>-250</v>
      </c>
      <c r="O3560" s="2">
        <v>131.28488159179699</v>
      </c>
      <c r="P3560" s="2">
        <v>99.504547119140597</v>
      </c>
      <c r="U3560" s="3">
        <v>40927.847141203703</v>
      </c>
      <c r="V3560" s="2"/>
      <c r="W3560" s="2"/>
      <c r="X3560" s="2">
        <v>-250</v>
      </c>
      <c r="Y3560" s="2" t="s">
        <v>8</v>
      </c>
      <c r="Z3560" s="2">
        <v>0</v>
      </c>
    </row>
    <row r="3561" spans="1:26" ht="14.25" customHeight="1" x14ac:dyDescent="0.2">
      <c r="A3561" s="3">
        <v>40927.847199074073</v>
      </c>
      <c r="B3561" s="2"/>
      <c r="C3561" s="2"/>
      <c r="D3561" s="2">
        <v>-200</v>
      </c>
      <c r="E3561" s="2">
        <v>16.9880046844482</v>
      </c>
      <c r="F3561" s="2">
        <v>-1.2779235839843801</v>
      </c>
      <c r="K3561" s="3">
        <v>40927.847199074073</v>
      </c>
      <c r="L3561" s="2"/>
      <c r="M3561" s="2"/>
      <c r="N3561" s="2">
        <v>-200</v>
      </c>
      <c r="O3561" s="2">
        <v>130.84336853027301</v>
      </c>
      <c r="P3561" s="2">
        <v>99.197082519531307</v>
      </c>
      <c r="U3561" s="3">
        <v>40927.847199074073</v>
      </c>
      <c r="V3561" s="2"/>
      <c r="W3561" s="2"/>
      <c r="X3561" s="2">
        <v>-200</v>
      </c>
      <c r="Y3561" s="2" t="s">
        <v>8</v>
      </c>
      <c r="Z3561" s="2">
        <v>0</v>
      </c>
    </row>
    <row r="3562" spans="1:26" ht="14.25" customHeight="1" x14ac:dyDescent="0.2">
      <c r="A3562" s="3">
        <v>40927.847256944442</v>
      </c>
      <c r="B3562" s="2"/>
      <c r="C3562" s="2"/>
      <c r="D3562" s="2">
        <v>-150</v>
      </c>
      <c r="E3562" s="2">
        <v>17.249496459960898</v>
      </c>
      <c r="F3562" s="2">
        <v>-1.4433288574218699</v>
      </c>
      <c r="K3562" s="3">
        <v>40927.847256944442</v>
      </c>
      <c r="L3562" s="2"/>
      <c r="M3562" s="2"/>
      <c r="N3562" s="2">
        <v>-150</v>
      </c>
      <c r="O3562" s="2">
        <v>129.31106567382801</v>
      </c>
      <c r="P3562" s="2">
        <v>98.130035400390597</v>
      </c>
      <c r="U3562" s="3">
        <v>40927.847256944442</v>
      </c>
      <c r="V3562" s="2"/>
      <c r="W3562" s="2"/>
      <c r="X3562" s="2">
        <v>-150</v>
      </c>
      <c r="Y3562" s="2" t="s">
        <v>8</v>
      </c>
      <c r="Z3562" s="2">
        <v>0</v>
      </c>
    </row>
    <row r="3563" spans="1:26" ht="14.25" customHeight="1" x14ac:dyDescent="0.2">
      <c r="A3563" s="3">
        <v>40927.847314814811</v>
      </c>
      <c r="B3563" s="2"/>
      <c r="C3563" s="2"/>
      <c r="D3563" s="2">
        <v>-100</v>
      </c>
      <c r="E3563" s="2">
        <v>17.790449142456101</v>
      </c>
      <c r="F3563" s="2">
        <v>-1.7855072021484399</v>
      </c>
      <c r="K3563" s="3">
        <v>40927.847314814811</v>
      </c>
      <c r="L3563" s="2"/>
      <c r="M3563" s="2"/>
      <c r="N3563" s="2">
        <v>-100</v>
      </c>
      <c r="O3563" s="2">
        <v>129.43267822265599</v>
      </c>
      <c r="P3563" s="2">
        <v>98.2147216796875</v>
      </c>
      <c r="U3563" s="3">
        <v>40927.847314814811</v>
      </c>
      <c r="V3563" s="2"/>
      <c r="W3563" s="2"/>
      <c r="X3563" s="2">
        <v>-100</v>
      </c>
      <c r="Y3563" s="2" t="s">
        <v>8</v>
      </c>
      <c r="Z3563" s="2">
        <v>0</v>
      </c>
    </row>
    <row r="3564" spans="1:26" ht="14.25" customHeight="1" x14ac:dyDescent="0.2">
      <c r="A3564" s="3">
        <v>40927.847372685188</v>
      </c>
      <c r="B3564" s="2"/>
      <c r="C3564" s="2"/>
      <c r="D3564" s="2">
        <v>-50</v>
      </c>
      <c r="E3564" s="2">
        <v>16.9560432434082</v>
      </c>
      <c r="F3564" s="2">
        <v>-1.2577056884765601</v>
      </c>
      <c r="K3564" s="3">
        <v>40927.847372685188</v>
      </c>
      <c r="L3564" s="2"/>
      <c r="M3564" s="2"/>
      <c r="N3564" s="2">
        <v>-50</v>
      </c>
      <c r="O3564" s="2">
        <v>125.836944580078</v>
      </c>
      <c r="P3564" s="2">
        <v>95.710754394531307</v>
      </c>
      <c r="U3564" s="3">
        <v>40927.847372685188</v>
      </c>
      <c r="V3564" s="2"/>
      <c r="W3564" s="2"/>
      <c r="X3564" s="2">
        <v>-50</v>
      </c>
      <c r="Y3564" s="2" t="s">
        <v>8</v>
      </c>
      <c r="Z3564" s="2">
        <v>0</v>
      </c>
    </row>
    <row r="3565" spans="1:26" ht="14.25" customHeight="1" x14ac:dyDescent="0.2">
      <c r="A3565" s="3">
        <v>40927.847430555557</v>
      </c>
      <c r="B3565" s="2"/>
      <c r="C3565" s="2"/>
      <c r="D3565" s="2">
        <v>0</v>
      </c>
      <c r="E3565" s="2">
        <v>17.1673583984375</v>
      </c>
      <c r="F3565" s="2">
        <v>-1.3913726806640601</v>
      </c>
      <c r="K3565" s="3">
        <v>40927.847430555557</v>
      </c>
      <c r="L3565" s="2"/>
      <c r="M3565" s="2"/>
      <c r="N3565" s="2">
        <v>0</v>
      </c>
      <c r="O3565" s="2">
        <v>128.05157470703099</v>
      </c>
      <c r="P3565" s="2">
        <v>97.252960205078097</v>
      </c>
      <c r="U3565" s="3">
        <v>40927.847430555557</v>
      </c>
      <c r="V3565" s="2"/>
      <c r="W3565" s="2"/>
      <c r="X3565" s="2">
        <v>0</v>
      </c>
      <c r="Y3565" s="2" t="s">
        <v>8</v>
      </c>
      <c r="Z3565" s="2">
        <v>0</v>
      </c>
    </row>
    <row r="3566" spans="1:26" ht="14.25" customHeight="1" x14ac:dyDescent="0.2">
      <c r="A3566" s="2"/>
      <c r="B3566" s="2"/>
      <c r="C3566" s="2"/>
      <c r="D3566" s="2"/>
      <c r="E3566" s="2"/>
      <c r="F3566" s="2"/>
      <c r="K3566" s="2"/>
      <c r="L3566" s="2"/>
      <c r="M3566" s="2"/>
      <c r="N3566" s="2"/>
      <c r="O3566" s="2"/>
      <c r="P3566" s="2"/>
      <c r="U3566" s="2"/>
      <c r="V3566" s="2"/>
      <c r="W3566" s="2"/>
      <c r="X3566" s="2"/>
      <c r="Y3566" s="2"/>
      <c r="Z3566" s="2"/>
    </row>
    <row r="3567" spans="1:26" ht="14.25" customHeight="1" x14ac:dyDescent="0.2">
      <c r="A3567" s="3">
        <v>40927.847812499997</v>
      </c>
      <c r="B3567" s="2">
        <v>0</v>
      </c>
      <c r="C3567" s="2">
        <v>0</v>
      </c>
      <c r="D3567" s="2">
        <v>-3200</v>
      </c>
      <c r="E3567" s="2">
        <v>165.45182800293</v>
      </c>
      <c r="F3567" s="2">
        <v>-95.188293457031193</v>
      </c>
      <c r="K3567" s="3">
        <v>40927.847812499997</v>
      </c>
      <c r="L3567" s="2">
        <v>0</v>
      </c>
      <c r="M3567" s="2">
        <v>0</v>
      </c>
      <c r="N3567" s="2">
        <v>-3200</v>
      </c>
      <c r="O3567" s="2">
        <v>247.41275024414099</v>
      </c>
      <c r="P3567" s="2">
        <v>180.37261962890599</v>
      </c>
      <c r="U3567" s="3">
        <v>40927.847812499997</v>
      </c>
      <c r="V3567" s="2">
        <v>0</v>
      </c>
      <c r="W3567" s="2">
        <v>0</v>
      </c>
      <c r="X3567" s="2">
        <v>-3200</v>
      </c>
      <c r="Y3567" s="2" t="s">
        <v>8</v>
      </c>
      <c r="Z3567" s="2">
        <v>0</v>
      </c>
    </row>
    <row r="3568" spans="1:26" ht="14.25" customHeight="1" x14ac:dyDescent="0.2">
      <c r="A3568" s="3">
        <v>40927.847870370373</v>
      </c>
      <c r="B3568" s="2"/>
      <c r="C3568" s="2"/>
      <c r="D3568" s="2">
        <v>-3150</v>
      </c>
      <c r="E3568" s="2">
        <v>166.05610656738301</v>
      </c>
      <c r="F3568" s="2">
        <v>-95.570526123046903</v>
      </c>
      <c r="K3568" s="3">
        <v>40927.847870370373</v>
      </c>
      <c r="L3568" s="2"/>
      <c r="M3568" s="2"/>
      <c r="N3568" s="2">
        <v>-3150</v>
      </c>
      <c r="O3568" s="2">
        <v>247.16810607910199</v>
      </c>
      <c r="P3568" s="2">
        <v>180.20225524902301</v>
      </c>
      <c r="U3568" s="3">
        <v>40927.847870370373</v>
      </c>
      <c r="V3568" s="2"/>
      <c r="W3568" s="2"/>
      <c r="X3568" s="2">
        <v>-3150</v>
      </c>
      <c r="Y3568" s="2" t="s">
        <v>8</v>
      </c>
      <c r="Z3568" s="2">
        <v>0</v>
      </c>
    </row>
    <row r="3569" spans="1:26" ht="14.25" customHeight="1" x14ac:dyDescent="0.2">
      <c r="A3569" s="3">
        <v>40927.847928240742</v>
      </c>
      <c r="B3569" s="2"/>
      <c r="C3569" s="2"/>
      <c r="D3569" s="2">
        <v>-3100</v>
      </c>
      <c r="E3569" s="2">
        <v>168.12789916992199</v>
      </c>
      <c r="F3569" s="2">
        <v>-96.881027221679702</v>
      </c>
      <c r="K3569" s="3">
        <v>40927.847928240742</v>
      </c>
      <c r="L3569" s="2"/>
      <c r="M3569" s="2"/>
      <c r="N3569" s="2">
        <v>-3100</v>
      </c>
      <c r="O3569" s="2">
        <v>247.22135925293</v>
      </c>
      <c r="P3569" s="2">
        <v>180.239334106445</v>
      </c>
      <c r="U3569" s="3">
        <v>40927.847928240742</v>
      </c>
      <c r="V3569" s="2"/>
      <c r="W3569" s="2"/>
      <c r="X3569" s="2">
        <v>-3100</v>
      </c>
      <c r="Y3569" s="2" t="s">
        <v>8</v>
      </c>
      <c r="Z3569" s="2">
        <v>0</v>
      </c>
    </row>
    <row r="3570" spans="1:26" ht="14.25" customHeight="1" x14ac:dyDescent="0.2">
      <c r="A3570" s="3">
        <v>40927.847986111112</v>
      </c>
      <c r="B3570" s="2"/>
      <c r="C3570" s="2"/>
      <c r="D3570" s="2">
        <v>-3050</v>
      </c>
      <c r="E3570" s="2">
        <v>169.88861083984401</v>
      </c>
      <c r="F3570" s="2">
        <v>-97.994766235351605</v>
      </c>
      <c r="K3570" s="3">
        <v>40927.847986111112</v>
      </c>
      <c r="L3570" s="2"/>
      <c r="M3570" s="2"/>
      <c r="N3570" s="2">
        <v>-3050</v>
      </c>
      <c r="O3570" s="2">
        <v>247.332443237305</v>
      </c>
      <c r="P3570" s="2">
        <v>180.31669616699199</v>
      </c>
      <c r="U3570" s="3">
        <v>40927.847986111112</v>
      </c>
      <c r="V3570" s="2"/>
      <c r="W3570" s="2"/>
      <c r="X3570" s="2">
        <v>-3050</v>
      </c>
      <c r="Y3570" s="2" t="s">
        <v>8</v>
      </c>
      <c r="Z3570" s="2">
        <v>0</v>
      </c>
    </row>
    <row r="3571" spans="1:26" ht="14.25" customHeight="1" x14ac:dyDescent="0.2">
      <c r="A3571" s="3">
        <v>40927.848043981481</v>
      </c>
      <c r="B3571" s="2"/>
      <c r="C3571" s="2"/>
      <c r="D3571" s="2">
        <v>-3000</v>
      </c>
      <c r="E3571" s="2">
        <v>171.75631713867199</v>
      </c>
      <c r="F3571" s="2">
        <v>-99.176177978515597</v>
      </c>
      <c r="K3571" s="3">
        <v>40927.848043981481</v>
      </c>
      <c r="L3571" s="2"/>
      <c r="M3571" s="2"/>
      <c r="N3571" s="2">
        <v>-3000</v>
      </c>
      <c r="O3571" s="2">
        <v>247.64053344726599</v>
      </c>
      <c r="P3571" s="2">
        <v>180.53123474121099</v>
      </c>
      <c r="U3571" s="3">
        <v>40927.848043981481</v>
      </c>
      <c r="V3571" s="2"/>
      <c r="W3571" s="2"/>
      <c r="X3571" s="2">
        <v>-3000</v>
      </c>
      <c r="Y3571" s="2" t="s">
        <v>8</v>
      </c>
      <c r="Z3571" s="2">
        <v>0</v>
      </c>
    </row>
    <row r="3572" spans="1:26" ht="14.25" customHeight="1" x14ac:dyDescent="0.2">
      <c r="A3572" s="3">
        <v>40927.848101851851</v>
      </c>
      <c r="B3572" s="2"/>
      <c r="C3572" s="2"/>
      <c r="D3572" s="2">
        <v>-2950</v>
      </c>
      <c r="E3572" s="2">
        <v>175.51609802246099</v>
      </c>
      <c r="F3572" s="2">
        <v>-101.554412841797</v>
      </c>
      <c r="K3572" s="3">
        <v>40927.848101851851</v>
      </c>
      <c r="L3572" s="2"/>
      <c r="M3572" s="2"/>
      <c r="N3572" s="2">
        <v>-2950</v>
      </c>
      <c r="O3572" s="2">
        <v>248.18931579589801</v>
      </c>
      <c r="P3572" s="2">
        <v>180.91339111328099</v>
      </c>
      <c r="U3572" s="3">
        <v>40927.848101851851</v>
      </c>
      <c r="V3572" s="2"/>
      <c r="W3572" s="2"/>
      <c r="X3572" s="2">
        <v>-2950</v>
      </c>
      <c r="Y3572" s="2" t="s">
        <v>8</v>
      </c>
      <c r="Z3572" s="2">
        <v>0</v>
      </c>
    </row>
    <row r="3573" spans="1:26" ht="14.25" customHeight="1" x14ac:dyDescent="0.2">
      <c r="A3573" s="3">
        <v>40927.84815972222</v>
      </c>
      <c r="B3573" s="2"/>
      <c r="C3573" s="2"/>
      <c r="D3573" s="2">
        <v>-2900</v>
      </c>
      <c r="E3573" s="2">
        <v>179.61178588867199</v>
      </c>
      <c r="F3573" s="2">
        <v>-104.145126342773</v>
      </c>
      <c r="K3573" s="3">
        <v>40927.84815972222</v>
      </c>
      <c r="L3573" s="2"/>
      <c r="M3573" s="2"/>
      <c r="N3573" s="2">
        <v>-2900</v>
      </c>
      <c r="O3573" s="2">
        <v>248.80624389648401</v>
      </c>
      <c r="P3573" s="2">
        <v>181.34300231933599</v>
      </c>
      <c r="U3573" s="3">
        <v>40927.84815972222</v>
      </c>
      <c r="V3573" s="2"/>
      <c r="W3573" s="2"/>
      <c r="X3573" s="2">
        <v>-2900</v>
      </c>
      <c r="Y3573" s="2" t="s">
        <v>8</v>
      </c>
      <c r="Z3573" s="2">
        <v>0</v>
      </c>
    </row>
    <row r="3574" spans="1:26" ht="14.25" customHeight="1" x14ac:dyDescent="0.2">
      <c r="A3574" s="3">
        <v>40927.848217592589</v>
      </c>
      <c r="B3574" s="2"/>
      <c r="C3574" s="2"/>
      <c r="D3574" s="2">
        <v>-2850</v>
      </c>
      <c r="E3574" s="2">
        <v>183.33657836914099</v>
      </c>
      <c r="F3574" s="2">
        <v>-106.50123596191401</v>
      </c>
      <c r="K3574" s="3">
        <v>40927.848217592589</v>
      </c>
      <c r="L3574" s="2"/>
      <c r="M3574" s="2"/>
      <c r="N3574" s="2">
        <v>-2850</v>
      </c>
      <c r="O3574" s="2">
        <v>249.09054565429699</v>
      </c>
      <c r="P3574" s="2">
        <v>181.54098510742199</v>
      </c>
      <c r="U3574" s="3">
        <v>40927.848217592589</v>
      </c>
      <c r="V3574" s="2"/>
      <c r="W3574" s="2"/>
      <c r="X3574" s="2">
        <v>-2850</v>
      </c>
      <c r="Y3574" s="2" t="s">
        <v>8</v>
      </c>
      <c r="Z3574" s="2">
        <v>0</v>
      </c>
    </row>
    <row r="3575" spans="1:26" ht="14.25" customHeight="1" x14ac:dyDescent="0.2">
      <c r="A3575" s="3">
        <v>40927.848275462966</v>
      </c>
      <c r="B3575" s="2"/>
      <c r="C3575" s="2"/>
      <c r="D3575" s="2">
        <v>-2800</v>
      </c>
      <c r="E3575" s="2">
        <v>185.75994873046901</v>
      </c>
      <c r="F3575" s="2">
        <v>-108.034133911133</v>
      </c>
      <c r="K3575" s="3">
        <v>40927.848275462966</v>
      </c>
      <c r="L3575" s="2"/>
      <c r="M3575" s="2"/>
      <c r="N3575" s="2">
        <v>-2800</v>
      </c>
      <c r="O3575" s="2">
        <v>249.24481201171901</v>
      </c>
      <c r="P3575" s="2">
        <v>181.64840698242199</v>
      </c>
      <c r="U3575" s="3">
        <v>40927.848275462966</v>
      </c>
      <c r="V3575" s="2"/>
      <c r="W3575" s="2"/>
      <c r="X3575" s="2">
        <v>-2800</v>
      </c>
      <c r="Y3575" s="2" t="s">
        <v>8</v>
      </c>
      <c r="Z3575" s="2">
        <v>0</v>
      </c>
    </row>
    <row r="3576" spans="1:26" ht="14.25" customHeight="1" x14ac:dyDescent="0.2">
      <c r="A3576" s="3">
        <v>40927.848333333335</v>
      </c>
      <c r="B3576" s="2"/>
      <c r="C3576" s="2"/>
      <c r="D3576" s="2">
        <v>-2750</v>
      </c>
      <c r="E3576" s="2">
        <v>189.94549560546901</v>
      </c>
      <c r="F3576" s="2">
        <v>-110.681686401367</v>
      </c>
      <c r="K3576" s="3">
        <v>40927.848333333335</v>
      </c>
      <c r="L3576" s="2"/>
      <c r="M3576" s="2"/>
      <c r="N3576" s="2">
        <v>-2750</v>
      </c>
      <c r="O3576" s="2">
        <v>249.74998474121099</v>
      </c>
      <c r="P3576" s="2">
        <v>182.00019836425801</v>
      </c>
      <c r="U3576" s="3">
        <v>40927.848333333335</v>
      </c>
      <c r="V3576" s="2"/>
      <c r="W3576" s="2"/>
      <c r="X3576" s="2">
        <v>-2750</v>
      </c>
      <c r="Y3576" s="2" t="s">
        <v>8</v>
      </c>
      <c r="Z3576" s="2">
        <v>0</v>
      </c>
    </row>
    <row r="3577" spans="1:26" ht="14.25" customHeight="1" x14ac:dyDescent="0.2">
      <c r="A3577" s="3">
        <v>40927.848391203705</v>
      </c>
      <c r="B3577" s="2"/>
      <c r="C3577" s="2"/>
      <c r="D3577" s="2">
        <v>-2700</v>
      </c>
      <c r="E3577" s="2">
        <v>195.06867980957</v>
      </c>
      <c r="F3577" s="2">
        <v>-113.92234802246099</v>
      </c>
      <c r="K3577" s="3">
        <v>40927.848391203705</v>
      </c>
      <c r="L3577" s="2"/>
      <c r="M3577" s="2"/>
      <c r="N3577" s="2">
        <v>-2700</v>
      </c>
      <c r="O3577" s="2">
        <v>250.63050842285199</v>
      </c>
      <c r="P3577" s="2">
        <v>182.61337280273401</v>
      </c>
      <c r="U3577" s="3">
        <v>40927.848391203705</v>
      </c>
      <c r="V3577" s="2"/>
      <c r="W3577" s="2"/>
      <c r="X3577" s="2">
        <v>-2700</v>
      </c>
      <c r="Y3577" s="2" t="s">
        <v>8</v>
      </c>
      <c r="Z3577" s="2">
        <v>0</v>
      </c>
    </row>
    <row r="3578" spans="1:26" ht="14.25" customHeight="1" x14ac:dyDescent="0.2">
      <c r="A3578" s="3">
        <v>40927.848449074074</v>
      </c>
      <c r="B3578" s="2"/>
      <c r="C3578" s="2"/>
      <c r="D3578" s="2">
        <v>-2650</v>
      </c>
      <c r="E3578" s="2">
        <v>199.57301330566401</v>
      </c>
      <c r="F3578" s="2">
        <v>-116.77154541015599</v>
      </c>
      <c r="K3578" s="3">
        <v>40927.848449074074</v>
      </c>
      <c r="L3578" s="2"/>
      <c r="M3578" s="2"/>
      <c r="N3578" s="2">
        <v>-2650</v>
      </c>
      <c r="O3578" s="2">
        <v>251.25598144531301</v>
      </c>
      <c r="P3578" s="2">
        <v>183.04893493652301</v>
      </c>
      <c r="U3578" s="3">
        <v>40927.848449074074</v>
      </c>
      <c r="V3578" s="2"/>
      <c r="W3578" s="2"/>
      <c r="X3578" s="2">
        <v>-2650</v>
      </c>
      <c r="Y3578" s="2" t="s">
        <v>8</v>
      </c>
      <c r="Z3578" s="2">
        <v>0</v>
      </c>
    </row>
    <row r="3579" spans="1:26" ht="14.25" customHeight="1" x14ac:dyDescent="0.2">
      <c r="A3579" s="3">
        <v>40927.848506944443</v>
      </c>
      <c r="B3579" s="2"/>
      <c r="C3579" s="2"/>
      <c r="D3579" s="2">
        <v>-2600</v>
      </c>
      <c r="E3579" s="2">
        <v>201.93571472168</v>
      </c>
      <c r="F3579" s="2">
        <v>-118.266067504883</v>
      </c>
      <c r="K3579" s="3">
        <v>40927.848506944443</v>
      </c>
      <c r="L3579" s="2"/>
      <c r="M3579" s="2"/>
      <c r="N3579" s="2">
        <v>-2600</v>
      </c>
      <c r="O3579" s="2">
        <v>251.80860900878901</v>
      </c>
      <c r="P3579" s="2">
        <v>183.43376159668</v>
      </c>
      <c r="U3579" s="3">
        <v>40927.848506944443</v>
      </c>
      <c r="V3579" s="2"/>
      <c r="W3579" s="2"/>
      <c r="X3579" s="2">
        <v>-2600</v>
      </c>
      <c r="Y3579" s="2" t="s">
        <v>8</v>
      </c>
      <c r="Z3579" s="2">
        <v>0</v>
      </c>
    </row>
    <row r="3580" spans="1:26" ht="14.25" customHeight="1" x14ac:dyDescent="0.2">
      <c r="A3580" s="3">
        <v>40927.848564814813</v>
      </c>
      <c r="B3580" s="2"/>
      <c r="C3580" s="2"/>
      <c r="D3580" s="2">
        <v>-2550</v>
      </c>
      <c r="E3580" s="2">
        <v>203.80462646484401</v>
      </c>
      <c r="F3580" s="2">
        <v>-119.4482421875</v>
      </c>
      <c r="K3580" s="3">
        <v>40927.848564814813</v>
      </c>
      <c r="L3580" s="2"/>
      <c r="M3580" s="2"/>
      <c r="N3580" s="2">
        <v>-2550</v>
      </c>
      <c r="O3580" s="2">
        <v>252.19567871093801</v>
      </c>
      <c r="P3580" s="2">
        <v>183.70330810546901</v>
      </c>
      <c r="U3580" s="3">
        <v>40927.848564814813</v>
      </c>
      <c r="V3580" s="2"/>
      <c r="W3580" s="2"/>
      <c r="X3580" s="2">
        <v>-2550</v>
      </c>
      <c r="Y3580" s="2" t="s">
        <v>8</v>
      </c>
      <c r="Z3580" s="2">
        <v>0</v>
      </c>
    </row>
    <row r="3581" spans="1:26" ht="14.25" customHeight="1" x14ac:dyDescent="0.2">
      <c r="A3581" s="3">
        <v>40927.848622685182</v>
      </c>
      <c r="B3581" s="2"/>
      <c r="C3581" s="2"/>
      <c r="D3581" s="2">
        <v>-2500</v>
      </c>
      <c r="E3581" s="2">
        <v>205.211349487305</v>
      </c>
      <c r="F3581" s="2">
        <v>-120.33805847168</v>
      </c>
      <c r="K3581" s="3">
        <v>40927.848622685182</v>
      </c>
      <c r="L3581" s="2"/>
      <c r="M3581" s="2"/>
      <c r="N3581" s="2">
        <v>-2500</v>
      </c>
      <c r="O3581" s="2">
        <v>252.43342590332</v>
      </c>
      <c r="P3581" s="2">
        <v>183.86886596679699</v>
      </c>
      <c r="U3581" s="3">
        <v>40927.848622685182</v>
      </c>
      <c r="V3581" s="2"/>
      <c r="W3581" s="2"/>
      <c r="X3581" s="2">
        <v>-2500</v>
      </c>
      <c r="Y3581" s="2" t="s">
        <v>8</v>
      </c>
      <c r="Z3581" s="2">
        <v>0</v>
      </c>
    </row>
    <row r="3582" spans="1:26" ht="14.25" customHeight="1" x14ac:dyDescent="0.2">
      <c r="A3582" s="3">
        <v>40927.848680555559</v>
      </c>
      <c r="B3582" s="2"/>
      <c r="C3582" s="2"/>
      <c r="D3582" s="2">
        <v>-2450</v>
      </c>
      <c r="E3582" s="2">
        <v>206.76400756835901</v>
      </c>
      <c r="F3582" s="2">
        <v>-121.320190429688</v>
      </c>
      <c r="K3582" s="3">
        <v>40927.848680555559</v>
      </c>
      <c r="L3582" s="2"/>
      <c r="M3582" s="2"/>
      <c r="N3582" s="2">
        <v>-2450</v>
      </c>
      <c r="O3582" s="2">
        <v>252.47308349609401</v>
      </c>
      <c r="P3582" s="2">
        <v>183.896484375</v>
      </c>
      <c r="U3582" s="3">
        <v>40927.848680555559</v>
      </c>
      <c r="V3582" s="2"/>
      <c r="W3582" s="2"/>
      <c r="X3582" s="2">
        <v>-2450</v>
      </c>
      <c r="Y3582" s="2" t="s">
        <v>8</v>
      </c>
      <c r="Z3582" s="2">
        <v>0</v>
      </c>
    </row>
    <row r="3583" spans="1:26" ht="14.25" customHeight="1" x14ac:dyDescent="0.2">
      <c r="A3583" s="3">
        <v>40927.848738425928</v>
      </c>
      <c r="B3583" s="2"/>
      <c r="C3583" s="2"/>
      <c r="D3583" s="2">
        <v>-2400</v>
      </c>
      <c r="E3583" s="2">
        <v>208.05928039550801</v>
      </c>
      <c r="F3583" s="2">
        <v>-122.139511108398</v>
      </c>
      <c r="K3583" s="3">
        <v>40927.848738425928</v>
      </c>
      <c r="L3583" s="2"/>
      <c r="M3583" s="2"/>
      <c r="N3583" s="2">
        <v>-2400</v>
      </c>
      <c r="O3583" s="2">
        <v>252.56379699707</v>
      </c>
      <c r="P3583" s="2">
        <v>183.95965576171901</v>
      </c>
      <c r="U3583" s="3">
        <v>40927.848738425928</v>
      </c>
      <c r="V3583" s="2"/>
      <c r="W3583" s="2"/>
      <c r="X3583" s="2">
        <v>-2400</v>
      </c>
      <c r="Y3583" s="2" t="s">
        <v>8</v>
      </c>
      <c r="Z3583" s="2">
        <v>0</v>
      </c>
    </row>
    <row r="3584" spans="1:26" ht="14.25" customHeight="1" x14ac:dyDescent="0.2">
      <c r="A3584" s="3">
        <v>40927.848796296297</v>
      </c>
      <c r="B3584" s="2"/>
      <c r="C3584" s="2"/>
      <c r="D3584" s="2">
        <v>-2350</v>
      </c>
      <c r="E3584" s="2">
        <v>209.03431701660199</v>
      </c>
      <c r="F3584" s="2">
        <v>-122.756271362305</v>
      </c>
      <c r="K3584" s="3">
        <v>40927.848796296297</v>
      </c>
      <c r="L3584" s="2"/>
      <c r="M3584" s="2"/>
      <c r="N3584" s="2">
        <v>-2350</v>
      </c>
      <c r="O3584" s="2">
        <v>252.61682128906199</v>
      </c>
      <c r="P3584" s="2">
        <v>183.99658203125</v>
      </c>
      <c r="U3584" s="3">
        <v>40927.848796296297</v>
      </c>
      <c r="V3584" s="2"/>
      <c r="W3584" s="2"/>
      <c r="X3584" s="2">
        <v>-2350</v>
      </c>
      <c r="Y3584" s="2" t="s">
        <v>8</v>
      </c>
      <c r="Z3584" s="2">
        <v>0</v>
      </c>
    </row>
    <row r="3585" spans="1:26" ht="14.25" customHeight="1" x14ac:dyDescent="0.2">
      <c r="A3585" s="3">
        <v>40927.848854166667</v>
      </c>
      <c r="B3585" s="2"/>
      <c r="C3585" s="2"/>
      <c r="D3585" s="2">
        <v>-2300</v>
      </c>
      <c r="E3585" s="2">
        <v>210.06556701660199</v>
      </c>
      <c r="F3585" s="2">
        <v>-123.408584594727</v>
      </c>
      <c r="K3585" s="3">
        <v>40927.848854166667</v>
      </c>
      <c r="L3585" s="2"/>
      <c r="M3585" s="2"/>
      <c r="N3585" s="2">
        <v>-2300</v>
      </c>
      <c r="O3585" s="2">
        <v>252.67422485351599</v>
      </c>
      <c r="P3585" s="2">
        <v>184.03656005859401</v>
      </c>
      <c r="U3585" s="3">
        <v>40927.848854166667</v>
      </c>
      <c r="V3585" s="2"/>
      <c r="W3585" s="2"/>
      <c r="X3585" s="2">
        <v>-2300</v>
      </c>
      <c r="Y3585" s="2" t="s">
        <v>8</v>
      </c>
      <c r="Z3585" s="2">
        <v>0</v>
      </c>
    </row>
    <row r="3586" spans="1:26" ht="14.25" customHeight="1" x14ac:dyDescent="0.2">
      <c r="A3586" s="3">
        <v>40927.848912037036</v>
      </c>
      <c r="B3586" s="2"/>
      <c r="C3586" s="2"/>
      <c r="D3586" s="2">
        <v>-2250</v>
      </c>
      <c r="E3586" s="2">
        <v>210.44827270507801</v>
      </c>
      <c r="F3586" s="2">
        <v>-123.650665283203</v>
      </c>
      <c r="K3586" s="3">
        <v>40927.848912037036</v>
      </c>
      <c r="L3586" s="2"/>
      <c r="M3586" s="2"/>
      <c r="N3586" s="2">
        <v>-2250</v>
      </c>
      <c r="O3586" s="2">
        <v>252.56971740722699</v>
      </c>
      <c r="P3586" s="2">
        <v>183.96377563476599</v>
      </c>
      <c r="U3586" s="3">
        <v>40927.848912037036</v>
      </c>
      <c r="V3586" s="2"/>
      <c r="W3586" s="2"/>
      <c r="X3586" s="2">
        <v>-2250</v>
      </c>
      <c r="Y3586" s="2" t="s">
        <v>8</v>
      </c>
      <c r="Z3586" s="2">
        <v>0</v>
      </c>
    </row>
    <row r="3587" spans="1:26" ht="14.25" customHeight="1" x14ac:dyDescent="0.2">
      <c r="A3587" s="3">
        <v>40927.848969907405</v>
      </c>
      <c r="B3587" s="2"/>
      <c r="C3587" s="2"/>
      <c r="D3587" s="2">
        <v>-2200</v>
      </c>
      <c r="E3587" s="2">
        <v>210.63040161132801</v>
      </c>
      <c r="F3587" s="2">
        <v>-123.765869140625</v>
      </c>
      <c r="K3587" s="3">
        <v>40927.848969907405</v>
      </c>
      <c r="L3587" s="2"/>
      <c r="M3587" s="2"/>
      <c r="N3587" s="2">
        <v>-2200</v>
      </c>
      <c r="O3587" s="2">
        <v>252.29208374023401</v>
      </c>
      <c r="P3587" s="2">
        <v>183.77044677734401</v>
      </c>
      <c r="U3587" s="3">
        <v>40927.848969907405</v>
      </c>
      <c r="V3587" s="2"/>
      <c r="W3587" s="2"/>
      <c r="X3587" s="2">
        <v>-2200</v>
      </c>
      <c r="Y3587" s="2" t="s">
        <v>8</v>
      </c>
      <c r="Z3587" s="2">
        <v>0</v>
      </c>
    </row>
    <row r="3588" spans="1:26" ht="14.25" customHeight="1" x14ac:dyDescent="0.2">
      <c r="A3588" s="3">
        <v>40927.849027777775</v>
      </c>
      <c r="B3588" s="2"/>
      <c r="C3588" s="2"/>
      <c r="D3588" s="2">
        <v>-2150</v>
      </c>
      <c r="E3588" s="2">
        <v>208.45428466796901</v>
      </c>
      <c r="F3588" s="2">
        <v>-122.389373779297</v>
      </c>
      <c r="K3588" s="3">
        <v>40927.849027777775</v>
      </c>
      <c r="L3588" s="2"/>
      <c r="M3588" s="2"/>
      <c r="N3588" s="2">
        <v>-2150</v>
      </c>
      <c r="O3588" s="2">
        <v>251.59649658203099</v>
      </c>
      <c r="P3588" s="2">
        <v>183.286056518555</v>
      </c>
      <c r="U3588" s="3">
        <v>40927.849027777775</v>
      </c>
      <c r="V3588" s="2"/>
      <c r="W3588" s="2"/>
      <c r="X3588" s="2">
        <v>-2150</v>
      </c>
      <c r="Y3588" s="2" t="s">
        <v>8</v>
      </c>
      <c r="Z3588" s="2">
        <v>0</v>
      </c>
    </row>
    <row r="3589" spans="1:26" ht="14.25" customHeight="1" x14ac:dyDescent="0.2">
      <c r="A3589" s="3">
        <v>40927.849085648151</v>
      </c>
      <c r="B3589" s="2"/>
      <c r="C3589" s="2"/>
      <c r="D3589" s="2">
        <v>-2100</v>
      </c>
      <c r="E3589" s="2">
        <v>204.89328002929699</v>
      </c>
      <c r="F3589" s="2">
        <v>-120.13687133789099</v>
      </c>
      <c r="K3589" s="3">
        <v>40927.849085648151</v>
      </c>
      <c r="L3589" s="2"/>
      <c r="M3589" s="2"/>
      <c r="N3589" s="2">
        <v>-2100</v>
      </c>
      <c r="O3589" s="2">
        <v>250.37611389160199</v>
      </c>
      <c r="P3589" s="2">
        <v>182.43621826171901</v>
      </c>
      <c r="U3589" s="3">
        <v>40927.849085648151</v>
      </c>
      <c r="V3589" s="2"/>
      <c r="W3589" s="2"/>
      <c r="X3589" s="2">
        <v>-2100</v>
      </c>
      <c r="Y3589" s="2" t="s">
        <v>8</v>
      </c>
      <c r="Z3589" s="2">
        <v>0</v>
      </c>
    </row>
    <row r="3590" spans="1:26" ht="14.25" customHeight="1" x14ac:dyDescent="0.2">
      <c r="A3590" s="3">
        <v>40927.849143518521</v>
      </c>
      <c r="B3590" s="2"/>
      <c r="C3590" s="2"/>
      <c r="D3590" s="2">
        <v>-2050</v>
      </c>
      <c r="E3590" s="2">
        <v>198.55490112304699</v>
      </c>
      <c r="F3590" s="2">
        <v>-116.127548217773</v>
      </c>
      <c r="K3590" s="3">
        <v>40927.849143518521</v>
      </c>
      <c r="L3590" s="2"/>
      <c r="M3590" s="2"/>
      <c r="N3590" s="2">
        <v>-2050</v>
      </c>
      <c r="O3590" s="2">
        <v>248.68594360351599</v>
      </c>
      <c r="P3590" s="2">
        <v>181.25923156738301</v>
      </c>
      <c r="U3590" s="3">
        <v>40927.849143518521</v>
      </c>
      <c r="V3590" s="2"/>
      <c r="W3590" s="2"/>
      <c r="X3590" s="2">
        <v>-2050</v>
      </c>
      <c r="Y3590" s="2" t="s">
        <v>8</v>
      </c>
      <c r="Z3590" s="2">
        <v>0</v>
      </c>
    </row>
    <row r="3591" spans="1:26" ht="14.25" customHeight="1" x14ac:dyDescent="0.2">
      <c r="A3591" s="3">
        <v>40927.84920138889</v>
      </c>
      <c r="B3591" s="2"/>
      <c r="C3591" s="2"/>
      <c r="D3591" s="2">
        <v>-2000</v>
      </c>
      <c r="E3591" s="2">
        <v>189.42118835449199</v>
      </c>
      <c r="F3591" s="2">
        <v>-110.35003662109401</v>
      </c>
      <c r="K3591" s="3">
        <v>40927.84920138889</v>
      </c>
      <c r="L3591" s="2"/>
      <c r="M3591" s="2"/>
      <c r="N3591" s="2">
        <v>-2000</v>
      </c>
      <c r="O3591" s="2">
        <v>246.01434326171901</v>
      </c>
      <c r="P3591" s="2">
        <v>179.39880371093801</v>
      </c>
      <c r="U3591" s="3">
        <v>40927.84920138889</v>
      </c>
      <c r="V3591" s="2"/>
      <c r="W3591" s="2"/>
      <c r="X3591" s="2">
        <v>-2000</v>
      </c>
      <c r="Y3591" s="2" t="s">
        <v>8</v>
      </c>
      <c r="Z3591" s="2">
        <v>0</v>
      </c>
    </row>
    <row r="3592" spans="1:26" ht="14.25" customHeight="1" x14ac:dyDescent="0.2">
      <c r="A3592" s="3">
        <v>40927.849259259259</v>
      </c>
      <c r="B3592" s="2"/>
      <c r="C3592" s="2"/>
      <c r="D3592" s="2">
        <v>-1950</v>
      </c>
      <c r="E3592" s="2">
        <v>175.46000671386699</v>
      </c>
      <c r="F3592" s="2">
        <v>-101.518936157227</v>
      </c>
      <c r="K3592" s="3">
        <v>40927.849259259259</v>
      </c>
      <c r="L3592" s="2"/>
      <c r="M3592" s="2"/>
      <c r="N3592" s="2">
        <v>-1950</v>
      </c>
      <c r="O3592" s="2">
        <v>242.55335998535199</v>
      </c>
      <c r="P3592" s="2">
        <v>176.98867797851599</v>
      </c>
      <c r="U3592" s="3">
        <v>40927.849259259259</v>
      </c>
      <c r="V3592" s="2"/>
      <c r="W3592" s="2"/>
      <c r="X3592" s="2">
        <v>-1950</v>
      </c>
      <c r="Y3592" s="2" t="s">
        <v>8</v>
      </c>
      <c r="Z3592" s="2">
        <v>0</v>
      </c>
    </row>
    <row r="3593" spans="1:26" ht="14.25" customHeight="1" x14ac:dyDescent="0.2">
      <c r="A3593" s="3">
        <v>40927.849317129629</v>
      </c>
      <c r="B3593" s="2"/>
      <c r="C3593" s="2"/>
      <c r="D3593" s="2">
        <v>-1900</v>
      </c>
      <c r="E3593" s="2">
        <v>158.78550720214801</v>
      </c>
      <c r="F3593" s="2">
        <v>-90.971527099609403</v>
      </c>
      <c r="K3593" s="3">
        <v>40927.849317129629</v>
      </c>
      <c r="L3593" s="2"/>
      <c r="M3593" s="2"/>
      <c r="N3593" s="2">
        <v>-1900</v>
      </c>
      <c r="O3593" s="2">
        <v>238.31855773925801</v>
      </c>
      <c r="P3593" s="2">
        <v>174.03968811035199</v>
      </c>
      <c r="U3593" s="3">
        <v>40927.849317129629</v>
      </c>
      <c r="V3593" s="2"/>
      <c r="W3593" s="2"/>
      <c r="X3593" s="2">
        <v>-1900</v>
      </c>
      <c r="Y3593" s="2" t="s">
        <v>8</v>
      </c>
      <c r="Z3593" s="2">
        <v>0</v>
      </c>
    </row>
    <row r="3594" spans="1:26" ht="14.25" customHeight="1" x14ac:dyDescent="0.2">
      <c r="A3594" s="3">
        <v>40927.849374999998</v>
      </c>
      <c r="B3594" s="2"/>
      <c r="C3594" s="2"/>
      <c r="D3594" s="2">
        <v>-1850</v>
      </c>
      <c r="E3594" s="2">
        <v>141.5478515625</v>
      </c>
      <c r="F3594" s="2">
        <v>-80.067901611328097</v>
      </c>
      <c r="K3594" s="3">
        <v>40927.849374999998</v>
      </c>
      <c r="L3594" s="2"/>
      <c r="M3594" s="2"/>
      <c r="N3594" s="2">
        <v>-1850</v>
      </c>
      <c r="O3594" s="2">
        <v>233.697677612305</v>
      </c>
      <c r="P3594" s="2">
        <v>170.82183837890599</v>
      </c>
      <c r="U3594" s="3">
        <v>40927.849374999998</v>
      </c>
      <c r="V3594" s="2"/>
      <c r="W3594" s="2"/>
      <c r="X3594" s="2">
        <v>-1850</v>
      </c>
      <c r="Y3594" s="2" t="s">
        <v>8</v>
      </c>
      <c r="Z3594" s="2">
        <v>0</v>
      </c>
    </row>
    <row r="3595" spans="1:26" ht="14.25" customHeight="1" x14ac:dyDescent="0.2">
      <c r="A3595" s="3">
        <v>40927.849432870367</v>
      </c>
      <c r="B3595" s="2"/>
      <c r="C3595" s="2"/>
      <c r="D3595" s="2">
        <v>-1800</v>
      </c>
      <c r="E3595" s="2">
        <v>122.89842224121099</v>
      </c>
      <c r="F3595" s="2">
        <v>-68.271255493164105</v>
      </c>
      <c r="K3595" s="3">
        <v>40927.849432870367</v>
      </c>
      <c r="L3595" s="2"/>
      <c r="M3595" s="2"/>
      <c r="N3595" s="2">
        <v>-1800</v>
      </c>
      <c r="O3595" s="2">
        <v>228.83181762695301</v>
      </c>
      <c r="P3595" s="2">
        <v>167.43339538574199</v>
      </c>
      <c r="U3595" s="3">
        <v>40927.849432870367</v>
      </c>
      <c r="V3595" s="2"/>
      <c r="W3595" s="2"/>
      <c r="X3595" s="2">
        <v>-1800</v>
      </c>
      <c r="Y3595" s="2" t="s">
        <v>8</v>
      </c>
      <c r="Z3595" s="2">
        <v>0</v>
      </c>
    </row>
    <row r="3596" spans="1:26" ht="14.25" customHeight="1" x14ac:dyDescent="0.2">
      <c r="A3596" s="3">
        <v>40927.849490740744</v>
      </c>
      <c r="B3596" s="2"/>
      <c r="C3596" s="2"/>
      <c r="D3596" s="2">
        <v>-1750</v>
      </c>
      <c r="E3596" s="2">
        <v>105.74122619628901</v>
      </c>
      <c r="F3596" s="2">
        <v>-57.4185180664063</v>
      </c>
      <c r="K3596" s="3">
        <v>40927.849490740744</v>
      </c>
      <c r="L3596" s="2"/>
      <c r="M3596" s="2"/>
      <c r="N3596" s="2">
        <v>-1750</v>
      </c>
      <c r="O3596" s="2">
        <v>223.95631408691401</v>
      </c>
      <c r="P3596" s="2">
        <v>164.03823852539099</v>
      </c>
      <c r="U3596" s="3">
        <v>40927.849490740744</v>
      </c>
      <c r="V3596" s="2"/>
      <c r="W3596" s="2"/>
      <c r="X3596" s="2">
        <v>-1750</v>
      </c>
      <c r="Y3596" s="2" t="s">
        <v>8</v>
      </c>
      <c r="Z3596" s="2">
        <v>0</v>
      </c>
    </row>
    <row r="3597" spans="1:26" ht="14.25" customHeight="1" x14ac:dyDescent="0.2">
      <c r="A3597" s="3">
        <v>40927.849548611113</v>
      </c>
      <c r="B3597" s="2"/>
      <c r="C3597" s="2"/>
      <c r="D3597" s="2">
        <v>-1700</v>
      </c>
      <c r="E3597" s="2">
        <v>88.093971252441406</v>
      </c>
      <c r="F3597" s="2">
        <v>-46.2557983398438</v>
      </c>
      <c r="K3597" s="3">
        <v>40927.849548611113</v>
      </c>
      <c r="L3597" s="2"/>
      <c r="M3597" s="2"/>
      <c r="N3597" s="2">
        <v>-1700</v>
      </c>
      <c r="O3597" s="2">
        <v>218.903884887695</v>
      </c>
      <c r="P3597" s="2">
        <v>160.51986694335901</v>
      </c>
      <c r="U3597" s="3">
        <v>40927.849548611113</v>
      </c>
      <c r="V3597" s="2"/>
      <c r="W3597" s="2"/>
      <c r="X3597" s="2">
        <v>-1700</v>
      </c>
      <c r="Y3597" s="2" t="s">
        <v>8</v>
      </c>
      <c r="Z3597" s="2">
        <v>0</v>
      </c>
    </row>
    <row r="3598" spans="1:26" ht="14.25" customHeight="1" x14ac:dyDescent="0.2">
      <c r="A3598" s="3">
        <v>40927.849606481483</v>
      </c>
      <c r="B3598" s="2"/>
      <c r="C3598" s="2"/>
      <c r="D3598" s="2">
        <v>-1650</v>
      </c>
      <c r="E3598" s="2">
        <v>72.838729858398395</v>
      </c>
      <c r="F3598" s="2">
        <v>-36.6061401367188</v>
      </c>
      <c r="K3598" s="3">
        <v>40927.849606481483</v>
      </c>
      <c r="L3598" s="2"/>
      <c r="M3598" s="2"/>
      <c r="N3598" s="2">
        <v>-1650</v>
      </c>
      <c r="O3598" s="2">
        <v>213.82974243164099</v>
      </c>
      <c r="P3598" s="2">
        <v>156.98638916015599</v>
      </c>
      <c r="U3598" s="3">
        <v>40927.849606481483</v>
      </c>
      <c r="V3598" s="2"/>
      <c r="W3598" s="2"/>
      <c r="X3598" s="2">
        <v>-1650</v>
      </c>
      <c r="Y3598" s="2" t="s">
        <v>8</v>
      </c>
      <c r="Z3598" s="2">
        <v>0</v>
      </c>
    </row>
    <row r="3599" spans="1:26" ht="14.25" customHeight="1" x14ac:dyDescent="0.2">
      <c r="A3599" s="3">
        <v>40927.849664351852</v>
      </c>
      <c r="B3599" s="2"/>
      <c r="C3599" s="2"/>
      <c r="D3599" s="2">
        <v>-1600</v>
      </c>
      <c r="E3599" s="2">
        <v>59.131690979003899</v>
      </c>
      <c r="F3599" s="2">
        <v>-27.935791015625</v>
      </c>
      <c r="K3599" s="3">
        <v>40927.849664351852</v>
      </c>
      <c r="L3599" s="2"/>
      <c r="M3599" s="2"/>
      <c r="N3599" s="2">
        <v>-1600</v>
      </c>
      <c r="O3599" s="2">
        <v>209.11070251464801</v>
      </c>
      <c r="P3599" s="2">
        <v>153.70018005371099</v>
      </c>
      <c r="U3599" s="3">
        <v>40927.849664351852</v>
      </c>
      <c r="V3599" s="2"/>
      <c r="W3599" s="2"/>
      <c r="X3599" s="2">
        <v>-1600</v>
      </c>
      <c r="Y3599" s="2" t="s">
        <v>8</v>
      </c>
      <c r="Z3599" s="2">
        <v>0</v>
      </c>
    </row>
    <row r="3600" spans="1:26" ht="14.25" customHeight="1" x14ac:dyDescent="0.2">
      <c r="A3600" s="3">
        <v>40927.849722222221</v>
      </c>
      <c r="B3600" s="2"/>
      <c r="C3600" s="2"/>
      <c r="D3600" s="2">
        <v>-1550</v>
      </c>
      <c r="E3600" s="2">
        <v>47.695327758789098</v>
      </c>
      <c r="F3600" s="2">
        <v>-20.7017517089844</v>
      </c>
      <c r="K3600" s="3">
        <v>40927.849722222221</v>
      </c>
      <c r="L3600" s="2"/>
      <c r="M3600" s="2"/>
      <c r="N3600" s="2">
        <v>-1550</v>
      </c>
      <c r="O3600" s="2">
        <v>204.09616088867199</v>
      </c>
      <c r="P3600" s="2">
        <v>150.20820617675801</v>
      </c>
      <c r="U3600" s="3">
        <v>40927.849722222221</v>
      </c>
      <c r="V3600" s="2"/>
      <c r="W3600" s="2"/>
      <c r="X3600" s="2">
        <v>-1550</v>
      </c>
      <c r="Y3600" s="2" t="s">
        <v>8</v>
      </c>
      <c r="Z3600" s="2">
        <v>0</v>
      </c>
    </row>
    <row r="3601" spans="1:26" ht="14.25" customHeight="1" x14ac:dyDescent="0.2">
      <c r="A3601" s="3">
        <v>40927.849780092591</v>
      </c>
      <c r="B3601" s="2"/>
      <c r="C3601" s="2"/>
      <c r="D3601" s="2">
        <v>-1500</v>
      </c>
      <c r="E3601" s="2">
        <v>37.785209655761697</v>
      </c>
      <c r="F3601" s="2">
        <v>-14.4331359863281</v>
      </c>
      <c r="K3601" s="3">
        <v>40927.849780092591</v>
      </c>
      <c r="L3601" s="2"/>
      <c r="M3601" s="2"/>
      <c r="N3601" s="2">
        <v>-1500</v>
      </c>
      <c r="O3601" s="2">
        <v>199.66996765136699</v>
      </c>
      <c r="P3601" s="2">
        <v>147.12593078613301</v>
      </c>
      <c r="U3601" s="3">
        <v>40927.849780092591</v>
      </c>
      <c r="V3601" s="2"/>
      <c r="W3601" s="2"/>
      <c r="X3601" s="2">
        <v>-1500</v>
      </c>
      <c r="Y3601" s="2" t="s">
        <v>8</v>
      </c>
      <c r="Z3601" s="2">
        <v>0</v>
      </c>
    </row>
    <row r="3602" spans="1:26" ht="14.25" customHeight="1" x14ac:dyDescent="0.2">
      <c r="A3602" s="3">
        <v>40927.84983796296</v>
      </c>
      <c r="B3602" s="2"/>
      <c r="C3602" s="2"/>
      <c r="D3602" s="2">
        <v>-1450</v>
      </c>
      <c r="E3602" s="2">
        <v>31.384233474731399</v>
      </c>
      <c r="F3602" s="2">
        <v>-10.3842163085938</v>
      </c>
      <c r="K3602" s="3">
        <v>40927.84983796296</v>
      </c>
      <c r="L3602" s="2"/>
      <c r="M3602" s="2"/>
      <c r="N3602" s="2">
        <v>-1450</v>
      </c>
      <c r="O3602" s="2">
        <v>195.25910949707</v>
      </c>
      <c r="P3602" s="2">
        <v>144.05433654785199</v>
      </c>
      <c r="U3602" s="3">
        <v>40927.84983796296</v>
      </c>
      <c r="V3602" s="2"/>
      <c r="W3602" s="2"/>
      <c r="X3602" s="2">
        <v>-1450</v>
      </c>
      <c r="Y3602" s="2" t="s">
        <v>8</v>
      </c>
      <c r="Z3602" s="2">
        <v>0</v>
      </c>
    </row>
    <row r="3603" spans="1:26" ht="14.25" customHeight="1" x14ac:dyDescent="0.2">
      <c r="A3603" s="3">
        <v>40927.849895833337</v>
      </c>
      <c r="B3603" s="2"/>
      <c r="C3603" s="2"/>
      <c r="D3603" s="2">
        <v>-1400</v>
      </c>
      <c r="E3603" s="2">
        <v>26.7928256988525</v>
      </c>
      <c r="F3603" s="2">
        <v>-7.4799346923828098</v>
      </c>
      <c r="K3603" s="3">
        <v>40927.849895833337</v>
      </c>
      <c r="L3603" s="2"/>
      <c r="M3603" s="2"/>
      <c r="N3603" s="2">
        <v>-1400</v>
      </c>
      <c r="O3603" s="2">
        <v>191.23390197753901</v>
      </c>
      <c r="P3603" s="2">
        <v>141.25129699707</v>
      </c>
      <c r="U3603" s="3">
        <v>40927.849895833337</v>
      </c>
      <c r="V3603" s="2"/>
      <c r="W3603" s="2"/>
      <c r="X3603" s="2">
        <v>-1400</v>
      </c>
      <c r="Y3603" s="2" t="s">
        <v>8</v>
      </c>
      <c r="Z3603" s="2">
        <v>0</v>
      </c>
    </row>
    <row r="3604" spans="1:26" ht="14.25" customHeight="1" x14ac:dyDescent="0.2">
      <c r="A3604" s="3">
        <v>40927.849953703706</v>
      </c>
      <c r="B3604" s="2"/>
      <c r="C3604" s="2"/>
      <c r="D3604" s="2">
        <v>-1350</v>
      </c>
      <c r="E3604" s="2">
        <v>23.9376544952393</v>
      </c>
      <c r="F3604" s="2">
        <v>-5.6739044189453098</v>
      </c>
      <c r="K3604" s="3">
        <v>40927.849953703706</v>
      </c>
      <c r="L3604" s="2"/>
      <c r="M3604" s="2"/>
      <c r="N3604" s="2">
        <v>-1350</v>
      </c>
      <c r="O3604" s="2">
        <v>187.23728942871099</v>
      </c>
      <c r="P3604" s="2">
        <v>138.46817016601599</v>
      </c>
      <c r="U3604" s="3">
        <v>40927.849953703706</v>
      </c>
      <c r="V3604" s="2"/>
      <c r="W3604" s="2"/>
      <c r="X3604" s="2">
        <v>-1350</v>
      </c>
      <c r="Y3604" s="2" t="s">
        <v>8</v>
      </c>
      <c r="Z3604" s="2">
        <v>0</v>
      </c>
    </row>
    <row r="3605" spans="1:26" ht="14.25" customHeight="1" x14ac:dyDescent="0.2">
      <c r="A3605" s="3">
        <v>40927.850011574075</v>
      </c>
      <c r="B3605" s="2"/>
      <c r="C3605" s="2"/>
      <c r="D3605" s="2">
        <v>-1300</v>
      </c>
      <c r="E3605" s="2">
        <v>21.857547760009801</v>
      </c>
      <c r="F3605" s="2">
        <v>-4.3581390380859402</v>
      </c>
      <c r="K3605" s="3">
        <v>40927.850011574075</v>
      </c>
      <c r="L3605" s="2"/>
      <c r="M3605" s="2"/>
      <c r="N3605" s="2">
        <v>-1300</v>
      </c>
      <c r="O3605" s="2">
        <v>183.276611328125</v>
      </c>
      <c r="P3605" s="2">
        <v>135.71006774902301</v>
      </c>
      <c r="U3605" s="3">
        <v>40927.850011574075</v>
      </c>
      <c r="V3605" s="2"/>
      <c r="W3605" s="2"/>
      <c r="X3605" s="2">
        <v>-1300</v>
      </c>
      <c r="Y3605" s="2" t="s">
        <v>8</v>
      </c>
      <c r="Z3605" s="2">
        <v>0</v>
      </c>
    </row>
    <row r="3606" spans="1:26" ht="14.25" customHeight="1" x14ac:dyDescent="0.2">
      <c r="A3606" s="3">
        <v>40927.850069444445</v>
      </c>
      <c r="B3606" s="2"/>
      <c r="C3606" s="2"/>
      <c r="D3606" s="2">
        <v>-1250</v>
      </c>
      <c r="E3606" s="2">
        <v>19.919765472412099</v>
      </c>
      <c r="F3606" s="2">
        <v>-3.1324005126953098</v>
      </c>
      <c r="K3606" s="3">
        <v>40927.850069444445</v>
      </c>
      <c r="L3606" s="2"/>
      <c r="M3606" s="2"/>
      <c r="N3606" s="2">
        <v>-1250</v>
      </c>
      <c r="O3606" s="2">
        <v>179.42843627929699</v>
      </c>
      <c r="P3606" s="2">
        <v>133.03031921386699</v>
      </c>
      <c r="U3606" s="3">
        <v>40927.850069444445</v>
      </c>
      <c r="V3606" s="2"/>
      <c r="W3606" s="2"/>
      <c r="X3606" s="2">
        <v>-1250</v>
      </c>
      <c r="Y3606" s="2" t="s">
        <v>8</v>
      </c>
      <c r="Z3606" s="2">
        <v>0</v>
      </c>
    </row>
    <row r="3607" spans="1:26" ht="14.25" customHeight="1" x14ac:dyDescent="0.2">
      <c r="A3607" s="3">
        <v>40927.850127314814</v>
      </c>
      <c r="B3607" s="2"/>
      <c r="C3607" s="2"/>
      <c r="D3607" s="2">
        <v>-1200</v>
      </c>
      <c r="E3607" s="2">
        <v>19.367958068847699</v>
      </c>
      <c r="F3607" s="2">
        <v>-2.7833557128906201</v>
      </c>
      <c r="K3607" s="3">
        <v>40927.850127314814</v>
      </c>
      <c r="L3607" s="2"/>
      <c r="M3607" s="2"/>
      <c r="N3607" s="2">
        <v>-1200</v>
      </c>
      <c r="O3607" s="2">
        <v>175.18301391601599</v>
      </c>
      <c r="P3607" s="2">
        <v>130.07392883300801</v>
      </c>
      <c r="U3607" s="3">
        <v>40927.850127314814</v>
      </c>
      <c r="V3607" s="2"/>
      <c r="W3607" s="2"/>
      <c r="X3607" s="2">
        <v>-1200</v>
      </c>
      <c r="Y3607" s="2" t="s">
        <v>8</v>
      </c>
      <c r="Z3607" s="2">
        <v>0</v>
      </c>
    </row>
    <row r="3608" spans="1:26" ht="14.25" customHeight="1" x14ac:dyDescent="0.2">
      <c r="A3608" s="3">
        <v>40927.850185185183</v>
      </c>
      <c r="B3608" s="2"/>
      <c r="C3608" s="2"/>
      <c r="D3608" s="2">
        <v>-1150</v>
      </c>
      <c r="E3608" s="2">
        <v>19.336236953735401</v>
      </c>
      <c r="F3608" s="2">
        <v>-2.7632904052734402</v>
      </c>
      <c r="K3608" s="3">
        <v>40927.850185185183</v>
      </c>
      <c r="L3608" s="2"/>
      <c r="M3608" s="2"/>
      <c r="N3608" s="2">
        <v>-1150</v>
      </c>
      <c r="O3608" s="2">
        <v>171.59538269043</v>
      </c>
      <c r="P3608" s="2">
        <v>127.575607299805</v>
      </c>
      <c r="U3608" s="3">
        <v>40927.850185185183</v>
      </c>
      <c r="V3608" s="2"/>
      <c r="W3608" s="2"/>
      <c r="X3608" s="2">
        <v>-1150</v>
      </c>
      <c r="Y3608" s="2" t="s">
        <v>8</v>
      </c>
      <c r="Z3608" s="2">
        <v>0</v>
      </c>
    </row>
    <row r="3609" spans="1:26" ht="14.25" customHeight="1" x14ac:dyDescent="0.2">
      <c r="A3609" s="3">
        <v>40927.850243055553</v>
      </c>
      <c r="B3609" s="2"/>
      <c r="C3609" s="2"/>
      <c r="D3609" s="2">
        <v>-1100</v>
      </c>
      <c r="E3609" s="2">
        <v>19.105260848998999</v>
      </c>
      <c r="F3609" s="2">
        <v>-2.6171875</v>
      </c>
      <c r="K3609" s="3">
        <v>40927.850243055553</v>
      </c>
      <c r="L3609" s="2"/>
      <c r="M3609" s="2"/>
      <c r="N3609" s="2">
        <v>-1100</v>
      </c>
      <c r="O3609" s="2">
        <v>167.73233032226599</v>
      </c>
      <c r="P3609" s="2">
        <v>124.88548278808599</v>
      </c>
      <c r="U3609" s="3">
        <v>40927.850243055553</v>
      </c>
      <c r="V3609" s="2"/>
      <c r="W3609" s="2"/>
      <c r="X3609" s="2">
        <v>-1100</v>
      </c>
      <c r="Y3609" s="2" t="s">
        <v>8</v>
      </c>
      <c r="Z3609" s="2">
        <v>0</v>
      </c>
    </row>
    <row r="3610" spans="1:26" ht="14.25" customHeight="1" x14ac:dyDescent="0.2">
      <c r="A3610" s="3">
        <v>40927.850300925929</v>
      </c>
      <c r="B3610" s="2"/>
      <c r="C3610" s="2"/>
      <c r="D3610" s="2">
        <v>-1050</v>
      </c>
      <c r="E3610" s="2">
        <v>18.784187316894499</v>
      </c>
      <c r="F3610" s="2">
        <v>-2.4140930175781299</v>
      </c>
      <c r="K3610" s="3">
        <v>40927.850300925929</v>
      </c>
      <c r="L3610" s="2"/>
      <c r="M3610" s="2"/>
      <c r="N3610" s="2">
        <v>-1050</v>
      </c>
      <c r="O3610" s="2">
        <v>163.50782775878901</v>
      </c>
      <c r="P3610" s="2">
        <v>121.94366455078099</v>
      </c>
      <c r="U3610" s="3">
        <v>40927.850300925929</v>
      </c>
      <c r="V3610" s="2"/>
      <c r="W3610" s="2"/>
      <c r="X3610" s="2">
        <v>-1050</v>
      </c>
      <c r="Y3610" s="2" t="s">
        <v>8</v>
      </c>
      <c r="Z3610" s="2">
        <v>0</v>
      </c>
    </row>
    <row r="3611" spans="1:26" ht="14.25" customHeight="1" x14ac:dyDescent="0.2">
      <c r="A3611" s="3">
        <v>40927.850358796299</v>
      </c>
      <c r="B3611" s="2"/>
      <c r="C3611" s="2"/>
      <c r="D3611" s="2">
        <v>-1000</v>
      </c>
      <c r="E3611" s="2">
        <v>18.249505996704102</v>
      </c>
      <c r="F3611" s="2">
        <v>-2.0758819580078098</v>
      </c>
      <c r="K3611" s="3">
        <v>40927.850358796299</v>
      </c>
      <c r="L3611" s="2"/>
      <c r="M3611" s="2"/>
      <c r="N3611" s="2">
        <v>-1000</v>
      </c>
      <c r="O3611" s="2">
        <v>160.37322998046901</v>
      </c>
      <c r="P3611" s="2">
        <v>119.760818481445</v>
      </c>
      <c r="U3611" s="3">
        <v>40927.850358796299</v>
      </c>
      <c r="V3611" s="2"/>
      <c r="W3611" s="2"/>
      <c r="X3611" s="2">
        <v>-1000</v>
      </c>
      <c r="Y3611" s="2" t="s">
        <v>8</v>
      </c>
      <c r="Z3611" s="2">
        <v>0</v>
      </c>
    </row>
    <row r="3612" spans="1:26" ht="14.25" customHeight="1" x14ac:dyDescent="0.2">
      <c r="A3612" s="3">
        <v>40927.850416666668</v>
      </c>
      <c r="B3612" s="2"/>
      <c r="C3612" s="2"/>
      <c r="D3612" s="2">
        <v>-950</v>
      </c>
      <c r="E3612" s="2">
        <v>17.910099029541001</v>
      </c>
      <c r="F3612" s="2">
        <v>-1.8611907958984399</v>
      </c>
      <c r="K3612" s="3">
        <v>40927.850416666668</v>
      </c>
      <c r="L3612" s="2"/>
      <c r="M3612" s="2"/>
      <c r="N3612" s="2">
        <v>-950</v>
      </c>
      <c r="O3612" s="2">
        <v>157.54495239257801</v>
      </c>
      <c r="P3612" s="2">
        <v>117.791290283203</v>
      </c>
      <c r="U3612" s="3">
        <v>40927.850416666668</v>
      </c>
      <c r="V3612" s="2"/>
      <c r="W3612" s="2"/>
      <c r="X3612" s="2">
        <v>-950</v>
      </c>
      <c r="Y3612" s="2" t="s">
        <v>8</v>
      </c>
      <c r="Z3612" s="2">
        <v>0</v>
      </c>
    </row>
    <row r="3613" spans="1:26" ht="14.25" customHeight="1" x14ac:dyDescent="0.2">
      <c r="A3613" s="3">
        <v>40927.850474537037</v>
      </c>
      <c r="B3613" s="2"/>
      <c r="C3613" s="2"/>
      <c r="D3613" s="2">
        <v>-900</v>
      </c>
      <c r="E3613" s="2">
        <v>18.115623474121101</v>
      </c>
      <c r="F3613" s="2">
        <v>-1.9911956787109399</v>
      </c>
      <c r="K3613" s="3">
        <v>40927.850474537037</v>
      </c>
      <c r="L3613" s="2"/>
      <c r="M3613" s="2"/>
      <c r="N3613" s="2">
        <v>-900</v>
      </c>
      <c r="O3613" s="2">
        <v>154.80508422851599</v>
      </c>
      <c r="P3613" s="2">
        <v>115.883331298828</v>
      </c>
      <c r="U3613" s="3">
        <v>40927.850474537037</v>
      </c>
      <c r="V3613" s="2"/>
      <c r="W3613" s="2"/>
      <c r="X3613" s="2">
        <v>-900</v>
      </c>
      <c r="Y3613" s="2" t="s">
        <v>8</v>
      </c>
      <c r="Z3613" s="2">
        <v>0</v>
      </c>
    </row>
    <row r="3614" spans="1:26" ht="14.25" customHeight="1" x14ac:dyDescent="0.2">
      <c r="A3614" s="3">
        <v>40927.850532407407</v>
      </c>
      <c r="B3614" s="2"/>
      <c r="C3614" s="2"/>
      <c r="D3614" s="2">
        <v>-850</v>
      </c>
      <c r="E3614" s="2">
        <v>18.263134002685501</v>
      </c>
      <c r="F3614" s="2">
        <v>-2.0845031738281299</v>
      </c>
      <c r="K3614" s="3">
        <v>40927.850532407407</v>
      </c>
      <c r="L3614" s="2"/>
      <c r="M3614" s="2"/>
      <c r="N3614" s="2">
        <v>-850</v>
      </c>
      <c r="O3614" s="2">
        <v>152.41209411621099</v>
      </c>
      <c r="P3614" s="2">
        <v>114.216918945312</v>
      </c>
      <c r="U3614" s="3">
        <v>40927.850532407407</v>
      </c>
      <c r="V3614" s="2"/>
      <c r="W3614" s="2"/>
      <c r="X3614" s="2">
        <v>-850</v>
      </c>
      <c r="Y3614" s="2" t="s">
        <v>8</v>
      </c>
      <c r="Z3614" s="2">
        <v>0</v>
      </c>
    </row>
    <row r="3615" spans="1:26" ht="14.25" customHeight="1" x14ac:dyDescent="0.2">
      <c r="A3615" s="3">
        <v>40927.850590277776</v>
      </c>
      <c r="B3615" s="2"/>
      <c r="C3615" s="2"/>
      <c r="D3615" s="2">
        <v>-800</v>
      </c>
      <c r="E3615" s="2">
        <v>18.086797714233398</v>
      </c>
      <c r="F3615" s="2">
        <v>-1.97296142578125</v>
      </c>
      <c r="K3615" s="3">
        <v>40927.850590277776</v>
      </c>
      <c r="L3615" s="2"/>
      <c r="M3615" s="2"/>
      <c r="N3615" s="2">
        <v>-800</v>
      </c>
      <c r="O3615" s="2">
        <v>150.27316284179699</v>
      </c>
      <c r="P3615" s="2">
        <v>112.727432250977</v>
      </c>
      <c r="U3615" s="3">
        <v>40927.850590277776</v>
      </c>
      <c r="V3615" s="2"/>
      <c r="W3615" s="2"/>
      <c r="X3615" s="2">
        <v>-800</v>
      </c>
      <c r="Y3615" s="2" t="s">
        <v>8</v>
      </c>
      <c r="Z3615" s="2">
        <v>0</v>
      </c>
    </row>
    <row r="3616" spans="1:26" ht="14.25" customHeight="1" x14ac:dyDescent="0.2">
      <c r="A3616" s="3">
        <v>40927.850648148145</v>
      </c>
      <c r="B3616" s="2"/>
      <c r="C3616" s="2"/>
      <c r="D3616" s="2">
        <v>-750</v>
      </c>
      <c r="E3616" s="2">
        <v>17.980054855346701</v>
      </c>
      <c r="F3616" s="2">
        <v>-1.9054412841796899</v>
      </c>
      <c r="K3616" s="3">
        <v>40927.850648148145</v>
      </c>
      <c r="L3616" s="2"/>
      <c r="M3616" s="2"/>
      <c r="N3616" s="2">
        <v>-750</v>
      </c>
      <c r="O3616" s="2">
        <v>147.54470825195301</v>
      </c>
      <c r="P3616" s="2">
        <v>110.82740783691401</v>
      </c>
      <c r="U3616" s="3">
        <v>40927.850648148145</v>
      </c>
      <c r="V3616" s="2"/>
      <c r="W3616" s="2"/>
      <c r="X3616" s="2">
        <v>-750</v>
      </c>
      <c r="Y3616" s="2" t="s">
        <v>8</v>
      </c>
      <c r="Z3616" s="2">
        <v>0</v>
      </c>
    </row>
    <row r="3617" spans="1:26" ht="14.25" customHeight="1" x14ac:dyDescent="0.2">
      <c r="A3617" s="3">
        <v>40927.850706018522</v>
      </c>
      <c r="B3617" s="2"/>
      <c r="C3617" s="2"/>
      <c r="D3617" s="2">
        <v>-700</v>
      </c>
      <c r="E3617" s="2">
        <v>18.152290344238299</v>
      </c>
      <c r="F3617" s="2">
        <v>-2.0143890380859402</v>
      </c>
      <c r="K3617" s="3">
        <v>40927.850706018522</v>
      </c>
      <c r="L3617" s="2"/>
      <c r="M3617" s="2"/>
      <c r="N3617" s="2">
        <v>-700</v>
      </c>
      <c r="O3617" s="2">
        <v>146.123611450195</v>
      </c>
      <c r="P3617" s="2">
        <v>109.83779907226599</v>
      </c>
      <c r="U3617" s="3">
        <v>40927.850706018522</v>
      </c>
      <c r="V3617" s="2"/>
      <c r="W3617" s="2"/>
      <c r="X3617" s="2">
        <v>-700</v>
      </c>
      <c r="Y3617" s="2" t="s">
        <v>8</v>
      </c>
      <c r="Z3617" s="2">
        <v>0</v>
      </c>
    </row>
    <row r="3618" spans="1:26" ht="14.25" customHeight="1" x14ac:dyDescent="0.2">
      <c r="A3618" s="3">
        <v>40927.850763888891</v>
      </c>
      <c r="B3618" s="2"/>
      <c r="C3618" s="2"/>
      <c r="D3618" s="2">
        <v>-650</v>
      </c>
      <c r="E3618" s="2">
        <v>18.082454681396499</v>
      </c>
      <c r="F3618" s="2">
        <v>-1.97021484375</v>
      </c>
      <c r="K3618" s="3">
        <v>40927.850763888891</v>
      </c>
      <c r="L3618" s="2"/>
      <c r="M3618" s="2"/>
      <c r="N3618" s="2">
        <v>-650</v>
      </c>
      <c r="O3618" s="2">
        <v>144.70809936523401</v>
      </c>
      <c r="P3618" s="2">
        <v>108.852081298828</v>
      </c>
      <c r="U3618" s="3">
        <v>40927.850763888891</v>
      </c>
      <c r="V3618" s="2"/>
      <c r="W3618" s="2"/>
      <c r="X3618" s="2">
        <v>-650</v>
      </c>
      <c r="Y3618" s="2" t="s">
        <v>8</v>
      </c>
      <c r="Z3618" s="2">
        <v>0</v>
      </c>
    </row>
    <row r="3619" spans="1:26" ht="14.25" customHeight="1" x14ac:dyDescent="0.2">
      <c r="A3619" s="3">
        <v>40927.850821759261</v>
      </c>
      <c r="B3619" s="2"/>
      <c r="C3619" s="2"/>
      <c r="D3619" s="2">
        <v>-600</v>
      </c>
      <c r="E3619" s="2">
        <v>17.608201980590799</v>
      </c>
      <c r="F3619" s="2">
        <v>-1.67022705078125</v>
      </c>
      <c r="K3619" s="3">
        <v>40927.850821759261</v>
      </c>
      <c r="L3619" s="2"/>
      <c r="M3619" s="2"/>
      <c r="N3619" s="2">
        <v>-600</v>
      </c>
      <c r="O3619" s="2">
        <v>143.41990661621099</v>
      </c>
      <c r="P3619" s="2">
        <v>107.95501708984401</v>
      </c>
      <c r="U3619" s="3">
        <v>40927.850821759261</v>
      </c>
      <c r="V3619" s="2"/>
      <c r="W3619" s="2"/>
      <c r="X3619" s="2">
        <v>-600</v>
      </c>
      <c r="Y3619" s="2" t="s">
        <v>8</v>
      </c>
      <c r="Z3619" s="2">
        <v>0</v>
      </c>
    </row>
    <row r="3620" spans="1:26" ht="14.25" customHeight="1" x14ac:dyDescent="0.2">
      <c r="A3620" s="3">
        <v>40927.85087962963</v>
      </c>
      <c r="B3620" s="2"/>
      <c r="C3620" s="2"/>
      <c r="D3620" s="2">
        <v>-550</v>
      </c>
      <c r="E3620" s="2">
        <v>17.7377414703369</v>
      </c>
      <c r="F3620" s="2">
        <v>-1.7521667480468699</v>
      </c>
      <c r="K3620" s="3">
        <v>40927.85087962963</v>
      </c>
      <c r="L3620" s="2"/>
      <c r="M3620" s="2"/>
      <c r="N3620" s="2">
        <v>-550</v>
      </c>
      <c r="O3620" s="2">
        <v>141.97734069824199</v>
      </c>
      <c r="P3620" s="2">
        <v>106.95045471191401</v>
      </c>
      <c r="U3620" s="3">
        <v>40927.85087962963</v>
      </c>
      <c r="V3620" s="2"/>
      <c r="W3620" s="2"/>
      <c r="X3620" s="2">
        <v>-550</v>
      </c>
      <c r="Y3620" s="2" t="s">
        <v>8</v>
      </c>
      <c r="Z3620" s="2">
        <v>0</v>
      </c>
    </row>
    <row r="3621" spans="1:26" ht="14.25" customHeight="1" x14ac:dyDescent="0.2">
      <c r="A3621" s="3">
        <v>40927.850937499999</v>
      </c>
      <c r="B3621" s="2"/>
      <c r="C3621" s="2"/>
      <c r="D3621" s="2">
        <v>-500</v>
      </c>
      <c r="E3621" s="2">
        <v>17.684911727905298</v>
      </c>
      <c r="F3621" s="2">
        <v>-1.71875</v>
      </c>
      <c r="K3621" s="3">
        <v>40927.850937499999</v>
      </c>
      <c r="L3621" s="2"/>
      <c r="M3621" s="2"/>
      <c r="N3621" s="2">
        <v>-500</v>
      </c>
      <c r="O3621" s="2">
        <v>140.74304199218801</v>
      </c>
      <c r="P3621" s="2">
        <v>106.090927124023</v>
      </c>
      <c r="U3621" s="3">
        <v>40927.850937499999</v>
      </c>
      <c r="V3621" s="2"/>
      <c r="W3621" s="2"/>
      <c r="X3621" s="2">
        <v>-500</v>
      </c>
      <c r="Y3621" s="2" t="s">
        <v>8</v>
      </c>
      <c r="Z3621" s="2">
        <v>0</v>
      </c>
    </row>
    <row r="3622" spans="1:26" ht="14.25" customHeight="1" x14ac:dyDescent="0.2">
      <c r="A3622" s="3">
        <v>40927.850995370369</v>
      </c>
      <c r="B3622" s="2"/>
      <c r="C3622" s="2"/>
      <c r="D3622" s="2">
        <v>-450</v>
      </c>
      <c r="E3622" s="2">
        <v>17.895624160766602</v>
      </c>
      <c r="F3622" s="2">
        <v>-1.8520355224609399</v>
      </c>
      <c r="K3622" s="3">
        <v>40927.850995370369</v>
      </c>
      <c r="L3622" s="2"/>
      <c r="M3622" s="2"/>
      <c r="N3622" s="2">
        <v>-450</v>
      </c>
      <c r="O3622" s="2">
        <v>137.68951416015599</v>
      </c>
      <c r="P3622" s="2">
        <v>103.96453857421901</v>
      </c>
      <c r="U3622" s="3">
        <v>40927.850995370369</v>
      </c>
      <c r="V3622" s="2"/>
      <c r="W3622" s="2"/>
      <c r="X3622" s="2">
        <v>-450</v>
      </c>
      <c r="Y3622" s="2" t="s">
        <v>8</v>
      </c>
      <c r="Z3622" s="2">
        <v>0</v>
      </c>
    </row>
    <row r="3623" spans="1:26" ht="14.25" customHeight="1" x14ac:dyDescent="0.2">
      <c r="A3623" s="3">
        <v>40927.851053240738</v>
      </c>
      <c r="B3623" s="2"/>
      <c r="C3623" s="2"/>
      <c r="D3623" s="2">
        <v>-400</v>
      </c>
      <c r="E3623" s="2">
        <v>17.874517440795898</v>
      </c>
      <c r="F3623" s="2">
        <v>-1.83868408203125</v>
      </c>
      <c r="K3623" s="3">
        <v>40927.851053240738</v>
      </c>
      <c r="L3623" s="2"/>
      <c r="M3623" s="2"/>
      <c r="N3623" s="2">
        <v>-400</v>
      </c>
      <c r="O3623" s="2">
        <v>136.99873352050801</v>
      </c>
      <c r="P3623" s="2">
        <v>103.483505249023</v>
      </c>
      <c r="U3623" s="3">
        <v>40927.851053240738</v>
      </c>
      <c r="V3623" s="2"/>
      <c r="W3623" s="2"/>
      <c r="X3623" s="2">
        <v>-400</v>
      </c>
      <c r="Y3623" s="2" t="s">
        <v>8</v>
      </c>
      <c r="Z3623" s="2">
        <v>0</v>
      </c>
    </row>
    <row r="3624" spans="1:26" ht="14.25" customHeight="1" x14ac:dyDescent="0.2">
      <c r="A3624" s="3">
        <v>40927.851111111115</v>
      </c>
      <c r="B3624" s="2"/>
      <c r="C3624" s="2"/>
      <c r="D3624" s="2">
        <v>-350</v>
      </c>
      <c r="E3624" s="2">
        <v>17.418838500976602</v>
      </c>
      <c r="F3624" s="2">
        <v>-1.5504455566406199</v>
      </c>
      <c r="K3624" s="3">
        <v>40927.851111111115</v>
      </c>
      <c r="L3624" s="2"/>
      <c r="M3624" s="2"/>
      <c r="N3624" s="2">
        <v>-350</v>
      </c>
      <c r="O3624" s="2">
        <v>137.32116699218801</v>
      </c>
      <c r="P3624" s="2">
        <v>103.708038330078</v>
      </c>
      <c r="U3624" s="3">
        <v>40927.851111111115</v>
      </c>
      <c r="V3624" s="2"/>
      <c r="W3624" s="2"/>
      <c r="X3624" s="2">
        <v>-350</v>
      </c>
      <c r="Y3624" s="2" t="s">
        <v>8</v>
      </c>
      <c r="Z3624" s="2">
        <v>0</v>
      </c>
    </row>
    <row r="3625" spans="1:26" ht="14.25" customHeight="1" x14ac:dyDescent="0.2">
      <c r="A3625" s="3">
        <v>40927.851168981484</v>
      </c>
      <c r="B3625" s="2"/>
      <c r="C3625" s="2"/>
      <c r="D3625" s="2">
        <v>-300</v>
      </c>
      <c r="E3625" s="2">
        <v>17.051326751708999</v>
      </c>
      <c r="F3625" s="2">
        <v>-1.3179779052734399</v>
      </c>
      <c r="K3625" s="3">
        <v>40927.851168981484</v>
      </c>
      <c r="L3625" s="2"/>
      <c r="M3625" s="2"/>
      <c r="N3625" s="2">
        <v>-300</v>
      </c>
      <c r="O3625" s="2">
        <v>136.35868835449199</v>
      </c>
      <c r="P3625" s="2">
        <v>103.037796020508</v>
      </c>
      <c r="U3625" s="3">
        <v>40927.851168981484</v>
      </c>
      <c r="V3625" s="2"/>
      <c r="W3625" s="2"/>
      <c r="X3625" s="2">
        <v>-300</v>
      </c>
      <c r="Y3625" s="2" t="s">
        <v>8</v>
      </c>
      <c r="Z3625" s="2">
        <v>0</v>
      </c>
    </row>
    <row r="3626" spans="1:26" ht="14.25" customHeight="1" x14ac:dyDescent="0.2">
      <c r="A3626" s="3">
        <v>40927.851226851853</v>
      </c>
      <c r="B3626" s="2"/>
      <c r="C3626" s="2"/>
      <c r="D3626" s="2">
        <v>-250</v>
      </c>
      <c r="E3626" s="2">
        <v>17.641973495483398</v>
      </c>
      <c r="F3626" s="2">
        <v>-1.69158935546875</v>
      </c>
      <c r="K3626" s="3">
        <v>40927.851226851853</v>
      </c>
      <c r="L3626" s="2"/>
      <c r="M3626" s="2"/>
      <c r="N3626" s="2">
        <v>-250</v>
      </c>
      <c r="O3626" s="2">
        <v>135.52746582031199</v>
      </c>
      <c r="P3626" s="2">
        <v>102.458953857422</v>
      </c>
      <c r="U3626" s="3">
        <v>40927.851226851853</v>
      </c>
      <c r="V3626" s="2"/>
      <c r="W3626" s="2"/>
      <c r="X3626" s="2">
        <v>-250</v>
      </c>
      <c r="Y3626" s="2" t="s">
        <v>8</v>
      </c>
      <c r="Z3626" s="2">
        <v>0</v>
      </c>
    </row>
    <row r="3627" spans="1:26" ht="14.25" customHeight="1" x14ac:dyDescent="0.2">
      <c r="A3627" s="3">
        <v>40927.851284722223</v>
      </c>
      <c r="B3627" s="2"/>
      <c r="C3627" s="2"/>
      <c r="D3627" s="2">
        <v>-200</v>
      </c>
      <c r="E3627" s="2">
        <v>17.6408882141113</v>
      </c>
      <c r="F3627" s="2">
        <v>-1.6909027099609399</v>
      </c>
      <c r="K3627" s="3">
        <v>40927.851284722223</v>
      </c>
      <c r="L3627" s="2"/>
      <c r="M3627" s="2"/>
      <c r="N3627" s="2">
        <v>-200</v>
      </c>
      <c r="O3627" s="2">
        <v>133.710205078125</v>
      </c>
      <c r="P3627" s="2">
        <v>101.193466186523</v>
      </c>
      <c r="U3627" s="3">
        <v>40927.851284722223</v>
      </c>
      <c r="V3627" s="2"/>
      <c r="W3627" s="2"/>
      <c r="X3627" s="2">
        <v>-200</v>
      </c>
      <c r="Y3627" s="2" t="s">
        <v>8</v>
      </c>
      <c r="Z3627" s="2">
        <v>0</v>
      </c>
    </row>
    <row r="3628" spans="1:26" ht="14.25" customHeight="1" x14ac:dyDescent="0.2">
      <c r="A3628" s="3">
        <v>40927.851342592592</v>
      </c>
      <c r="B3628" s="2"/>
      <c r="C3628" s="2"/>
      <c r="D3628" s="2">
        <v>-150</v>
      </c>
      <c r="E3628" s="2">
        <v>17.298103332519499</v>
      </c>
      <c r="F3628" s="2">
        <v>-1.4740753173828101</v>
      </c>
      <c r="K3628" s="3">
        <v>40927.851342592592</v>
      </c>
      <c r="L3628" s="2"/>
      <c r="M3628" s="2"/>
      <c r="N3628" s="2">
        <v>-150</v>
      </c>
      <c r="O3628" s="2">
        <v>132.74838256835901</v>
      </c>
      <c r="P3628" s="2">
        <v>100.523681640625</v>
      </c>
      <c r="U3628" s="3">
        <v>40927.851342592592</v>
      </c>
      <c r="V3628" s="2"/>
      <c r="W3628" s="2"/>
      <c r="X3628" s="2">
        <v>-150</v>
      </c>
      <c r="Y3628" s="2" t="s">
        <v>8</v>
      </c>
      <c r="Z3628" s="2">
        <v>0</v>
      </c>
    </row>
    <row r="3629" spans="1:26" ht="14.25" customHeight="1" x14ac:dyDescent="0.2">
      <c r="A3629" s="3">
        <v>40927.851400462961</v>
      </c>
      <c r="B3629" s="2"/>
      <c r="C3629" s="2"/>
      <c r="D3629" s="2">
        <v>-100</v>
      </c>
      <c r="E3629" s="2">
        <v>17.0931797027588</v>
      </c>
      <c r="F3629" s="2">
        <v>-1.3444519042968801</v>
      </c>
      <c r="K3629" s="3">
        <v>40927.851400462961</v>
      </c>
      <c r="L3629" s="2"/>
      <c r="M3629" s="2"/>
      <c r="N3629" s="2">
        <v>-100</v>
      </c>
      <c r="O3629" s="2">
        <v>131.93281555175801</v>
      </c>
      <c r="P3629" s="2">
        <v>99.955749511718693</v>
      </c>
      <c r="U3629" s="3">
        <v>40927.851400462961</v>
      </c>
      <c r="V3629" s="2"/>
      <c r="W3629" s="2"/>
      <c r="X3629" s="2">
        <v>-100</v>
      </c>
      <c r="Y3629" s="2" t="s">
        <v>8</v>
      </c>
      <c r="Z3629" s="2">
        <v>0</v>
      </c>
    </row>
    <row r="3630" spans="1:26" ht="14.25" customHeight="1" x14ac:dyDescent="0.2">
      <c r="A3630" s="3">
        <v>40927.851458333331</v>
      </c>
      <c r="B3630" s="2"/>
      <c r="C3630" s="2"/>
      <c r="D3630" s="2">
        <v>-50</v>
      </c>
      <c r="E3630" s="2">
        <v>17.481195449829102</v>
      </c>
      <c r="F3630" s="2">
        <v>-1.5898895263671899</v>
      </c>
      <c r="K3630" s="3">
        <v>40927.851458333331</v>
      </c>
      <c r="L3630" s="2"/>
      <c r="M3630" s="2"/>
      <c r="N3630" s="2">
        <v>-50</v>
      </c>
      <c r="O3630" s="2">
        <v>131.30888366699199</v>
      </c>
      <c r="P3630" s="2">
        <v>99.521255493164105</v>
      </c>
      <c r="U3630" s="3">
        <v>40927.851458333331</v>
      </c>
      <c r="V3630" s="2"/>
      <c r="W3630" s="2"/>
      <c r="X3630" s="2">
        <v>-50</v>
      </c>
      <c r="Y3630" s="2" t="s">
        <v>8</v>
      </c>
      <c r="Z3630" s="2">
        <v>0</v>
      </c>
    </row>
    <row r="3631" spans="1:26" ht="14.25" customHeight="1" x14ac:dyDescent="0.2">
      <c r="A3631" s="3">
        <v>40927.8515162037</v>
      </c>
      <c r="B3631" s="2"/>
      <c r="C3631" s="2"/>
      <c r="D3631" s="2">
        <v>0</v>
      </c>
      <c r="E3631" s="2">
        <v>17.396041870117202</v>
      </c>
      <c r="F3631" s="2">
        <v>-1.5360260009765601</v>
      </c>
      <c r="K3631" s="3">
        <v>40927.8515162037</v>
      </c>
      <c r="L3631" s="2"/>
      <c r="M3631" s="2"/>
      <c r="N3631" s="2">
        <v>0</v>
      </c>
      <c r="O3631" s="2">
        <v>130.45497131347699</v>
      </c>
      <c r="P3631" s="2">
        <v>98.926620483398395</v>
      </c>
      <c r="U3631" s="3">
        <v>40927.8515162037</v>
      </c>
      <c r="V3631" s="2"/>
      <c r="W3631" s="2"/>
      <c r="X3631" s="2">
        <v>0</v>
      </c>
      <c r="Y3631" s="2" t="s">
        <v>8</v>
      </c>
      <c r="Z3631" s="2">
        <v>0</v>
      </c>
    </row>
    <row r="3632" spans="1:26" ht="14.25" customHeight="1" x14ac:dyDescent="0.2">
      <c r="A3632" s="2"/>
      <c r="B3632" s="2"/>
      <c r="C3632" s="2"/>
      <c r="D3632" s="2"/>
      <c r="E3632" s="2"/>
      <c r="F3632" s="2"/>
      <c r="K3632" s="2"/>
      <c r="L3632" s="2"/>
      <c r="M3632" s="2"/>
      <c r="N3632" s="2"/>
      <c r="O3632" s="2"/>
      <c r="P3632" s="2"/>
      <c r="U3632" s="2"/>
      <c r="V3632" s="2"/>
      <c r="W3632" s="2"/>
      <c r="X3632" s="2"/>
      <c r="Y3632" s="2"/>
      <c r="Z3632" s="2"/>
    </row>
    <row r="3633" spans="1:26" ht="14.25" customHeight="1" x14ac:dyDescent="0.2">
      <c r="A3633" s="3">
        <v>40927.851898148147</v>
      </c>
      <c r="B3633" s="2">
        <v>200</v>
      </c>
      <c r="C3633" s="2">
        <v>0</v>
      </c>
      <c r="D3633" s="2">
        <v>-3200</v>
      </c>
      <c r="E3633" s="2">
        <v>155.47900390625</v>
      </c>
      <c r="F3633" s="2">
        <v>-88.8800048828125</v>
      </c>
      <c r="K3633" s="3">
        <v>40927.851898148147</v>
      </c>
      <c r="L3633" s="2">
        <v>200</v>
      </c>
      <c r="M3633" s="2">
        <v>0</v>
      </c>
      <c r="N3633" s="2">
        <v>-3200</v>
      </c>
      <c r="O3633" s="2">
        <v>243.07102966308599</v>
      </c>
      <c r="P3633" s="2">
        <v>177.34916687011699</v>
      </c>
      <c r="U3633" s="3">
        <v>40927.851898148147</v>
      </c>
      <c r="V3633" s="2">
        <v>200</v>
      </c>
      <c r="W3633" s="2">
        <v>0</v>
      </c>
      <c r="X3633" s="2">
        <v>-3200</v>
      </c>
      <c r="Y3633" s="2" t="s">
        <v>8</v>
      </c>
      <c r="Z3633" s="2">
        <v>0</v>
      </c>
    </row>
    <row r="3634" spans="1:26" ht="14.25" customHeight="1" x14ac:dyDescent="0.2">
      <c r="A3634" s="3">
        <v>40927.851956018516</v>
      </c>
      <c r="B3634" s="2"/>
      <c r="C3634" s="2"/>
      <c r="D3634" s="2">
        <v>-3150</v>
      </c>
      <c r="E3634" s="2">
        <v>153.20083618164099</v>
      </c>
      <c r="F3634" s="2">
        <v>-87.43896484375</v>
      </c>
      <c r="K3634" s="3">
        <v>40927.851956018516</v>
      </c>
      <c r="L3634" s="2"/>
      <c r="M3634" s="2"/>
      <c r="N3634" s="2">
        <v>-3150</v>
      </c>
      <c r="O3634" s="2">
        <v>242.00205993652301</v>
      </c>
      <c r="P3634" s="2">
        <v>176.60476684570301</v>
      </c>
      <c r="U3634" s="3">
        <v>40927.851956018516</v>
      </c>
      <c r="V3634" s="2"/>
      <c r="W3634" s="2"/>
      <c r="X3634" s="2">
        <v>-3150</v>
      </c>
      <c r="Y3634" s="2" t="s">
        <v>8</v>
      </c>
      <c r="Z3634" s="2">
        <v>0</v>
      </c>
    </row>
    <row r="3635" spans="1:26" ht="14.25" customHeight="1" x14ac:dyDescent="0.2">
      <c r="A3635" s="3">
        <v>40927.852013888885</v>
      </c>
      <c r="B3635" s="2"/>
      <c r="C3635" s="2"/>
      <c r="D3635" s="2">
        <v>-3100</v>
      </c>
      <c r="E3635" s="2">
        <v>152.37126159668</v>
      </c>
      <c r="F3635" s="2">
        <v>-86.914215087890597</v>
      </c>
      <c r="K3635" s="3">
        <v>40927.852013888885</v>
      </c>
      <c r="L3635" s="2"/>
      <c r="M3635" s="2"/>
      <c r="N3635" s="2">
        <v>-3100</v>
      </c>
      <c r="O3635" s="2">
        <v>241.728591918945</v>
      </c>
      <c r="P3635" s="2">
        <v>176.41433715820301</v>
      </c>
      <c r="U3635" s="3">
        <v>40927.852013888885</v>
      </c>
      <c r="V3635" s="2"/>
      <c r="W3635" s="2"/>
      <c r="X3635" s="2">
        <v>-3100</v>
      </c>
      <c r="Y3635" s="2" t="s">
        <v>8</v>
      </c>
      <c r="Z3635" s="2">
        <v>0</v>
      </c>
    </row>
    <row r="3636" spans="1:26" ht="14.25" customHeight="1" x14ac:dyDescent="0.2">
      <c r="A3636" s="3">
        <v>40927.852071759262</v>
      </c>
      <c r="B3636" s="2"/>
      <c r="C3636" s="2"/>
      <c r="D3636" s="2">
        <v>-3050</v>
      </c>
      <c r="E3636" s="2">
        <v>154.73831176757801</v>
      </c>
      <c r="F3636" s="2">
        <v>-88.411483764648395</v>
      </c>
      <c r="K3636" s="3">
        <v>40927.852071759262</v>
      </c>
      <c r="L3636" s="2"/>
      <c r="M3636" s="2"/>
      <c r="N3636" s="2">
        <v>-3050</v>
      </c>
      <c r="O3636" s="2">
        <v>241.898849487305</v>
      </c>
      <c r="P3636" s="2">
        <v>176.53289794921901</v>
      </c>
      <c r="U3636" s="3">
        <v>40927.852071759262</v>
      </c>
      <c r="V3636" s="2"/>
      <c r="W3636" s="2"/>
      <c r="X3636" s="2">
        <v>-3050</v>
      </c>
      <c r="Y3636" s="2" t="s">
        <v>8</v>
      </c>
      <c r="Z3636" s="2">
        <v>0</v>
      </c>
    </row>
    <row r="3637" spans="1:26" ht="14.25" customHeight="1" x14ac:dyDescent="0.2">
      <c r="A3637" s="3">
        <v>40927.852129629631</v>
      </c>
      <c r="B3637" s="2"/>
      <c r="C3637" s="2"/>
      <c r="D3637" s="2">
        <v>-3000</v>
      </c>
      <c r="E3637" s="2">
        <v>159.65863037109401</v>
      </c>
      <c r="F3637" s="2">
        <v>-91.523818969726605</v>
      </c>
      <c r="K3637" s="3">
        <v>40927.852129629631</v>
      </c>
      <c r="L3637" s="2"/>
      <c r="M3637" s="2"/>
      <c r="N3637" s="2">
        <v>-3000</v>
      </c>
      <c r="O3637" s="2">
        <v>242.892333984375</v>
      </c>
      <c r="P3637" s="2">
        <v>177.22473144531301</v>
      </c>
      <c r="U3637" s="3">
        <v>40927.852129629631</v>
      </c>
      <c r="V3637" s="2"/>
      <c r="W3637" s="2"/>
      <c r="X3637" s="2">
        <v>-3000</v>
      </c>
      <c r="Y3637" s="2" t="s">
        <v>8</v>
      </c>
      <c r="Z3637" s="2">
        <v>0</v>
      </c>
    </row>
    <row r="3638" spans="1:26" ht="14.25" customHeight="1" x14ac:dyDescent="0.2">
      <c r="A3638" s="3">
        <v>40927.852187500001</v>
      </c>
      <c r="B3638" s="2"/>
      <c r="C3638" s="2"/>
      <c r="D3638" s="2">
        <v>-2950</v>
      </c>
      <c r="E3638" s="2">
        <v>162.00180053710901</v>
      </c>
      <c r="F3638" s="2">
        <v>-93.0059814453125</v>
      </c>
      <c r="K3638" s="3">
        <v>40927.852187500001</v>
      </c>
      <c r="L3638" s="2"/>
      <c r="M3638" s="2"/>
      <c r="N3638" s="2">
        <v>-2950</v>
      </c>
      <c r="O3638" s="2">
        <v>243.344482421875</v>
      </c>
      <c r="P3638" s="2">
        <v>177.53959655761699</v>
      </c>
      <c r="U3638" s="3">
        <v>40927.852187500001</v>
      </c>
      <c r="V3638" s="2"/>
      <c r="W3638" s="2"/>
      <c r="X3638" s="2">
        <v>-2950</v>
      </c>
      <c r="Y3638" s="2" t="s">
        <v>8</v>
      </c>
      <c r="Z3638" s="2">
        <v>0</v>
      </c>
    </row>
    <row r="3639" spans="1:26" ht="14.25" customHeight="1" x14ac:dyDescent="0.2">
      <c r="A3639" s="3">
        <v>40927.85224537037</v>
      </c>
      <c r="B3639" s="2"/>
      <c r="C3639" s="2"/>
      <c r="D3639" s="2">
        <v>-2900</v>
      </c>
      <c r="E3639" s="2">
        <v>164.893630981445</v>
      </c>
      <c r="F3639" s="2">
        <v>-94.835205078125</v>
      </c>
      <c r="K3639" s="3">
        <v>40927.85224537037</v>
      </c>
      <c r="L3639" s="2"/>
      <c r="M3639" s="2"/>
      <c r="N3639" s="2">
        <v>-2900</v>
      </c>
      <c r="O3639" s="2">
        <v>243.62309265136699</v>
      </c>
      <c r="P3639" s="2">
        <v>177.73361206054699</v>
      </c>
      <c r="U3639" s="3">
        <v>40927.85224537037</v>
      </c>
      <c r="V3639" s="2"/>
      <c r="W3639" s="2"/>
      <c r="X3639" s="2">
        <v>-2900</v>
      </c>
      <c r="Y3639" s="2" t="s">
        <v>8</v>
      </c>
      <c r="Z3639" s="2">
        <v>0</v>
      </c>
    </row>
    <row r="3640" spans="1:26" ht="14.25" customHeight="1" x14ac:dyDescent="0.2">
      <c r="A3640" s="3">
        <v>40927.852303240739</v>
      </c>
      <c r="B3640" s="2"/>
      <c r="C3640" s="2"/>
      <c r="D3640" s="2">
        <v>-2850</v>
      </c>
      <c r="E3640" s="2">
        <v>166.10314941406199</v>
      </c>
      <c r="F3640" s="2">
        <v>-95.600280761718693</v>
      </c>
      <c r="K3640" s="3">
        <v>40927.852303240739</v>
      </c>
      <c r="L3640" s="2"/>
      <c r="M3640" s="2"/>
      <c r="N3640" s="2">
        <v>-2850</v>
      </c>
      <c r="O3640" s="2">
        <v>243.54081726074199</v>
      </c>
      <c r="P3640" s="2">
        <v>177.67631530761699</v>
      </c>
      <c r="U3640" s="3">
        <v>40927.852303240739</v>
      </c>
      <c r="V3640" s="2"/>
      <c r="W3640" s="2"/>
      <c r="X3640" s="2">
        <v>-2850</v>
      </c>
      <c r="Y3640" s="2" t="s">
        <v>8</v>
      </c>
      <c r="Z3640" s="2">
        <v>0</v>
      </c>
    </row>
    <row r="3641" spans="1:26" ht="14.25" customHeight="1" x14ac:dyDescent="0.2">
      <c r="A3641" s="3">
        <v>40927.852361111109</v>
      </c>
      <c r="B3641" s="2"/>
      <c r="C3641" s="2"/>
      <c r="D3641" s="2">
        <v>-2800</v>
      </c>
      <c r="E3641" s="2">
        <v>165.64192199707</v>
      </c>
      <c r="F3641" s="2">
        <v>-95.308532714843807</v>
      </c>
      <c r="K3641" s="3">
        <v>40927.852361111109</v>
      </c>
      <c r="L3641" s="2"/>
      <c r="M3641" s="2"/>
      <c r="N3641" s="2">
        <v>-2800</v>
      </c>
      <c r="O3641" s="2">
        <v>242.82221984863301</v>
      </c>
      <c r="P3641" s="2">
        <v>177.17590332031301</v>
      </c>
      <c r="U3641" s="3">
        <v>40927.852361111109</v>
      </c>
      <c r="V3641" s="2"/>
      <c r="W3641" s="2"/>
      <c r="X3641" s="2">
        <v>-2800</v>
      </c>
      <c r="Y3641" s="2" t="s">
        <v>8</v>
      </c>
      <c r="Z3641" s="2">
        <v>0</v>
      </c>
    </row>
    <row r="3642" spans="1:26" ht="14.25" customHeight="1" x14ac:dyDescent="0.2">
      <c r="A3642" s="3">
        <v>40927.852418981478</v>
      </c>
      <c r="B3642" s="2"/>
      <c r="C3642" s="2"/>
      <c r="D3642" s="2">
        <v>-2750</v>
      </c>
      <c r="E3642" s="2">
        <v>163.40068054199199</v>
      </c>
      <c r="F3642" s="2">
        <v>-93.890838623046903</v>
      </c>
      <c r="K3642" s="3">
        <v>40927.852418981478</v>
      </c>
      <c r="L3642" s="2"/>
      <c r="M3642" s="2"/>
      <c r="N3642" s="2">
        <v>-2750</v>
      </c>
      <c r="O3642" s="2">
        <v>241.47398376464801</v>
      </c>
      <c r="P3642" s="2">
        <v>176.23703002929699</v>
      </c>
      <c r="U3642" s="3">
        <v>40927.852418981478</v>
      </c>
      <c r="V3642" s="2"/>
      <c r="W3642" s="2"/>
      <c r="X3642" s="2">
        <v>-2750</v>
      </c>
      <c r="Y3642" s="2" t="s">
        <v>8</v>
      </c>
      <c r="Z3642" s="2">
        <v>0</v>
      </c>
    </row>
    <row r="3643" spans="1:26" ht="14.25" customHeight="1" x14ac:dyDescent="0.2">
      <c r="A3643" s="3">
        <v>40927.852476851855</v>
      </c>
      <c r="B3643" s="2"/>
      <c r="C3643" s="2"/>
      <c r="D3643" s="2">
        <v>-2700</v>
      </c>
      <c r="E3643" s="2">
        <v>166.03608703613301</v>
      </c>
      <c r="F3643" s="2">
        <v>-95.557861328125</v>
      </c>
      <c r="K3643" s="3">
        <v>40927.852476851855</v>
      </c>
      <c r="L3643" s="2"/>
      <c r="M3643" s="2"/>
      <c r="N3643" s="2">
        <v>-2700</v>
      </c>
      <c r="O3643" s="2">
        <v>242.20375061035199</v>
      </c>
      <c r="P3643" s="2">
        <v>176.74522399902301</v>
      </c>
      <c r="U3643" s="3">
        <v>40927.852476851855</v>
      </c>
      <c r="V3643" s="2"/>
      <c r="W3643" s="2"/>
      <c r="X3643" s="2">
        <v>-2700</v>
      </c>
      <c r="Y3643" s="2" t="s">
        <v>8</v>
      </c>
      <c r="Z3643" s="2">
        <v>0</v>
      </c>
    </row>
    <row r="3644" spans="1:26" ht="14.25" customHeight="1" x14ac:dyDescent="0.2">
      <c r="A3644" s="3">
        <v>40927.852534722224</v>
      </c>
      <c r="B3644" s="2"/>
      <c r="C3644" s="2"/>
      <c r="D3644" s="2">
        <v>-2650</v>
      </c>
      <c r="E3644" s="2">
        <v>172.65863037109401</v>
      </c>
      <c r="F3644" s="2">
        <v>-99.746932983398395</v>
      </c>
      <c r="K3644" s="3">
        <v>40927.852534722224</v>
      </c>
      <c r="L3644" s="2"/>
      <c r="M3644" s="2"/>
      <c r="N3644" s="2">
        <v>-2650</v>
      </c>
      <c r="O3644" s="2">
        <v>243.78918457031301</v>
      </c>
      <c r="P3644" s="2">
        <v>177.84927368164099</v>
      </c>
      <c r="U3644" s="3">
        <v>40927.852534722224</v>
      </c>
      <c r="V3644" s="2"/>
      <c r="W3644" s="2"/>
      <c r="X3644" s="2">
        <v>-2650</v>
      </c>
      <c r="Y3644" s="2" t="s">
        <v>8</v>
      </c>
      <c r="Z3644" s="2">
        <v>0</v>
      </c>
    </row>
    <row r="3645" spans="1:26" ht="14.25" customHeight="1" x14ac:dyDescent="0.2">
      <c r="A3645" s="3">
        <v>40927.852592592593</v>
      </c>
      <c r="B3645" s="2"/>
      <c r="C3645" s="2"/>
      <c r="D3645" s="2">
        <v>-2600</v>
      </c>
      <c r="E3645" s="2">
        <v>175.86961364746099</v>
      </c>
      <c r="F3645" s="2">
        <v>-101.778030395508</v>
      </c>
      <c r="K3645" s="3">
        <v>40927.852592592593</v>
      </c>
      <c r="L3645" s="2"/>
      <c r="M3645" s="2"/>
      <c r="N3645" s="2">
        <v>-2600</v>
      </c>
      <c r="O3645" s="2">
        <v>244.69184875488301</v>
      </c>
      <c r="P3645" s="2">
        <v>178.47785949707</v>
      </c>
      <c r="U3645" s="3">
        <v>40927.852592592593</v>
      </c>
      <c r="V3645" s="2"/>
      <c r="W3645" s="2"/>
      <c r="X3645" s="2">
        <v>-2600</v>
      </c>
      <c r="Y3645" s="2" t="s">
        <v>8</v>
      </c>
      <c r="Z3645" s="2">
        <v>0</v>
      </c>
    </row>
    <row r="3646" spans="1:26" ht="14.25" customHeight="1" x14ac:dyDescent="0.2">
      <c r="A3646" s="3">
        <v>40927.852650462963</v>
      </c>
      <c r="B3646" s="2"/>
      <c r="C3646" s="2"/>
      <c r="D3646" s="2">
        <v>-2550</v>
      </c>
      <c r="E3646" s="2">
        <v>180.10171508789099</v>
      </c>
      <c r="F3646" s="2">
        <v>-104.455032348633</v>
      </c>
      <c r="K3646" s="3">
        <v>40927.852650462963</v>
      </c>
      <c r="L3646" s="2"/>
      <c r="M3646" s="2"/>
      <c r="N3646" s="2">
        <v>-2550</v>
      </c>
      <c r="O3646" s="2">
        <v>245.77505493164099</v>
      </c>
      <c r="P3646" s="2">
        <v>179.232177734375</v>
      </c>
      <c r="U3646" s="3">
        <v>40927.852650462963</v>
      </c>
      <c r="V3646" s="2"/>
      <c r="W3646" s="2"/>
      <c r="X3646" s="2">
        <v>-2550</v>
      </c>
      <c r="Y3646" s="2" t="s">
        <v>8</v>
      </c>
      <c r="Z3646" s="2">
        <v>0</v>
      </c>
    </row>
    <row r="3647" spans="1:26" ht="14.25" customHeight="1" x14ac:dyDescent="0.2">
      <c r="A3647" s="3">
        <v>40927.852708333332</v>
      </c>
      <c r="B3647" s="2"/>
      <c r="C3647" s="2"/>
      <c r="D3647" s="2">
        <v>-2500</v>
      </c>
      <c r="E3647" s="2">
        <v>182.63243103027301</v>
      </c>
      <c r="F3647" s="2">
        <v>-106.05583190918</v>
      </c>
      <c r="K3647" s="3">
        <v>40927.852708333332</v>
      </c>
      <c r="L3647" s="2"/>
      <c r="M3647" s="2"/>
      <c r="N3647" s="2">
        <v>-2500</v>
      </c>
      <c r="O3647" s="2">
        <v>246.35035705566401</v>
      </c>
      <c r="P3647" s="2">
        <v>179.63279724121099</v>
      </c>
      <c r="U3647" s="3">
        <v>40927.852708333332</v>
      </c>
      <c r="V3647" s="2"/>
      <c r="W3647" s="2"/>
      <c r="X3647" s="2">
        <v>-2500</v>
      </c>
      <c r="Y3647" s="2" t="s">
        <v>8</v>
      </c>
      <c r="Z3647" s="2">
        <v>0</v>
      </c>
    </row>
    <row r="3648" spans="1:26" ht="14.25" customHeight="1" x14ac:dyDescent="0.2">
      <c r="A3648" s="3">
        <v>40927.852766203701</v>
      </c>
      <c r="B3648" s="2"/>
      <c r="C3648" s="2"/>
      <c r="D3648" s="2">
        <v>-2450</v>
      </c>
      <c r="E3648" s="2">
        <v>183.43330383300801</v>
      </c>
      <c r="F3648" s="2">
        <v>-106.562423706055</v>
      </c>
      <c r="K3648" s="3">
        <v>40927.852766203701</v>
      </c>
      <c r="L3648" s="2"/>
      <c r="M3648" s="2"/>
      <c r="N3648" s="2">
        <v>-2450</v>
      </c>
      <c r="O3648" s="2">
        <v>246.50636291503901</v>
      </c>
      <c r="P3648" s="2">
        <v>179.74143981933599</v>
      </c>
      <c r="U3648" s="3">
        <v>40927.852766203701</v>
      </c>
      <c r="V3648" s="2"/>
      <c r="W3648" s="2"/>
      <c r="X3648" s="2">
        <v>-2450</v>
      </c>
      <c r="Y3648" s="2" t="s">
        <v>8</v>
      </c>
      <c r="Z3648" s="2">
        <v>0</v>
      </c>
    </row>
    <row r="3649" spans="1:26" ht="14.25" customHeight="1" x14ac:dyDescent="0.2">
      <c r="A3649" s="3">
        <v>40927.852824074071</v>
      </c>
      <c r="B3649" s="2"/>
      <c r="C3649" s="2"/>
      <c r="D3649" s="2">
        <v>-2400</v>
      </c>
      <c r="E3649" s="2">
        <v>185.70542907714801</v>
      </c>
      <c r="F3649" s="2">
        <v>-107.999649047852</v>
      </c>
      <c r="K3649" s="3">
        <v>40927.852824074071</v>
      </c>
      <c r="L3649" s="2"/>
      <c r="M3649" s="2"/>
      <c r="N3649" s="2">
        <v>-2400</v>
      </c>
      <c r="O3649" s="2">
        <v>246.94076538085901</v>
      </c>
      <c r="P3649" s="2">
        <v>180.0439453125</v>
      </c>
      <c r="U3649" s="3">
        <v>40927.852824074071</v>
      </c>
      <c r="V3649" s="2"/>
      <c r="W3649" s="2"/>
      <c r="X3649" s="2">
        <v>-2400</v>
      </c>
      <c r="Y3649" s="2" t="s">
        <v>8</v>
      </c>
      <c r="Z3649" s="2">
        <v>0</v>
      </c>
    </row>
    <row r="3650" spans="1:26" ht="14.25" customHeight="1" x14ac:dyDescent="0.2">
      <c r="A3650" s="3">
        <v>40927.852881944447</v>
      </c>
      <c r="B3650" s="2"/>
      <c r="C3650" s="2"/>
      <c r="D3650" s="2">
        <v>-2350</v>
      </c>
      <c r="E3650" s="2">
        <v>188.07368469238301</v>
      </c>
      <c r="F3650" s="2">
        <v>-109.497680664062</v>
      </c>
      <c r="K3650" s="3">
        <v>40927.852881944447</v>
      </c>
      <c r="L3650" s="2"/>
      <c r="M3650" s="2"/>
      <c r="N3650" s="2">
        <v>-2350</v>
      </c>
      <c r="O3650" s="2">
        <v>247.19955444335901</v>
      </c>
      <c r="P3650" s="2">
        <v>180.22415161132801</v>
      </c>
      <c r="U3650" s="3">
        <v>40927.852881944447</v>
      </c>
      <c r="V3650" s="2"/>
      <c r="W3650" s="2"/>
      <c r="X3650" s="2">
        <v>-2350</v>
      </c>
      <c r="Y3650" s="2" t="s">
        <v>8</v>
      </c>
      <c r="Z3650" s="2">
        <v>0</v>
      </c>
    </row>
    <row r="3651" spans="1:26" ht="14.25" customHeight="1" x14ac:dyDescent="0.2">
      <c r="A3651" s="3">
        <v>40927.852939814817</v>
      </c>
      <c r="B3651" s="2"/>
      <c r="C3651" s="2"/>
      <c r="D3651" s="2">
        <v>-2300</v>
      </c>
      <c r="E3651" s="2">
        <v>190.984451293945</v>
      </c>
      <c r="F3651" s="2">
        <v>-111.33888244628901</v>
      </c>
      <c r="K3651" s="3">
        <v>40927.852939814817</v>
      </c>
      <c r="L3651" s="2"/>
      <c r="M3651" s="2"/>
      <c r="N3651" s="2">
        <v>-2300</v>
      </c>
      <c r="O3651" s="2">
        <v>248.01028442382801</v>
      </c>
      <c r="P3651" s="2">
        <v>180.78872680664099</v>
      </c>
      <c r="U3651" s="3">
        <v>40927.852939814817</v>
      </c>
      <c r="V3651" s="2"/>
      <c r="W3651" s="2"/>
      <c r="X3651" s="2">
        <v>-2300</v>
      </c>
      <c r="Y3651" s="2" t="s">
        <v>8</v>
      </c>
      <c r="Z3651" s="2">
        <v>0</v>
      </c>
    </row>
    <row r="3652" spans="1:26" ht="14.25" customHeight="1" x14ac:dyDescent="0.2">
      <c r="A3652" s="3">
        <v>40927.852997685186</v>
      </c>
      <c r="B3652" s="2"/>
      <c r="C3652" s="2"/>
      <c r="D3652" s="2">
        <v>-2250</v>
      </c>
      <c r="E3652" s="2">
        <v>194.04745483398401</v>
      </c>
      <c r="F3652" s="2">
        <v>-113.2763671875</v>
      </c>
      <c r="K3652" s="3">
        <v>40927.852997685186</v>
      </c>
      <c r="L3652" s="2"/>
      <c r="M3652" s="2"/>
      <c r="N3652" s="2">
        <v>-2250</v>
      </c>
      <c r="O3652" s="2">
        <v>248.86540222168</v>
      </c>
      <c r="P3652" s="2">
        <v>181.384201049805</v>
      </c>
      <c r="U3652" s="3">
        <v>40927.852997685186</v>
      </c>
      <c r="V3652" s="2"/>
      <c r="W3652" s="2"/>
      <c r="X3652" s="2">
        <v>-2250</v>
      </c>
      <c r="Y3652" s="2" t="s">
        <v>8</v>
      </c>
      <c r="Z3652" s="2">
        <v>0</v>
      </c>
    </row>
    <row r="3653" spans="1:26" ht="14.25" customHeight="1" x14ac:dyDescent="0.2">
      <c r="A3653" s="3">
        <v>40927.853055555555</v>
      </c>
      <c r="B3653" s="2"/>
      <c r="C3653" s="2"/>
      <c r="D3653" s="2">
        <v>-2200</v>
      </c>
      <c r="E3653" s="2">
        <v>195.36068725585901</v>
      </c>
      <c r="F3653" s="2">
        <v>-114.107055664062</v>
      </c>
      <c r="K3653" s="3">
        <v>40927.853055555555</v>
      </c>
      <c r="L3653" s="2"/>
      <c r="M3653" s="2"/>
      <c r="N3653" s="2">
        <v>-2200</v>
      </c>
      <c r="O3653" s="2">
        <v>249.15179443359401</v>
      </c>
      <c r="P3653" s="2">
        <v>181.58363342285199</v>
      </c>
      <c r="U3653" s="3">
        <v>40927.853055555555</v>
      </c>
      <c r="V3653" s="2"/>
      <c r="W3653" s="2"/>
      <c r="X3653" s="2">
        <v>-2200</v>
      </c>
      <c r="Y3653" s="2" t="s">
        <v>8</v>
      </c>
      <c r="Z3653" s="2">
        <v>0</v>
      </c>
    </row>
    <row r="3654" spans="1:26" ht="14.25" customHeight="1" x14ac:dyDescent="0.2">
      <c r="A3654" s="3">
        <v>40927.853113425925</v>
      </c>
      <c r="B3654" s="2"/>
      <c r="C3654" s="2"/>
      <c r="D3654" s="2">
        <v>-2150</v>
      </c>
      <c r="E3654" s="2">
        <v>195.146728515625</v>
      </c>
      <c r="F3654" s="2">
        <v>-113.971710205078</v>
      </c>
      <c r="K3654" s="3">
        <v>40927.853113425925</v>
      </c>
      <c r="L3654" s="2"/>
      <c r="M3654" s="2"/>
      <c r="N3654" s="2">
        <v>-2150</v>
      </c>
      <c r="O3654" s="2">
        <v>248.84129333496099</v>
      </c>
      <c r="P3654" s="2">
        <v>181.36741638183599</v>
      </c>
      <c r="U3654" s="3">
        <v>40927.853113425925</v>
      </c>
      <c r="V3654" s="2"/>
      <c r="W3654" s="2"/>
      <c r="X3654" s="2">
        <v>-2150</v>
      </c>
      <c r="Y3654" s="2" t="s">
        <v>8</v>
      </c>
      <c r="Z3654" s="2">
        <v>0</v>
      </c>
    </row>
    <row r="3655" spans="1:26" ht="14.25" customHeight="1" x14ac:dyDescent="0.2">
      <c r="A3655" s="3">
        <v>40927.853171296294</v>
      </c>
      <c r="B3655" s="2"/>
      <c r="C3655" s="2"/>
      <c r="D3655" s="2">
        <v>-2100</v>
      </c>
      <c r="E3655" s="2">
        <v>193.72805786132801</v>
      </c>
      <c r="F3655" s="2">
        <v>-113.074340820312</v>
      </c>
      <c r="K3655" s="3">
        <v>40927.853171296294</v>
      </c>
      <c r="L3655" s="2"/>
      <c r="M3655" s="2"/>
      <c r="N3655" s="2">
        <v>-2100</v>
      </c>
      <c r="O3655" s="2">
        <v>247.81549072265599</v>
      </c>
      <c r="P3655" s="2">
        <v>180.653076171875</v>
      </c>
      <c r="U3655" s="3">
        <v>40927.853171296294</v>
      </c>
      <c r="V3655" s="2"/>
      <c r="W3655" s="2"/>
      <c r="X3655" s="2">
        <v>-2100</v>
      </c>
      <c r="Y3655" s="2" t="s">
        <v>8</v>
      </c>
      <c r="Z3655" s="2">
        <v>0</v>
      </c>
    </row>
    <row r="3656" spans="1:26" ht="14.25" customHeight="1" x14ac:dyDescent="0.2">
      <c r="A3656" s="3">
        <v>40927.853229166663</v>
      </c>
      <c r="B3656" s="2"/>
      <c r="C3656" s="2"/>
      <c r="D3656" s="2">
        <v>-2050</v>
      </c>
      <c r="E3656" s="2">
        <v>189.35292053222699</v>
      </c>
      <c r="F3656" s="2">
        <v>-110.306854248047</v>
      </c>
      <c r="K3656" s="3">
        <v>40927.853229166663</v>
      </c>
      <c r="L3656" s="2"/>
      <c r="M3656" s="2"/>
      <c r="N3656" s="2">
        <v>-2050</v>
      </c>
      <c r="O3656" s="2">
        <v>246.50538635253901</v>
      </c>
      <c r="P3656" s="2">
        <v>179.74075317382801</v>
      </c>
      <c r="U3656" s="3">
        <v>40927.853229166663</v>
      </c>
      <c r="V3656" s="2"/>
      <c r="W3656" s="2"/>
      <c r="X3656" s="2">
        <v>-2050</v>
      </c>
      <c r="Y3656" s="2" t="s">
        <v>8</v>
      </c>
      <c r="Z3656" s="2">
        <v>0</v>
      </c>
    </row>
    <row r="3657" spans="1:26" ht="14.25" customHeight="1" x14ac:dyDescent="0.2">
      <c r="A3657" s="3">
        <v>40927.85328703704</v>
      </c>
      <c r="B3657" s="2"/>
      <c r="C3657" s="2"/>
      <c r="D3657" s="2">
        <v>-2000</v>
      </c>
      <c r="E3657" s="2">
        <v>181.66812133789099</v>
      </c>
      <c r="F3657" s="2">
        <v>-105.44586181640599</v>
      </c>
      <c r="K3657" s="3">
        <v>40927.85328703704</v>
      </c>
      <c r="L3657" s="2"/>
      <c r="M3657" s="2"/>
      <c r="N3657" s="2">
        <v>-2000</v>
      </c>
      <c r="O3657" s="2">
        <v>244.10154724121099</v>
      </c>
      <c r="P3657" s="2">
        <v>178.06678771972699</v>
      </c>
      <c r="U3657" s="3">
        <v>40927.85328703704</v>
      </c>
      <c r="V3657" s="2"/>
      <c r="W3657" s="2"/>
      <c r="X3657" s="2">
        <v>-2000</v>
      </c>
      <c r="Y3657" s="2" t="s">
        <v>8</v>
      </c>
      <c r="Z3657" s="2">
        <v>0</v>
      </c>
    </row>
    <row r="3658" spans="1:26" ht="14.25" customHeight="1" x14ac:dyDescent="0.2">
      <c r="A3658" s="3">
        <v>40927.853344907409</v>
      </c>
      <c r="B3658" s="2"/>
      <c r="C3658" s="2"/>
      <c r="D3658" s="2">
        <v>-1950</v>
      </c>
      <c r="E3658" s="2">
        <v>168.998611450195</v>
      </c>
      <c r="F3658" s="2">
        <v>-97.431793212890597</v>
      </c>
      <c r="K3658" s="3">
        <v>40927.853344907409</v>
      </c>
      <c r="L3658" s="2"/>
      <c r="M3658" s="2"/>
      <c r="N3658" s="2">
        <v>-1950</v>
      </c>
      <c r="O3658" s="2">
        <v>240.95115661621099</v>
      </c>
      <c r="P3658" s="2">
        <v>175.87295532226599</v>
      </c>
      <c r="U3658" s="3">
        <v>40927.853344907409</v>
      </c>
      <c r="V3658" s="2"/>
      <c r="W3658" s="2"/>
      <c r="X3658" s="2">
        <v>-1950</v>
      </c>
      <c r="Y3658" s="2" t="s">
        <v>8</v>
      </c>
      <c r="Z3658" s="2">
        <v>0</v>
      </c>
    </row>
    <row r="3659" spans="1:26" ht="14.25" customHeight="1" x14ac:dyDescent="0.2">
      <c r="A3659" s="3">
        <v>40927.853402777779</v>
      </c>
      <c r="B3659" s="2"/>
      <c r="C3659" s="2"/>
      <c r="D3659" s="2">
        <v>-1900</v>
      </c>
      <c r="E3659" s="2">
        <v>154.15309143066401</v>
      </c>
      <c r="F3659" s="2">
        <v>-88.041305541992202</v>
      </c>
      <c r="K3659" s="3">
        <v>40927.853402777779</v>
      </c>
      <c r="L3659" s="2"/>
      <c r="M3659" s="2"/>
      <c r="N3659" s="2">
        <v>-1900</v>
      </c>
      <c r="O3659" s="2">
        <v>236.96572875976599</v>
      </c>
      <c r="P3659" s="2">
        <v>173.09761047363301</v>
      </c>
      <c r="U3659" s="3">
        <v>40927.853402777779</v>
      </c>
      <c r="V3659" s="2"/>
      <c r="W3659" s="2"/>
      <c r="X3659" s="2">
        <v>-1900</v>
      </c>
      <c r="Y3659" s="2" t="s">
        <v>8</v>
      </c>
      <c r="Z3659" s="2">
        <v>0</v>
      </c>
    </row>
    <row r="3660" spans="1:26" ht="14.25" customHeight="1" x14ac:dyDescent="0.2">
      <c r="A3660" s="3">
        <v>40927.853460648148</v>
      </c>
      <c r="B3660" s="2"/>
      <c r="C3660" s="2"/>
      <c r="D3660" s="2">
        <v>-1850</v>
      </c>
      <c r="E3660" s="2">
        <v>136.04811096191401</v>
      </c>
      <c r="F3660" s="2">
        <v>-76.589050292968807</v>
      </c>
      <c r="K3660" s="3">
        <v>40927.853460648148</v>
      </c>
      <c r="L3660" s="2"/>
      <c r="M3660" s="2"/>
      <c r="N3660" s="2">
        <v>-1850</v>
      </c>
      <c r="O3660" s="2">
        <v>232.62126159668</v>
      </c>
      <c r="P3660" s="2">
        <v>170.07225036621099</v>
      </c>
      <c r="U3660" s="3">
        <v>40927.853460648148</v>
      </c>
      <c r="V3660" s="2"/>
      <c r="W3660" s="2"/>
      <c r="X3660" s="2">
        <v>-1850</v>
      </c>
      <c r="Y3660" s="2" t="s">
        <v>8</v>
      </c>
      <c r="Z3660" s="2">
        <v>0</v>
      </c>
    </row>
    <row r="3661" spans="1:26" ht="14.25" customHeight="1" x14ac:dyDescent="0.2">
      <c r="A3661" s="3">
        <v>40927.853518518517</v>
      </c>
      <c r="B3661" s="2"/>
      <c r="C3661" s="2"/>
      <c r="D3661" s="2">
        <v>-1800</v>
      </c>
      <c r="E3661" s="2">
        <v>117.211723327637</v>
      </c>
      <c r="F3661" s="2">
        <v>-64.674148559570298</v>
      </c>
      <c r="K3661" s="3">
        <v>40927.853518518517</v>
      </c>
      <c r="L3661" s="2"/>
      <c r="M3661" s="2"/>
      <c r="N3661" s="2">
        <v>-1800</v>
      </c>
      <c r="O3661" s="2">
        <v>227.93572998046901</v>
      </c>
      <c r="P3661" s="2">
        <v>166.80938720703099</v>
      </c>
      <c r="U3661" s="3">
        <v>40927.853518518517</v>
      </c>
      <c r="V3661" s="2"/>
      <c r="W3661" s="2"/>
      <c r="X3661" s="2">
        <v>-1800</v>
      </c>
      <c r="Y3661" s="2" t="s">
        <v>8</v>
      </c>
      <c r="Z3661" s="2">
        <v>0</v>
      </c>
    </row>
    <row r="3662" spans="1:26" ht="14.25" customHeight="1" x14ac:dyDescent="0.2">
      <c r="A3662" s="3">
        <v>40927.853576388887</v>
      </c>
      <c r="B3662" s="2"/>
      <c r="C3662" s="2"/>
      <c r="D3662" s="2">
        <v>-1750</v>
      </c>
      <c r="E3662" s="2">
        <v>98.532981872558594</v>
      </c>
      <c r="F3662" s="2">
        <v>-52.858963012695298</v>
      </c>
      <c r="K3662" s="3">
        <v>40927.853576388887</v>
      </c>
      <c r="L3662" s="2"/>
      <c r="M3662" s="2"/>
      <c r="N3662" s="2">
        <v>-1750</v>
      </c>
      <c r="O3662" s="2">
        <v>223.343994140625</v>
      </c>
      <c r="P3662" s="2">
        <v>163.61183166503901</v>
      </c>
      <c r="U3662" s="3">
        <v>40927.853576388887</v>
      </c>
      <c r="V3662" s="2"/>
      <c r="W3662" s="2"/>
      <c r="X3662" s="2">
        <v>-1750</v>
      </c>
      <c r="Y3662" s="2" t="s">
        <v>8</v>
      </c>
      <c r="Z3662" s="2">
        <v>0</v>
      </c>
    </row>
    <row r="3663" spans="1:26" ht="14.25" customHeight="1" x14ac:dyDescent="0.2">
      <c r="A3663" s="3">
        <v>40927.853634259256</v>
      </c>
      <c r="B3663" s="2"/>
      <c r="C3663" s="2"/>
      <c r="D3663" s="2">
        <v>-1700</v>
      </c>
      <c r="E3663" s="2">
        <v>85.621871948242202</v>
      </c>
      <c r="F3663" s="2">
        <v>-44.6920776367188</v>
      </c>
      <c r="K3663" s="3">
        <v>40927.853634259256</v>
      </c>
      <c r="L3663" s="2"/>
      <c r="M3663" s="2"/>
      <c r="N3663" s="2">
        <v>-1700</v>
      </c>
      <c r="O3663" s="2">
        <v>219.12266540527301</v>
      </c>
      <c r="P3663" s="2">
        <v>160.67222595214801</v>
      </c>
      <c r="U3663" s="3">
        <v>40927.853634259256</v>
      </c>
      <c r="V3663" s="2"/>
      <c r="W3663" s="2"/>
      <c r="X3663" s="2">
        <v>-1700</v>
      </c>
      <c r="Y3663" s="2" t="s">
        <v>8</v>
      </c>
      <c r="Z3663" s="2">
        <v>0</v>
      </c>
    </row>
    <row r="3664" spans="1:26" ht="14.25" customHeight="1" x14ac:dyDescent="0.2">
      <c r="A3664" s="3">
        <v>40927.853692129633</v>
      </c>
      <c r="B3664" s="2"/>
      <c r="C3664" s="2"/>
      <c r="D3664" s="2">
        <v>-1650</v>
      </c>
      <c r="E3664" s="2">
        <v>70.474578857421903</v>
      </c>
      <c r="F3664" s="2">
        <v>-35.110702514648402</v>
      </c>
      <c r="K3664" s="3">
        <v>40927.853692129633</v>
      </c>
      <c r="L3664" s="2"/>
      <c r="M3664" s="2"/>
      <c r="N3664" s="2">
        <v>-1650</v>
      </c>
      <c r="O3664" s="2">
        <v>214.41534423828099</v>
      </c>
      <c r="P3664" s="2">
        <v>157.39418029785199</v>
      </c>
      <c r="U3664" s="3">
        <v>40927.853692129633</v>
      </c>
      <c r="V3664" s="2"/>
      <c r="W3664" s="2"/>
      <c r="X3664" s="2">
        <v>-1650</v>
      </c>
      <c r="Y3664" s="2" t="s">
        <v>8</v>
      </c>
      <c r="Z3664" s="2">
        <v>0</v>
      </c>
    </row>
    <row r="3665" spans="1:26" ht="14.25" customHeight="1" x14ac:dyDescent="0.2">
      <c r="A3665" s="3">
        <v>40927.853750000002</v>
      </c>
      <c r="B3665" s="2"/>
      <c r="C3665" s="2"/>
      <c r="D3665" s="2">
        <v>-1600</v>
      </c>
      <c r="E3665" s="2">
        <v>53.725173950195298</v>
      </c>
      <c r="F3665" s="2">
        <v>-24.515914916992202</v>
      </c>
      <c r="K3665" s="3">
        <v>40927.853750000002</v>
      </c>
      <c r="L3665" s="2"/>
      <c r="M3665" s="2"/>
      <c r="N3665" s="2">
        <v>-1600</v>
      </c>
      <c r="O3665" s="2">
        <v>209.28950500488301</v>
      </c>
      <c r="P3665" s="2">
        <v>153.82469177246099</v>
      </c>
      <c r="U3665" s="3">
        <v>40927.853750000002</v>
      </c>
      <c r="V3665" s="2"/>
      <c r="W3665" s="2"/>
      <c r="X3665" s="2">
        <v>-1600</v>
      </c>
      <c r="Y3665" s="2" t="s">
        <v>8</v>
      </c>
      <c r="Z3665" s="2">
        <v>0</v>
      </c>
    </row>
    <row r="3666" spans="1:26" ht="14.25" customHeight="1" x14ac:dyDescent="0.2">
      <c r="A3666" s="3">
        <v>40927.853807870371</v>
      </c>
      <c r="B3666" s="2"/>
      <c r="C3666" s="2"/>
      <c r="D3666" s="2">
        <v>-1550</v>
      </c>
      <c r="E3666" s="2">
        <v>41.468757629394503</v>
      </c>
      <c r="F3666" s="2">
        <v>-16.7631530761719</v>
      </c>
      <c r="K3666" s="3">
        <v>40927.853807870371</v>
      </c>
      <c r="L3666" s="2"/>
      <c r="M3666" s="2"/>
      <c r="N3666" s="2">
        <v>-1550</v>
      </c>
      <c r="O3666" s="2">
        <v>204.318359375</v>
      </c>
      <c r="P3666" s="2">
        <v>150.36293029785199</v>
      </c>
      <c r="U3666" s="3">
        <v>40927.853807870371</v>
      </c>
      <c r="V3666" s="2"/>
      <c r="W3666" s="2"/>
      <c r="X3666" s="2">
        <v>-1550</v>
      </c>
      <c r="Y3666" s="2" t="s">
        <v>8</v>
      </c>
      <c r="Z3666" s="2">
        <v>0</v>
      </c>
    </row>
    <row r="3667" spans="1:26" ht="14.25" customHeight="1" x14ac:dyDescent="0.2">
      <c r="A3667" s="3">
        <v>40927.853865740741</v>
      </c>
      <c r="B3667" s="2"/>
      <c r="C3667" s="2"/>
      <c r="D3667" s="2">
        <v>-1500</v>
      </c>
      <c r="E3667" s="2">
        <v>33.954395294189503</v>
      </c>
      <c r="F3667" s="2">
        <v>-12.0099639892578</v>
      </c>
      <c r="K3667" s="3">
        <v>40927.853865740741</v>
      </c>
      <c r="L3667" s="2"/>
      <c r="M3667" s="2"/>
      <c r="N3667" s="2">
        <v>-1500</v>
      </c>
      <c r="O3667" s="2">
        <v>199.92820739746099</v>
      </c>
      <c r="P3667" s="2">
        <v>147.30575561523401</v>
      </c>
      <c r="U3667" s="3">
        <v>40927.853865740741</v>
      </c>
      <c r="V3667" s="2"/>
      <c r="W3667" s="2"/>
      <c r="X3667" s="2">
        <v>-1500</v>
      </c>
      <c r="Y3667" s="2" t="s">
        <v>8</v>
      </c>
      <c r="Z3667" s="2">
        <v>0</v>
      </c>
    </row>
    <row r="3668" spans="1:26" ht="14.25" customHeight="1" x14ac:dyDescent="0.2">
      <c r="A3668" s="3">
        <v>40927.85392361111</v>
      </c>
      <c r="B3668" s="2"/>
      <c r="C3668" s="2"/>
      <c r="D3668" s="2">
        <v>-1450</v>
      </c>
      <c r="E3668" s="2">
        <v>29.560430526733398</v>
      </c>
      <c r="F3668" s="2">
        <v>-9.2305755615234393</v>
      </c>
      <c r="K3668" s="3">
        <v>40927.85392361111</v>
      </c>
      <c r="L3668" s="2"/>
      <c r="M3668" s="2"/>
      <c r="N3668" s="2">
        <v>-1450</v>
      </c>
      <c r="O3668" s="2">
        <v>196.16198730468699</v>
      </c>
      <c r="P3668" s="2">
        <v>144.68307495117199</v>
      </c>
      <c r="U3668" s="3">
        <v>40927.85392361111</v>
      </c>
      <c r="V3668" s="2"/>
      <c r="W3668" s="2"/>
      <c r="X3668" s="2">
        <v>-1450</v>
      </c>
      <c r="Y3668" s="2" t="s">
        <v>8</v>
      </c>
      <c r="Z3668" s="2">
        <v>0</v>
      </c>
    </row>
    <row r="3669" spans="1:26" ht="14.25" customHeight="1" x14ac:dyDescent="0.2">
      <c r="A3669" s="3">
        <v>40927.853981481479</v>
      </c>
      <c r="B3669" s="2"/>
      <c r="C3669" s="2"/>
      <c r="D3669" s="2">
        <v>-1400</v>
      </c>
      <c r="E3669" s="2">
        <v>25.7211723327637</v>
      </c>
      <c r="F3669" s="2">
        <v>-6.80206298828125</v>
      </c>
      <c r="K3669" s="3">
        <v>40927.853981481479</v>
      </c>
      <c r="L3669" s="2"/>
      <c r="M3669" s="2"/>
      <c r="N3669" s="2">
        <v>-1400</v>
      </c>
      <c r="O3669" s="2">
        <v>192.44102478027301</v>
      </c>
      <c r="P3669" s="2">
        <v>142.09190368652301</v>
      </c>
      <c r="U3669" s="3">
        <v>40927.853981481479</v>
      </c>
      <c r="V3669" s="2"/>
      <c r="W3669" s="2"/>
      <c r="X3669" s="2">
        <v>-1400</v>
      </c>
      <c r="Y3669" s="2" t="s">
        <v>8</v>
      </c>
      <c r="Z3669" s="2">
        <v>0</v>
      </c>
    </row>
    <row r="3670" spans="1:26" ht="14.25" customHeight="1" x14ac:dyDescent="0.2">
      <c r="A3670" s="3">
        <v>40927.854039351849</v>
      </c>
      <c r="B3670" s="2"/>
      <c r="C3670" s="2"/>
      <c r="D3670" s="2">
        <v>-1350</v>
      </c>
      <c r="E3670" s="2">
        <v>22.406221389770501</v>
      </c>
      <c r="F3670" s="2">
        <v>-4.7052001953125</v>
      </c>
      <c r="K3670" s="3">
        <v>40927.854039351849</v>
      </c>
      <c r="L3670" s="2"/>
      <c r="M3670" s="2"/>
      <c r="N3670" s="2">
        <v>-1350</v>
      </c>
      <c r="O3670" s="2">
        <v>187.51283264160199</v>
      </c>
      <c r="P3670" s="2">
        <v>138.66004943847699</v>
      </c>
      <c r="U3670" s="3">
        <v>40927.854039351849</v>
      </c>
      <c r="V3670" s="2"/>
      <c r="W3670" s="2"/>
      <c r="X3670" s="2">
        <v>-1350</v>
      </c>
      <c r="Y3670" s="2" t="s">
        <v>8</v>
      </c>
      <c r="Z3670" s="2">
        <v>0</v>
      </c>
    </row>
    <row r="3671" spans="1:26" ht="14.25" customHeight="1" x14ac:dyDescent="0.2">
      <c r="A3671" s="3">
        <v>40927.854097222225</v>
      </c>
      <c r="B3671" s="2"/>
      <c r="C3671" s="2"/>
      <c r="D3671" s="2">
        <v>-1300</v>
      </c>
      <c r="E3671" s="2">
        <v>20.457582473754901</v>
      </c>
      <c r="F3671" s="2">
        <v>-3.47259521484375</v>
      </c>
      <c r="K3671" s="3">
        <v>40927.854097222225</v>
      </c>
      <c r="L3671" s="2"/>
      <c r="M3671" s="2"/>
      <c r="N3671" s="2">
        <v>-1300</v>
      </c>
      <c r="O3671" s="2">
        <v>183.15225219726599</v>
      </c>
      <c r="P3671" s="2">
        <v>135.62347412109401</v>
      </c>
      <c r="U3671" s="3">
        <v>40927.854097222225</v>
      </c>
      <c r="V3671" s="2"/>
      <c r="W3671" s="2"/>
      <c r="X3671" s="2">
        <v>-1300</v>
      </c>
      <c r="Y3671" s="2" t="s">
        <v>8</v>
      </c>
      <c r="Z3671" s="2">
        <v>0</v>
      </c>
    </row>
    <row r="3672" spans="1:26" ht="14.25" customHeight="1" x14ac:dyDescent="0.2">
      <c r="A3672" s="3">
        <v>40927.854155092595</v>
      </c>
      <c r="B3672" s="2"/>
      <c r="C3672" s="2"/>
      <c r="D3672" s="2">
        <v>-1250</v>
      </c>
      <c r="E3672" s="2">
        <v>19.827497482299801</v>
      </c>
      <c r="F3672" s="2">
        <v>-3.07403564453125</v>
      </c>
      <c r="K3672" s="3">
        <v>40927.854155092595</v>
      </c>
      <c r="L3672" s="2"/>
      <c r="M3672" s="2"/>
      <c r="N3672" s="2">
        <v>-1250</v>
      </c>
      <c r="O3672" s="2">
        <v>178.83583068847699</v>
      </c>
      <c r="P3672" s="2">
        <v>132.61764526367199</v>
      </c>
      <c r="U3672" s="3">
        <v>40927.854155092595</v>
      </c>
      <c r="V3672" s="2"/>
      <c r="W3672" s="2"/>
      <c r="X3672" s="2">
        <v>-1250</v>
      </c>
      <c r="Y3672" s="2" t="s">
        <v>8</v>
      </c>
      <c r="Z3672" s="2">
        <v>0</v>
      </c>
    </row>
    <row r="3673" spans="1:26" ht="14.25" customHeight="1" x14ac:dyDescent="0.2">
      <c r="A3673" s="3">
        <v>40927.854212962964</v>
      </c>
      <c r="B3673" s="2"/>
      <c r="C3673" s="2"/>
      <c r="D3673" s="2">
        <v>-1200</v>
      </c>
      <c r="E3673" s="2">
        <v>18.980064392089801</v>
      </c>
      <c r="F3673" s="2">
        <v>-2.5379943847656201</v>
      </c>
      <c r="K3673" s="3">
        <v>40927.854212962964</v>
      </c>
      <c r="L3673" s="2"/>
      <c r="M3673" s="2"/>
      <c r="N3673" s="2">
        <v>-1200</v>
      </c>
      <c r="O3673" s="2">
        <v>174.68846130371099</v>
      </c>
      <c r="P3673" s="2">
        <v>129.72953796386699</v>
      </c>
      <c r="U3673" s="3">
        <v>40927.854212962964</v>
      </c>
      <c r="V3673" s="2"/>
      <c r="W3673" s="2"/>
      <c r="X3673" s="2">
        <v>-1200</v>
      </c>
      <c r="Y3673" s="2" t="s">
        <v>8</v>
      </c>
      <c r="Z3673" s="2">
        <v>0</v>
      </c>
    </row>
    <row r="3674" spans="1:26" ht="14.25" customHeight="1" x14ac:dyDescent="0.2">
      <c r="A3674" s="3">
        <v>40927.854270833333</v>
      </c>
      <c r="B3674" s="2"/>
      <c r="C3674" s="2"/>
      <c r="D3674" s="2">
        <v>-1150</v>
      </c>
      <c r="E3674" s="2">
        <v>18.8985290527344</v>
      </c>
      <c r="F3674" s="2">
        <v>-2.4864196777343799</v>
      </c>
      <c r="K3674" s="3">
        <v>40927.854270833333</v>
      </c>
      <c r="L3674" s="2"/>
      <c r="M3674" s="2"/>
      <c r="N3674" s="2">
        <v>-1150</v>
      </c>
      <c r="O3674" s="2">
        <v>171.06906127929699</v>
      </c>
      <c r="P3674" s="2">
        <v>127.209091186523</v>
      </c>
      <c r="U3674" s="3">
        <v>40927.854270833333</v>
      </c>
      <c r="V3674" s="2"/>
      <c r="W3674" s="2"/>
      <c r="X3674" s="2">
        <v>-1150</v>
      </c>
      <c r="Y3674" s="2" t="s">
        <v>8</v>
      </c>
      <c r="Z3674" s="2">
        <v>0</v>
      </c>
    </row>
    <row r="3675" spans="1:26" ht="14.25" customHeight="1" x14ac:dyDescent="0.2">
      <c r="A3675" s="3">
        <v>40927.854328703703</v>
      </c>
      <c r="B3675" s="2"/>
      <c r="C3675" s="2"/>
      <c r="D3675" s="2">
        <v>-1100</v>
      </c>
      <c r="E3675" s="2">
        <v>18.6558532714844</v>
      </c>
      <c r="F3675" s="2">
        <v>-2.3329162597656201</v>
      </c>
      <c r="K3675" s="3">
        <v>40927.854328703703</v>
      </c>
      <c r="L3675" s="2"/>
      <c r="M3675" s="2"/>
      <c r="N3675" s="2">
        <v>-1100</v>
      </c>
      <c r="O3675" s="2">
        <v>167.52711486816401</v>
      </c>
      <c r="P3675" s="2">
        <v>124.74258422851599</v>
      </c>
      <c r="U3675" s="3">
        <v>40927.854328703703</v>
      </c>
      <c r="V3675" s="2"/>
      <c r="W3675" s="2"/>
      <c r="X3675" s="2">
        <v>-1100</v>
      </c>
      <c r="Y3675" s="2" t="s">
        <v>8</v>
      </c>
      <c r="Z3675" s="2">
        <v>0</v>
      </c>
    </row>
    <row r="3676" spans="1:26" ht="14.25" customHeight="1" x14ac:dyDescent="0.2">
      <c r="A3676" s="3">
        <v>40927.854386574072</v>
      </c>
      <c r="B3676" s="2"/>
      <c r="C3676" s="2"/>
      <c r="D3676" s="2">
        <v>-1050</v>
      </c>
      <c r="E3676" s="2">
        <v>18.3962917327881</v>
      </c>
      <c r="F3676" s="2">
        <v>-2.1687316894531299</v>
      </c>
      <c r="K3676" s="3">
        <v>40927.854386574072</v>
      </c>
      <c r="L3676" s="2"/>
      <c r="M3676" s="2"/>
      <c r="N3676" s="2">
        <v>-1050</v>
      </c>
      <c r="O3676" s="2">
        <v>163.89402770996099</v>
      </c>
      <c r="P3676" s="2">
        <v>122.212600708008</v>
      </c>
      <c r="U3676" s="3">
        <v>40927.854386574072</v>
      </c>
      <c r="V3676" s="2"/>
      <c r="W3676" s="2"/>
      <c r="X3676" s="2">
        <v>-1050</v>
      </c>
      <c r="Y3676" s="2" t="s">
        <v>8</v>
      </c>
      <c r="Z3676" s="2">
        <v>0</v>
      </c>
    </row>
    <row r="3677" spans="1:26" ht="14.25" customHeight="1" x14ac:dyDescent="0.2">
      <c r="A3677" s="3">
        <v>40927.854444444441</v>
      </c>
      <c r="B3677" s="2"/>
      <c r="C3677" s="2"/>
      <c r="D3677" s="2">
        <v>-1000</v>
      </c>
      <c r="E3677" s="2">
        <v>18.241907119751001</v>
      </c>
      <c r="F3677" s="2">
        <v>-2.0710754394531299</v>
      </c>
      <c r="K3677" s="3">
        <v>40927.854444444441</v>
      </c>
      <c r="L3677" s="2"/>
      <c r="M3677" s="2"/>
      <c r="N3677" s="2">
        <v>-1000</v>
      </c>
      <c r="O3677" s="2">
        <v>161.19546508789099</v>
      </c>
      <c r="P3677" s="2">
        <v>120.33340454101599</v>
      </c>
      <c r="U3677" s="3">
        <v>40927.854444444441</v>
      </c>
      <c r="V3677" s="2"/>
      <c r="W3677" s="2"/>
      <c r="X3677" s="2">
        <v>-1000</v>
      </c>
      <c r="Y3677" s="2" t="s">
        <v>8</v>
      </c>
      <c r="Z3677" s="2">
        <v>0</v>
      </c>
    </row>
    <row r="3678" spans="1:26" ht="14.25" customHeight="1" x14ac:dyDescent="0.2">
      <c r="A3678" s="3">
        <v>40927.854502314818</v>
      </c>
      <c r="B3678" s="2"/>
      <c r="C3678" s="2"/>
      <c r="D3678" s="2">
        <v>-950</v>
      </c>
      <c r="E3678" s="2">
        <v>18.188957214355501</v>
      </c>
      <c r="F3678" s="2">
        <v>-2.0375823974609402</v>
      </c>
      <c r="K3678" s="3">
        <v>40927.854502314818</v>
      </c>
      <c r="L3678" s="2"/>
      <c r="M3678" s="2"/>
      <c r="N3678" s="2">
        <v>-950</v>
      </c>
      <c r="O3678" s="2">
        <v>158.36598205566401</v>
      </c>
      <c r="P3678" s="2">
        <v>118.363037109375</v>
      </c>
      <c r="U3678" s="3">
        <v>40927.854502314818</v>
      </c>
      <c r="V3678" s="2"/>
      <c r="W3678" s="2"/>
      <c r="X3678" s="2">
        <v>-950</v>
      </c>
      <c r="Y3678" s="2" t="s">
        <v>8</v>
      </c>
      <c r="Z3678" s="2">
        <v>0</v>
      </c>
    </row>
    <row r="3679" spans="1:26" ht="14.25" customHeight="1" x14ac:dyDescent="0.2">
      <c r="A3679" s="3">
        <v>40927.854560185187</v>
      </c>
      <c r="B3679" s="2"/>
      <c r="C3679" s="2"/>
      <c r="D3679" s="2">
        <v>-900</v>
      </c>
      <c r="E3679" s="2">
        <v>18.143486022949201</v>
      </c>
      <c r="F3679" s="2">
        <v>-2.0088195800781299</v>
      </c>
      <c r="K3679" s="3">
        <v>40927.854560185187</v>
      </c>
      <c r="L3679" s="2"/>
      <c r="M3679" s="2"/>
      <c r="N3679" s="2">
        <v>-900</v>
      </c>
      <c r="O3679" s="2">
        <v>155.65077209472699</v>
      </c>
      <c r="P3679" s="2">
        <v>116.472244262695</v>
      </c>
      <c r="U3679" s="3">
        <v>40927.854560185187</v>
      </c>
      <c r="V3679" s="2"/>
      <c r="W3679" s="2"/>
      <c r="X3679" s="2">
        <v>-900</v>
      </c>
      <c r="Y3679" s="2" t="s">
        <v>8</v>
      </c>
      <c r="Z3679" s="2">
        <v>0</v>
      </c>
    </row>
    <row r="3680" spans="1:26" ht="14.25" customHeight="1" x14ac:dyDescent="0.2">
      <c r="A3680" s="3">
        <v>40927.854618055557</v>
      </c>
      <c r="B3680" s="2"/>
      <c r="C3680" s="2"/>
      <c r="D3680" s="2">
        <v>-850</v>
      </c>
      <c r="E3680" s="2">
        <v>18.313068389892599</v>
      </c>
      <c r="F3680" s="2">
        <v>-2.1160888671875</v>
      </c>
      <c r="K3680" s="3">
        <v>40927.854618055557</v>
      </c>
      <c r="L3680" s="2"/>
      <c r="M3680" s="2"/>
      <c r="N3680" s="2">
        <v>-850</v>
      </c>
      <c r="O3680" s="2">
        <v>153.52215576171901</v>
      </c>
      <c r="P3680" s="2">
        <v>114.98992919921901</v>
      </c>
      <c r="U3680" s="3">
        <v>40927.854618055557</v>
      </c>
      <c r="V3680" s="2"/>
      <c r="W3680" s="2"/>
      <c r="X3680" s="2">
        <v>-850</v>
      </c>
      <c r="Y3680" s="2" t="s">
        <v>8</v>
      </c>
      <c r="Z3680" s="2">
        <v>0</v>
      </c>
    </row>
    <row r="3681" spans="1:26" ht="14.25" customHeight="1" x14ac:dyDescent="0.2">
      <c r="A3681" s="3">
        <v>40927.854675925926</v>
      </c>
      <c r="B3681" s="2"/>
      <c r="C3681" s="2"/>
      <c r="D3681" s="2">
        <v>-800</v>
      </c>
      <c r="E3681" s="2">
        <v>18.503759384155298</v>
      </c>
      <c r="F3681" s="2">
        <v>-2.2367095947265598</v>
      </c>
      <c r="K3681" s="3">
        <v>40927.854675925926</v>
      </c>
      <c r="L3681" s="2"/>
      <c r="M3681" s="2"/>
      <c r="N3681" s="2">
        <v>-800</v>
      </c>
      <c r="O3681" s="2">
        <v>151.28045654296901</v>
      </c>
      <c r="P3681" s="2">
        <v>113.42887878418</v>
      </c>
      <c r="U3681" s="3">
        <v>40927.854675925926</v>
      </c>
      <c r="V3681" s="2"/>
      <c r="W3681" s="2"/>
      <c r="X3681" s="2">
        <v>-800</v>
      </c>
      <c r="Y3681" s="2" t="s">
        <v>8</v>
      </c>
      <c r="Z3681" s="2">
        <v>0</v>
      </c>
    </row>
    <row r="3682" spans="1:26" ht="14.25" customHeight="1" x14ac:dyDescent="0.2">
      <c r="A3682" s="3">
        <v>40927.854733796295</v>
      </c>
      <c r="B3682" s="2"/>
      <c r="C3682" s="2"/>
      <c r="D3682" s="2">
        <v>-750</v>
      </c>
      <c r="E3682" s="2">
        <v>18.10573387146</v>
      </c>
      <c r="F3682" s="2">
        <v>-1.9849395751953101</v>
      </c>
      <c r="K3682" s="3">
        <v>40927.854733796295</v>
      </c>
      <c r="L3682" s="2"/>
      <c r="M3682" s="2"/>
      <c r="N3682" s="2">
        <v>-750</v>
      </c>
      <c r="O3682" s="2">
        <v>149.24681091308599</v>
      </c>
      <c r="P3682" s="2">
        <v>112.01271057128901</v>
      </c>
      <c r="U3682" s="3">
        <v>40927.854733796295</v>
      </c>
      <c r="V3682" s="2"/>
      <c r="W3682" s="2"/>
      <c r="X3682" s="2">
        <v>-750</v>
      </c>
      <c r="Y3682" s="2" t="s">
        <v>8</v>
      </c>
      <c r="Z3682" s="2">
        <v>0</v>
      </c>
    </row>
    <row r="3683" spans="1:26" ht="14.25" customHeight="1" x14ac:dyDescent="0.2">
      <c r="A3683" s="3">
        <v>40927.854791666665</v>
      </c>
      <c r="B3683" s="2"/>
      <c r="C3683" s="2"/>
      <c r="D3683" s="2">
        <v>-700</v>
      </c>
      <c r="E3683" s="2">
        <v>17.474079132080099</v>
      </c>
      <c r="F3683" s="2">
        <v>-1.58538818359375</v>
      </c>
      <c r="K3683" s="3">
        <v>40927.854791666665</v>
      </c>
      <c r="L3683" s="2"/>
      <c r="M3683" s="2"/>
      <c r="N3683" s="2">
        <v>-700</v>
      </c>
      <c r="O3683" s="2">
        <v>147.49693298339801</v>
      </c>
      <c r="P3683" s="2">
        <v>110.794143676758</v>
      </c>
      <c r="U3683" s="3">
        <v>40927.854791666665</v>
      </c>
      <c r="V3683" s="2"/>
      <c r="W3683" s="2"/>
      <c r="X3683" s="2">
        <v>-700</v>
      </c>
      <c r="Y3683" s="2" t="s">
        <v>8</v>
      </c>
      <c r="Z3683" s="2">
        <v>0</v>
      </c>
    </row>
    <row r="3684" spans="1:26" ht="14.25" customHeight="1" x14ac:dyDescent="0.2">
      <c r="A3684" s="3">
        <v>40927.854849537034</v>
      </c>
      <c r="B3684" s="2"/>
      <c r="C3684" s="2"/>
      <c r="D3684" s="2">
        <v>-650</v>
      </c>
      <c r="E3684" s="2">
        <v>17.539331436157202</v>
      </c>
      <c r="F3684" s="2">
        <v>-1.6266632080078101</v>
      </c>
      <c r="K3684" s="3">
        <v>40927.854849537034</v>
      </c>
      <c r="L3684" s="2"/>
      <c r="M3684" s="2"/>
      <c r="N3684" s="2">
        <v>-650</v>
      </c>
      <c r="O3684" s="2">
        <v>145.67485046386699</v>
      </c>
      <c r="P3684" s="2">
        <v>109.52529907226599</v>
      </c>
      <c r="U3684" s="3">
        <v>40927.854849537034</v>
      </c>
      <c r="V3684" s="2"/>
      <c r="W3684" s="2"/>
      <c r="X3684" s="2">
        <v>-650</v>
      </c>
      <c r="Y3684" s="2" t="s">
        <v>8</v>
      </c>
      <c r="Z3684" s="2">
        <v>0</v>
      </c>
    </row>
    <row r="3685" spans="1:26" ht="14.25" customHeight="1" x14ac:dyDescent="0.2">
      <c r="A3685" s="3">
        <v>40927.854907407411</v>
      </c>
      <c r="B3685" s="2"/>
      <c r="C3685" s="2"/>
      <c r="D3685" s="2">
        <v>-600</v>
      </c>
      <c r="E3685" s="2">
        <v>18.252159118652301</v>
      </c>
      <c r="F3685" s="2">
        <v>-2.0775604248046902</v>
      </c>
      <c r="K3685" s="3">
        <v>40927.854907407411</v>
      </c>
      <c r="L3685" s="2"/>
      <c r="M3685" s="2"/>
      <c r="N3685" s="2">
        <v>-600</v>
      </c>
      <c r="O3685" s="2">
        <v>144.21496582031301</v>
      </c>
      <c r="P3685" s="2">
        <v>108.508682250977</v>
      </c>
      <c r="U3685" s="3">
        <v>40927.854907407411</v>
      </c>
      <c r="V3685" s="2"/>
      <c r="W3685" s="2"/>
      <c r="X3685" s="2">
        <v>-600</v>
      </c>
      <c r="Y3685" s="2" t="s">
        <v>8</v>
      </c>
      <c r="Z3685" s="2">
        <v>0</v>
      </c>
    </row>
    <row r="3686" spans="1:26" ht="14.25" customHeight="1" x14ac:dyDescent="0.2">
      <c r="A3686" s="3">
        <v>40927.85496527778</v>
      </c>
      <c r="B3686" s="2"/>
      <c r="C3686" s="2"/>
      <c r="D3686" s="2">
        <v>-550</v>
      </c>
      <c r="E3686" s="2">
        <v>18.011173248291001</v>
      </c>
      <c r="F3686" s="2">
        <v>-1.9251251220703101</v>
      </c>
      <c r="K3686" s="3">
        <v>40927.85496527778</v>
      </c>
      <c r="L3686" s="2"/>
      <c r="M3686" s="2"/>
      <c r="N3686" s="2">
        <v>-550</v>
      </c>
      <c r="O3686" s="2">
        <v>142.80801391601599</v>
      </c>
      <c r="P3686" s="2">
        <v>107.528915405273</v>
      </c>
      <c r="U3686" s="3">
        <v>40927.85496527778</v>
      </c>
      <c r="V3686" s="2"/>
      <c r="W3686" s="2"/>
      <c r="X3686" s="2">
        <v>-550</v>
      </c>
      <c r="Y3686" s="2" t="s">
        <v>8</v>
      </c>
      <c r="Z3686" s="2">
        <v>0</v>
      </c>
    </row>
    <row r="3687" spans="1:26" ht="14.25" customHeight="1" x14ac:dyDescent="0.2">
      <c r="A3687" s="3">
        <v>40927.855023148149</v>
      </c>
      <c r="B3687" s="2"/>
      <c r="C3687" s="2"/>
      <c r="D3687" s="2">
        <v>-500</v>
      </c>
      <c r="E3687" s="2">
        <v>17.494825363159201</v>
      </c>
      <c r="F3687" s="2">
        <v>-1.5985107421875</v>
      </c>
      <c r="K3687" s="3">
        <v>40927.855023148149</v>
      </c>
      <c r="L3687" s="2"/>
      <c r="M3687" s="2"/>
      <c r="N3687" s="2">
        <v>-500</v>
      </c>
      <c r="O3687" s="2">
        <v>141.50743103027301</v>
      </c>
      <c r="P3687" s="2">
        <v>106.62322998046901</v>
      </c>
      <c r="U3687" s="3">
        <v>40927.855023148149</v>
      </c>
      <c r="V3687" s="2"/>
      <c r="W3687" s="2"/>
      <c r="X3687" s="2">
        <v>-500</v>
      </c>
      <c r="Y3687" s="2" t="s">
        <v>8</v>
      </c>
      <c r="Z3687" s="2">
        <v>0</v>
      </c>
    </row>
    <row r="3688" spans="1:26" ht="14.25" customHeight="1" x14ac:dyDescent="0.2">
      <c r="A3688" s="3">
        <v>40927.855081018519</v>
      </c>
      <c r="B3688" s="2"/>
      <c r="C3688" s="2"/>
      <c r="D3688" s="2">
        <v>-450</v>
      </c>
      <c r="E3688" s="2">
        <v>17.362632751464801</v>
      </c>
      <c r="F3688" s="2">
        <v>-1.514892578125</v>
      </c>
      <c r="K3688" s="3">
        <v>40927.855081018519</v>
      </c>
      <c r="L3688" s="2"/>
      <c r="M3688" s="2"/>
      <c r="N3688" s="2">
        <v>-450</v>
      </c>
      <c r="O3688" s="2">
        <v>139.76313781738301</v>
      </c>
      <c r="P3688" s="2">
        <v>105.408554077148</v>
      </c>
      <c r="U3688" s="3">
        <v>40927.855081018519</v>
      </c>
      <c r="V3688" s="2"/>
      <c r="W3688" s="2"/>
      <c r="X3688" s="2">
        <v>-450</v>
      </c>
      <c r="Y3688" s="2" t="s">
        <v>8</v>
      </c>
      <c r="Z3688" s="2">
        <v>0</v>
      </c>
    </row>
    <row r="3689" spans="1:26" ht="14.25" customHeight="1" x14ac:dyDescent="0.2">
      <c r="A3689" s="3">
        <v>40927.855138888888</v>
      </c>
      <c r="B3689" s="2"/>
      <c r="C3689" s="2"/>
      <c r="D3689" s="2">
        <v>-400</v>
      </c>
      <c r="E3689" s="2">
        <v>17.332719802856399</v>
      </c>
      <c r="F3689" s="2">
        <v>-1.4959716796875</v>
      </c>
      <c r="K3689" s="3">
        <v>40927.855138888888</v>
      </c>
      <c r="L3689" s="2"/>
      <c r="M3689" s="2"/>
      <c r="N3689" s="2">
        <v>-400</v>
      </c>
      <c r="O3689" s="2">
        <v>138.70478820800801</v>
      </c>
      <c r="P3689" s="2">
        <v>104.67155456543</v>
      </c>
      <c r="U3689" s="3">
        <v>40927.855138888888</v>
      </c>
      <c r="V3689" s="2"/>
      <c r="W3689" s="2"/>
      <c r="X3689" s="2">
        <v>-400</v>
      </c>
      <c r="Y3689" s="2" t="s">
        <v>8</v>
      </c>
      <c r="Z3689" s="2">
        <v>0</v>
      </c>
    </row>
    <row r="3690" spans="1:26" ht="14.25" customHeight="1" x14ac:dyDescent="0.2">
      <c r="A3690" s="3">
        <v>40927.855196759258</v>
      </c>
      <c r="B3690" s="2"/>
      <c r="C3690" s="2"/>
      <c r="D3690" s="2">
        <v>-350</v>
      </c>
      <c r="E3690" s="2">
        <v>17.8555812835693</v>
      </c>
      <c r="F3690" s="2">
        <v>-1.8267059326171899</v>
      </c>
      <c r="K3690" s="3">
        <v>40927.855196759258</v>
      </c>
      <c r="L3690" s="2"/>
      <c r="M3690" s="2"/>
      <c r="N3690" s="2">
        <v>-350</v>
      </c>
      <c r="O3690" s="2">
        <v>137.09898376464801</v>
      </c>
      <c r="P3690" s="2">
        <v>103.55331420898401</v>
      </c>
      <c r="U3690" s="3">
        <v>40927.855196759258</v>
      </c>
      <c r="V3690" s="2"/>
      <c r="W3690" s="2"/>
      <c r="X3690" s="2">
        <v>-350</v>
      </c>
      <c r="Y3690" s="2" t="s">
        <v>8</v>
      </c>
      <c r="Z3690" s="2">
        <v>0</v>
      </c>
    </row>
    <row r="3691" spans="1:26" ht="14.25" customHeight="1" x14ac:dyDescent="0.2">
      <c r="A3691" s="3">
        <v>40927.855254629627</v>
      </c>
      <c r="B3691" s="2"/>
      <c r="C3691" s="2"/>
      <c r="D3691" s="2">
        <v>-300</v>
      </c>
      <c r="E3691" s="2">
        <v>17.546205520629901</v>
      </c>
      <c r="F3691" s="2">
        <v>-1.6310119628906199</v>
      </c>
      <c r="K3691" s="3">
        <v>40927.855254629627</v>
      </c>
      <c r="L3691" s="2"/>
      <c r="M3691" s="2"/>
      <c r="N3691" s="2">
        <v>-300</v>
      </c>
      <c r="O3691" s="2">
        <v>136.224365234375</v>
      </c>
      <c r="P3691" s="2">
        <v>102.944259643555</v>
      </c>
      <c r="U3691" s="3">
        <v>40927.855254629627</v>
      </c>
      <c r="V3691" s="2"/>
      <c r="W3691" s="2"/>
      <c r="X3691" s="2">
        <v>-300</v>
      </c>
      <c r="Y3691" s="2" t="s">
        <v>8</v>
      </c>
      <c r="Z3691" s="2">
        <v>0</v>
      </c>
    </row>
    <row r="3692" spans="1:26" ht="14.25" customHeight="1" x14ac:dyDescent="0.2">
      <c r="A3692" s="3">
        <v>40927.855312500003</v>
      </c>
      <c r="B3692" s="2"/>
      <c r="C3692" s="2"/>
      <c r="D3692" s="2">
        <v>-250</v>
      </c>
      <c r="E3692" s="2">
        <v>17.254442214965799</v>
      </c>
      <c r="F3692" s="2">
        <v>-1.4464569091796899</v>
      </c>
      <c r="K3692" s="3">
        <v>40927.855312500003</v>
      </c>
      <c r="L3692" s="2"/>
      <c r="M3692" s="2"/>
      <c r="N3692" s="2">
        <v>-250</v>
      </c>
      <c r="O3692" s="2">
        <v>135.01034545898401</v>
      </c>
      <c r="P3692" s="2">
        <v>102.098846435547</v>
      </c>
      <c r="U3692" s="3">
        <v>40927.855312500003</v>
      </c>
      <c r="V3692" s="2"/>
      <c r="W3692" s="2"/>
      <c r="X3692" s="2">
        <v>-250</v>
      </c>
      <c r="Y3692" s="2" t="s">
        <v>8</v>
      </c>
      <c r="Z3692" s="2">
        <v>0</v>
      </c>
    </row>
    <row r="3693" spans="1:26" ht="14.25" customHeight="1" x14ac:dyDescent="0.2">
      <c r="A3693" s="3">
        <v>40927.855370370373</v>
      </c>
      <c r="B3693" s="2"/>
      <c r="C3693" s="2"/>
      <c r="D3693" s="2">
        <v>-200</v>
      </c>
      <c r="E3693" s="2">
        <v>17.090888977050799</v>
      </c>
      <c r="F3693" s="2">
        <v>-1.3430023193359399</v>
      </c>
      <c r="K3693" s="3">
        <v>40927.855370370373</v>
      </c>
      <c r="L3693" s="2"/>
      <c r="M3693" s="2"/>
      <c r="N3693" s="2">
        <v>-200</v>
      </c>
      <c r="O3693" s="2">
        <v>135.02491760253901</v>
      </c>
      <c r="P3693" s="2">
        <v>102.108993530273</v>
      </c>
      <c r="U3693" s="3">
        <v>40927.855370370373</v>
      </c>
      <c r="V3693" s="2"/>
      <c r="W3693" s="2"/>
      <c r="X3693" s="2">
        <v>-200</v>
      </c>
      <c r="Y3693" s="2" t="s">
        <v>8</v>
      </c>
      <c r="Z3693" s="2">
        <v>0</v>
      </c>
    </row>
    <row r="3694" spans="1:26" ht="14.25" customHeight="1" x14ac:dyDescent="0.2">
      <c r="A3694" s="3">
        <v>40927.855428240742</v>
      </c>
      <c r="B3694" s="2"/>
      <c r="C3694" s="2"/>
      <c r="D3694" s="2">
        <v>-150</v>
      </c>
      <c r="E3694" s="2">
        <v>17.563936233520501</v>
      </c>
      <c r="F3694" s="2">
        <v>-1.6422271728515601</v>
      </c>
      <c r="K3694" s="3">
        <v>40927.855428240742</v>
      </c>
      <c r="L3694" s="2"/>
      <c r="M3694" s="2"/>
      <c r="N3694" s="2">
        <v>-150</v>
      </c>
      <c r="O3694" s="2">
        <v>131.795654296875</v>
      </c>
      <c r="P3694" s="2">
        <v>99.8602294921875</v>
      </c>
      <c r="U3694" s="3">
        <v>40927.855428240742</v>
      </c>
      <c r="V3694" s="2"/>
      <c r="W3694" s="2"/>
      <c r="X3694" s="2">
        <v>-150</v>
      </c>
      <c r="Y3694" s="2" t="s">
        <v>8</v>
      </c>
      <c r="Z3694" s="2">
        <v>0</v>
      </c>
    </row>
    <row r="3695" spans="1:26" ht="14.25" customHeight="1" x14ac:dyDescent="0.2">
      <c r="A3695" s="3">
        <v>40927.855486111112</v>
      </c>
      <c r="B3695" s="2"/>
      <c r="C3695" s="2"/>
      <c r="D3695" s="2">
        <v>-100</v>
      </c>
      <c r="E3695" s="2">
        <v>17.287368774414102</v>
      </c>
      <c r="F3695" s="2">
        <v>-1.46728515625</v>
      </c>
      <c r="K3695" s="3">
        <v>40927.855486111112</v>
      </c>
      <c r="L3695" s="2"/>
      <c r="M3695" s="2"/>
      <c r="N3695" s="2">
        <v>-100</v>
      </c>
      <c r="O3695" s="2">
        <v>134.02957153320301</v>
      </c>
      <c r="P3695" s="2">
        <v>101.41586303710901</v>
      </c>
      <c r="U3695" s="3">
        <v>40927.855486111112</v>
      </c>
      <c r="V3695" s="2"/>
      <c r="W3695" s="2"/>
      <c r="X3695" s="2">
        <v>-100</v>
      </c>
      <c r="Y3695" s="2" t="s">
        <v>8</v>
      </c>
      <c r="Z3695" s="2">
        <v>0</v>
      </c>
    </row>
    <row r="3696" spans="1:26" ht="14.25" customHeight="1" x14ac:dyDescent="0.2">
      <c r="A3696" s="3">
        <v>40927.855543981481</v>
      </c>
      <c r="B3696" s="2"/>
      <c r="C3696" s="2"/>
      <c r="D3696" s="2">
        <v>-50</v>
      </c>
      <c r="E3696" s="2">
        <v>17.035285949706999</v>
      </c>
      <c r="F3696" s="2">
        <v>-1.3078308105468801</v>
      </c>
      <c r="K3696" s="3">
        <v>40927.855543981481</v>
      </c>
      <c r="L3696" s="2"/>
      <c r="M3696" s="2"/>
      <c r="N3696" s="2">
        <v>-50</v>
      </c>
      <c r="O3696" s="2">
        <v>133.90444946289099</v>
      </c>
      <c r="P3696" s="2">
        <v>101.328735351562</v>
      </c>
      <c r="U3696" s="3">
        <v>40927.855543981481</v>
      </c>
      <c r="V3696" s="2"/>
      <c r="W3696" s="2"/>
      <c r="X3696" s="2">
        <v>-50</v>
      </c>
      <c r="Y3696" s="2" t="s">
        <v>8</v>
      </c>
      <c r="Z3696" s="2">
        <v>0</v>
      </c>
    </row>
    <row r="3697" spans="1:26" ht="14.25" customHeight="1" x14ac:dyDescent="0.2">
      <c r="A3697" s="3">
        <v>40927.85560185185</v>
      </c>
      <c r="B3697" s="2"/>
      <c r="C3697" s="2"/>
      <c r="D3697" s="2">
        <v>0</v>
      </c>
      <c r="E3697" s="2">
        <v>17.2163276672363</v>
      </c>
      <c r="F3697" s="2">
        <v>-1.4223480224609399</v>
      </c>
      <c r="K3697" s="3">
        <v>40927.85560185185</v>
      </c>
      <c r="L3697" s="2"/>
      <c r="M3697" s="2"/>
      <c r="N3697" s="2">
        <v>0</v>
      </c>
      <c r="O3697" s="2">
        <v>133.57325744628901</v>
      </c>
      <c r="P3697" s="2">
        <v>101.098098754883</v>
      </c>
      <c r="U3697" s="3">
        <v>40927.85560185185</v>
      </c>
      <c r="V3697" s="2"/>
      <c r="W3697" s="2"/>
      <c r="X3697" s="2">
        <v>0</v>
      </c>
      <c r="Y3697" s="2" t="s">
        <v>8</v>
      </c>
      <c r="Z3697" s="2">
        <v>0</v>
      </c>
    </row>
    <row r="3698" spans="1:26" ht="14.25" customHeight="1" x14ac:dyDescent="0.2">
      <c r="A3698" s="2"/>
      <c r="B3698" s="2"/>
      <c r="C3698" s="2"/>
      <c r="D3698" s="2"/>
      <c r="E3698" s="2"/>
      <c r="F3698" s="2"/>
      <c r="K3698" s="2"/>
      <c r="L3698" s="2"/>
      <c r="M3698" s="2"/>
      <c r="N3698" s="2"/>
      <c r="O3698" s="2"/>
      <c r="P3698" s="2"/>
      <c r="U3698" s="2"/>
      <c r="V3698" s="2"/>
      <c r="W3698" s="2"/>
      <c r="X3698" s="2"/>
      <c r="Y3698" s="2"/>
      <c r="Z3698" s="2"/>
    </row>
    <row r="3699" spans="1:26" ht="14.25" customHeight="1" x14ac:dyDescent="0.2">
      <c r="A3699" s="3">
        <v>40927.855983796297</v>
      </c>
      <c r="B3699" s="2">
        <v>400</v>
      </c>
      <c r="C3699" s="2">
        <v>0</v>
      </c>
      <c r="D3699" s="2">
        <v>-3200</v>
      </c>
      <c r="E3699" s="2">
        <v>186.06690979003901</v>
      </c>
      <c r="F3699" s="2">
        <v>-108.228302001953</v>
      </c>
      <c r="K3699" s="3">
        <v>40927.855983796297</v>
      </c>
      <c r="L3699" s="2">
        <v>400</v>
      </c>
      <c r="M3699" s="2">
        <v>0</v>
      </c>
      <c r="N3699" s="2">
        <v>-3200</v>
      </c>
      <c r="O3699" s="2">
        <v>253.696533203125</v>
      </c>
      <c r="P3699" s="2">
        <v>184.748458862305</v>
      </c>
      <c r="U3699" s="3">
        <v>40927.855983796297</v>
      </c>
      <c r="V3699" s="2">
        <v>400</v>
      </c>
      <c r="W3699" s="2">
        <v>0</v>
      </c>
      <c r="X3699" s="2">
        <v>-3200</v>
      </c>
      <c r="Y3699" s="2" t="s">
        <v>8</v>
      </c>
      <c r="Z3699" s="2">
        <v>0</v>
      </c>
    </row>
    <row r="3700" spans="1:26" ht="14.25" customHeight="1" x14ac:dyDescent="0.2">
      <c r="A3700" s="3">
        <v>40927.856041666666</v>
      </c>
      <c r="B3700" s="2"/>
      <c r="C3700" s="2"/>
      <c r="D3700" s="2">
        <v>-3150</v>
      </c>
      <c r="E3700" s="2">
        <v>189.393798828125</v>
      </c>
      <c r="F3700" s="2">
        <v>-110.332717895508</v>
      </c>
      <c r="K3700" s="3">
        <v>40927.856041666666</v>
      </c>
      <c r="L3700" s="2"/>
      <c r="M3700" s="2"/>
      <c r="N3700" s="2">
        <v>-3150</v>
      </c>
      <c r="O3700" s="2">
        <v>253.67724609375</v>
      </c>
      <c r="P3700" s="2">
        <v>184.73503112793</v>
      </c>
      <c r="U3700" s="3">
        <v>40927.856041666666</v>
      </c>
      <c r="V3700" s="2"/>
      <c r="W3700" s="2"/>
      <c r="X3700" s="2">
        <v>-3150</v>
      </c>
      <c r="Y3700" s="2" t="s">
        <v>8</v>
      </c>
      <c r="Z3700" s="2">
        <v>0</v>
      </c>
    </row>
    <row r="3701" spans="1:26" ht="14.25" customHeight="1" x14ac:dyDescent="0.2">
      <c r="A3701" s="3">
        <v>40927.856099537035</v>
      </c>
      <c r="B3701" s="2"/>
      <c r="C3701" s="2"/>
      <c r="D3701" s="2">
        <v>-3100</v>
      </c>
      <c r="E3701" s="2">
        <v>191.65905761718699</v>
      </c>
      <c r="F3701" s="2">
        <v>-111.765594482422</v>
      </c>
      <c r="K3701" s="3">
        <v>40927.856099537035</v>
      </c>
      <c r="L3701" s="2"/>
      <c r="M3701" s="2"/>
      <c r="N3701" s="2">
        <v>-3100</v>
      </c>
      <c r="O3701" s="2">
        <v>253.65939331054699</v>
      </c>
      <c r="P3701" s="2">
        <v>184.72259521484401</v>
      </c>
      <c r="U3701" s="3">
        <v>40927.856099537035</v>
      </c>
      <c r="V3701" s="2"/>
      <c r="W3701" s="2"/>
      <c r="X3701" s="2">
        <v>-3100</v>
      </c>
      <c r="Y3701" s="2" t="s">
        <v>8</v>
      </c>
      <c r="Z3701" s="2">
        <v>0</v>
      </c>
    </row>
    <row r="3702" spans="1:26" ht="14.25" customHeight="1" x14ac:dyDescent="0.2">
      <c r="A3702" s="3">
        <v>40927.856157407405</v>
      </c>
      <c r="B3702" s="2"/>
      <c r="C3702" s="2"/>
      <c r="D3702" s="2">
        <v>-3050</v>
      </c>
      <c r="E3702" s="2">
        <v>193.89619445800801</v>
      </c>
      <c r="F3702" s="2">
        <v>-113.180694580078</v>
      </c>
      <c r="K3702" s="3">
        <v>40927.856157407405</v>
      </c>
      <c r="L3702" s="2"/>
      <c r="M3702" s="2"/>
      <c r="N3702" s="2">
        <v>-3050</v>
      </c>
      <c r="O3702" s="2">
        <v>253.68492126464801</v>
      </c>
      <c r="P3702" s="2">
        <v>184.74037170410199</v>
      </c>
      <c r="U3702" s="3">
        <v>40927.856157407405</v>
      </c>
      <c r="V3702" s="2"/>
      <c r="W3702" s="2"/>
      <c r="X3702" s="2">
        <v>-3050</v>
      </c>
      <c r="Y3702" s="2" t="s">
        <v>8</v>
      </c>
      <c r="Z3702" s="2">
        <v>0</v>
      </c>
    </row>
    <row r="3703" spans="1:26" ht="14.25" customHeight="1" x14ac:dyDescent="0.2">
      <c r="A3703" s="3">
        <v>40927.856215277781</v>
      </c>
      <c r="B3703" s="2"/>
      <c r="C3703" s="2"/>
      <c r="D3703" s="2">
        <v>-3000</v>
      </c>
      <c r="E3703" s="2">
        <v>195.458984375</v>
      </c>
      <c r="F3703" s="2">
        <v>-114.169235229492</v>
      </c>
      <c r="K3703" s="3">
        <v>40927.856215277781</v>
      </c>
      <c r="L3703" s="2"/>
      <c r="M3703" s="2"/>
      <c r="N3703" s="2">
        <v>-3000</v>
      </c>
      <c r="O3703" s="2">
        <v>253.62904357910199</v>
      </c>
      <c r="P3703" s="2">
        <v>184.70146179199199</v>
      </c>
      <c r="U3703" s="3">
        <v>40927.856215277781</v>
      </c>
      <c r="V3703" s="2"/>
      <c r="W3703" s="2"/>
      <c r="X3703" s="2">
        <v>-3000</v>
      </c>
      <c r="Y3703" s="2" t="s">
        <v>8</v>
      </c>
      <c r="Z3703" s="2">
        <v>0</v>
      </c>
    </row>
    <row r="3704" spans="1:26" ht="14.25" customHeight="1" x14ac:dyDescent="0.2">
      <c r="A3704" s="3">
        <v>40927.856273148151</v>
      </c>
      <c r="B3704" s="2"/>
      <c r="C3704" s="2"/>
      <c r="D3704" s="2">
        <v>-2950</v>
      </c>
      <c r="E3704" s="2">
        <v>196.66055297851599</v>
      </c>
      <c r="F3704" s="2">
        <v>-114.929275512695</v>
      </c>
      <c r="K3704" s="3">
        <v>40927.856273148151</v>
      </c>
      <c r="L3704" s="2"/>
      <c r="M3704" s="2"/>
      <c r="N3704" s="2">
        <v>-2950</v>
      </c>
      <c r="O3704" s="2">
        <v>253.58981323242199</v>
      </c>
      <c r="P3704" s="2">
        <v>184.67414855957</v>
      </c>
      <c r="U3704" s="3">
        <v>40927.856273148151</v>
      </c>
      <c r="V3704" s="2"/>
      <c r="W3704" s="2"/>
      <c r="X3704" s="2">
        <v>-2950</v>
      </c>
      <c r="Y3704" s="2" t="s">
        <v>8</v>
      </c>
      <c r="Z3704" s="2">
        <v>0</v>
      </c>
    </row>
    <row r="3705" spans="1:26" ht="14.25" customHeight="1" x14ac:dyDescent="0.2">
      <c r="A3705" s="3">
        <v>40927.85633101852</v>
      </c>
      <c r="B3705" s="2"/>
      <c r="C3705" s="2"/>
      <c r="D3705" s="2">
        <v>-2900</v>
      </c>
      <c r="E3705" s="2">
        <v>198.755615234375</v>
      </c>
      <c r="F3705" s="2">
        <v>-116.254501342773</v>
      </c>
      <c r="K3705" s="3">
        <v>40927.85633101852</v>
      </c>
      <c r="L3705" s="2"/>
      <c r="M3705" s="2"/>
      <c r="N3705" s="2">
        <v>-2900</v>
      </c>
      <c r="O3705" s="2">
        <v>253.578201293945</v>
      </c>
      <c r="P3705" s="2">
        <v>184.66606140136699</v>
      </c>
      <c r="U3705" s="3">
        <v>40927.85633101852</v>
      </c>
      <c r="V3705" s="2"/>
      <c r="W3705" s="2"/>
      <c r="X3705" s="2">
        <v>-2900</v>
      </c>
      <c r="Y3705" s="2" t="s">
        <v>8</v>
      </c>
      <c r="Z3705" s="2">
        <v>0</v>
      </c>
    </row>
    <row r="3706" spans="1:26" ht="14.25" customHeight="1" x14ac:dyDescent="0.2">
      <c r="A3706" s="3">
        <v>40927.856388888889</v>
      </c>
      <c r="B3706" s="2"/>
      <c r="C3706" s="2"/>
      <c r="D3706" s="2">
        <v>-2850</v>
      </c>
      <c r="E3706" s="2">
        <v>200.37351989746099</v>
      </c>
      <c r="F3706" s="2">
        <v>-117.277908325195</v>
      </c>
      <c r="K3706" s="3">
        <v>40927.856388888889</v>
      </c>
      <c r="L3706" s="2"/>
      <c r="M3706" s="2"/>
      <c r="N3706" s="2">
        <v>-2850</v>
      </c>
      <c r="O3706" s="2">
        <v>253.61019897460901</v>
      </c>
      <c r="P3706" s="2">
        <v>184.68833923339801</v>
      </c>
      <c r="U3706" s="3">
        <v>40927.856388888889</v>
      </c>
      <c r="V3706" s="2"/>
      <c r="W3706" s="2"/>
      <c r="X3706" s="2">
        <v>-2850</v>
      </c>
      <c r="Y3706" s="2" t="s">
        <v>8</v>
      </c>
      <c r="Z3706" s="2">
        <v>0</v>
      </c>
    </row>
    <row r="3707" spans="1:26" ht="14.25" customHeight="1" x14ac:dyDescent="0.2">
      <c r="A3707" s="3">
        <v>40927.856446759259</v>
      </c>
      <c r="B3707" s="2"/>
      <c r="C3707" s="2"/>
      <c r="D3707" s="2">
        <v>-2800</v>
      </c>
      <c r="E3707" s="2">
        <v>201.55662536621099</v>
      </c>
      <c r="F3707" s="2">
        <v>-118.02627563476599</v>
      </c>
      <c r="K3707" s="3">
        <v>40927.856446759259</v>
      </c>
      <c r="L3707" s="2"/>
      <c r="M3707" s="2"/>
      <c r="N3707" s="2">
        <v>-2800</v>
      </c>
      <c r="O3707" s="2">
        <v>253.52792358398401</v>
      </c>
      <c r="P3707" s="2">
        <v>184.63104248046901</v>
      </c>
      <c r="U3707" s="3">
        <v>40927.856446759259</v>
      </c>
      <c r="V3707" s="2"/>
      <c r="W3707" s="2"/>
      <c r="X3707" s="2">
        <v>-2800</v>
      </c>
      <c r="Y3707" s="2" t="s">
        <v>8</v>
      </c>
      <c r="Z3707" s="2">
        <v>0</v>
      </c>
    </row>
    <row r="3708" spans="1:26" ht="14.25" customHeight="1" x14ac:dyDescent="0.2">
      <c r="A3708" s="3">
        <v>40927.856504629628</v>
      </c>
      <c r="B3708" s="2"/>
      <c r="C3708" s="2"/>
      <c r="D3708" s="2">
        <v>-2750</v>
      </c>
      <c r="E3708" s="2">
        <v>202.32614135742199</v>
      </c>
      <c r="F3708" s="2">
        <v>-118.51303100585901</v>
      </c>
      <c r="K3708" s="3">
        <v>40927.856504629628</v>
      </c>
      <c r="L3708" s="2"/>
      <c r="M3708" s="2"/>
      <c r="N3708" s="2">
        <v>-2750</v>
      </c>
      <c r="O3708" s="2">
        <v>253.48179626464801</v>
      </c>
      <c r="P3708" s="2">
        <v>184.59892272949199</v>
      </c>
      <c r="U3708" s="3">
        <v>40927.856504629628</v>
      </c>
      <c r="V3708" s="2"/>
      <c r="W3708" s="2"/>
      <c r="X3708" s="2">
        <v>-2750</v>
      </c>
      <c r="Y3708" s="2" t="s">
        <v>8</v>
      </c>
      <c r="Z3708" s="2">
        <v>0</v>
      </c>
    </row>
    <row r="3709" spans="1:26" ht="14.25" customHeight="1" x14ac:dyDescent="0.2">
      <c r="A3709" s="3">
        <v>40927.856562499997</v>
      </c>
      <c r="B3709" s="2"/>
      <c r="C3709" s="2"/>
      <c r="D3709" s="2">
        <v>-2700</v>
      </c>
      <c r="E3709" s="2">
        <v>203.76289367675801</v>
      </c>
      <c r="F3709" s="2">
        <v>-119.421844482422</v>
      </c>
      <c r="K3709" s="3">
        <v>40927.856562499997</v>
      </c>
      <c r="L3709" s="2"/>
      <c r="M3709" s="2"/>
      <c r="N3709" s="2">
        <v>-2700</v>
      </c>
      <c r="O3709" s="2">
        <v>253.52420043945301</v>
      </c>
      <c r="P3709" s="2">
        <v>184.62844848632801</v>
      </c>
      <c r="U3709" s="3">
        <v>40927.856562499997</v>
      </c>
      <c r="V3709" s="2"/>
      <c r="W3709" s="2"/>
      <c r="X3709" s="2">
        <v>-2700</v>
      </c>
      <c r="Y3709" s="2" t="s">
        <v>8</v>
      </c>
      <c r="Z3709" s="2">
        <v>0</v>
      </c>
    </row>
    <row r="3710" spans="1:26" ht="14.25" customHeight="1" x14ac:dyDescent="0.2">
      <c r="A3710" s="3">
        <v>40927.856620370374</v>
      </c>
      <c r="B3710" s="2"/>
      <c r="C3710" s="2"/>
      <c r="D3710" s="2">
        <v>-2650</v>
      </c>
      <c r="E3710" s="2">
        <v>204.76832580566401</v>
      </c>
      <c r="F3710" s="2">
        <v>-120.057830810547</v>
      </c>
      <c r="K3710" s="3">
        <v>40927.856620370374</v>
      </c>
      <c r="L3710" s="2"/>
      <c r="M3710" s="2"/>
      <c r="N3710" s="2">
        <v>-2650</v>
      </c>
      <c r="O3710" s="2">
        <v>253.46995544433599</v>
      </c>
      <c r="P3710" s="2">
        <v>184.59068298339801</v>
      </c>
      <c r="U3710" s="3">
        <v>40927.856620370374</v>
      </c>
      <c r="V3710" s="2"/>
      <c r="W3710" s="2"/>
      <c r="X3710" s="2">
        <v>-2650</v>
      </c>
      <c r="Y3710" s="2" t="s">
        <v>8</v>
      </c>
      <c r="Z3710" s="2">
        <v>0</v>
      </c>
    </row>
    <row r="3711" spans="1:26" ht="14.25" customHeight="1" x14ac:dyDescent="0.2">
      <c r="A3711" s="3">
        <v>40927.856678240743</v>
      </c>
      <c r="B3711" s="2"/>
      <c r="C3711" s="2"/>
      <c r="D3711" s="2">
        <v>-2600</v>
      </c>
      <c r="E3711" s="2">
        <v>205.58790588378901</v>
      </c>
      <c r="F3711" s="2">
        <v>-120.576248168945</v>
      </c>
      <c r="K3711" s="3">
        <v>40927.856678240743</v>
      </c>
      <c r="L3711" s="2"/>
      <c r="M3711" s="2"/>
      <c r="N3711" s="2">
        <v>-2600</v>
      </c>
      <c r="O3711" s="2">
        <v>253.43556213378901</v>
      </c>
      <c r="P3711" s="2">
        <v>184.56672668457</v>
      </c>
      <c r="U3711" s="3">
        <v>40927.856678240743</v>
      </c>
      <c r="V3711" s="2"/>
      <c r="W3711" s="2"/>
      <c r="X3711" s="2">
        <v>-2600</v>
      </c>
      <c r="Y3711" s="2" t="s">
        <v>8</v>
      </c>
      <c r="Z3711" s="2">
        <v>0</v>
      </c>
    </row>
    <row r="3712" spans="1:26" ht="14.25" customHeight="1" x14ac:dyDescent="0.2">
      <c r="A3712" s="3">
        <v>40927.856736111113</v>
      </c>
      <c r="B3712" s="2"/>
      <c r="C3712" s="2"/>
      <c r="D3712" s="2">
        <v>-2550</v>
      </c>
      <c r="E3712" s="2">
        <v>206.81889343261699</v>
      </c>
      <c r="F3712" s="2">
        <v>-121.354904174805</v>
      </c>
      <c r="K3712" s="3">
        <v>40927.856736111113</v>
      </c>
      <c r="L3712" s="2"/>
      <c r="M3712" s="2"/>
      <c r="N3712" s="2">
        <v>-2550</v>
      </c>
      <c r="O3712" s="2">
        <v>253.40542602539099</v>
      </c>
      <c r="P3712" s="2">
        <v>184.54574584960901</v>
      </c>
      <c r="U3712" s="3">
        <v>40927.856736111113</v>
      </c>
      <c r="V3712" s="2"/>
      <c r="W3712" s="2"/>
      <c r="X3712" s="2">
        <v>-2550</v>
      </c>
      <c r="Y3712" s="2" t="s">
        <v>8</v>
      </c>
      <c r="Z3712" s="2">
        <v>0</v>
      </c>
    </row>
    <row r="3713" spans="1:26" ht="14.25" customHeight="1" x14ac:dyDescent="0.2">
      <c r="A3713" s="3">
        <v>40927.856793981482</v>
      </c>
      <c r="B3713" s="2"/>
      <c r="C3713" s="2"/>
      <c r="D3713" s="2">
        <v>-2500</v>
      </c>
      <c r="E3713" s="2">
        <v>208.04263305664099</v>
      </c>
      <c r="F3713" s="2">
        <v>-122.128982543945</v>
      </c>
      <c r="K3713" s="3">
        <v>40927.856793981482</v>
      </c>
      <c r="L3713" s="2"/>
      <c r="M3713" s="2"/>
      <c r="N3713" s="2">
        <v>-2500</v>
      </c>
      <c r="O3713" s="2">
        <v>253.33476257324199</v>
      </c>
      <c r="P3713" s="2">
        <v>184.49653625488301</v>
      </c>
      <c r="U3713" s="3">
        <v>40927.856793981482</v>
      </c>
      <c r="V3713" s="2"/>
      <c r="W3713" s="2"/>
      <c r="X3713" s="2">
        <v>-2500</v>
      </c>
      <c r="Y3713" s="2" t="s">
        <v>8</v>
      </c>
      <c r="Z3713" s="2">
        <v>0</v>
      </c>
    </row>
    <row r="3714" spans="1:26" ht="14.25" customHeight="1" x14ac:dyDescent="0.2">
      <c r="A3714" s="3">
        <v>40927.856851851851</v>
      </c>
      <c r="B3714" s="2"/>
      <c r="C3714" s="2"/>
      <c r="D3714" s="2">
        <v>-2450</v>
      </c>
      <c r="E3714" s="2">
        <v>208.81082153320301</v>
      </c>
      <c r="F3714" s="2">
        <v>-122.61489868164099</v>
      </c>
      <c r="K3714" s="3">
        <v>40927.856851851851</v>
      </c>
      <c r="L3714" s="2"/>
      <c r="M3714" s="2"/>
      <c r="N3714" s="2">
        <v>-2450</v>
      </c>
      <c r="O3714" s="2">
        <v>253.26268005371099</v>
      </c>
      <c r="P3714" s="2">
        <v>184.44633483886699</v>
      </c>
      <c r="U3714" s="3">
        <v>40927.856851851851</v>
      </c>
      <c r="V3714" s="2"/>
      <c r="W3714" s="2"/>
      <c r="X3714" s="2">
        <v>-2450</v>
      </c>
      <c r="Y3714" s="2" t="s">
        <v>8</v>
      </c>
      <c r="Z3714" s="2">
        <v>0</v>
      </c>
    </row>
    <row r="3715" spans="1:26" ht="14.25" customHeight="1" x14ac:dyDescent="0.2">
      <c r="A3715" s="3">
        <v>40927.856909722221</v>
      </c>
      <c r="B3715" s="2"/>
      <c r="C3715" s="2"/>
      <c r="D3715" s="2">
        <v>-2400</v>
      </c>
      <c r="E3715" s="2">
        <v>209.34188842773401</v>
      </c>
      <c r="F3715" s="2">
        <v>-122.950820922852</v>
      </c>
      <c r="K3715" s="3">
        <v>40927.856909722221</v>
      </c>
      <c r="L3715" s="2"/>
      <c r="M3715" s="2"/>
      <c r="N3715" s="2">
        <v>-2400</v>
      </c>
      <c r="O3715" s="2">
        <v>253.22915649414099</v>
      </c>
      <c r="P3715" s="2">
        <v>184.42298889160199</v>
      </c>
      <c r="U3715" s="3">
        <v>40927.856909722221</v>
      </c>
      <c r="V3715" s="2"/>
      <c r="W3715" s="2"/>
      <c r="X3715" s="2">
        <v>-2400</v>
      </c>
      <c r="Y3715" s="2" t="s">
        <v>8</v>
      </c>
      <c r="Z3715" s="2">
        <v>0</v>
      </c>
    </row>
    <row r="3716" spans="1:26" ht="14.25" customHeight="1" x14ac:dyDescent="0.2">
      <c r="A3716" s="3">
        <v>40927.85696759259</v>
      </c>
      <c r="B3716" s="2"/>
      <c r="C3716" s="2"/>
      <c r="D3716" s="2">
        <v>-2350</v>
      </c>
      <c r="E3716" s="2">
        <v>209.99899291992199</v>
      </c>
      <c r="F3716" s="2">
        <v>-123.36647033691401</v>
      </c>
      <c r="K3716" s="3">
        <v>40927.85696759259</v>
      </c>
      <c r="L3716" s="2"/>
      <c r="M3716" s="2"/>
      <c r="N3716" s="2">
        <v>-2350</v>
      </c>
      <c r="O3716" s="2">
        <v>253.131423950195</v>
      </c>
      <c r="P3716" s="2">
        <v>184.35493469238301</v>
      </c>
      <c r="U3716" s="3">
        <v>40927.85696759259</v>
      </c>
      <c r="V3716" s="2"/>
      <c r="W3716" s="2"/>
      <c r="X3716" s="2">
        <v>-2350</v>
      </c>
      <c r="Y3716" s="2" t="s">
        <v>8</v>
      </c>
      <c r="Z3716" s="2">
        <v>0</v>
      </c>
    </row>
    <row r="3717" spans="1:26" ht="14.25" customHeight="1" x14ac:dyDescent="0.2">
      <c r="A3717" s="3">
        <v>40927.857025462959</v>
      </c>
      <c r="B3717" s="2"/>
      <c r="C3717" s="2"/>
      <c r="D3717" s="2">
        <v>-2300</v>
      </c>
      <c r="E3717" s="2">
        <v>210.58010864257801</v>
      </c>
      <c r="F3717" s="2">
        <v>-123.73405456543</v>
      </c>
      <c r="K3717" s="3">
        <v>40927.857025462959</v>
      </c>
      <c r="L3717" s="2"/>
      <c r="M3717" s="2"/>
      <c r="N3717" s="2">
        <v>-2300</v>
      </c>
      <c r="O3717" s="2">
        <v>252.97781372070301</v>
      </c>
      <c r="P3717" s="2">
        <v>184.247970581055</v>
      </c>
      <c r="U3717" s="3">
        <v>40927.857025462959</v>
      </c>
      <c r="V3717" s="2"/>
      <c r="W3717" s="2"/>
      <c r="X3717" s="2">
        <v>-2300</v>
      </c>
      <c r="Y3717" s="2" t="s">
        <v>8</v>
      </c>
      <c r="Z3717" s="2">
        <v>0</v>
      </c>
    </row>
    <row r="3718" spans="1:26" ht="14.25" customHeight="1" x14ac:dyDescent="0.2">
      <c r="A3718" s="3">
        <v>40927.857083333336</v>
      </c>
      <c r="B3718" s="2"/>
      <c r="C3718" s="2"/>
      <c r="D3718" s="2">
        <v>-2250</v>
      </c>
      <c r="E3718" s="2">
        <v>211.69602966308599</v>
      </c>
      <c r="F3718" s="2">
        <v>-124.43992614746099</v>
      </c>
      <c r="K3718" s="3">
        <v>40927.857083333336</v>
      </c>
      <c r="L3718" s="2"/>
      <c r="M3718" s="2"/>
      <c r="N3718" s="2">
        <v>-2250</v>
      </c>
      <c r="O3718" s="2">
        <v>252.73799133300801</v>
      </c>
      <c r="P3718" s="2">
        <v>184.08096313476599</v>
      </c>
      <c r="U3718" s="3">
        <v>40927.857083333336</v>
      </c>
      <c r="V3718" s="2"/>
      <c r="W3718" s="2"/>
      <c r="X3718" s="2">
        <v>-2250</v>
      </c>
      <c r="Y3718" s="2" t="s">
        <v>8</v>
      </c>
      <c r="Z3718" s="2">
        <v>0</v>
      </c>
    </row>
    <row r="3719" spans="1:26" ht="14.25" customHeight="1" x14ac:dyDescent="0.2">
      <c r="A3719" s="3">
        <v>40927.857141203705</v>
      </c>
      <c r="B3719" s="2"/>
      <c r="C3719" s="2"/>
      <c r="D3719" s="2">
        <v>-2200</v>
      </c>
      <c r="E3719" s="2">
        <v>211.86947631835901</v>
      </c>
      <c r="F3719" s="2">
        <v>-124.54963684082</v>
      </c>
      <c r="K3719" s="3">
        <v>40927.857141203705</v>
      </c>
      <c r="L3719" s="2"/>
      <c r="M3719" s="2"/>
      <c r="N3719" s="2">
        <v>-2200</v>
      </c>
      <c r="O3719" s="2">
        <v>252.34840393066401</v>
      </c>
      <c r="P3719" s="2">
        <v>183.80966186523401</v>
      </c>
      <c r="U3719" s="3">
        <v>40927.857141203705</v>
      </c>
      <c r="V3719" s="2"/>
      <c r="W3719" s="2"/>
      <c r="X3719" s="2">
        <v>-2200</v>
      </c>
      <c r="Y3719" s="2" t="s">
        <v>8</v>
      </c>
      <c r="Z3719" s="2">
        <v>0</v>
      </c>
    </row>
    <row r="3720" spans="1:26" ht="14.25" customHeight="1" x14ac:dyDescent="0.2">
      <c r="A3720" s="3">
        <v>40927.857199074075</v>
      </c>
      <c r="B3720" s="2"/>
      <c r="C3720" s="2"/>
      <c r="D3720" s="2">
        <v>-2150</v>
      </c>
      <c r="E3720" s="2">
        <v>210.74873352050801</v>
      </c>
      <c r="F3720" s="2">
        <v>-123.840713500977</v>
      </c>
      <c r="K3720" s="3">
        <v>40927.857199074075</v>
      </c>
      <c r="L3720" s="2"/>
      <c r="M3720" s="2"/>
      <c r="N3720" s="2">
        <v>-2150</v>
      </c>
      <c r="O3720" s="2">
        <v>251.49296569824199</v>
      </c>
      <c r="P3720" s="2">
        <v>183.21395874023401</v>
      </c>
      <c r="U3720" s="3">
        <v>40927.857199074075</v>
      </c>
      <c r="V3720" s="2"/>
      <c r="W3720" s="2"/>
      <c r="X3720" s="2">
        <v>-2150</v>
      </c>
      <c r="Y3720" s="2" t="s">
        <v>8</v>
      </c>
      <c r="Z3720" s="2">
        <v>0</v>
      </c>
    </row>
    <row r="3721" spans="1:26" ht="14.25" customHeight="1" x14ac:dyDescent="0.2">
      <c r="A3721" s="3">
        <v>40927.857256944444</v>
      </c>
      <c r="B3721" s="2"/>
      <c r="C3721" s="2"/>
      <c r="D3721" s="2">
        <v>-2100</v>
      </c>
      <c r="E3721" s="2">
        <v>208.36805725097699</v>
      </c>
      <c r="F3721" s="2">
        <v>-122.334823608398</v>
      </c>
      <c r="K3721" s="3">
        <v>40927.857256944444</v>
      </c>
      <c r="L3721" s="2"/>
      <c r="M3721" s="2"/>
      <c r="N3721" s="2">
        <v>-2100</v>
      </c>
      <c r="O3721" s="2">
        <v>250.29197692871099</v>
      </c>
      <c r="P3721" s="2">
        <v>182.37762451171901</v>
      </c>
      <c r="U3721" s="3">
        <v>40927.857256944444</v>
      </c>
      <c r="V3721" s="2"/>
      <c r="W3721" s="2"/>
      <c r="X3721" s="2">
        <v>-2100</v>
      </c>
      <c r="Y3721" s="2" t="s">
        <v>8</v>
      </c>
      <c r="Z3721" s="2">
        <v>0</v>
      </c>
    </row>
    <row r="3722" spans="1:26" ht="14.25" customHeight="1" x14ac:dyDescent="0.2">
      <c r="A3722" s="3">
        <v>40927.857314814813</v>
      </c>
      <c r="B3722" s="2"/>
      <c r="C3722" s="2"/>
      <c r="D3722" s="2">
        <v>-2050</v>
      </c>
      <c r="E3722" s="2">
        <v>204.09555053710901</v>
      </c>
      <c r="F3722" s="2">
        <v>-119.63226318359401</v>
      </c>
      <c r="K3722" s="3">
        <v>40927.857314814813</v>
      </c>
      <c r="L3722" s="2"/>
      <c r="M3722" s="2"/>
      <c r="N3722" s="2">
        <v>-2050</v>
      </c>
      <c r="O3722" s="2">
        <v>248.44305419921901</v>
      </c>
      <c r="P3722" s="2">
        <v>181.090087890625</v>
      </c>
      <c r="U3722" s="3">
        <v>40927.857314814813</v>
      </c>
      <c r="V3722" s="2"/>
      <c r="W3722" s="2"/>
      <c r="X3722" s="2">
        <v>-2050</v>
      </c>
      <c r="Y3722" s="2" t="s">
        <v>8</v>
      </c>
      <c r="Z3722" s="2">
        <v>0</v>
      </c>
    </row>
    <row r="3723" spans="1:26" ht="14.25" customHeight="1" x14ac:dyDescent="0.2">
      <c r="A3723" s="3">
        <v>40927.857372685183</v>
      </c>
      <c r="B3723" s="2"/>
      <c r="C3723" s="2"/>
      <c r="D3723" s="2">
        <v>-2000</v>
      </c>
      <c r="E3723" s="2">
        <v>196.454177856445</v>
      </c>
      <c r="F3723" s="2">
        <v>-114.79873657226599</v>
      </c>
      <c r="K3723" s="3">
        <v>40927.857372685183</v>
      </c>
      <c r="L3723" s="2"/>
      <c r="M3723" s="2"/>
      <c r="N3723" s="2">
        <v>-2000</v>
      </c>
      <c r="O3723" s="2">
        <v>245.84901428222699</v>
      </c>
      <c r="P3723" s="2">
        <v>179.28367614746099</v>
      </c>
      <c r="U3723" s="3">
        <v>40927.857372685183</v>
      </c>
      <c r="V3723" s="2"/>
      <c r="W3723" s="2"/>
      <c r="X3723" s="2">
        <v>-2000</v>
      </c>
      <c r="Y3723" s="2" t="s">
        <v>8</v>
      </c>
      <c r="Z3723" s="2">
        <v>0</v>
      </c>
    </row>
    <row r="3724" spans="1:26" ht="14.25" customHeight="1" x14ac:dyDescent="0.2">
      <c r="A3724" s="3">
        <v>40927.857430555552</v>
      </c>
      <c r="B3724" s="2"/>
      <c r="C3724" s="2"/>
      <c r="D3724" s="2">
        <v>-1950</v>
      </c>
      <c r="E3724" s="2">
        <v>184.39448547363301</v>
      </c>
      <c r="F3724" s="2">
        <v>-107.17041015625</v>
      </c>
      <c r="K3724" s="3">
        <v>40927.857430555552</v>
      </c>
      <c r="L3724" s="2"/>
      <c r="M3724" s="2"/>
      <c r="N3724" s="2">
        <v>-1950</v>
      </c>
      <c r="O3724" s="2">
        <v>242.17997741699199</v>
      </c>
      <c r="P3724" s="2">
        <v>176.72866821289099</v>
      </c>
      <c r="U3724" s="3">
        <v>40927.857430555552</v>
      </c>
      <c r="V3724" s="2"/>
      <c r="W3724" s="2"/>
      <c r="X3724" s="2">
        <v>-1950</v>
      </c>
      <c r="Y3724" s="2" t="s">
        <v>8</v>
      </c>
      <c r="Z3724" s="2">
        <v>0</v>
      </c>
    </row>
    <row r="3725" spans="1:26" ht="14.25" customHeight="1" x14ac:dyDescent="0.2">
      <c r="A3725" s="3">
        <v>40927.857488425929</v>
      </c>
      <c r="B3725" s="2"/>
      <c r="C3725" s="2"/>
      <c r="D3725" s="2">
        <v>-1900</v>
      </c>
      <c r="E3725" s="2">
        <v>169.408203125</v>
      </c>
      <c r="F3725" s="2">
        <v>-97.690887451171903</v>
      </c>
      <c r="K3725" s="3">
        <v>40927.857488425929</v>
      </c>
      <c r="L3725" s="2"/>
      <c r="M3725" s="2"/>
      <c r="N3725" s="2">
        <v>-1900</v>
      </c>
      <c r="O3725" s="2">
        <v>238.09275817871099</v>
      </c>
      <c r="P3725" s="2">
        <v>173.88244628906199</v>
      </c>
      <c r="U3725" s="3">
        <v>40927.857488425929</v>
      </c>
      <c r="V3725" s="2"/>
      <c r="W3725" s="2"/>
      <c r="X3725" s="2">
        <v>-1900</v>
      </c>
      <c r="Y3725" s="2" t="s">
        <v>8</v>
      </c>
      <c r="Z3725" s="2">
        <v>0</v>
      </c>
    </row>
    <row r="3726" spans="1:26" ht="14.25" customHeight="1" x14ac:dyDescent="0.2">
      <c r="A3726" s="3">
        <v>40927.857546296298</v>
      </c>
      <c r="B3726" s="2"/>
      <c r="C3726" s="2"/>
      <c r="D3726" s="2">
        <v>-1850</v>
      </c>
      <c r="E3726" s="2">
        <v>150.70787048339801</v>
      </c>
      <c r="F3726" s="2">
        <v>-85.862045288085895</v>
      </c>
      <c r="K3726" s="3">
        <v>40927.857546296298</v>
      </c>
      <c r="L3726" s="2"/>
      <c r="M3726" s="2"/>
      <c r="N3726" s="2">
        <v>-1850</v>
      </c>
      <c r="O3726" s="2">
        <v>233.15010070800801</v>
      </c>
      <c r="P3726" s="2">
        <v>170.44052124023401</v>
      </c>
      <c r="U3726" s="3">
        <v>40927.857546296298</v>
      </c>
      <c r="V3726" s="2"/>
      <c r="W3726" s="2"/>
      <c r="X3726" s="2">
        <v>-1850</v>
      </c>
      <c r="Y3726" s="2" t="s">
        <v>8</v>
      </c>
      <c r="Z3726" s="2">
        <v>0</v>
      </c>
    </row>
    <row r="3727" spans="1:26" ht="14.25" customHeight="1" x14ac:dyDescent="0.2">
      <c r="A3727" s="3">
        <v>40927.857604166667</v>
      </c>
      <c r="B3727" s="2"/>
      <c r="C3727" s="2"/>
      <c r="D3727" s="2">
        <v>-1800</v>
      </c>
      <c r="E3727" s="2">
        <v>131.85339355468801</v>
      </c>
      <c r="F3727" s="2">
        <v>-73.935699462890597</v>
      </c>
      <c r="K3727" s="3">
        <v>40927.857604166667</v>
      </c>
      <c r="L3727" s="2"/>
      <c r="M3727" s="2"/>
      <c r="N3727" s="2">
        <v>-1800</v>
      </c>
      <c r="O3727" s="2">
        <v>228.00102233886699</v>
      </c>
      <c r="P3727" s="2">
        <v>166.85485839843801</v>
      </c>
      <c r="U3727" s="3">
        <v>40927.857604166667</v>
      </c>
      <c r="V3727" s="2"/>
      <c r="W3727" s="2"/>
      <c r="X3727" s="2">
        <v>-1800</v>
      </c>
      <c r="Y3727" s="2" t="s">
        <v>8</v>
      </c>
      <c r="Z3727" s="2">
        <v>0</v>
      </c>
    </row>
    <row r="3728" spans="1:26" ht="14.25" customHeight="1" x14ac:dyDescent="0.2">
      <c r="A3728" s="3">
        <v>40927.857662037037</v>
      </c>
      <c r="B3728" s="2"/>
      <c r="C3728" s="2"/>
      <c r="D3728" s="2">
        <v>-1750</v>
      </c>
      <c r="E3728" s="2">
        <v>112.01470947265599</v>
      </c>
      <c r="F3728" s="2">
        <v>-61.386795043945298</v>
      </c>
      <c r="K3728" s="3">
        <v>40927.857662037037</v>
      </c>
      <c r="L3728" s="2"/>
      <c r="M3728" s="2"/>
      <c r="N3728" s="2">
        <v>-1750</v>
      </c>
      <c r="O3728" s="2">
        <v>223.23936462402301</v>
      </c>
      <c r="P3728" s="2">
        <v>163.53897094726599</v>
      </c>
      <c r="U3728" s="3">
        <v>40927.857662037037</v>
      </c>
      <c r="V3728" s="2"/>
      <c r="W3728" s="2"/>
      <c r="X3728" s="2">
        <v>-1750</v>
      </c>
      <c r="Y3728" s="2" t="s">
        <v>8</v>
      </c>
      <c r="Z3728" s="2">
        <v>0</v>
      </c>
    </row>
    <row r="3729" spans="1:26" ht="14.25" customHeight="1" x14ac:dyDescent="0.2">
      <c r="A3729" s="3">
        <v>40927.857719907406</v>
      </c>
      <c r="B3729" s="2"/>
      <c r="C3729" s="2"/>
      <c r="D3729" s="2">
        <v>-1700</v>
      </c>
      <c r="E3729" s="2">
        <v>94.181594848632798</v>
      </c>
      <c r="F3729" s="2">
        <v>-50.1065063476562</v>
      </c>
      <c r="K3729" s="3">
        <v>40927.857719907406</v>
      </c>
      <c r="L3729" s="2"/>
      <c r="M3729" s="2"/>
      <c r="N3729" s="2">
        <v>-1700</v>
      </c>
      <c r="O3729" s="2">
        <v>218.03616333007801</v>
      </c>
      <c r="P3729" s="2">
        <v>159.91561889648401</v>
      </c>
      <c r="U3729" s="3">
        <v>40927.857719907406</v>
      </c>
      <c r="V3729" s="2"/>
      <c r="W3729" s="2"/>
      <c r="X3729" s="2">
        <v>-1700</v>
      </c>
      <c r="Y3729" s="2" t="s">
        <v>8</v>
      </c>
      <c r="Z3729" s="2">
        <v>0</v>
      </c>
    </row>
    <row r="3730" spans="1:26" ht="14.25" customHeight="1" x14ac:dyDescent="0.2">
      <c r="A3730" s="3">
        <v>40927.857777777775</v>
      </c>
      <c r="B3730" s="2"/>
      <c r="C3730" s="2"/>
      <c r="D3730" s="2">
        <v>-1650</v>
      </c>
      <c r="E3730" s="2">
        <v>77.101585388183594</v>
      </c>
      <c r="F3730" s="2">
        <v>-39.302597045898402</v>
      </c>
      <c r="K3730" s="3">
        <v>40927.857777777775</v>
      </c>
      <c r="L3730" s="2"/>
      <c r="M3730" s="2"/>
      <c r="N3730" s="2">
        <v>-1650</v>
      </c>
      <c r="O3730" s="2">
        <v>213.31898498535199</v>
      </c>
      <c r="P3730" s="2">
        <v>156.63070678710901</v>
      </c>
      <c r="U3730" s="3">
        <v>40927.857777777775</v>
      </c>
      <c r="V3730" s="2"/>
      <c r="W3730" s="2"/>
      <c r="X3730" s="2">
        <v>-1650</v>
      </c>
      <c r="Y3730" s="2" t="s">
        <v>8</v>
      </c>
      <c r="Z3730" s="2">
        <v>0</v>
      </c>
    </row>
    <row r="3731" spans="1:26" ht="14.25" customHeight="1" x14ac:dyDescent="0.2">
      <c r="A3731" s="3">
        <v>40927.857835648145</v>
      </c>
      <c r="B3731" s="2"/>
      <c r="C3731" s="2"/>
      <c r="D3731" s="2">
        <v>-1600</v>
      </c>
      <c r="E3731" s="2">
        <v>62.986869812011697</v>
      </c>
      <c r="F3731" s="2">
        <v>-30.374374389648398</v>
      </c>
      <c r="K3731" s="3">
        <v>40927.857835648145</v>
      </c>
      <c r="L3731" s="2"/>
      <c r="M3731" s="2"/>
      <c r="N3731" s="2">
        <v>-1600</v>
      </c>
      <c r="O3731" s="2">
        <v>208.56564331054699</v>
      </c>
      <c r="P3731" s="2">
        <v>153.32061767578099</v>
      </c>
      <c r="U3731" s="3">
        <v>40927.857835648145</v>
      </c>
      <c r="V3731" s="2"/>
      <c r="W3731" s="2"/>
      <c r="X3731" s="2">
        <v>-1600</v>
      </c>
      <c r="Y3731" s="2" t="s">
        <v>8</v>
      </c>
      <c r="Z3731" s="2">
        <v>0</v>
      </c>
    </row>
    <row r="3732" spans="1:26" ht="14.25" customHeight="1" x14ac:dyDescent="0.2">
      <c r="A3732" s="3">
        <v>40927.857893518521</v>
      </c>
      <c r="B3732" s="2"/>
      <c r="C3732" s="2"/>
      <c r="D3732" s="2">
        <v>-1550</v>
      </c>
      <c r="E3732" s="2">
        <v>50.885684967041001</v>
      </c>
      <c r="F3732" s="2">
        <v>-22.719802856445298</v>
      </c>
      <c r="K3732" s="3">
        <v>40927.857893518521</v>
      </c>
      <c r="L3732" s="2"/>
      <c r="M3732" s="2"/>
      <c r="N3732" s="2">
        <v>-1550</v>
      </c>
      <c r="O3732" s="2">
        <v>204.16616821289099</v>
      </c>
      <c r="P3732" s="2">
        <v>150.25695800781301</v>
      </c>
      <c r="U3732" s="3">
        <v>40927.857893518521</v>
      </c>
      <c r="V3732" s="2"/>
      <c r="W3732" s="2"/>
      <c r="X3732" s="2">
        <v>-1550</v>
      </c>
      <c r="Y3732" s="2" t="s">
        <v>8</v>
      </c>
      <c r="Z3732" s="2">
        <v>0</v>
      </c>
    </row>
    <row r="3733" spans="1:26" ht="14.25" customHeight="1" x14ac:dyDescent="0.2">
      <c r="A3733" s="3">
        <v>40927.857951388891</v>
      </c>
      <c r="B3733" s="2"/>
      <c r="C3733" s="2"/>
      <c r="D3733" s="2">
        <v>-1500</v>
      </c>
      <c r="E3733" s="2">
        <v>41.450424194335902</v>
      </c>
      <c r="F3733" s="2">
        <v>-16.7515563964844</v>
      </c>
      <c r="K3733" s="3">
        <v>40927.857951388891</v>
      </c>
      <c r="L3733" s="2"/>
      <c r="M3733" s="2"/>
      <c r="N3733" s="2">
        <v>-1500</v>
      </c>
      <c r="O3733" s="2">
        <v>200.39579772949199</v>
      </c>
      <c r="P3733" s="2">
        <v>147.63137817382801</v>
      </c>
      <c r="U3733" s="3">
        <v>40927.857951388891</v>
      </c>
      <c r="V3733" s="2"/>
      <c r="W3733" s="2"/>
      <c r="X3733" s="2">
        <v>-1500</v>
      </c>
      <c r="Y3733" s="2" t="s">
        <v>8</v>
      </c>
      <c r="Z3733" s="2">
        <v>0</v>
      </c>
    </row>
    <row r="3734" spans="1:26" ht="14.25" customHeight="1" x14ac:dyDescent="0.2">
      <c r="A3734" s="3">
        <v>40927.85800925926</v>
      </c>
      <c r="B3734" s="2"/>
      <c r="C3734" s="2"/>
      <c r="D3734" s="2">
        <v>-1450</v>
      </c>
      <c r="E3734" s="2">
        <v>33.466026306152301</v>
      </c>
      <c r="F3734" s="2">
        <v>-11.7010498046875</v>
      </c>
      <c r="K3734" s="3">
        <v>40927.85800925926</v>
      </c>
      <c r="L3734" s="2"/>
      <c r="M3734" s="2"/>
      <c r="N3734" s="2">
        <v>-1450</v>
      </c>
      <c r="O3734" s="2">
        <v>196.06852722168</v>
      </c>
      <c r="P3734" s="2">
        <v>144.61799621582</v>
      </c>
      <c r="U3734" s="3">
        <v>40927.85800925926</v>
      </c>
      <c r="V3734" s="2"/>
      <c r="W3734" s="2"/>
      <c r="X3734" s="2">
        <v>-1450</v>
      </c>
      <c r="Y3734" s="2" t="s">
        <v>8</v>
      </c>
      <c r="Z3734" s="2">
        <v>0</v>
      </c>
    </row>
    <row r="3735" spans="1:26" ht="14.25" customHeight="1" x14ac:dyDescent="0.2">
      <c r="A3735" s="3">
        <v>40927.858067129629</v>
      </c>
      <c r="B3735" s="2"/>
      <c r="C3735" s="2"/>
      <c r="D3735" s="2">
        <v>-1400</v>
      </c>
      <c r="E3735" s="2">
        <v>27.784873962402301</v>
      </c>
      <c r="F3735" s="2">
        <v>-8.1074523925781197</v>
      </c>
      <c r="K3735" s="3">
        <v>40927.858067129629</v>
      </c>
      <c r="L3735" s="2"/>
      <c r="M3735" s="2"/>
      <c r="N3735" s="2">
        <v>-1400</v>
      </c>
      <c r="O3735" s="2">
        <v>191.28024291992199</v>
      </c>
      <c r="P3735" s="2">
        <v>141.28356933593801</v>
      </c>
      <c r="U3735" s="3">
        <v>40927.858067129629</v>
      </c>
      <c r="V3735" s="2"/>
      <c r="W3735" s="2"/>
      <c r="X3735" s="2">
        <v>-1400</v>
      </c>
      <c r="Y3735" s="2" t="s">
        <v>8</v>
      </c>
      <c r="Z3735" s="2">
        <v>0</v>
      </c>
    </row>
    <row r="3736" spans="1:26" ht="14.25" customHeight="1" x14ac:dyDescent="0.2">
      <c r="A3736" s="3">
        <v>40927.858124999999</v>
      </c>
      <c r="B3736" s="2"/>
      <c r="C3736" s="2"/>
      <c r="D3736" s="2">
        <v>-1350</v>
      </c>
      <c r="E3736" s="2">
        <v>22.514411926269499</v>
      </c>
      <c r="F3736" s="2">
        <v>-4.7736358642578098</v>
      </c>
      <c r="K3736" s="3">
        <v>40927.858124999999</v>
      </c>
      <c r="L3736" s="2"/>
      <c r="M3736" s="2"/>
      <c r="N3736" s="2">
        <v>-1350</v>
      </c>
      <c r="O3736" s="2">
        <v>186.976318359375</v>
      </c>
      <c r="P3736" s="2">
        <v>138.28643798828099</v>
      </c>
      <c r="U3736" s="3">
        <v>40927.858124999999</v>
      </c>
      <c r="V3736" s="2"/>
      <c r="W3736" s="2"/>
      <c r="X3736" s="2">
        <v>-1350</v>
      </c>
      <c r="Y3736" s="2" t="s">
        <v>8</v>
      </c>
      <c r="Z3736" s="2">
        <v>0</v>
      </c>
    </row>
    <row r="3737" spans="1:26" ht="14.25" customHeight="1" x14ac:dyDescent="0.2">
      <c r="A3737" s="3">
        <v>40927.858182870368</v>
      </c>
      <c r="B3737" s="2"/>
      <c r="C3737" s="2"/>
      <c r="D3737" s="2">
        <v>-1300</v>
      </c>
      <c r="E3737" s="2">
        <v>19.750665664672901</v>
      </c>
      <c r="F3737" s="2">
        <v>-3.0254364013671902</v>
      </c>
      <c r="K3737" s="3">
        <v>40927.858182870368</v>
      </c>
      <c r="L3737" s="2"/>
      <c r="M3737" s="2"/>
      <c r="N3737" s="2">
        <v>-1300</v>
      </c>
      <c r="O3737" s="2">
        <v>182.89489746093801</v>
      </c>
      <c r="P3737" s="2">
        <v>135.444259643555</v>
      </c>
      <c r="U3737" s="3">
        <v>40927.858182870368</v>
      </c>
      <c r="V3737" s="2"/>
      <c r="W3737" s="2"/>
      <c r="X3737" s="2">
        <v>-1300</v>
      </c>
      <c r="Y3737" s="2" t="s">
        <v>8</v>
      </c>
      <c r="Z3737" s="2">
        <v>0</v>
      </c>
    </row>
    <row r="3738" spans="1:26" ht="14.25" customHeight="1" x14ac:dyDescent="0.2">
      <c r="A3738" s="3">
        <v>40927.858240740738</v>
      </c>
      <c r="B3738" s="2"/>
      <c r="C3738" s="2"/>
      <c r="D3738" s="2">
        <v>-1250</v>
      </c>
      <c r="E3738" s="2">
        <v>18.7874431610107</v>
      </c>
      <c r="F3738" s="2">
        <v>-2.4161529541015598</v>
      </c>
      <c r="K3738" s="3">
        <v>40927.858240740738</v>
      </c>
      <c r="L3738" s="2"/>
      <c r="M3738" s="2"/>
      <c r="N3738" s="2">
        <v>-1250</v>
      </c>
      <c r="O3738" s="2">
        <v>178.52513122558599</v>
      </c>
      <c r="P3738" s="2">
        <v>132.40127563476599</v>
      </c>
      <c r="U3738" s="3">
        <v>40927.858240740738</v>
      </c>
      <c r="V3738" s="2"/>
      <c r="W3738" s="2"/>
      <c r="X3738" s="2">
        <v>-1250</v>
      </c>
      <c r="Y3738" s="2" t="s">
        <v>8</v>
      </c>
      <c r="Z3738" s="2">
        <v>0</v>
      </c>
    </row>
    <row r="3739" spans="1:26" ht="14.25" customHeight="1" x14ac:dyDescent="0.2">
      <c r="A3739" s="3">
        <v>40927.858298611114</v>
      </c>
      <c r="B3739" s="2"/>
      <c r="C3739" s="2"/>
      <c r="D3739" s="2">
        <v>-1200</v>
      </c>
      <c r="E3739" s="2">
        <v>18.353233337402301</v>
      </c>
      <c r="F3739" s="2">
        <v>-2.1414947509765598</v>
      </c>
      <c r="K3739" s="3">
        <v>40927.858298611114</v>
      </c>
      <c r="L3739" s="2"/>
      <c r="M3739" s="2"/>
      <c r="N3739" s="2">
        <v>-1200</v>
      </c>
      <c r="O3739" s="2">
        <v>174.63719177246099</v>
      </c>
      <c r="P3739" s="2">
        <v>129.69383239746099</v>
      </c>
      <c r="U3739" s="3">
        <v>40927.858298611114</v>
      </c>
      <c r="V3739" s="2"/>
      <c r="W3739" s="2"/>
      <c r="X3739" s="2">
        <v>-1200</v>
      </c>
      <c r="Y3739" s="2" t="s">
        <v>8</v>
      </c>
      <c r="Z3739" s="2">
        <v>0</v>
      </c>
    </row>
    <row r="3740" spans="1:26" ht="14.25" customHeight="1" x14ac:dyDescent="0.2">
      <c r="A3740" s="3">
        <v>40927.858356481483</v>
      </c>
      <c r="B3740" s="2"/>
      <c r="C3740" s="2"/>
      <c r="D3740" s="2">
        <v>-1150</v>
      </c>
      <c r="E3740" s="2">
        <v>18.572629928588899</v>
      </c>
      <c r="F3740" s="2">
        <v>-2.2802734375</v>
      </c>
      <c r="K3740" s="3">
        <v>40927.858356481483</v>
      </c>
      <c r="L3740" s="2"/>
      <c r="M3740" s="2"/>
      <c r="N3740" s="2">
        <v>-1150</v>
      </c>
      <c r="O3740" s="2">
        <v>170.47624206543</v>
      </c>
      <c r="P3740" s="2">
        <v>126.796264648438</v>
      </c>
      <c r="U3740" s="3">
        <v>40927.858356481483</v>
      </c>
      <c r="V3740" s="2"/>
      <c r="W3740" s="2"/>
      <c r="X3740" s="2">
        <v>-1150</v>
      </c>
      <c r="Y3740" s="2" t="s">
        <v>8</v>
      </c>
      <c r="Z3740" s="2">
        <v>0</v>
      </c>
    </row>
    <row r="3741" spans="1:26" ht="14.25" customHeight="1" x14ac:dyDescent="0.2">
      <c r="A3741" s="3">
        <v>40927.858414351853</v>
      </c>
      <c r="B3741" s="2"/>
      <c r="C3741" s="2"/>
      <c r="D3741" s="2">
        <v>-1100</v>
      </c>
      <c r="E3741" s="2">
        <v>18.423791885376001</v>
      </c>
      <c r="F3741" s="2">
        <v>-2.1861267089843799</v>
      </c>
      <c r="K3741" s="3">
        <v>40927.858414351853</v>
      </c>
      <c r="L3741" s="2"/>
      <c r="M3741" s="2"/>
      <c r="N3741" s="2">
        <v>-1100</v>
      </c>
      <c r="O3741" s="2">
        <v>167.07244873046901</v>
      </c>
      <c r="P3741" s="2">
        <v>124.42596435546901</v>
      </c>
      <c r="U3741" s="3">
        <v>40927.858414351853</v>
      </c>
      <c r="V3741" s="2"/>
      <c r="W3741" s="2"/>
      <c r="X3741" s="2">
        <v>-1100</v>
      </c>
      <c r="Y3741" s="2" t="s">
        <v>8</v>
      </c>
      <c r="Z3741" s="2">
        <v>0</v>
      </c>
    </row>
    <row r="3742" spans="1:26" ht="14.25" customHeight="1" x14ac:dyDescent="0.2">
      <c r="A3742" s="3">
        <v>40927.858472222222</v>
      </c>
      <c r="B3742" s="2"/>
      <c r="C3742" s="2"/>
      <c r="D3742" s="2">
        <v>-1050</v>
      </c>
      <c r="E3742" s="2">
        <v>18.4342861175537</v>
      </c>
      <c r="F3742" s="2">
        <v>-2.1927642822265598</v>
      </c>
      <c r="K3742" s="3">
        <v>40927.858472222222</v>
      </c>
      <c r="L3742" s="2"/>
      <c r="M3742" s="2"/>
      <c r="N3742" s="2">
        <v>-1050</v>
      </c>
      <c r="O3742" s="2">
        <v>163.03311157226599</v>
      </c>
      <c r="P3742" s="2">
        <v>121.613082885742</v>
      </c>
      <c r="U3742" s="3">
        <v>40927.858472222222</v>
      </c>
      <c r="V3742" s="2"/>
      <c r="W3742" s="2"/>
      <c r="X3742" s="2">
        <v>-1050</v>
      </c>
      <c r="Y3742" s="2" t="s">
        <v>8</v>
      </c>
      <c r="Z3742" s="2">
        <v>0</v>
      </c>
    </row>
    <row r="3743" spans="1:26" ht="14.25" customHeight="1" x14ac:dyDescent="0.2">
      <c r="A3743" s="3">
        <v>40927.858530092592</v>
      </c>
      <c r="B3743" s="2"/>
      <c r="C3743" s="2"/>
      <c r="D3743" s="2">
        <v>-1000</v>
      </c>
      <c r="E3743" s="2">
        <v>18.3888149261475</v>
      </c>
      <c r="F3743" s="2">
        <v>-2.16400146484375</v>
      </c>
      <c r="K3743" s="3">
        <v>40927.858530092592</v>
      </c>
      <c r="L3743" s="2"/>
      <c r="M3743" s="2"/>
      <c r="N3743" s="2">
        <v>-1000</v>
      </c>
      <c r="O3743" s="2">
        <v>161.07046508789099</v>
      </c>
      <c r="P3743" s="2">
        <v>120.24635314941401</v>
      </c>
      <c r="U3743" s="3">
        <v>40927.858530092592</v>
      </c>
      <c r="V3743" s="2"/>
      <c r="W3743" s="2"/>
      <c r="X3743" s="2">
        <v>-1000</v>
      </c>
      <c r="Y3743" s="2" t="s">
        <v>8</v>
      </c>
      <c r="Z3743" s="2">
        <v>0</v>
      </c>
    </row>
    <row r="3744" spans="1:26" ht="14.25" customHeight="1" x14ac:dyDescent="0.2">
      <c r="A3744" s="3">
        <v>40927.858587962961</v>
      </c>
      <c r="B3744" s="2"/>
      <c r="C3744" s="2"/>
      <c r="D3744" s="2">
        <v>-950</v>
      </c>
      <c r="E3744" s="2">
        <v>18.5550212860107</v>
      </c>
      <c r="F3744" s="2">
        <v>-2.2691345214843799</v>
      </c>
      <c r="K3744" s="3">
        <v>40927.858587962961</v>
      </c>
      <c r="L3744" s="2"/>
      <c r="M3744" s="2"/>
      <c r="N3744" s="2">
        <v>-950</v>
      </c>
      <c r="O3744" s="2">
        <v>158.217208862305</v>
      </c>
      <c r="P3744" s="2">
        <v>118.25942993164099</v>
      </c>
      <c r="U3744" s="3">
        <v>40927.858587962961</v>
      </c>
      <c r="V3744" s="2"/>
      <c r="W3744" s="2"/>
      <c r="X3744" s="2">
        <v>-950</v>
      </c>
      <c r="Y3744" s="2" t="s">
        <v>8</v>
      </c>
      <c r="Z3744" s="2">
        <v>0</v>
      </c>
    </row>
    <row r="3745" spans="1:26" ht="14.25" customHeight="1" x14ac:dyDescent="0.2">
      <c r="A3745" s="3">
        <v>40927.85864583333</v>
      </c>
      <c r="B3745" s="2"/>
      <c r="C3745" s="2"/>
      <c r="D3745" s="2">
        <v>-900</v>
      </c>
      <c r="E3745" s="2">
        <v>18.578540802001999</v>
      </c>
      <c r="F3745" s="2">
        <v>-2.2840118408203098</v>
      </c>
      <c r="K3745" s="3">
        <v>40927.85864583333</v>
      </c>
      <c r="L3745" s="2"/>
      <c r="M3745" s="2"/>
      <c r="N3745" s="2">
        <v>-900</v>
      </c>
      <c r="O3745" s="2">
        <v>155.55644226074199</v>
      </c>
      <c r="P3745" s="2">
        <v>116.40655517578099</v>
      </c>
      <c r="U3745" s="3">
        <v>40927.85864583333</v>
      </c>
      <c r="V3745" s="2"/>
      <c r="W3745" s="2"/>
      <c r="X3745" s="2">
        <v>-900</v>
      </c>
      <c r="Y3745" s="2" t="s">
        <v>8</v>
      </c>
      <c r="Z3745" s="2">
        <v>0</v>
      </c>
    </row>
    <row r="3746" spans="1:26" ht="14.25" customHeight="1" x14ac:dyDescent="0.2">
      <c r="A3746" s="3">
        <v>40927.858703703707</v>
      </c>
      <c r="B3746" s="2"/>
      <c r="C3746" s="2"/>
      <c r="D3746" s="2">
        <v>-850</v>
      </c>
      <c r="E3746" s="2">
        <v>18.030109405517599</v>
      </c>
      <c r="F3746" s="2">
        <v>-1.9371032714843801</v>
      </c>
      <c r="K3746" s="3">
        <v>40927.858703703707</v>
      </c>
      <c r="L3746" s="2"/>
      <c r="M3746" s="2"/>
      <c r="N3746" s="2">
        <v>-850</v>
      </c>
      <c r="O3746" s="2">
        <v>153.39627075195301</v>
      </c>
      <c r="P3746" s="2">
        <v>114.902267456055</v>
      </c>
      <c r="U3746" s="3">
        <v>40927.858703703707</v>
      </c>
      <c r="V3746" s="2"/>
      <c r="W3746" s="2"/>
      <c r="X3746" s="2">
        <v>-850</v>
      </c>
      <c r="Y3746" s="2" t="s">
        <v>8</v>
      </c>
      <c r="Z3746" s="2">
        <v>0</v>
      </c>
    </row>
    <row r="3747" spans="1:26" ht="14.25" customHeight="1" x14ac:dyDescent="0.2">
      <c r="A3747" s="3">
        <v>40927.858761574076</v>
      </c>
      <c r="B3747" s="2"/>
      <c r="C3747" s="2"/>
      <c r="D3747" s="2">
        <v>-800</v>
      </c>
      <c r="E3747" s="2">
        <v>17.824100494384801</v>
      </c>
      <c r="F3747" s="2">
        <v>-1.8067932128906199</v>
      </c>
      <c r="K3747" s="3">
        <v>40927.858761574076</v>
      </c>
      <c r="L3747" s="2"/>
      <c r="M3747" s="2"/>
      <c r="N3747" s="2">
        <v>-800</v>
      </c>
      <c r="O3747" s="2">
        <v>151.32821655273401</v>
      </c>
      <c r="P3747" s="2">
        <v>113.46214294433599</v>
      </c>
      <c r="U3747" s="3">
        <v>40927.858761574076</v>
      </c>
      <c r="V3747" s="2"/>
      <c r="W3747" s="2"/>
      <c r="X3747" s="2">
        <v>-800</v>
      </c>
      <c r="Y3747" s="2" t="s">
        <v>8</v>
      </c>
      <c r="Z3747" s="2">
        <v>0</v>
      </c>
    </row>
    <row r="3748" spans="1:26" ht="14.25" customHeight="1" x14ac:dyDescent="0.2">
      <c r="A3748" s="3">
        <v>40927.858819444446</v>
      </c>
      <c r="B3748" s="2"/>
      <c r="C3748" s="2"/>
      <c r="D3748" s="2">
        <v>-750</v>
      </c>
      <c r="E3748" s="2">
        <v>17.9441108703613</v>
      </c>
      <c r="F3748" s="2">
        <v>-1.8827056884765601</v>
      </c>
      <c r="K3748" s="3">
        <v>40927.858819444446</v>
      </c>
      <c r="L3748" s="2"/>
      <c r="M3748" s="2"/>
      <c r="N3748" s="2">
        <v>-750</v>
      </c>
      <c r="O3748" s="2">
        <v>149.09452819824199</v>
      </c>
      <c r="P3748" s="2">
        <v>111.906661987305</v>
      </c>
      <c r="U3748" s="3">
        <v>40927.858819444446</v>
      </c>
      <c r="V3748" s="2"/>
      <c r="W3748" s="2"/>
      <c r="X3748" s="2">
        <v>-750</v>
      </c>
      <c r="Y3748" s="2" t="s">
        <v>8</v>
      </c>
      <c r="Z3748" s="2">
        <v>0</v>
      </c>
    </row>
    <row r="3749" spans="1:26" ht="14.25" customHeight="1" x14ac:dyDescent="0.2">
      <c r="A3749" s="3">
        <v>40927.858877314815</v>
      </c>
      <c r="B3749" s="2"/>
      <c r="C3749" s="2"/>
      <c r="D3749" s="2">
        <v>-700</v>
      </c>
      <c r="E3749" s="2">
        <v>18.178102493286101</v>
      </c>
      <c r="F3749" s="2">
        <v>-2.0307159423828098</v>
      </c>
      <c r="K3749" s="3">
        <v>40927.858877314815</v>
      </c>
      <c r="L3749" s="2"/>
      <c r="M3749" s="2"/>
      <c r="N3749" s="2">
        <v>-700</v>
      </c>
      <c r="O3749" s="2">
        <v>146.70274353027301</v>
      </c>
      <c r="P3749" s="2">
        <v>110.241088867187</v>
      </c>
      <c r="U3749" s="3">
        <v>40927.858877314815</v>
      </c>
      <c r="V3749" s="2"/>
      <c r="W3749" s="2"/>
      <c r="X3749" s="2">
        <v>-700</v>
      </c>
      <c r="Y3749" s="2" t="s">
        <v>8</v>
      </c>
      <c r="Z3749" s="2">
        <v>0</v>
      </c>
    </row>
    <row r="3750" spans="1:26" ht="14.25" customHeight="1" x14ac:dyDescent="0.2">
      <c r="A3750" s="3">
        <v>40927.858935185184</v>
      </c>
      <c r="B3750" s="2"/>
      <c r="C3750" s="2"/>
      <c r="D3750" s="2">
        <v>-650</v>
      </c>
      <c r="E3750" s="2">
        <v>17.750164031982401</v>
      </c>
      <c r="F3750" s="2">
        <v>-1.7600250244140601</v>
      </c>
      <c r="K3750" s="3">
        <v>40927.858935185184</v>
      </c>
      <c r="L3750" s="2"/>
      <c r="M3750" s="2"/>
      <c r="N3750" s="2">
        <v>-650</v>
      </c>
      <c r="O3750" s="2">
        <v>145.10305786132801</v>
      </c>
      <c r="P3750" s="2">
        <v>109.12712097168</v>
      </c>
      <c r="U3750" s="3">
        <v>40927.858935185184</v>
      </c>
      <c r="V3750" s="2"/>
      <c r="W3750" s="2"/>
      <c r="X3750" s="2">
        <v>-650</v>
      </c>
      <c r="Y3750" s="2" t="s">
        <v>8</v>
      </c>
      <c r="Z3750" s="2">
        <v>0</v>
      </c>
    </row>
    <row r="3751" spans="1:26" ht="14.25" customHeight="1" x14ac:dyDescent="0.2">
      <c r="A3751" s="3">
        <v>40927.858993055554</v>
      </c>
      <c r="B3751" s="2"/>
      <c r="C3751" s="2"/>
      <c r="D3751" s="2">
        <v>-600</v>
      </c>
      <c r="E3751" s="2">
        <v>17.632566452026399</v>
      </c>
      <c r="F3751" s="2">
        <v>-1.6856384277343801</v>
      </c>
      <c r="K3751" s="3">
        <v>40927.858993055554</v>
      </c>
      <c r="L3751" s="2"/>
      <c r="M3751" s="2"/>
      <c r="N3751" s="2">
        <v>-600</v>
      </c>
      <c r="O3751" s="2">
        <v>144.678955078125</v>
      </c>
      <c r="P3751" s="2">
        <v>108.831787109375</v>
      </c>
      <c r="U3751" s="3">
        <v>40927.858993055554</v>
      </c>
      <c r="V3751" s="2"/>
      <c r="W3751" s="2"/>
      <c r="X3751" s="2">
        <v>-600</v>
      </c>
      <c r="Y3751" s="2" t="s">
        <v>8</v>
      </c>
      <c r="Z3751" s="2">
        <v>0</v>
      </c>
    </row>
    <row r="3752" spans="1:26" ht="14.25" customHeight="1" x14ac:dyDescent="0.2">
      <c r="A3752" s="3">
        <v>40927.859050925923</v>
      </c>
      <c r="B3752" s="2"/>
      <c r="C3752" s="2"/>
      <c r="D3752" s="2">
        <v>-550</v>
      </c>
      <c r="E3752" s="2">
        <v>18.020339965820298</v>
      </c>
      <c r="F3752" s="2">
        <v>-1.9309234619140601</v>
      </c>
      <c r="K3752" s="3">
        <v>40927.859050925923</v>
      </c>
      <c r="L3752" s="2"/>
      <c r="M3752" s="2"/>
      <c r="N3752" s="2">
        <v>-550</v>
      </c>
      <c r="O3752" s="2">
        <v>143.32666015625</v>
      </c>
      <c r="P3752" s="2">
        <v>107.890090942383</v>
      </c>
      <c r="U3752" s="3">
        <v>40927.859050925923</v>
      </c>
      <c r="V3752" s="2"/>
      <c r="W3752" s="2"/>
      <c r="X3752" s="2">
        <v>-550</v>
      </c>
      <c r="Y3752" s="2" t="s">
        <v>8</v>
      </c>
      <c r="Z3752" s="2">
        <v>0</v>
      </c>
    </row>
    <row r="3753" spans="1:26" ht="14.25" customHeight="1" x14ac:dyDescent="0.2">
      <c r="A3753" s="3">
        <v>40927.8591087963</v>
      </c>
      <c r="B3753" s="2"/>
      <c r="C3753" s="2"/>
      <c r="D3753" s="2">
        <v>-500</v>
      </c>
      <c r="E3753" s="2">
        <v>17.7856254577637</v>
      </c>
      <c r="F3753" s="2">
        <v>-1.7824554443359399</v>
      </c>
      <c r="K3753" s="3">
        <v>40927.8591087963</v>
      </c>
      <c r="L3753" s="2"/>
      <c r="M3753" s="2"/>
      <c r="N3753" s="2">
        <v>-500</v>
      </c>
      <c r="O3753" s="2">
        <v>140.61802673339801</v>
      </c>
      <c r="P3753" s="2">
        <v>106.003875732422</v>
      </c>
      <c r="U3753" s="3">
        <v>40927.8591087963</v>
      </c>
      <c r="V3753" s="2"/>
      <c r="W3753" s="2"/>
      <c r="X3753" s="2">
        <v>-500</v>
      </c>
      <c r="Y3753" s="2" t="s">
        <v>8</v>
      </c>
      <c r="Z3753" s="2">
        <v>0</v>
      </c>
    </row>
    <row r="3754" spans="1:26" ht="14.25" customHeight="1" x14ac:dyDescent="0.2">
      <c r="A3754" s="3">
        <v>40927.859166666669</v>
      </c>
      <c r="B3754" s="2"/>
      <c r="C3754" s="2"/>
      <c r="D3754" s="2">
        <v>-450</v>
      </c>
      <c r="E3754" s="2">
        <v>17.6314792633057</v>
      </c>
      <c r="F3754" s="2">
        <v>-1.6849517822265601</v>
      </c>
      <c r="K3754" s="3">
        <v>40927.859166666669</v>
      </c>
      <c r="L3754" s="2"/>
      <c r="M3754" s="2"/>
      <c r="N3754" s="2">
        <v>-450</v>
      </c>
      <c r="O3754" s="2">
        <v>140.40504455566401</v>
      </c>
      <c r="P3754" s="2">
        <v>105.85556030273401</v>
      </c>
      <c r="U3754" s="3">
        <v>40927.859166666669</v>
      </c>
      <c r="V3754" s="2"/>
      <c r="W3754" s="2"/>
      <c r="X3754" s="2">
        <v>-450</v>
      </c>
      <c r="Y3754" s="2" t="s">
        <v>8</v>
      </c>
      <c r="Z3754" s="2">
        <v>0</v>
      </c>
    </row>
    <row r="3755" spans="1:26" ht="14.25" customHeight="1" x14ac:dyDescent="0.2">
      <c r="A3755" s="3">
        <v>40927.859224537038</v>
      </c>
      <c r="B3755" s="2"/>
      <c r="C3755" s="2"/>
      <c r="D3755" s="2">
        <v>-400</v>
      </c>
      <c r="E3755" s="2">
        <v>17.750888824462901</v>
      </c>
      <c r="F3755" s="2">
        <v>-1.7604827880859399</v>
      </c>
      <c r="K3755" s="3">
        <v>40927.859224537038</v>
      </c>
      <c r="L3755" s="2"/>
      <c r="M3755" s="2"/>
      <c r="N3755" s="2">
        <v>-400</v>
      </c>
      <c r="O3755" s="2">
        <v>139.86436462402301</v>
      </c>
      <c r="P3755" s="2">
        <v>105.479049682617</v>
      </c>
      <c r="U3755" s="3">
        <v>40927.859224537038</v>
      </c>
      <c r="V3755" s="2"/>
      <c r="W3755" s="2"/>
      <c r="X3755" s="2">
        <v>-400</v>
      </c>
      <c r="Y3755" s="2" t="s">
        <v>8</v>
      </c>
      <c r="Z3755" s="2">
        <v>0</v>
      </c>
    </row>
    <row r="3756" spans="1:26" ht="14.25" customHeight="1" x14ac:dyDescent="0.2">
      <c r="A3756" s="3">
        <v>40927.859282407408</v>
      </c>
      <c r="B3756" s="2"/>
      <c r="C3756" s="2"/>
      <c r="D3756" s="2">
        <v>-350</v>
      </c>
      <c r="E3756" s="2">
        <v>17.556217193603501</v>
      </c>
      <c r="F3756" s="2">
        <v>-1.6373443603515601</v>
      </c>
      <c r="K3756" s="3">
        <v>40927.859282407408</v>
      </c>
      <c r="L3756" s="2"/>
      <c r="M3756" s="2"/>
      <c r="N3756" s="2">
        <v>-350</v>
      </c>
      <c r="O3756" s="2">
        <v>138.96708679199199</v>
      </c>
      <c r="P3756" s="2">
        <v>104.854202270508</v>
      </c>
      <c r="U3756" s="3">
        <v>40927.859282407408</v>
      </c>
      <c r="V3756" s="2"/>
      <c r="W3756" s="2"/>
      <c r="X3756" s="2">
        <v>-350</v>
      </c>
      <c r="Y3756" s="2" t="s">
        <v>8</v>
      </c>
      <c r="Z3756" s="2">
        <v>0</v>
      </c>
    </row>
    <row r="3757" spans="1:26" ht="14.25" customHeight="1" x14ac:dyDescent="0.2">
      <c r="A3757" s="3">
        <v>40927.859340277777</v>
      </c>
      <c r="B3757" s="2"/>
      <c r="C3757" s="2"/>
      <c r="D3757" s="2">
        <v>-300</v>
      </c>
      <c r="E3757" s="2">
        <v>17.7115669250488</v>
      </c>
      <c r="F3757" s="2">
        <v>-1.7356109619140601</v>
      </c>
      <c r="K3757" s="3">
        <v>40927.859340277777</v>
      </c>
      <c r="L3757" s="2"/>
      <c r="M3757" s="2"/>
      <c r="N3757" s="2">
        <v>-300</v>
      </c>
      <c r="O3757" s="2">
        <v>137.83248901367199</v>
      </c>
      <c r="P3757" s="2">
        <v>104.064102172852</v>
      </c>
      <c r="U3757" s="3">
        <v>40927.859340277777</v>
      </c>
      <c r="V3757" s="2"/>
      <c r="W3757" s="2"/>
      <c r="X3757" s="2">
        <v>-300</v>
      </c>
      <c r="Y3757" s="2" t="s">
        <v>8</v>
      </c>
      <c r="Z3757" s="2">
        <v>0</v>
      </c>
    </row>
    <row r="3758" spans="1:26" ht="14.25" customHeight="1" x14ac:dyDescent="0.2">
      <c r="A3758" s="3">
        <v>40927.859398148146</v>
      </c>
      <c r="B3758" s="2"/>
      <c r="C3758" s="2"/>
      <c r="D3758" s="2">
        <v>-250</v>
      </c>
      <c r="E3758" s="2">
        <v>17.7840576171875</v>
      </c>
      <c r="F3758" s="2">
        <v>-1.7814636230468699</v>
      </c>
      <c r="K3758" s="3">
        <v>40927.859398148146</v>
      </c>
      <c r="L3758" s="2"/>
      <c r="M3758" s="2"/>
      <c r="N3758" s="2">
        <v>-250</v>
      </c>
      <c r="O3758" s="2">
        <v>136.90528869628901</v>
      </c>
      <c r="P3758" s="2">
        <v>103.418426513672</v>
      </c>
      <c r="U3758" s="3">
        <v>40927.859398148146</v>
      </c>
      <c r="V3758" s="2"/>
      <c r="W3758" s="2"/>
      <c r="X3758" s="2">
        <v>-250</v>
      </c>
      <c r="Y3758" s="2" t="s">
        <v>8</v>
      </c>
      <c r="Z3758" s="2">
        <v>0</v>
      </c>
    </row>
    <row r="3759" spans="1:26" ht="14.25" customHeight="1" x14ac:dyDescent="0.2">
      <c r="A3759" s="3">
        <v>40927.859456018516</v>
      </c>
      <c r="B3759" s="2"/>
      <c r="C3759" s="2"/>
      <c r="D3759" s="2">
        <v>-200</v>
      </c>
      <c r="E3759" s="2">
        <v>17.259628295898398</v>
      </c>
      <c r="F3759" s="2">
        <v>-1.4497375488281301</v>
      </c>
      <c r="K3759" s="3">
        <v>40927.859456018516</v>
      </c>
      <c r="L3759" s="2"/>
      <c r="M3759" s="2"/>
      <c r="N3759" s="2">
        <v>-200</v>
      </c>
      <c r="O3759" s="2">
        <v>136.59918212890599</v>
      </c>
      <c r="P3759" s="2">
        <v>103.20526123046901</v>
      </c>
      <c r="U3759" s="3">
        <v>40927.859456018516</v>
      </c>
      <c r="V3759" s="2"/>
      <c r="W3759" s="2"/>
      <c r="X3759" s="2">
        <v>-200</v>
      </c>
      <c r="Y3759" s="2" t="s">
        <v>8</v>
      </c>
      <c r="Z3759" s="2">
        <v>0</v>
      </c>
    </row>
    <row r="3760" spans="1:26" ht="14.25" customHeight="1" x14ac:dyDescent="0.2">
      <c r="A3760" s="3">
        <v>40927.859513888892</v>
      </c>
      <c r="B3760" s="2"/>
      <c r="C3760" s="2"/>
      <c r="D3760" s="2">
        <v>-150</v>
      </c>
      <c r="E3760" s="2">
        <v>17.214879989623999</v>
      </c>
      <c r="F3760" s="2">
        <v>-1.4214324951171899</v>
      </c>
      <c r="K3760" s="3">
        <v>40927.859513888892</v>
      </c>
      <c r="L3760" s="2"/>
      <c r="M3760" s="2"/>
      <c r="N3760" s="2">
        <v>-150</v>
      </c>
      <c r="O3760" s="2">
        <v>135.05416870117199</v>
      </c>
      <c r="P3760" s="2">
        <v>102.129364013672</v>
      </c>
      <c r="U3760" s="3">
        <v>40927.859513888892</v>
      </c>
      <c r="V3760" s="2"/>
      <c r="W3760" s="2"/>
      <c r="X3760" s="2">
        <v>-150</v>
      </c>
      <c r="Y3760" s="2" t="s">
        <v>8</v>
      </c>
      <c r="Z3760" s="2">
        <v>0</v>
      </c>
    </row>
    <row r="3761" spans="1:26" ht="14.25" customHeight="1" x14ac:dyDescent="0.2">
      <c r="A3761" s="3">
        <v>40927.859571759262</v>
      </c>
      <c r="B3761" s="2"/>
      <c r="C3761" s="2"/>
      <c r="D3761" s="2">
        <v>-100</v>
      </c>
      <c r="E3761" s="2">
        <v>17.672126770019499</v>
      </c>
      <c r="F3761" s="2">
        <v>-1.7106628417968699</v>
      </c>
      <c r="K3761" s="3">
        <v>40927.859571759262</v>
      </c>
      <c r="L3761" s="2"/>
      <c r="M3761" s="2"/>
      <c r="N3761" s="2">
        <v>-100</v>
      </c>
      <c r="O3761" s="2">
        <v>134.55369567871099</v>
      </c>
      <c r="P3761" s="2">
        <v>101.78085327148401</v>
      </c>
      <c r="U3761" s="3">
        <v>40927.859571759262</v>
      </c>
      <c r="V3761" s="2"/>
      <c r="W3761" s="2"/>
      <c r="X3761" s="2">
        <v>-100</v>
      </c>
      <c r="Y3761" s="2" t="s">
        <v>8</v>
      </c>
      <c r="Z3761" s="2">
        <v>0</v>
      </c>
    </row>
    <row r="3762" spans="1:26" ht="14.25" customHeight="1" x14ac:dyDescent="0.2">
      <c r="A3762" s="3">
        <v>40927.859629629631</v>
      </c>
      <c r="B3762" s="2"/>
      <c r="C3762" s="2"/>
      <c r="D3762" s="2">
        <v>-50</v>
      </c>
      <c r="E3762" s="2">
        <v>18.018650054931602</v>
      </c>
      <c r="F3762" s="2">
        <v>-1.9298553466796899</v>
      </c>
      <c r="K3762" s="3">
        <v>40927.859629629631</v>
      </c>
      <c r="L3762" s="2"/>
      <c r="M3762" s="2"/>
      <c r="N3762" s="2">
        <v>-50</v>
      </c>
      <c r="O3762" s="2">
        <v>132.99981689453099</v>
      </c>
      <c r="P3762" s="2">
        <v>100.698776245117</v>
      </c>
      <c r="U3762" s="3">
        <v>40927.859629629631</v>
      </c>
      <c r="V3762" s="2"/>
      <c r="W3762" s="2"/>
      <c r="X3762" s="2">
        <v>-50</v>
      </c>
      <c r="Y3762" s="2" t="s">
        <v>8</v>
      </c>
      <c r="Z3762" s="2">
        <v>0</v>
      </c>
    </row>
    <row r="3763" spans="1:26" ht="14.25" customHeight="1" x14ac:dyDescent="0.2">
      <c r="A3763" s="3">
        <v>40927.8596875</v>
      </c>
      <c r="B3763" s="2"/>
      <c r="C3763" s="2"/>
      <c r="D3763" s="2">
        <v>0</v>
      </c>
      <c r="E3763" s="2">
        <v>17.4226970672607</v>
      </c>
      <c r="F3763" s="2">
        <v>-1.5528869628906199</v>
      </c>
      <c r="K3763" s="3">
        <v>40927.8596875</v>
      </c>
      <c r="L3763" s="2"/>
      <c r="M3763" s="2"/>
      <c r="N3763" s="2">
        <v>0</v>
      </c>
      <c r="O3763" s="2">
        <v>133.70056152343801</v>
      </c>
      <c r="P3763" s="2">
        <v>101.18675231933599</v>
      </c>
      <c r="U3763" s="3">
        <v>40927.8596875</v>
      </c>
      <c r="V3763" s="2"/>
      <c r="W3763" s="2"/>
      <c r="X3763" s="2">
        <v>0</v>
      </c>
      <c r="Y3763" s="2" t="s">
        <v>8</v>
      </c>
      <c r="Z3763" s="2">
        <v>0</v>
      </c>
    </row>
    <row r="3764" spans="1:26" ht="14.25" customHeight="1" x14ac:dyDescent="0.2">
      <c r="A3764" s="2"/>
      <c r="B3764" s="2"/>
      <c r="C3764" s="2"/>
      <c r="D3764" s="2"/>
      <c r="E3764" s="2"/>
      <c r="F3764" s="2"/>
      <c r="K3764" s="2"/>
      <c r="L3764" s="2"/>
      <c r="M3764" s="2"/>
      <c r="N3764" s="2"/>
      <c r="O3764" s="2"/>
      <c r="P3764" s="2"/>
      <c r="U3764" s="2"/>
      <c r="V3764" s="2"/>
      <c r="W3764" s="2"/>
      <c r="X3764" s="2"/>
      <c r="Y3764" s="2"/>
      <c r="Z3764" s="2"/>
    </row>
    <row r="3765" spans="1:26" ht="14.25" customHeight="1" x14ac:dyDescent="0.2">
      <c r="A3765" s="3">
        <v>40927.860069444447</v>
      </c>
      <c r="B3765" s="2">
        <v>0</v>
      </c>
      <c r="C3765" s="2">
        <v>200</v>
      </c>
      <c r="D3765" s="2">
        <v>-3200</v>
      </c>
      <c r="E3765" s="2">
        <v>185.94387817382801</v>
      </c>
      <c r="F3765" s="2">
        <v>-108.15048217773401</v>
      </c>
      <c r="K3765" s="3">
        <v>40927.860069444447</v>
      </c>
      <c r="L3765" s="2">
        <v>0</v>
      </c>
      <c r="M3765" s="2">
        <v>200</v>
      </c>
      <c r="N3765" s="2">
        <v>-3200</v>
      </c>
      <c r="O3765" s="2">
        <v>253.51071166992199</v>
      </c>
      <c r="P3765" s="2">
        <v>184.619064331055</v>
      </c>
      <c r="U3765" s="3">
        <v>40927.860069444447</v>
      </c>
      <c r="V3765" s="2">
        <v>0</v>
      </c>
      <c r="W3765" s="2">
        <v>200</v>
      </c>
      <c r="X3765" s="2">
        <v>-3200</v>
      </c>
      <c r="Y3765" s="2" t="s">
        <v>8</v>
      </c>
      <c r="Z3765" s="2">
        <v>0</v>
      </c>
    </row>
    <row r="3766" spans="1:26" ht="14.25" customHeight="1" x14ac:dyDescent="0.2">
      <c r="A3766" s="3">
        <v>40927.860127314816</v>
      </c>
      <c r="B3766" s="2"/>
      <c r="C3766" s="2"/>
      <c r="D3766" s="2">
        <v>-3150</v>
      </c>
      <c r="E3766" s="2">
        <v>188.52320861816401</v>
      </c>
      <c r="F3766" s="2">
        <v>-109.782028198242</v>
      </c>
      <c r="K3766" s="3">
        <v>40927.860127314816</v>
      </c>
      <c r="L3766" s="2"/>
      <c r="M3766" s="2"/>
      <c r="N3766" s="2">
        <v>-3150</v>
      </c>
      <c r="O3766" s="2">
        <v>253.55015563964801</v>
      </c>
      <c r="P3766" s="2">
        <v>184.64653015136699</v>
      </c>
      <c r="U3766" s="3">
        <v>40927.860127314816</v>
      </c>
      <c r="V3766" s="2"/>
      <c r="W3766" s="2"/>
      <c r="X3766" s="2">
        <v>-3150</v>
      </c>
      <c r="Y3766" s="2" t="s">
        <v>8</v>
      </c>
      <c r="Z3766" s="2">
        <v>0</v>
      </c>
    </row>
    <row r="3767" spans="1:26" ht="14.25" customHeight="1" x14ac:dyDescent="0.2">
      <c r="A3767" s="3">
        <v>40927.860185185185</v>
      </c>
      <c r="B3767" s="2"/>
      <c r="C3767" s="2"/>
      <c r="D3767" s="2">
        <v>-3100</v>
      </c>
      <c r="E3767" s="2">
        <v>190.81367492675801</v>
      </c>
      <c r="F3767" s="2">
        <v>-111.230850219727</v>
      </c>
      <c r="K3767" s="3">
        <v>40927.860185185185</v>
      </c>
      <c r="L3767" s="2"/>
      <c r="M3767" s="2"/>
      <c r="N3767" s="2">
        <v>-3100</v>
      </c>
      <c r="O3767" s="2">
        <v>253.55322265625</v>
      </c>
      <c r="P3767" s="2">
        <v>184.64866638183599</v>
      </c>
      <c r="U3767" s="3">
        <v>40927.860185185185</v>
      </c>
      <c r="V3767" s="2"/>
      <c r="W3767" s="2"/>
      <c r="X3767" s="2">
        <v>-3100</v>
      </c>
      <c r="Y3767" s="2" t="s">
        <v>8</v>
      </c>
      <c r="Z3767" s="2">
        <v>0</v>
      </c>
    </row>
    <row r="3768" spans="1:26" ht="14.25" customHeight="1" x14ac:dyDescent="0.2">
      <c r="A3768" s="3">
        <v>40927.860243055555</v>
      </c>
      <c r="B3768" s="2"/>
      <c r="C3768" s="2"/>
      <c r="D3768" s="2">
        <v>-3050</v>
      </c>
      <c r="E3768" s="2">
        <v>192.98037719726599</v>
      </c>
      <c r="F3768" s="2">
        <v>-112.60139465332</v>
      </c>
      <c r="K3768" s="3">
        <v>40927.860243055555</v>
      </c>
      <c r="L3768" s="2"/>
      <c r="M3768" s="2"/>
      <c r="N3768" s="2">
        <v>-3050</v>
      </c>
      <c r="O3768" s="2">
        <v>253.538330078125</v>
      </c>
      <c r="P3768" s="2">
        <v>184.63829040527301</v>
      </c>
      <c r="U3768" s="3">
        <v>40927.860243055555</v>
      </c>
      <c r="V3768" s="2"/>
      <c r="W3768" s="2"/>
      <c r="X3768" s="2">
        <v>-3050</v>
      </c>
      <c r="Y3768" s="2" t="s">
        <v>8</v>
      </c>
      <c r="Z3768" s="2">
        <v>0</v>
      </c>
    </row>
    <row r="3769" spans="1:26" ht="14.25" customHeight="1" x14ac:dyDescent="0.2">
      <c r="A3769" s="3">
        <v>40927.860300925924</v>
      </c>
      <c r="B3769" s="2"/>
      <c r="C3769" s="2"/>
      <c r="D3769" s="2">
        <v>-3000</v>
      </c>
      <c r="E3769" s="2">
        <v>194.91429138183599</v>
      </c>
      <c r="F3769" s="2">
        <v>-113.82469177246099</v>
      </c>
      <c r="K3769" s="3">
        <v>40927.860300925924</v>
      </c>
      <c r="L3769" s="2"/>
      <c r="M3769" s="2"/>
      <c r="N3769" s="2">
        <v>-3000</v>
      </c>
      <c r="O3769" s="2">
        <v>253.301681518555</v>
      </c>
      <c r="P3769" s="2">
        <v>184.47349548339801</v>
      </c>
      <c r="U3769" s="3">
        <v>40927.860300925924</v>
      </c>
      <c r="V3769" s="2"/>
      <c r="W3769" s="2"/>
      <c r="X3769" s="2">
        <v>-3000</v>
      </c>
      <c r="Y3769" s="2" t="s">
        <v>8</v>
      </c>
      <c r="Z3769" s="2">
        <v>0</v>
      </c>
    </row>
    <row r="3770" spans="1:26" ht="14.25" customHeight="1" x14ac:dyDescent="0.2">
      <c r="A3770" s="3">
        <v>40927.860358796293</v>
      </c>
      <c r="B3770" s="2"/>
      <c r="C3770" s="2"/>
      <c r="D3770" s="2">
        <v>-2950</v>
      </c>
      <c r="E3770" s="2">
        <v>197.05447387695301</v>
      </c>
      <c r="F3770" s="2">
        <v>-115.17845153808599</v>
      </c>
      <c r="K3770" s="3">
        <v>40927.860358796293</v>
      </c>
      <c r="L3770" s="2"/>
      <c r="M3770" s="2"/>
      <c r="N3770" s="2">
        <v>-2950</v>
      </c>
      <c r="O3770" s="2">
        <v>253.352294921875</v>
      </c>
      <c r="P3770" s="2">
        <v>184.50874328613301</v>
      </c>
      <c r="U3770" s="3">
        <v>40927.860358796293</v>
      </c>
      <c r="V3770" s="2"/>
      <c r="W3770" s="2"/>
      <c r="X3770" s="2">
        <v>-2950</v>
      </c>
      <c r="Y3770" s="2" t="s">
        <v>8</v>
      </c>
      <c r="Z3770" s="2">
        <v>0</v>
      </c>
    </row>
    <row r="3771" spans="1:26" ht="14.25" customHeight="1" x14ac:dyDescent="0.2">
      <c r="A3771" s="3">
        <v>40927.86041666667</v>
      </c>
      <c r="B3771" s="2"/>
      <c r="C3771" s="2"/>
      <c r="D3771" s="2">
        <v>-2900</v>
      </c>
      <c r="E3771" s="2">
        <v>198.12033081054699</v>
      </c>
      <c r="F3771" s="2">
        <v>-115.852661132812</v>
      </c>
      <c r="K3771" s="3">
        <v>40927.86041666667</v>
      </c>
      <c r="L3771" s="2"/>
      <c r="M3771" s="2"/>
      <c r="N3771" s="2">
        <v>-2900</v>
      </c>
      <c r="O3771" s="2">
        <v>252.75311279296901</v>
      </c>
      <c r="P3771" s="2">
        <v>184.09149169921901</v>
      </c>
      <c r="U3771" s="3">
        <v>40927.86041666667</v>
      </c>
      <c r="V3771" s="2"/>
      <c r="W3771" s="2"/>
      <c r="X3771" s="2">
        <v>-2900</v>
      </c>
      <c r="Y3771" s="2" t="s">
        <v>8</v>
      </c>
      <c r="Z3771" s="2">
        <v>0</v>
      </c>
    </row>
    <row r="3772" spans="1:26" ht="14.25" customHeight="1" x14ac:dyDescent="0.2">
      <c r="A3772" s="3">
        <v>40927.860474537039</v>
      </c>
      <c r="B3772" s="2"/>
      <c r="C3772" s="2"/>
      <c r="D3772" s="2">
        <v>-2850</v>
      </c>
      <c r="E3772" s="2">
        <v>198.06509399414099</v>
      </c>
      <c r="F3772" s="2">
        <v>-115.81771850585901</v>
      </c>
      <c r="K3772" s="3">
        <v>40927.860474537039</v>
      </c>
      <c r="L3772" s="2"/>
      <c r="M3772" s="2"/>
      <c r="N3772" s="2">
        <v>-2850</v>
      </c>
      <c r="O3772" s="2">
        <v>251.70429992675801</v>
      </c>
      <c r="P3772" s="2">
        <v>183.36112976074199</v>
      </c>
      <c r="U3772" s="3">
        <v>40927.860474537039</v>
      </c>
      <c r="V3772" s="2"/>
      <c r="W3772" s="2"/>
      <c r="X3772" s="2">
        <v>-2850</v>
      </c>
      <c r="Y3772" s="2" t="s">
        <v>8</v>
      </c>
      <c r="Z3772" s="2">
        <v>0</v>
      </c>
    </row>
    <row r="3773" spans="1:26" ht="14.25" customHeight="1" x14ac:dyDescent="0.2">
      <c r="A3773" s="3">
        <v>40927.860532407409</v>
      </c>
      <c r="B3773" s="2"/>
      <c r="C3773" s="2"/>
      <c r="D3773" s="2">
        <v>-2800</v>
      </c>
      <c r="E3773" s="2">
        <v>196.94808959960901</v>
      </c>
      <c r="F3773" s="2">
        <v>-115.11116027832</v>
      </c>
      <c r="K3773" s="3">
        <v>40927.860532407409</v>
      </c>
      <c r="L3773" s="2"/>
      <c r="M3773" s="2"/>
      <c r="N3773" s="2">
        <v>-2800</v>
      </c>
      <c r="O3773" s="2">
        <v>250.15217590332</v>
      </c>
      <c r="P3773" s="2">
        <v>182.2802734375</v>
      </c>
      <c r="U3773" s="3">
        <v>40927.860532407409</v>
      </c>
      <c r="V3773" s="2"/>
      <c r="W3773" s="2"/>
      <c r="X3773" s="2">
        <v>-2800</v>
      </c>
      <c r="Y3773" s="2" t="s">
        <v>8</v>
      </c>
      <c r="Z3773" s="2">
        <v>0</v>
      </c>
    </row>
    <row r="3774" spans="1:26" ht="14.25" customHeight="1" x14ac:dyDescent="0.2">
      <c r="A3774" s="3">
        <v>40927.860590277778</v>
      </c>
      <c r="B3774" s="2"/>
      <c r="C3774" s="2"/>
      <c r="D3774" s="2">
        <v>-2750</v>
      </c>
      <c r="E3774" s="2">
        <v>194.45162963867199</v>
      </c>
      <c r="F3774" s="2">
        <v>-113.532028198242</v>
      </c>
      <c r="K3774" s="3">
        <v>40927.860590277778</v>
      </c>
      <c r="L3774" s="2"/>
      <c r="M3774" s="2"/>
      <c r="N3774" s="2">
        <v>-2750</v>
      </c>
      <c r="O3774" s="2">
        <v>248.088623046875</v>
      </c>
      <c r="P3774" s="2">
        <v>180.84327697753901</v>
      </c>
      <c r="U3774" s="3">
        <v>40927.860590277778</v>
      </c>
      <c r="V3774" s="2"/>
      <c r="W3774" s="2"/>
      <c r="X3774" s="2">
        <v>-2750</v>
      </c>
      <c r="Y3774" s="2" t="s">
        <v>8</v>
      </c>
      <c r="Z3774" s="2">
        <v>0</v>
      </c>
    </row>
    <row r="3775" spans="1:26" ht="14.25" customHeight="1" x14ac:dyDescent="0.2">
      <c r="A3775" s="3">
        <v>40927.860648148147</v>
      </c>
      <c r="B3775" s="2"/>
      <c r="C3775" s="2"/>
      <c r="D3775" s="2">
        <v>-2700</v>
      </c>
      <c r="E3775" s="2">
        <v>188.88685607910199</v>
      </c>
      <c r="F3775" s="2">
        <v>-110.01205444335901</v>
      </c>
      <c r="K3775" s="3">
        <v>40927.860648148147</v>
      </c>
      <c r="L3775" s="2"/>
      <c r="M3775" s="2"/>
      <c r="N3775" s="2">
        <v>-2700</v>
      </c>
      <c r="O3775" s="2">
        <v>246.01455688476599</v>
      </c>
      <c r="P3775" s="2">
        <v>179.39895629882801</v>
      </c>
      <c r="U3775" s="3">
        <v>40927.860648148147</v>
      </c>
      <c r="V3775" s="2"/>
      <c r="W3775" s="2"/>
      <c r="X3775" s="2">
        <v>-2700</v>
      </c>
      <c r="Y3775" s="2" t="s">
        <v>8</v>
      </c>
      <c r="Z3775" s="2">
        <v>0</v>
      </c>
    </row>
    <row r="3776" spans="1:26" ht="14.25" customHeight="1" x14ac:dyDescent="0.2">
      <c r="A3776" s="3">
        <v>40927.860706018517</v>
      </c>
      <c r="B3776" s="2"/>
      <c r="C3776" s="2"/>
      <c r="D3776" s="2">
        <v>-2650</v>
      </c>
      <c r="E3776" s="2">
        <v>189.339767456055</v>
      </c>
      <c r="F3776" s="2">
        <v>-110.298538208008</v>
      </c>
      <c r="K3776" s="3">
        <v>40927.860706018517</v>
      </c>
      <c r="L3776" s="2"/>
      <c r="M3776" s="2"/>
      <c r="N3776" s="2">
        <v>-2650</v>
      </c>
      <c r="O3776" s="2">
        <v>245.75807189941401</v>
      </c>
      <c r="P3776" s="2">
        <v>179.22035217285199</v>
      </c>
      <c r="U3776" s="3">
        <v>40927.860706018517</v>
      </c>
      <c r="V3776" s="2"/>
      <c r="W3776" s="2"/>
      <c r="X3776" s="2">
        <v>-2650</v>
      </c>
      <c r="Y3776" s="2" t="s">
        <v>8</v>
      </c>
      <c r="Z3776" s="2">
        <v>0</v>
      </c>
    </row>
    <row r="3777" spans="1:26" ht="14.25" customHeight="1" x14ac:dyDescent="0.2">
      <c r="A3777" s="3">
        <v>40927.860763888886</v>
      </c>
      <c r="B3777" s="2"/>
      <c r="C3777" s="2"/>
      <c r="D3777" s="2">
        <v>-2600</v>
      </c>
      <c r="E3777" s="2">
        <v>194.189529418945</v>
      </c>
      <c r="F3777" s="2">
        <v>-113.366241455078</v>
      </c>
      <c r="K3777" s="3">
        <v>40927.860763888886</v>
      </c>
      <c r="L3777" s="2"/>
      <c r="M3777" s="2"/>
      <c r="N3777" s="2">
        <v>-2600</v>
      </c>
      <c r="O3777" s="2">
        <v>247.03488159179699</v>
      </c>
      <c r="P3777" s="2">
        <v>180.10948181152301</v>
      </c>
      <c r="U3777" s="3">
        <v>40927.860763888886</v>
      </c>
      <c r="V3777" s="2"/>
      <c r="W3777" s="2"/>
      <c r="X3777" s="2">
        <v>-2600</v>
      </c>
      <c r="Y3777" s="2" t="s">
        <v>8</v>
      </c>
      <c r="Z3777" s="2">
        <v>0</v>
      </c>
    </row>
    <row r="3778" spans="1:26" ht="14.25" customHeight="1" x14ac:dyDescent="0.2">
      <c r="A3778" s="3">
        <v>40927.860821759263</v>
      </c>
      <c r="B3778" s="2"/>
      <c r="C3778" s="2"/>
      <c r="D3778" s="2">
        <v>-2550</v>
      </c>
      <c r="E3778" s="2">
        <v>197.87017822265599</v>
      </c>
      <c r="F3778" s="2">
        <v>-115.69442749023401</v>
      </c>
      <c r="K3778" s="3">
        <v>40927.860821759263</v>
      </c>
      <c r="L3778" s="2"/>
      <c r="M3778" s="2"/>
      <c r="N3778" s="2">
        <v>-2550</v>
      </c>
      <c r="O3778" s="2">
        <v>248.077880859375</v>
      </c>
      <c r="P3778" s="2">
        <v>180.83580017089801</v>
      </c>
      <c r="U3778" s="3">
        <v>40927.860821759263</v>
      </c>
      <c r="V3778" s="2"/>
      <c r="W3778" s="2"/>
      <c r="X3778" s="2">
        <v>-2550</v>
      </c>
      <c r="Y3778" s="2" t="s">
        <v>8</v>
      </c>
      <c r="Z3778" s="2">
        <v>0</v>
      </c>
    </row>
    <row r="3779" spans="1:26" ht="14.25" customHeight="1" x14ac:dyDescent="0.2">
      <c r="A3779" s="3">
        <v>40927.860879629632</v>
      </c>
      <c r="B3779" s="2"/>
      <c r="C3779" s="2"/>
      <c r="D3779" s="2">
        <v>-2500</v>
      </c>
      <c r="E3779" s="2">
        <v>198.98936462402301</v>
      </c>
      <c r="F3779" s="2">
        <v>-116.40235900878901</v>
      </c>
      <c r="K3779" s="3">
        <v>40927.860879629632</v>
      </c>
      <c r="L3779" s="2"/>
      <c r="M3779" s="2"/>
      <c r="N3779" s="2">
        <v>-2500</v>
      </c>
      <c r="O3779" s="2">
        <v>248.51031494140599</v>
      </c>
      <c r="P3779" s="2">
        <v>181.13693237304699</v>
      </c>
      <c r="U3779" s="3">
        <v>40927.860879629632</v>
      </c>
      <c r="V3779" s="2"/>
      <c r="W3779" s="2"/>
      <c r="X3779" s="2">
        <v>-2500</v>
      </c>
      <c r="Y3779" s="2" t="s">
        <v>8</v>
      </c>
      <c r="Z3779" s="2">
        <v>0</v>
      </c>
    </row>
    <row r="3780" spans="1:26" ht="14.25" customHeight="1" x14ac:dyDescent="0.2">
      <c r="A3780" s="3">
        <v>40927.860937500001</v>
      </c>
      <c r="B3780" s="2"/>
      <c r="C3780" s="2"/>
      <c r="D3780" s="2">
        <v>-2450</v>
      </c>
      <c r="E3780" s="2">
        <v>199.43249511718699</v>
      </c>
      <c r="F3780" s="2">
        <v>-116.682662963867</v>
      </c>
      <c r="K3780" s="3">
        <v>40927.860937500001</v>
      </c>
      <c r="L3780" s="2"/>
      <c r="M3780" s="2"/>
      <c r="N3780" s="2">
        <v>-2450</v>
      </c>
      <c r="O3780" s="2">
        <v>248.49311828613301</v>
      </c>
      <c r="P3780" s="2">
        <v>181.12495422363301</v>
      </c>
      <c r="U3780" s="3">
        <v>40927.860937500001</v>
      </c>
      <c r="V3780" s="2"/>
      <c r="W3780" s="2"/>
      <c r="X3780" s="2">
        <v>-2450</v>
      </c>
      <c r="Y3780" s="2" t="s">
        <v>8</v>
      </c>
      <c r="Z3780" s="2">
        <v>0</v>
      </c>
    </row>
    <row r="3781" spans="1:26" ht="14.25" customHeight="1" x14ac:dyDescent="0.2">
      <c r="A3781" s="3">
        <v>40927.860995370371</v>
      </c>
      <c r="B3781" s="2"/>
      <c r="C3781" s="2"/>
      <c r="D3781" s="2">
        <v>-2400</v>
      </c>
      <c r="E3781" s="2">
        <v>200.564697265625</v>
      </c>
      <c r="F3781" s="2">
        <v>-117.39883422851599</v>
      </c>
      <c r="K3781" s="3">
        <v>40927.860995370371</v>
      </c>
      <c r="L3781" s="2"/>
      <c r="M3781" s="2"/>
      <c r="N3781" s="2">
        <v>-2400</v>
      </c>
      <c r="O3781" s="2">
        <v>248.64901733398401</v>
      </c>
      <c r="P3781" s="2">
        <v>181.23352050781301</v>
      </c>
      <c r="U3781" s="3">
        <v>40927.860995370371</v>
      </c>
      <c r="V3781" s="2"/>
      <c r="W3781" s="2"/>
      <c r="X3781" s="2">
        <v>-2400</v>
      </c>
      <c r="Y3781" s="2" t="s">
        <v>8</v>
      </c>
      <c r="Z3781" s="2">
        <v>0</v>
      </c>
    </row>
    <row r="3782" spans="1:26" ht="14.25" customHeight="1" x14ac:dyDescent="0.2">
      <c r="A3782" s="3">
        <v>40927.86105324074</v>
      </c>
      <c r="B3782" s="2"/>
      <c r="C3782" s="2"/>
      <c r="D3782" s="2">
        <v>-2350</v>
      </c>
      <c r="E3782" s="2">
        <v>204.12075805664099</v>
      </c>
      <c r="F3782" s="2">
        <v>-119.64820861816401</v>
      </c>
      <c r="K3782" s="3">
        <v>40927.86105324074</v>
      </c>
      <c r="L3782" s="2"/>
      <c r="M3782" s="2"/>
      <c r="N3782" s="2">
        <v>-2350</v>
      </c>
      <c r="O3782" s="2">
        <v>249.49514770507801</v>
      </c>
      <c r="P3782" s="2">
        <v>181.82273864746099</v>
      </c>
      <c r="U3782" s="3">
        <v>40927.86105324074</v>
      </c>
      <c r="V3782" s="2"/>
      <c r="W3782" s="2"/>
      <c r="X3782" s="2">
        <v>-2350</v>
      </c>
      <c r="Y3782" s="2" t="s">
        <v>8</v>
      </c>
      <c r="Z3782" s="2">
        <v>0</v>
      </c>
    </row>
    <row r="3783" spans="1:26" ht="14.25" customHeight="1" x14ac:dyDescent="0.2">
      <c r="A3783" s="3">
        <v>40927.861111111109</v>
      </c>
      <c r="B3783" s="2"/>
      <c r="C3783" s="2"/>
      <c r="D3783" s="2">
        <v>-2300</v>
      </c>
      <c r="E3783" s="2">
        <v>206.03054809570301</v>
      </c>
      <c r="F3783" s="2">
        <v>-120.856246948242</v>
      </c>
      <c r="K3783" s="3">
        <v>40927.861111111109</v>
      </c>
      <c r="L3783" s="2"/>
      <c r="M3783" s="2"/>
      <c r="N3783" s="2">
        <v>-2300</v>
      </c>
      <c r="O3783" s="2">
        <v>250.15809631347699</v>
      </c>
      <c r="P3783" s="2">
        <v>182.28439331054699</v>
      </c>
      <c r="U3783" s="3">
        <v>40927.861111111109</v>
      </c>
      <c r="V3783" s="2"/>
      <c r="W3783" s="2"/>
      <c r="X3783" s="2">
        <v>-2300</v>
      </c>
      <c r="Y3783" s="2" t="s">
        <v>8</v>
      </c>
      <c r="Z3783" s="2">
        <v>0</v>
      </c>
    </row>
    <row r="3784" spans="1:26" ht="14.25" customHeight="1" x14ac:dyDescent="0.2">
      <c r="A3784" s="3">
        <v>40927.861168981479</v>
      </c>
      <c r="B3784" s="2"/>
      <c r="C3784" s="2"/>
      <c r="D3784" s="2">
        <v>-2250</v>
      </c>
      <c r="E3784" s="2">
        <v>206.96000671386699</v>
      </c>
      <c r="F3784" s="2">
        <v>-121.44416809082</v>
      </c>
      <c r="K3784" s="3">
        <v>40927.861168981479</v>
      </c>
      <c r="L3784" s="2"/>
      <c r="M3784" s="2"/>
      <c r="N3784" s="2">
        <v>-2250</v>
      </c>
      <c r="O3784" s="2">
        <v>250.37666320800801</v>
      </c>
      <c r="P3784" s="2">
        <v>182.436599731445</v>
      </c>
      <c r="U3784" s="3">
        <v>40927.861168981479</v>
      </c>
      <c r="V3784" s="2"/>
      <c r="W3784" s="2"/>
      <c r="X3784" s="2">
        <v>-2250</v>
      </c>
      <c r="Y3784" s="2" t="s">
        <v>8</v>
      </c>
      <c r="Z3784" s="2">
        <v>0</v>
      </c>
    </row>
    <row r="3785" spans="1:26" ht="14.25" customHeight="1" x14ac:dyDescent="0.2">
      <c r="A3785" s="3">
        <v>40927.861226851855</v>
      </c>
      <c r="B3785" s="2"/>
      <c r="C3785" s="2"/>
      <c r="D3785" s="2">
        <v>-2200</v>
      </c>
      <c r="E3785" s="2">
        <v>207.31546020507801</v>
      </c>
      <c r="F3785" s="2">
        <v>-121.66900634765599</v>
      </c>
      <c r="K3785" s="3">
        <v>40927.861226851855</v>
      </c>
      <c r="L3785" s="2"/>
      <c r="M3785" s="2"/>
      <c r="N3785" s="2">
        <v>-2200</v>
      </c>
      <c r="O3785" s="2">
        <v>250.438232421875</v>
      </c>
      <c r="P3785" s="2">
        <v>182.47947692871099</v>
      </c>
      <c r="U3785" s="3">
        <v>40927.861226851855</v>
      </c>
      <c r="V3785" s="2"/>
      <c r="W3785" s="2"/>
      <c r="X3785" s="2">
        <v>-2200</v>
      </c>
      <c r="Y3785" s="2" t="s">
        <v>8</v>
      </c>
      <c r="Z3785" s="2">
        <v>0</v>
      </c>
    </row>
    <row r="3786" spans="1:26" ht="14.25" customHeight="1" x14ac:dyDescent="0.2">
      <c r="A3786" s="3">
        <v>40927.861284722225</v>
      </c>
      <c r="B3786" s="2"/>
      <c r="C3786" s="2"/>
      <c r="D3786" s="2">
        <v>-2150</v>
      </c>
      <c r="E3786" s="2">
        <v>207.27505493164099</v>
      </c>
      <c r="F3786" s="2">
        <v>-121.643447875977</v>
      </c>
      <c r="K3786" s="3">
        <v>40927.861284722225</v>
      </c>
      <c r="L3786" s="2"/>
      <c r="M3786" s="2"/>
      <c r="N3786" s="2">
        <v>-2150</v>
      </c>
      <c r="O3786" s="2">
        <v>250.09158325195301</v>
      </c>
      <c r="P3786" s="2">
        <v>182.23808288574199</v>
      </c>
      <c r="U3786" s="3">
        <v>40927.861284722225</v>
      </c>
      <c r="V3786" s="2"/>
      <c r="W3786" s="2"/>
      <c r="X3786" s="2">
        <v>-2150</v>
      </c>
      <c r="Y3786" s="2" t="s">
        <v>8</v>
      </c>
      <c r="Z3786" s="2">
        <v>0</v>
      </c>
    </row>
    <row r="3787" spans="1:26" ht="14.25" customHeight="1" x14ac:dyDescent="0.2">
      <c r="A3787" s="3">
        <v>40927.861342592594</v>
      </c>
      <c r="B3787" s="2"/>
      <c r="C3787" s="2"/>
      <c r="D3787" s="2">
        <v>-2100</v>
      </c>
      <c r="E3787" s="2">
        <v>206.212326049805</v>
      </c>
      <c r="F3787" s="2">
        <v>-120.971221923828</v>
      </c>
      <c r="K3787" s="3">
        <v>40927.861342592594</v>
      </c>
      <c r="L3787" s="2"/>
      <c r="M3787" s="2"/>
      <c r="N3787" s="2">
        <v>-2100</v>
      </c>
      <c r="O3787" s="2">
        <v>249.48529052734401</v>
      </c>
      <c r="P3787" s="2">
        <v>181.81587219238301</v>
      </c>
      <c r="U3787" s="3">
        <v>40927.861342592594</v>
      </c>
      <c r="V3787" s="2"/>
      <c r="W3787" s="2"/>
      <c r="X3787" s="2">
        <v>-2100</v>
      </c>
      <c r="Y3787" s="2" t="s">
        <v>8</v>
      </c>
      <c r="Z3787" s="2">
        <v>0</v>
      </c>
    </row>
    <row r="3788" spans="1:26" ht="14.25" customHeight="1" x14ac:dyDescent="0.2">
      <c r="A3788" s="3">
        <v>40927.861400462964</v>
      </c>
      <c r="B3788" s="2"/>
      <c r="C3788" s="2"/>
      <c r="D3788" s="2">
        <v>-2050</v>
      </c>
      <c r="E3788" s="2">
        <v>202.95828247070301</v>
      </c>
      <c r="F3788" s="2">
        <v>-118.912887573242</v>
      </c>
      <c r="K3788" s="3">
        <v>40927.861400462964</v>
      </c>
      <c r="L3788" s="2"/>
      <c r="M3788" s="2"/>
      <c r="N3788" s="2">
        <v>-2050</v>
      </c>
      <c r="O3788" s="2">
        <v>247.96383666992199</v>
      </c>
      <c r="P3788" s="2">
        <v>180.75637817382801</v>
      </c>
      <c r="U3788" s="3">
        <v>40927.861400462964</v>
      </c>
      <c r="V3788" s="2"/>
      <c r="W3788" s="2"/>
      <c r="X3788" s="2">
        <v>-2050</v>
      </c>
      <c r="Y3788" s="2" t="s">
        <v>8</v>
      </c>
      <c r="Z3788" s="2">
        <v>0</v>
      </c>
    </row>
    <row r="3789" spans="1:26" ht="14.25" customHeight="1" x14ac:dyDescent="0.2">
      <c r="A3789" s="3">
        <v>40927.861458333333</v>
      </c>
      <c r="B3789" s="2"/>
      <c r="C3789" s="2"/>
      <c r="D3789" s="2">
        <v>-2000</v>
      </c>
      <c r="E3789" s="2">
        <v>198.5927734375</v>
      </c>
      <c r="F3789" s="2">
        <v>-116.151504516602</v>
      </c>
      <c r="K3789" s="3">
        <v>40927.861458333333</v>
      </c>
      <c r="L3789" s="2"/>
      <c r="M3789" s="2"/>
      <c r="N3789" s="2">
        <v>-2000</v>
      </c>
      <c r="O3789" s="2">
        <v>246.031326293945</v>
      </c>
      <c r="P3789" s="2">
        <v>179.41062927246099</v>
      </c>
      <c r="U3789" s="3">
        <v>40927.861458333333</v>
      </c>
      <c r="V3789" s="2"/>
      <c r="W3789" s="2"/>
      <c r="X3789" s="2">
        <v>-2000</v>
      </c>
      <c r="Y3789" s="2" t="s">
        <v>8</v>
      </c>
      <c r="Z3789" s="2">
        <v>0</v>
      </c>
    </row>
    <row r="3790" spans="1:26" ht="14.25" customHeight="1" x14ac:dyDescent="0.2">
      <c r="A3790" s="3">
        <v>40927.861516203702</v>
      </c>
      <c r="B3790" s="2"/>
      <c r="C3790" s="2"/>
      <c r="D3790" s="2">
        <v>-1950</v>
      </c>
      <c r="E3790" s="2">
        <v>191.49163818359401</v>
      </c>
      <c r="F3790" s="2">
        <v>-111.659698486328</v>
      </c>
      <c r="K3790" s="3">
        <v>40927.861516203702</v>
      </c>
      <c r="L3790" s="2"/>
      <c r="M3790" s="2"/>
      <c r="N3790" s="2">
        <v>-1950</v>
      </c>
      <c r="O3790" s="2">
        <v>243.07496643066401</v>
      </c>
      <c r="P3790" s="2">
        <v>177.35191345214801</v>
      </c>
      <c r="U3790" s="3">
        <v>40927.861516203702</v>
      </c>
      <c r="V3790" s="2"/>
      <c r="W3790" s="2"/>
      <c r="X3790" s="2">
        <v>-1950</v>
      </c>
      <c r="Y3790" s="2" t="s">
        <v>8</v>
      </c>
      <c r="Z3790" s="2">
        <v>0</v>
      </c>
    </row>
    <row r="3791" spans="1:26" ht="14.25" customHeight="1" x14ac:dyDescent="0.2">
      <c r="A3791" s="3">
        <v>40927.861574074072</v>
      </c>
      <c r="B3791" s="2"/>
      <c r="C3791" s="2"/>
      <c r="D3791" s="2">
        <v>-1900</v>
      </c>
      <c r="E3791" s="2">
        <v>180.50987243652301</v>
      </c>
      <c r="F3791" s="2">
        <v>-104.71321105957</v>
      </c>
      <c r="K3791" s="3">
        <v>40927.861574074072</v>
      </c>
      <c r="L3791" s="2"/>
      <c r="M3791" s="2"/>
      <c r="N3791" s="2">
        <v>-1900</v>
      </c>
      <c r="O3791" s="2">
        <v>239.67381286621099</v>
      </c>
      <c r="P3791" s="2">
        <v>174.98344421386699</v>
      </c>
      <c r="U3791" s="3">
        <v>40927.861574074072</v>
      </c>
      <c r="V3791" s="2"/>
      <c r="W3791" s="2"/>
      <c r="X3791" s="2">
        <v>-1900</v>
      </c>
      <c r="Y3791" s="2" t="s">
        <v>8</v>
      </c>
      <c r="Z3791" s="2">
        <v>0</v>
      </c>
    </row>
    <row r="3792" spans="1:26" ht="14.25" customHeight="1" x14ac:dyDescent="0.2">
      <c r="A3792" s="3">
        <v>40927.861631944441</v>
      </c>
      <c r="B3792" s="2"/>
      <c r="C3792" s="2"/>
      <c r="D3792" s="2">
        <v>-1850</v>
      </c>
      <c r="E3792" s="2">
        <v>165.46220397949199</v>
      </c>
      <c r="F3792" s="2">
        <v>-95.194854736328097</v>
      </c>
      <c r="K3792" s="3">
        <v>40927.861631944441</v>
      </c>
      <c r="L3792" s="2"/>
      <c r="M3792" s="2"/>
      <c r="N3792" s="2">
        <v>-1850</v>
      </c>
      <c r="O3792" s="2">
        <v>235.74830627441401</v>
      </c>
      <c r="P3792" s="2">
        <v>172.24983215332</v>
      </c>
      <c r="U3792" s="3">
        <v>40927.861631944441</v>
      </c>
      <c r="V3792" s="2"/>
      <c r="W3792" s="2"/>
      <c r="X3792" s="2">
        <v>-1850</v>
      </c>
      <c r="Y3792" s="2" t="s">
        <v>8</v>
      </c>
      <c r="Z3792" s="2">
        <v>0</v>
      </c>
    </row>
    <row r="3793" spans="1:26" ht="14.25" customHeight="1" x14ac:dyDescent="0.2">
      <c r="A3793" s="3">
        <v>40927.861689814818</v>
      </c>
      <c r="B3793" s="2"/>
      <c r="C3793" s="2"/>
      <c r="D3793" s="2">
        <v>-1800</v>
      </c>
      <c r="E3793" s="2">
        <v>149.09176635742199</v>
      </c>
      <c r="F3793" s="2">
        <v>-84.839782714843807</v>
      </c>
      <c r="K3793" s="3">
        <v>40927.861689814818</v>
      </c>
      <c r="L3793" s="2"/>
      <c r="M3793" s="2"/>
      <c r="N3793" s="2">
        <v>-1800</v>
      </c>
      <c r="O3793" s="2">
        <v>231.42947387695301</v>
      </c>
      <c r="P3793" s="2">
        <v>169.24232482910199</v>
      </c>
      <c r="U3793" s="3">
        <v>40927.861689814818</v>
      </c>
      <c r="V3793" s="2"/>
      <c r="W3793" s="2"/>
      <c r="X3793" s="2">
        <v>-1800</v>
      </c>
      <c r="Y3793" s="2" t="s">
        <v>8</v>
      </c>
      <c r="Z3793" s="2">
        <v>0</v>
      </c>
    </row>
    <row r="3794" spans="1:26" ht="14.25" customHeight="1" x14ac:dyDescent="0.2">
      <c r="A3794" s="3">
        <v>40927.861747685187</v>
      </c>
      <c r="B3794" s="2"/>
      <c r="C3794" s="2"/>
      <c r="D3794" s="2">
        <v>-1750</v>
      </c>
      <c r="E3794" s="2">
        <v>131.20762634277301</v>
      </c>
      <c r="F3794" s="2">
        <v>-73.5272216796875</v>
      </c>
      <c r="K3794" s="3">
        <v>40927.861747685187</v>
      </c>
      <c r="L3794" s="2"/>
      <c r="M3794" s="2"/>
      <c r="N3794" s="2">
        <v>-1750</v>
      </c>
      <c r="O3794" s="2">
        <v>226.91441345214801</v>
      </c>
      <c r="P3794" s="2">
        <v>166.09817504882801</v>
      </c>
      <c r="U3794" s="3">
        <v>40927.861747685187</v>
      </c>
      <c r="V3794" s="2"/>
      <c r="W3794" s="2"/>
      <c r="X3794" s="2">
        <v>-1750</v>
      </c>
      <c r="Y3794" s="2" t="s">
        <v>8</v>
      </c>
      <c r="Z3794" s="2">
        <v>0</v>
      </c>
    </row>
    <row r="3795" spans="1:26" ht="14.25" customHeight="1" x14ac:dyDescent="0.2">
      <c r="A3795" s="3">
        <v>40927.861805555556</v>
      </c>
      <c r="B3795" s="2"/>
      <c r="C3795" s="2"/>
      <c r="D3795" s="2">
        <v>-1700</v>
      </c>
      <c r="E3795" s="2">
        <v>113.52057647705099</v>
      </c>
      <c r="F3795" s="2">
        <v>-62.339324951171903</v>
      </c>
      <c r="K3795" s="3">
        <v>40927.861805555556</v>
      </c>
      <c r="L3795" s="2"/>
      <c r="M3795" s="2"/>
      <c r="N3795" s="2">
        <v>-1700</v>
      </c>
      <c r="O3795" s="2">
        <v>222.22122192382801</v>
      </c>
      <c r="P3795" s="2">
        <v>162.82997131347699</v>
      </c>
      <c r="U3795" s="3">
        <v>40927.861805555556</v>
      </c>
      <c r="V3795" s="2"/>
      <c r="W3795" s="2"/>
      <c r="X3795" s="2">
        <v>-1700</v>
      </c>
      <c r="Y3795" s="2" t="s">
        <v>8</v>
      </c>
      <c r="Z3795" s="2">
        <v>0</v>
      </c>
    </row>
    <row r="3796" spans="1:26" ht="14.25" customHeight="1" x14ac:dyDescent="0.2">
      <c r="A3796" s="3">
        <v>40927.861863425926</v>
      </c>
      <c r="B3796" s="2"/>
      <c r="C3796" s="2"/>
      <c r="D3796" s="2">
        <v>-1650</v>
      </c>
      <c r="E3796" s="2">
        <v>95.481208801269503</v>
      </c>
      <c r="F3796" s="2">
        <v>-50.928573608398402</v>
      </c>
      <c r="K3796" s="3">
        <v>40927.861863425926</v>
      </c>
      <c r="L3796" s="2"/>
      <c r="M3796" s="2"/>
      <c r="N3796" s="2">
        <v>-1650</v>
      </c>
      <c r="O3796" s="2">
        <v>217.01901245117199</v>
      </c>
      <c r="P3796" s="2">
        <v>159.20730590820301</v>
      </c>
      <c r="U3796" s="3">
        <v>40927.861863425926</v>
      </c>
      <c r="V3796" s="2"/>
      <c r="W3796" s="2"/>
      <c r="X3796" s="2">
        <v>-1650</v>
      </c>
      <c r="Y3796" s="2" t="s">
        <v>8</v>
      </c>
      <c r="Z3796" s="2">
        <v>0</v>
      </c>
    </row>
    <row r="3797" spans="1:26" ht="14.25" customHeight="1" x14ac:dyDescent="0.2">
      <c r="A3797" s="3">
        <v>40927.861921296295</v>
      </c>
      <c r="B3797" s="2"/>
      <c r="C3797" s="2"/>
      <c r="D3797" s="2">
        <v>-1600</v>
      </c>
      <c r="E3797" s="2">
        <v>78.746635437011705</v>
      </c>
      <c r="F3797" s="2">
        <v>-40.343170166015597</v>
      </c>
      <c r="K3797" s="3">
        <v>40927.861921296295</v>
      </c>
      <c r="L3797" s="2"/>
      <c r="M3797" s="2"/>
      <c r="N3797" s="2">
        <v>-1600</v>
      </c>
      <c r="O3797" s="2">
        <v>212.23379516601599</v>
      </c>
      <c r="P3797" s="2">
        <v>155.87501525878901</v>
      </c>
      <c r="U3797" s="3">
        <v>40927.861921296295</v>
      </c>
      <c r="V3797" s="2"/>
      <c r="W3797" s="2"/>
      <c r="X3797" s="2">
        <v>-1600</v>
      </c>
      <c r="Y3797" s="2" t="s">
        <v>8</v>
      </c>
      <c r="Z3797" s="2">
        <v>0</v>
      </c>
    </row>
    <row r="3798" spans="1:26" ht="14.25" customHeight="1" x14ac:dyDescent="0.2">
      <c r="A3798" s="3">
        <v>40927.861979166664</v>
      </c>
      <c r="B3798" s="2"/>
      <c r="C3798" s="2"/>
      <c r="D3798" s="2">
        <v>-1550</v>
      </c>
      <c r="E3798" s="2">
        <v>63.347145080566399</v>
      </c>
      <c r="F3798" s="2">
        <v>-30.6022644042969</v>
      </c>
      <c r="K3798" s="3">
        <v>40927.861979166664</v>
      </c>
      <c r="L3798" s="2"/>
      <c r="M3798" s="2"/>
      <c r="N3798" s="2">
        <v>-1550</v>
      </c>
      <c r="O3798" s="2">
        <v>207.32005310058599</v>
      </c>
      <c r="P3798" s="2">
        <v>152.45323181152301</v>
      </c>
      <c r="U3798" s="3">
        <v>40927.861979166664</v>
      </c>
      <c r="V3798" s="2"/>
      <c r="W3798" s="2"/>
      <c r="X3798" s="2">
        <v>-1550</v>
      </c>
      <c r="Y3798" s="2" t="s">
        <v>8</v>
      </c>
      <c r="Z3798" s="2">
        <v>0</v>
      </c>
    </row>
    <row r="3799" spans="1:26" ht="14.25" customHeight="1" x14ac:dyDescent="0.2">
      <c r="A3799" s="3">
        <v>40927.862037037034</v>
      </c>
      <c r="B3799" s="2"/>
      <c r="C3799" s="2"/>
      <c r="D3799" s="2">
        <v>-1500</v>
      </c>
      <c r="E3799" s="2">
        <v>50.652656555175803</v>
      </c>
      <c r="F3799" s="2">
        <v>-22.572402954101602</v>
      </c>
      <c r="K3799" s="3">
        <v>40927.862037037034</v>
      </c>
      <c r="L3799" s="2"/>
      <c r="M3799" s="2"/>
      <c r="N3799" s="2">
        <v>-1500</v>
      </c>
      <c r="O3799" s="2">
        <v>202.71023559570301</v>
      </c>
      <c r="P3799" s="2">
        <v>149.243087768555</v>
      </c>
      <c r="U3799" s="3">
        <v>40927.862037037034</v>
      </c>
      <c r="V3799" s="2"/>
      <c r="W3799" s="2"/>
      <c r="X3799" s="2">
        <v>-1500</v>
      </c>
      <c r="Y3799" s="2" t="s">
        <v>8</v>
      </c>
      <c r="Z3799" s="2">
        <v>0</v>
      </c>
    </row>
    <row r="3800" spans="1:26" ht="14.25" customHeight="1" x14ac:dyDescent="0.2">
      <c r="A3800" s="3">
        <v>40927.86209490741</v>
      </c>
      <c r="B3800" s="2"/>
      <c r="C3800" s="2"/>
      <c r="D3800" s="2">
        <v>-1450</v>
      </c>
      <c r="E3800" s="2">
        <v>40.298923492431598</v>
      </c>
      <c r="F3800" s="2">
        <v>-16.023178100585898</v>
      </c>
      <c r="K3800" s="3">
        <v>40927.86209490741</v>
      </c>
      <c r="L3800" s="2"/>
      <c r="M3800" s="2"/>
      <c r="N3800" s="2">
        <v>-1450</v>
      </c>
      <c r="O3800" s="2">
        <v>198.07960510253901</v>
      </c>
      <c r="P3800" s="2">
        <v>146.01844787597699</v>
      </c>
      <c r="U3800" s="3">
        <v>40927.86209490741</v>
      </c>
      <c r="V3800" s="2"/>
      <c r="W3800" s="2"/>
      <c r="X3800" s="2">
        <v>-1450</v>
      </c>
      <c r="Y3800" s="2" t="s">
        <v>8</v>
      </c>
      <c r="Z3800" s="2">
        <v>0</v>
      </c>
    </row>
    <row r="3801" spans="1:26" ht="14.25" customHeight="1" x14ac:dyDescent="0.2">
      <c r="A3801" s="3">
        <v>40927.86215277778</v>
      </c>
      <c r="B3801" s="2"/>
      <c r="C3801" s="2"/>
      <c r="D3801" s="2">
        <v>-1400</v>
      </c>
      <c r="E3801" s="2">
        <v>32.900588989257798</v>
      </c>
      <c r="F3801" s="2">
        <v>-11.3433837890625</v>
      </c>
      <c r="K3801" s="3">
        <v>40927.86215277778</v>
      </c>
      <c r="L3801" s="2"/>
      <c r="M3801" s="2"/>
      <c r="N3801" s="2">
        <v>-1400</v>
      </c>
      <c r="O3801" s="2">
        <v>194.10479736328099</v>
      </c>
      <c r="P3801" s="2">
        <v>143.25050354003901</v>
      </c>
      <c r="U3801" s="3">
        <v>40927.86215277778</v>
      </c>
      <c r="V3801" s="2"/>
      <c r="W3801" s="2"/>
      <c r="X3801" s="2">
        <v>-1400</v>
      </c>
      <c r="Y3801" s="2" t="s">
        <v>8</v>
      </c>
      <c r="Z3801" s="2">
        <v>0</v>
      </c>
    </row>
    <row r="3802" spans="1:26" ht="14.25" customHeight="1" x14ac:dyDescent="0.2">
      <c r="A3802" s="3">
        <v>40927.862210648149</v>
      </c>
      <c r="B3802" s="2"/>
      <c r="C3802" s="2"/>
      <c r="D3802" s="2">
        <v>-1350</v>
      </c>
      <c r="E3802" s="2">
        <v>27.2938556671143</v>
      </c>
      <c r="F3802" s="2">
        <v>-7.7968597412109402</v>
      </c>
      <c r="K3802" s="3">
        <v>40927.862210648149</v>
      </c>
      <c r="L3802" s="2"/>
      <c r="M3802" s="2"/>
      <c r="N3802" s="2">
        <v>-1350</v>
      </c>
      <c r="O3802" s="2">
        <v>189.34652709960901</v>
      </c>
      <c r="P3802" s="2">
        <v>139.93698120117199</v>
      </c>
      <c r="U3802" s="3">
        <v>40927.862210648149</v>
      </c>
      <c r="V3802" s="2"/>
      <c r="W3802" s="2"/>
      <c r="X3802" s="2">
        <v>-1350</v>
      </c>
      <c r="Y3802" s="2" t="s">
        <v>8</v>
      </c>
      <c r="Z3802" s="2">
        <v>0</v>
      </c>
    </row>
    <row r="3803" spans="1:26" ht="14.25" customHeight="1" x14ac:dyDescent="0.2">
      <c r="A3803" s="3">
        <v>40927.862268518518</v>
      </c>
      <c r="B3803" s="2"/>
      <c r="C3803" s="2"/>
      <c r="D3803" s="2">
        <v>-1300</v>
      </c>
      <c r="E3803" s="2">
        <v>22.871067047119102</v>
      </c>
      <c r="F3803" s="2">
        <v>-4.9992370605468697</v>
      </c>
      <c r="K3803" s="3">
        <v>40927.862268518518</v>
      </c>
      <c r="L3803" s="2"/>
      <c r="M3803" s="2"/>
      <c r="N3803" s="2">
        <v>-1300</v>
      </c>
      <c r="O3803" s="2">
        <v>185.29600524902301</v>
      </c>
      <c r="P3803" s="2">
        <v>137.11631774902301</v>
      </c>
      <c r="U3803" s="3">
        <v>40927.862268518518</v>
      </c>
      <c r="V3803" s="2"/>
      <c r="W3803" s="2"/>
      <c r="X3803" s="2">
        <v>-1300</v>
      </c>
      <c r="Y3803" s="2" t="s">
        <v>8</v>
      </c>
      <c r="Z3803" s="2">
        <v>0</v>
      </c>
    </row>
    <row r="3804" spans="1:26" ht="14.25" customHeight="1" x14ac:dyDescent="0.2">
      <c r="A3804" s="3">
        <v>40927.862326388888</v>
      </c>
      <c r="B3804" s="2"/>
      <c r="C3804" s="2"/>
      <c r="D3804" s="2">
        <v>-1250</v>
      </c>
      <c r="E3804" s="2">
        <v>21.004688262939499</v>
      </c>
      <c r="F3804" s="2">
        <v>-3.81866455078125</v>
      </c>
      <c r="K3804" s="3">
        <v>40927.862326388888</v>
      </c>
      <c r="L3804" s="2"/>
      <c r="M3804" s="2"/>
      <c r="N3804" s="2">
        <v>-1250</v>
      </c>
      <c r="O3804" s="2">
        <v>181.35821533203099</v>
      </c>
      <c r="P3804" s="2">
        <v>134.37416076660199</v>
      </c>
      <c r="U3804" s="3">
        <v>40927.862326388888</v>
      </c>
      <c r="V3804" s="2"/>
      <c r="W3804" s="2"/>
      <c r="X3804" s="2">
        <v>-1250</v>
      </c>
      <c r="Y3804" s="2" t="s">
        <v>8</v>
      </c>
      <c r="Z3804" s="2">
        <v>0</v>
      </c>
    </row>
    <row r="3805" spans="1:26" ht="14.25" customHeight="1" x14ac:dyDescent="0.2">
      <c r="A3805" s="3">
        <v>40927.862384259257</v>
      </c>
      <c r="B3805" s="2"/>
      <c r="C3805" s="2"/>
      <c r="D3805" s="2">
        <v>-1200</v>
      </c>
      <c r="E3805" s="2">
        <v>19.189449310302699</v>
      </c>
      <c r="F3805" s="2">
        <v>-2.6704406738281299</v>
      </c>
      <c r="K3805" s="3">
        <v>40927.862384259257</v>
      </c>
      <c r="L3805" s="2"/>
      <c r="M3805" s="2"/>
      <c r="N3805" s="2">
        <v>-1200</v>
      </c>
      <c r="O3805" s="2">
        <v>176.81051635742199</v>
      </c>
      <c r="P3805" s="2">
        <v>131.207275390625</v>
      </c>
      <c r="U3805" s="3">
        <v>40927.862384259257</v>
      </c>
      <c r="V3805" s="2"/>
      <c r="W3805" s="2"/>
      <c r="X3805" s="2">
        <v>-1200</v>
      </c>
      <c r="Y3805" s="2" t="s">
        <v>8</v>
      </c>
      <c r="Z3805" s="2">
        <v>0</v>
      </c>
    </row>
    <row r="3806" spans="1:26" ht="14.25" customHeight="1" x14ac:dyDescent="0.2">
      <c r="A3806" s="3">
        <v>40927.862442129626</v>
      </c>
      <c r="B3806" s="2"/>
      <c r="C3806" s="2"/>
      <c r="D3806" s="2">
        <v>-1150</v>
      </c>
      <c r="E3806" s="2">
        <v>18.5090656280518</v>
      </c>
      <c r="F3806" s="2">
        <v>-2.2400665283203098</v>
      </c>
      <c r="K3806" s="3">
        <v>40927.862442129626</v>
      </c>
      <c r="L3806" s="2"/>
      <c r="M3806" s="2"/>
      <c r="N3806" s="2">
        <v>-1150</v>
      </c>
      <c r="O3806" s="2">
        <v>172.87405395507801</v>
      </c>
      <c r="P3806" s="2">
        <v>128.46603393554699</v>
      </c>
      <c r="U3806" s="3">
        <v>40927.862442129626</v>
      </c>
      <c r="V3806" s="2"/>
      <c r="W3806" s="2"/>
      <c r="X3806" s="2">
        <v>-1150</v>
      </c>
      <c r="Y3806" s="2" t="s">
        <v>8</v>
      </c>
      <c r="Z3806" s="2">
        <v>0</v>
      </c>
    </row>
    <row r="3807" spans="1:26" ht="14.25" customHeight="1" x14ac:dyDescent="0.2">
      <c r="A3807" s="3">
        <v>40927.862500000003</v>
      </c>
      <c r="B3807" s="2"/>
      <c r="C3807" s="2"/>
      <c r="D3807" s="2">
        <v>-1100</v>
      </c>
      <c r="E3807" s="2">
        <v>18.800590515136701</v>
      </c>
      <c r="F3807" s="2">
        <v>-2.4244689941406201</v>
      </c>
      <c r="K3807" s="3">
        <v>40927.862500000003</v>
      </c>
      <c r="L3807" s="2"/>
      <c r="M3807" s="2"/>
      <c r="N3807" s="2">
        <v>-1100</v>
      </c>
      <c r="O3807" s="2">
        <v>169.30943298339801</v>
      </c>
      <c r="P3807" s="2">
        <v>125.98373413085901</v>
      </c>
      <c r="U3807" s="3">
        <v>40927.862500000003</v>
      </c>
      <c r="V3807" s="2"/>
      <c r="W3807" s="2"/>
      <c r="X3807" s="2">
        <v>-1100</v>
      </c>
      <c r="Y3807" s="2" t="s">
        <v>8</v>
      </c>
      <c r="Z3807" s="2">
        <v>0</v>
      </c>
    </row>
    <row r="3808" spans="1:26" ht="14.25" customHeight="1" x14ac:dyDescent="0.2">
      <c r="A3808" s="3">
        <v>40927.862557870372</v>
      </c>
      <c r="B3808" s="2"/>
      <c r="C3808" s="2"/>
      <c r="D3808" s="2">
        <v>-1050</v>
      </c>
      <c r="E3808" s="2">
        <v>19.126367568969702</v>
      </c>
      <c r="F3808" s="2">
        <v>-2.6305389404296902</v>
      </c>
      <c r="K3808" s="3">
        <v>40927.862557870372</v>
      </c>
      <c r="L3808" s="2"/>
      <c r="M3808" s="2"/>
      <c r="N3808" s="2">
        <v>-1050</v>
      </c>
      <c r="O3808" s="2">
        <v>165.98880004882801</v>
      </c>
      <c r="P3808" s="2">
        <v>123.671340942383</v>
      </c>
      <c r="U3808" s="3">
        <v>40927.862557870372</v>
      </c>
      <c r="V3808" s="2"/>
      <c r="W3808" s="2"/>
      <c r="X3808" s="2">
        <v>-1050</v>
      </c>
      <c r="Y3808" s="2" t="s">
        <v>8</v>
      </c>
      <c r="Z3808" s="2">
        <v>0</v>
      </c>
    </row>
    <row r="3809" spans="1:26" ht="14.25" customHeight="1" x14ac:dyDescent="0.2">
      <c r="A3809" s="3">
        <v>40927.862615740742</v>
      </c>
      <c r="B3809" s="2"/>
      <c r="C3809" s="2"/>
      <c r="D3809" s="2">
        <v>-1000</v>
      </c>
      <c r="E3809" s="2">
        <v>18.693967819213899</v>
      </c>
      <c r="F3809" s="2">
        <v>-2.3570251464843799</v>
      </c>
      <c r="K3809" s="3">
        <v>40927.862615740742</v>
      </c>
      <c r="L3809" s="2"/>
      <c r="M3809" s="2"/>
      <c r="N3809" s="2">
        <v>-1000</v>
      </c>
      <c r="O3809" s="2">
        <v>162.916748046875</v>
      </c>
      <c r="P3809" s="2">
        <v>121.53205871582</v>
      </c>
      <c r="U3809" s="3">
        <v>40927.862615740742</v>
      </c>
      <c r="V3809" s="2"/>
      <c r="W3809" s="2"/>
      <c r="X3809" s="2">
        <v>-1000</v>
      </c>
      <c r="Y3809" s="2" t="s">
        <v>8</v>
      </c>
      <c r="Z3809" s="2">
        <v>0</v>
      </c>
    </row>
    <row r="3810" spans="1:26" ht="14.25" customHeight="1" x14ac:dyDescent="0.2">
      <c r="A3810" s="3">
        <v>40927.862673611111</v>
      </c>
      <c r="B3810" s="2"/>
      <c r="C3810" s="2"/>
      <c r="D3810" s="2">
        <v>-950</v>
      </c>
      <c r="E3810" s="2">
        <v>18.237564086914102</v>
      </c>
      <c r="F3810" s="2">
        <v>-2.0683288574218701</v>
      </c>
      <c r="K3810" s="3">
        <v>40927.862673611111</v>
      </c>
      <c r="L3810" s="2"/>
      <c r="M3810" s="2"/>
      <c r="N3810" s="2">
        <v>-950</v>
      </c>
      <c r="O3810" s="2">
        <v>159.05917358398401</v>
      </c>
      <c r="P3810" s="2">
        <v>118.845748901367</v>
      </c>
      <c r="U3810" s="3">
        <v>40927.862673611111</v>
      </c>
      <c r="V3810" s="2"/>
      <c r="W3810" s="2"/>
      <c r="X3810" s="2">
        <v>-950</v>
      </c>
      <c r="Y3810" s="2" t="s">
        <v>8</v>
      </c>
      <c r="Z3810" s="2">
        <v>0</v>
      </c>
    </row>
    <row r="3811" spans="1:26" ht="14.25" customHeight="1" x14ac:dyDescent="0.2">
      <c r="A3811" s="3">
        <v>40927.86273148148</v>
      </c>
      <c r="B3811" s="2"/>
      <c r="C3811" s="2"/>
      <c r="D3811" s="2">
        <v>-900</v>
      </c>
      <c r="E3811" s="2">
        <v>17.843278884887699</v>
      </c>
      <c r="F3811" s="2">
        <v>-1.8189239501953101</v>
      </c>
      <c r="K3811" s="3">
        <v>40927.86273148148</v>
      </c>
      <c r="L3811" s="2"/>
      <c r="M3811" s="2"/>
      <c r="N3811" s="2">
        <v>-900</v>
      </c>
      <c r="O3811" s="2">
        <v>156.120681762695</v>
      </c>
      <c r="P3811" s="2">
        <v>116.79946899414099</v>
      </c>
      <c r="U3811" s="3">
        <v>40927.86273148148</v>
      </c>
      <c r="V3811" s="2"/>
      <c r="W3811" s="2"/>
      <c r="X3811" s="2">
        <v>-900</v>
      </c>
      <c r="Y3811" s="2" t="s">
        <v>8</v>
      </c>
      <c r="Z3811" s="2">
        <v>0</v>
      </c>
    </row>
    <row r="3812" spans="1:26" ht="14.25" customHeight="1" x14ac:dyDescent="0.2">
      <c r="A3812" s="3">
        <v>40927.86278935185</v>
      </c>
      <c r="B3812" s="2"/>
      <c r="C3812" s="2"/>
      <c r="D3812" s="2">
        <v>-850</v>
      </c>
      <c r="E3812" s="2">
        <v>18.158441543579102</v>
      </c>
      <c r="F3812" s="2">
        <v>-2.0182800292968701</v>
      </c>
      <c r="K3812" s="3">
        <v>40927.86278935185</v>
      </c>
      <c r="L3812" s="2"/>
      <c r="M3812" s="2"/>
      <c r="N3812" s="2">
        <v>-850</v>
      </c>
      <c r="O3812" s="2">
        <v>153.57012939453099</v>
      </c>
      <c r="P3812" s="2">
        <v>115.02334594726599</v>
      </c>
      <c r="U3812" s="3">
        <v>40927.86278935185</v>
      </c>
      <c r="V3812" s="2"/>
      <c r="W3812" s="2"/>
      <c r="X3812" s="2">
        <v>-850</v>
      </c>
      <c r="Y3812" s="2" t="s">
        <v>8</v>
      </c>
      <c r="Z3812" s="2">
        <v>0</v>
      </c>
    </row>
    <row r="3813" spans="1:26" ht="14.25" customHeight="1" x14ac:dyDescent="0.2">
      <c r="A3813" s="3">
        <v>40927.862847222219</v>
      </c>
      <c r="B3813" s="2"/>
      <c r="C3813" s="2"/>
      <c r="D3813" s="2">
        <v>-800</v>
      </c>
      <c r="E3813" s="2">
        <v>18.3457546234131</v>
      </c>
      <c r="F3813" s="2">
        <v>-2.1367645263671902</v>
      </c>
      <c r="K3813" s="3">
        <v>40927.862847222219</v>
      </c>
      <c r="L3813" s="2"/>
      <c r="M3813" s="2"/>
      <c r="N3813" s="2">
        <v>-800</v>
      </c>
      <c r="O3813" s="2">
        <v>151.76756286621099</v>
      </c>
      <c r="P3813" s="2">
        <v>113.76808166503901</v>
      </c>
      <c r="U3813" s="3">
        <v>40927.862847222219</v>
      </c>
      <c r="V3813" s="2"/>
      <c r="W3813" s="2"/>
      <c r="X3813" s="2">
        <v>-800</v>
      </c>
      <c r="Y3813" s="2" t="s">
        <v>8</v>
      </c>
      <c r="Z3813" s="2">
        <v>0</v>
      </c>
    </row>
    <row r="3814" spans="1:26" ht="14.25" customHeight="1" x14ac:dyDescent="0.2">
      <c r="A3814" s="3">
        <v>40927.862905092596</v>
      </c>
      <c r="B3814" s="2"/>
      <c r="C3814" s="2"/>
      <c r="D3814" s="2">
        <v>-750</v>
      </c>
      <c r="E3814" s="2">
        <v>18.0147914886475</v>
      </c>
      <c r="F3814" s="2">
        <v>-1.9274139404296899</v>
      </c>
      <c r="K3814" s="3">
        <v>40927.862905092596</v>
      </c>
      <c r="L3814" s="2"/>
      <c r="M3814" s="2"/>
      <c r="N3814" s="2">
        <v>-750</v>
      </c>
      <c r="O3814" s="2">
        <v>149.41148376464801</v>
      </c>
      <c r="P3814" s="2">
        <v>112.12738037109401</v>
      </c>
      <c r="U3814" s="3">
        <v>40927.862905092596</v>
      </c>
      <c r="V3814" s="2"/>
      <c r="W3814" s="2"/>
      <c r="X3814" s="2">
        <v>-750</v>
      </c>
      <c r="Y3814" s="2" t="s">
        <v>8</v>
      </c>
      <c r="Z3814" s="2">
        <v>0</v>
      </c>
    </row>
    <row r="3815" spans="1:26" ht="14.25" customHeight="1" x14ac:dyDescent="0.2">
      <c r="A3815" s="3">
        <v>40927.862962962965</v>
      </c>
      <c r="B3815" s="2"/>
      <c r="C3815" s="2"/>
      <c r="D3815" s="2">
        <v>-700</v>
      </c>
      <c r="E3815" s="2">
        <v>18.138299942016602</v>
      </c>
      <c r="F3815" s="2">
        <v>-2.0055389404296902</v>
      </c>
      <c r="K3815" s="3">
        <v>40927.862962962965</v>
      </c>
      <c r="L3815" s="2"/>
      <c r="M3815" s="2"/>
      <c r="N3815" s="2">
        <v>-700</v>
      </c>
      <c r="O3815" s="2">
        <v>147.66456604003901</v>
      </c>
      <c r="P3815" s="2">
        <v>110.91087341308599</v>
      </c>
      <c r="U3815" s="3">
        <v>40927.862962962965</v>
      </c>
      <c r="V3815" s="2"/>
      <c r="W3815" s="2"/>
      <c r="X3815" s="2">
        <v>-700</v>
      </c>
      <c r="Y3815" s="2" t="s">
        <v>8</v>
      </c>
      <c r="Z3815" s="2">
        <v>0</v>
      </c>
    </row>
    <row r="3816" spans="1:26" ht="14.25" customHeight="1" x14ac:dyDescent="0.2">
      <c r="A3816" s="3">
        <v>40927.863020833334</v>
      </c>
      <c r="B3816" s="2"/>
      <c r="C3816" s="2"/>
      <c r="D3816" s="2">
        <v>-650</v>
      </c>
      <c r="E3816" s="2">
        <v>17.953519821166999</v>
      </c>
      <c r="F3816" s="2">
        <v>-1.8886566162109399</v>
      </c>
      <c r="K3816" s="3">
        <v>40927.863020833334</v>
      </c>
      <c r="L3816" s="2"/>
      <c r="M3816" s="2"/>
      <c r="N3816" s="2">
        <v>-650</v>
      </c>
      <c r="O3816" s="2">
        <v>145.91226196289099</v>
      </c>
      <c r="P3816" s="2">
        <v>109.690628051758</v>
      </c>
      <c r="U3816" s="3">
        <v>40927.863020833334</v>
      </c>
      <c r="V3816" s="2"/>
      <c r="W3816" s="2"/>
      <c r="X3816" s="2">
        <v>-650</v>
      </c>
      <c r="Y3816" s="2" t="s">
        <v>8</v>
      </c>
      <c r="Z3816" s="2">
        <v>0</v>
      </c>
    </row>
    <row r="3817" spans="1:26" ht="14.25" customHeight="1" x14ac:dyDescent="0.2">
      <c r="A3817" s="3">
        <v>40927.863078703704</v>
      </c>
      <c r="B3817" s="2"/>
      <c r="C3817" s="2"/>
      <c r="D3817" s="2">
        <v>-600</v>
      </c>
      <c r="E3817" s="2">
        <v>17.919385910034201</v>
      </c>
      <c r="F3817" s="2">
        <v>-1.8670654296875</v>
      </c>
      <c r="K3817" s="3">
        <v>40927.863078703704</v>
      </c>
      <c r="L3817" s="2"/>
      <c r="M3817" s="2"/>
      <c r="N3817" s="2">
        <v>-600</v>
      </c>
      <c r="O3817" s="2">
        <v>144.49807739257801</v>
      </c>
      <c r="P3817" s="2">
        <v>108.70582580566401</v>
      </c>
      <c r="U3817" s="3">
        <v>40927.863078703704</v>
      </c>
      <c r="V3817" s="2"/>
      <c r="W3817" s="2"/>
      <c r="X3817" s="2">
        <v>-600</v>
      </c>
      <c r="Y3817" s="2" t="s">
        <v>8</v>
      </c>
      <c r="Z3817" s="2">
        <v>0</v>
      </c>
    </row>
    <row r="3818" spans="1:26" ht="14.25" customHeight="1" x14ac:dyDescent="0.2">
      <c r="A3818" s="3">
        <v>40927.863136574073</v>
      </c>
      <c r="B3818" s="2"/>
      <c r="C3818" s="2"/>
      <c r="D3818" s="2">
        <v>-550</v>
      </c>
      <c r="E3818" s="2">
        <v>17.732192993164102</v>
      </c>
      <c r="F3818" s="2">
        <v>-1.7486572265625</v>
      </c>
      <c r="K3818" s="3">
        <v>40927.863136574073</v>
      </c>
      <c r="L3818" s="2"/>
      <c r="M3818" s="2"/>
      <c r="N3818" s="2">
        <v>-550</v>
      </c>
      <c r="O3818" s="2">
        <v>143.08476257324199</v>
      </c>
      <c r="P3818" s="2">
        <v>107.721633911133</v>
      </c>
      <c r="U3818" s="3">
        <v>40927.863136574073</v>
      </c>
      <c r="V3818" s="2"/>
      <c r="W3818" s="2"/>
      <c r="X3818" s="2">
        <v>-550</v>
      </c>
      <c r="Y3818" s="2" t="s">
        <v>8</v>
      </c>
      <c r="Z3818" s="2">
        <v>0</v>
      </c>
    </row>
    <row r="3819" spans="1:26" ht="14.25" customHeight="1" x14ac:dyDescent="0.2">
      <c r="A3819" s="3">
        <v>40927.863194444442</v>
      </c>
      <c r="B3819" s="2"/>
      <c r="C3819" s="2"/>
      <c r="D3819" s="2">
        <v>-500</v>
      </c>
      <c r="E3819" s="2">
        <v>17.861852645873999</v>
      </c>
      <c r="F3819" s="2">
        <v>-1.8306732177734399</v>
      </c>
      <c r="K3819" s="3">
        <v>40927.863194444442</v>
      </c>
      <c r="L3819" s="2"/>
      <c r="M3819" s="2"/>
      <c r="N3819" s="2">
        <v>-500</v>
      </c>
      <c r="O3819" s="2">
        <v>141.72929382324199</v>
      </c>
      <c r="P3819" s="2">
        <v>106.777725219727</v>
      </c>
      <c r="U3819" s="3">
        <v>40927.863194444442</v>
      </c>
      <c r="V3819" s="2"/>
      <c r="W3819" s="2"/>
      <c r="X3819" s="2">
        <v>-500</v>
      </c>
      <c r="Y3819" s="2" t="s">
        <v>8</v>
      </c>
      <c r="Z3819" s="2">
        <v>0</v>
      </c>
    </row>
    <row r="3820" spans="1:26" ht="14.25" customHeight="1" x14ac:dyDescent="0.2">
      <c r="A3820" s="3">
        <v>40927.863252314812</v>
      </c>
      <c r="B3820" s="2"/>
      <c r="C3820" s="2"/>
      <c r="D3820" s="2">
        <v>-450</v>
      </c>
      <c r="E3820" s="2">
        <v>17.5413818359375</v>
      </c>
      <c r="F3820" s="2">
        <v>-1.6279602050781301</v>
      </c>
      <c r="K3820" s="3">
        <v>40927.863252314812</v>
      </c>
      <c r="L3820" s="2"/>
      <c r="M3820" s="2"/>
      <c r="N3820" s="2">
        <v>-450</v>
      </c>
      <c r="O3820" s="2">
        <v>140.64431762695301</v>
      </c>
      <c r="P3820" s="2">
        <v>106.022186279297</v>
      </c>
      <c r="U3820" s="3">
        <v>40927.863252314812</v>
      </c>
      <c r="V3820" s="2"/>
      <c r="W3820" s="2"/>
      <c r="X3820" s="2">
        <v>-450</v>
      </c>
      <c r="Y3820" s="2" t="s">
        <v>8</v>
      </c>
      <c r="Z3820" s="2">
        <v>0</v>
      </c>
    </row>
    <row r="3821" spans="1:26" ht="14.25" customHeight="1" x14ac:dyDescent="0.2">
      <c r="A3821" s="3">
        <v>40927.863310185188</v>
      </c>
      <c r="B3821" s="2"/>
      <c r="C3821" s="2"/>
      <c r="D3821" s="2">
        <v>-400</v>
      </c>
      <c r="E3821" s="2">
        <v>18.219230651855501</v>
      </c>
      <c r="F3821" s="2">
        <v>-2.0567321777343799</v>
      </c>
      <c r="K3821" s="3">
        <v>40927.863310185188</v>
      </c>
      <c r="L3821" s="2"/>
      <c r="M3821" s="2"/>
      <c r="N3821" s="2">
        <v>-400</v>
      </c>
      <c r="O3821" s="2">
        <v>139.20680236816401</v>
      </c>
      <c r="P3821" s="2">
        <v>105.021133422852</v>
      </c>
      <c r="U3821" s="3">
        <v>40927.863310185188</v>
      </c>
      <c r="V3821" s="2"/>
      <c r="W3821" s="2"/>
      <c r="X3821" s="2">
        <v>-400</v>
      </c>
      <c r="Y3821" s="2" t="s">
        <v>8</v>
      </c>
      <c r="Z3821" s="2">
        <v>0</v>
      </c>
    </row>
    <row r="3822" spans="1:26" ht="14.25" customHeight="1" x14ac:dyDescent="0.2">
      <c r="A3822" s="3">
        <v>40927.863368055558</v>
      </c>
      <c r="B3822" s="2"/>
      <c r="C3822" s="2"/>
      <c r="D3822" s="2">
        <v>-350</v>
      </c>
      <c r="E3822" s="2">
        <v>17.660547256469702</v>
      </c>
      <c r="F3822" s="2">
        <v>-1.7033386230468699</v>
      </c>
      <c r="K3822" s="3">
        <v>40927.863368055558</v>
      </c>
      <c r="L3822" s="2"/>
      <c r="M3822" s="2"/>
      <c r="N3822" s="2">
        <v>-350</v>
      </c>
      <c r="O3822" s="2">
        <v>137.16647338867199</v>
      </c>
      <c r="P3822" s="2">
        <v>103.600311279297</v>
      </c>
      <c r="U3822" s="3">
        <v>40927.863368055558</v>
      </c>
      <c r="V3822" s="2"/>
      <c r="W3822" s="2"/>
      <c r="X3822" s="2">
        <v>-350</v>
      </c>
      <c r="Y3822" s="2" t="s">
        <v>8</v>
      </c>
      <c r="Z3822" s="2">
        <v>0</v>
      </c>
    </row>
    <row r="3823" spans="1:26" ht="14.25" customHeight="1" x14ac:dyDescent="0.2">
      <c r="A3823" s="3">
        <v>40927.863425925927</v>
      </c>
      <c r="B3823" s="2"/>
      <c r="C3823" s="2"/>
      <c r="D3823" s="2">
        <v>-300</v>
      </c>
      <c r="E3823" s="2">
        <v>17.406414031982401</v>
      </c>
      <c r="F3823" s="2">
        <v>-1.5425872802734399</v>
      </c>
      <c r="K3823" s="3">
        <v>40927.863425925927</v>
      </c>
      <c r="L3823" s="2"/>
      <c r="M3823" s="2"/>
      <c r="N3823" s="2">
        <v>-300</v>
      </c>
      <c r="O3823" s="2">
        <v>136.460693359375</v>
      </c>
      <c r="P3823" s="2">
        <v>103.10882568359401</v>
      </c>
      <c r="U3823" s="3">
        <v>40927.863425925927</v>
      </c>
      <c r="V3823" s="2"/>
      <c r="W3823" s="2"/>
      <c r="X3823" s="2">
        <v>-300</v>
      </c>
      <c r="Y3823" s="2" t="s">
        <v>8</v>
      </c>
      <c r="Z3823" s="2">
        <v>0</v>
      </c>
    </row>
    <row r="3824" spans="1:26" ht="14.25" customHeight="1" x14ac:dyDescent="0.2">
      <c r="A3824" s="3">
        <v>40927.863483796296</v>
      </c>
      <c r="B3824" s="2"/>
      <c r="C3824" s="2"/>
      <c r="D3824" s="2">
        <v>-250</v>
      </c>
      <c r="E3824" s="2">
        <v>17.413169860839801</v>
      </c>
      <c r="F3824" s="2">
        <v>-1.5468597412109399</v>
      </c>
      <c r="K3824" s="3">
        <v>40927.863483796296</v>
      </c>
      <c r="L3824" s="2"/>
      <c r="M3824" s="2"/>
      <c r="N3824" s="2">
        <v>-250</v>
      </c>
      <c r="O3824" s="2">
        <v>135.82151794433599</v>
      </c>
      <c r="P3824" s="2">
        <v>102.66372680664099</v>
      </c>
      <c r="U3824" s="3">
        <v>40927.863483796296</v>
      </c>
      <c r="V3824" s="2"/>
      <c r="W3824" s="2"/>
      <c r="X3824" s="2">
        <v>-250</v>
      </c>
      <c r="Y3824" s="2" t="s">
        <v>8</v>
      </c>
      <c r="Z3824" s="2">
        <v>0</v>
      </c>
    </row>
    <row r="3825" spans="1:26" ht="14.25" customHeight="1" x14ac:dyDescent="0.2">
      <c r="A3825" s="3">
        <v>40927.863541666666</v>
      </c>
      <c r="B3825" s="2"/>
      <c r="C3825" s="2"/>
      <c r="D3825" s="2">
        <v>-200</v>
      </c>
      <c r="E3825" s="2">
        <v>17.856063842773398</v>
      </c>
      <c r="F3825" s="2">
        <v>-1.8270111083984399</v>
      </c>
      <c r="K3825" s="3">
        <v>40927.863541666666</v>
      </c>
      <c r="L3825" s="2"/>
      <c r="M3825" s="2"/>
      <c r="N3825" s="2">
        <v>-200</v>
      </c>
      <c r="O3825" s="2">
        <v>135.57490539550801</v>
      </c>
      <c r="P3825" s="2">
        <v>102.491989135742</v>
      </c>
      <c r="U3825" s="3">
        <v>40927.863541666666</v>
      </c>
      <c r="V3825" s="2"/>
      <c r="W3825" s="2"/>
      <c r="X3825" s="2">
        <v>-200</v>
      </c>
      <c r="Y3825" s="2" t="s">
        <v>8</v>
      </c>
      <c r="Z3825" s="2">
        <v>0</v>
      </c>
    </row>
    <row r="3826" spans="1:26" ht="14.25" customHeight="1" x14ac:dyDescent="0.2">
      <c r="A3826" s="3">
        <v>40927.863599537035</v>
      </c>
      <c r="B3826" s="2"/>
      <c r="C3826" s="2"/>
      <c r="D3826" s="2">
        <v>-150</v>
      </c>
      <c r="E3826" s="2">
        <v>17.9043083190918</v>
      </c>
      <c r="F3826" s="2">
        <v>-1.8575286865234399</v>
      </c>
      <c r="K3826" s="3">
        <v>40927.863599537035</v>
      </c>
      <c r="L3826" s="2"/>
      <c r="M3826" s="2"/>
      <c r="N3826" s="2">
        <v>-150</v>
      </c>
      <c r="O3826" s="2">
        <v>134.833740234375</v>
      </c>
      <c r="P3826" s="2">
        <v>101.975860595703</v>
      </c>
      <c r="U3826" s="3">
        <v>40927.863599537035</v>
      </c>
      <c r="V3826" s="2"/>
      <c r="W3826" s="2"/>
      <c r="X3826" s="2">
        <v>-150</v>
      </c>
      <c r="Y3826" s="2" t="s">
        <v>8</v>
      </c>
      <c r="Z3826" s="2">
        <v>0</v>
      </c>
    </row>
    <row r="3827" spans="1:26" ht="14.25" customHeight="1" x14ac:dyDescent="0.2">
      <c r="A3827" s="3">
        <v>40927.863657407404</v>
      </c>
      <c r="B3827" s="2"/>
      <c r="C3827" s="2"/>
      <c r="D3827" s="2">
        <v>-100</v>
      </c>
      <c r="E3827" s="2">
        <v>17.303411483764599</v>
      </c>
      <c r="F3827" s="2">
        <v>-1.4774322509765601</v>
      </c>
      <c r="K3827" s="3">
        <v>40927.863657407404</v>
      </c>
      <c r="L3827" s="2"/>
      <c r="M3827" s="2"/>
      <c r="N3827" s="2">
        <v>-100</v>
      </c>
      <c r="O3827" s="2">
        <v>133.85493469238301</v>
      </c>
      <c r="P3827" s="2">
        <v>101.29425048828099</v>
      </c>
      <c r="U3827" s="3">
        <v>40927.863657407404</v>
      </c>
      <c r="V3827" s="2"/>
      <c r="W3827" s="2"/>
      <c r="X3827" s="2">
        <v>-100</v>
      </c>
      <c r="Y3827" s="2" t="s">
        <v>8</v>
      </c>
      <c r="Z3827" s="2">
        <v>0</v>
      </c>
    </row>
    <row r="3828" spans="1:26" ht="14.25" customHeight="1" x14ac:dyDescent="0.2">
      <c r="A3828" s="3">
        <v>40927.863715277781</v>
      </c>
      <c r="B3828" s="2"/>
      <c r="C3828" s="2"/>
      <c r="D3828" s="2">
        <v>-50</v>
      </c>
      <c r="E3828" s="2">
        <v>17.106809616088899</v>
      </c>
      <c r="F3828" s="2">
        <v>-1.3530731201171899</v>
      </c>
      <c r="K3828" s="3">
        <v>40927.863715277781</v>
      </c>
      <c r="L3828" s="2"/>
      <c r="M3828" s="2"/>
      <c r="N3828" s="2">
        <v>-50</v>
      </c>
      <c r="O3828" s="2">
        <v>133.14837646484401</v>
      </c>
      <c r="P3828" s="2">
        <v>100.80223083496099</v>
      </c>
      <c r="U3828" s="3">
        <v>40927.863715277781</v>
      </c>
      <c r="V3828" s="2"/>
      <c r="W3828" s="2"/>
      <c r="X3828" s="2">
        <v>-50</v>
      </c>
      <c r="Y3828" s="2" t="s">
        <v>8</v>
      </c>
      <c r="Z3828" s="2">
        <v>0</v>
      </c>
    </row>
    <row r="3829" spans="1:26" ht="14.25" customHeight="1" x14ac:dyDescent="0.2">
      <c r="A3829" s="3">
        <v>40927.86377314815</v>
      </c>
      <c r="B3829" s="2"/>
      <c r="C3829" s="2"/>
      <c r="D3829" s="2">
        <v>0</v>
      </c>
      <c r="E3829" s="2">
        <v>17.550428390502901</v>
      </c>
      <c r="F3829" s="2">
        <v>-1.6336822509765601</v>
      </c>
      <c r="K3829" s="3">
        <v>40927.86377314815</v>
      </c>
      <c r="L3829" s="2"/>
      <c r="M3829" s="2"/>
      <c r="N3829" s="2">
        <v>0</v>
      </c>
      <c r="O3829" s="2">
        <v>133.07060241699199</v>
      </c>
      <c r="P3829" s="2">
        <v>100.74806213378901</v>
      </c>
      <c r="U3829" s="3">
        <v>40927.86377314815</v>
      </c>
      <c r="V3829" s="2"/>
      <c r="W3829" s="2"/>
      <c r="X3829" s="2">
        <v>0</v>
      </c>
      <c r="Y3829" s="2" t="s">
        <v>8</v>
      </c>
      <c r="Z3829" s="2">
        <v>0</v>
      </c>
    </row>
    <row r="3830" spans="1:26" ht="14.25" customHeight="1" x14ac:dyDescent="0.2">
      <c r="A3830" s="2"/>
      <c r="B3830" s="2"/>
      <c r="C3830" s="2"/>
      <c r="D3830" s="2"/>
      <c r="E3830" s="2"/>
      <c r="F3830" s="2"/>
      <c r="K3830" s="2"/>
      <c r="L3830" s="2"/>
      <c r="M3830" s="2"/>
      <c r="N3830" s="2"/>
      <c r="O3830" s="2"/>
      <c r="P3830" s="2"/>
      <c r="U3830" s="2"/>
      <c r="V3830" s="2"/>
      <c r="W3830" s="2"/>
      <c r="X3830" s="2"/>
      <c r="Y3830" s="2"/>
      <c r="Z3830" s="2"/>
    </row>
    <row r="3831" spans="1:26" ht="14.25" customHeight="1" x14ac:dyDescent="0.2">
      <c r="A3831" s="3">
        <v>40927.864166666666</v>
      </c>
      <c r="B3831" s="2">
        <v>200</v>
      </c>
      <c r="C3831" s="2">
        <v>200</v>
      </c>
      <c r="D3831" s="2">
        <v>-3200</v>
      </c>
      <c r="E3831" s="2">
        <v>190.16404724121099</v>
      </c>
      <c r="F3831" s="2">
        <v>-110.819931030273</v>
      </c>
      <c r="K3831" s="3">
        <v>40927.864166666666</v>
      </c>
      <c r="L3831" s="2">
        <v>200</v>
      </c>
      <c r="M3831" s="2">
        <v>200</v>
      </c>
      <c r="N3831" s="2">
        <v>-3200</v>
      </c>
      <c r="O3831" s="2">
        <v>253.50053405761699</v>
      </c>
      <c r="P3831" s="2">
        <v>184.61196899414099</v>
      </c>
      <c r="U3831" s="3">
        <v>40927.864166666666</v>
      </c>
      <c r="V3831" s="2">
        <v>200</v>
      </c>
      <c r="W3831" s="2">
        <v>200</v>
      </c>
      <c r="X3831" s="2">
        <v>-3200</v>
      </c>
      <c r="Y3831" s="2" t="s">
        <v>8</v>
      </c>
      <c r="Z3831" s="2">
        <v>0</v>
      </c>
    </row>
    <row r="3832" spans="1:26" ht="14.25" customHeight="1" x14ac:dyDescent="0.2">
      <c r="A3832" s="3">
        <v>40927.864224537036</v>
      </c>
      <c r="B3832" s="2"/>
      <c r="C3832" s="2"/>
      <c r="D3832" s="2">
        <v>-3150</v>
      </c>
      <c r="E3832" s="2">
        <v>193.22920227050801</v>
      </c>
      <c r="F3832" s="2">
        <v>-112.7587890625</v>
      </c>
      <c r="K3832" s="3">
        <v>40927.864224537036</v>
      </c>
      <c r="L3832" s="2"/>
      <c r="M3832" s="2"/>
      <c r="N3832" s="2">
        <v>-3150</v>
      </c>
      <c r="O3832" s="2">
        <v>253.52955627441401</v>
      </c>
      <c r="P3832" s="2">
        <v>184.63218688964801</v>
      </c>
      <c r="U3832" s="3">
        <v>40927.864224537036</v>
      </c>
      <c r="V3832" s="2"/>
      <c r="W3832" s="2"/>
      <c r="X3832" s="2">
        <v>-3150</v>
      </c>
      <c r="Y3832" s="2" t="s">
        <v>8</v>
      </c>
      <c r="Z3832" s="2">
        <v>0</v>
      </c>
    </row>
    <row r="3833" spans="1:26" ht="14.25" customHeight="1" x14ac:dyDescent="0.2">
      <c r="A3833" s="3">
        <v>40927.864282407405</v>
      </c>
      <c r="B3833" s="2"/>
      <c r="C3833" s="2"/>
      <c r="D3833" s="2">
        <v>-3100</v>
      </c>
      <c r="E3833" s="2">
        <v>195.72929382324199</v>
      </c>
      <c r="F3833" s="2">
        <v>-114.340209960938</v>
      </c>
      <c r="K3833" s="3">
        <v>40927.864282407405</v>
      </c>
      <c r="L3833" s="2"/>
      <c r="M3833" s="2"/>
      <c r="N3833" s="2">
        <v>-3100</v>
      </c>
      <c r="O3833" s="2">
        <v>253.54237365722699</v>
      </c>
      <c r="P3833" s="2">
        <v>184.64111328125</v>
      </c>
      <c r="U3833" s="3">
        <v>40927.864282407405</v>
      </c>
      <c r="V3833" s="2"/>
      <c r="W3833" s="2"/>
      <c r="X3833" s="2">
        <v>-3100</v>
      </c>
      <c r="Y3833" s="2" t="s">
        <v>8</v>
      </c>
      <c r="Z3833" s="2">
        <v>0</v>
      </c>
    </row>
    <row r="3834" spans="1:26" ht="14.25" customHeight="1" x14ac:dyDescent="0.2">
      <c r="A3834" s="3">
        <v>40927.864340277774</v>
      </c>
      <c r="B3834" s="2"/>
      <c r="C3834" s="2"/>
      <c r="D3834" s="2">
        <v>-3050</v>
      </c>
      <c r="E3834" s="2">
        <v>197.32717895507801</v>
      </c>
      <c r="F3834" s="2">
        <v>-115.350952148438</v>
      </c>
      <c r="K3834" s="3">
        <v>40927.864340277774</v>
      </c>
      <c r="L3834" s="2"/>
      <c r="M3834" s="2"/>
      <c r="N3834" s="2">
        <v>-3050</v>
      </c>
      <c r="O3834" s="2">
        <v>253.48837280273401</v>
      </c>
      <c r="P3834" s="2">
        <v>184.60350036621099</v>
      </c>
      <c r="U3834" s="3">
        <v>40927.864340277774</v>
      </c>
      <c r="V3834" s="2"/>
      <c r="W3834" s="2"/>
      <c r="X3834" s="2">
        <v>-3050</v>
      </c>
      <c r="Y3834" s="2" t="s">
        <v>8</v>
      </c>
      <c r="Z3834" s="2">
        <v>0</v>
      </c>
    </row>
    <row r="3835" spans="1:26" ht="14.25" customHeight="1" x14ac:dyDescent="0.2">
      <c r="A3835" s="3">
        <v>40927.864398148151</v>
      </c>
      <c r="B3835" s="2"/>
      <c r="C3835" s="2"/>
      <c r="D3835" s="2">
        <v>-3000</v>
      </c>
      <c r="E3835" s="2">
        <v>198.829177856445</v>
      </c>
      <c r="F3835" s="2">
        <v>-116.30104064941401</v>
      </c>
      <c r="K3835" s="3">
        <v>40927.864398148151</v>
      </c>
      <c r="L3835" s="2"/>
      <c r="M3835" s="2"/>
      <c r="N3835" s="2">
        <v>-3000</v>
      </c>
      <c r="O3835" s="2">
        <v>253.44673156738301</v>
      </c>
      <c r="P3835" s="2">
        <v>184.57450866699199</v>
      </c>
      <c r="U3835" s="3">
        <v>40927.864398148151</v>
      </c>
      <c r="V3835" s="2"/>
      <c r="W3835" s="2"/>
      <c r="X3835" s="2">
        <v>-3000</v>
      </c>
      <c r="Y3835" s="2" t="s">
        <v>8</v>
      </c>
      <c r="Z3835" s="2">
        <v>0</v>
      </c>
    </row>
    <row r="3836" spans="1:26" ht="14.25" customHeight="1" x14ac:dyDescent="0.2">
      <c r="A3836" s="3">
        <v>40927.86445601852</v>
      </c>
      <c r="B3836" s="2"/>
      <c r="C3836" s="2"/>
      <c r="D3836" s="2">
        <v>-2950</v>
      </c>
      <c r="E3836" s="2">
        <v>200.12046813964801</v>
      </c>
      <c r="F3836" s="2">
        <v>-117.11784362793</v>
      </c>
      <c r="K3836" s="3">
        <v>40927.86445601852</v>
      </c>
      <c r="L3836" s="2"/>
      <c r="M3836" s="2"/>
      <c r="N3836" s="2">
        <v>-2950</v>
      </c>
      <c r="O3836" s="2">
        <v>253.42864990234401</v>
      </c>
      <c r="P3836" s="2">
        <v>184.56192016601599</v>
      </c>
      <c r="U3836" s="3">
        <v>40927.86445601852</v>
      </c>
      <c r="V3836" s="2"/>
      <c r="W3836" s="2"/>
      <c r="X3836" s="2">
        <v>-2950</v>
      </c>
      <c r="Y3836" s="2" t="s">
        <v>8</v>
      </c>
      <c r="Z3836" s="2">
        <v>0</v>
      </c>
    </row>
    <row r="3837" spans="1:26" ht="14.25" customHeight="1" x14ac:dyDescent="0.2">
      <c r="A3837" s="3">
        <v>40927.86451388889</v>
      </c>
      <c r="B3837" s="2"/>
      <c r="C3837" s="2"/>
      <c r="D3837" s="2">
        <v>-2900</v>
      </c>
      <c r="E3837" s="2">
        <v>201.69340515136699</v>
      </c>
      <c r="F3837" s="2">
        <v>-118.11279296875</v>
      </c>
      <c r="K3837" s="3">
        <v>40927.86451388889</v>
      </c>
      <c r="L3837" s="2"/>
      <c r="M3837" s="2"/>
      <c r="N3837" s="2">
        <v>-2900</v>
      </c>
      <c r="O3837" s="2">
        <v>253.34429931640599</v>
      </c>
      <c r="P3837" s="2">
        <v>184.503173828125</v>
      </c>
      <c r="U3837" s="3">
        <v>40927.86451388889</v>
      </c>
      <c r="V3837" s="2"/>
      <c r="W3837" s="2"/>
      <c r="X3837" s="2">
        <v>-2900</v>
      </c>
      <c r="Y3837" s="2" t="s">
        <v>8</v>
      </c>
      <c r="Z3837" s="2">
        <v>0</v>
      </c>
    </row>
    <row r="3838" spans="1:26" ht="14.25" customHeight="1" x14ac:dyDescent="0.2">
      <c r="A3838" s="3">
        <v>40927.864571759259</v>
      </c>
      <c r="B3838" s="2"/>
      <c r="C3838" s="2"/>
      <c r="D3838" s="2">
        <v>-2850</v>
      </c>
      <c r="E3838" s="2">
        <v>202.96864318847699</v>
      </c>
      <c r="F3838" s="2">
        <v>-118.91944885253901</v>
      </c>
      <c r="K3838" s="3">
        <v>40927.864571759259</v>
      </c>
      <c r="L3838" s="2"/>
      <c r="M3838" s="2"/>
      <c r="N3838" s="2">
        <v>-2850</v>
      </c>
      <c r="O3838" s="2">
        <v>253.29313659668</v>
      </c>
      <c r="P3838" s="2">
        <v>184.46754455566401</v>
      </c>
      <c r="U3838" s="3">
        <v>40927.864571759259</v>
      </c>
      <c r="V3838" s="2"/>
      <c r="W3838" s="2"/>
      <c r="X3838" s="2">
        <v>-2850</v>
      </c>
      <c r="Y3838" s="2" t="s">
        <v>8</v>
      </c>
      <c r="Z3838" s="2">
        <v>0</v>
      </c>
    </row>
    <row r="3839" spans="1:26" ht="14.25" customHeight="1" x14ac:dyDescent="0.2">
      <c r="A3839" s="3">
        <v>40927.864629629628</v>
      </c>
      <c r="B3839" s="2"/>
      <c r="C3839" s="2"/>
      <c r="D3839" s="2">
        <v>-2800</v>
      </c>
      <c r="E3839" s="2">
        <v>204.47053527832</v>
      </c>
      <c r="F3839" s="2">
        <v>-119.86946105957</v>
      </c>
      <c r="K3839" s="3">
        <v>40927.864629629628</v>
      </c>
      <c r="L3839" s="2"/>
      <c r="M3839" s="2"/>
      <c r="N3839" s="2">
        <v>-2800</v>
      </c>
      <c r="O3839" s="2">
        <v>253.35350036621099</v>
      </c>
      <c r="P3839" s="2">
        <v>184.50958251953099</v>
      </c>
      <c r="U3839" s="3">
        <v>40927.864629629628</v>
      </c>
      <c r="V3839" s="2"/>
      <c r="W3839" s="2"/>
      <c r="X3839" s="2">
        <v>-2800</v>
      </c>
      <c r="Y3839" s="2" t="s">
        <v>8</v>
      </c>
      <c r="Z3839" s="2">
        <v>0</v>
      </c>
    </row>
    <row r="3840" spans="1:26" ht="14.25" customHeight="1" x14ac:dyDescent="0.2">
      <c r="A3840" s="3">
        <v>40927.864687499998</v>
      </c>
      <c r="B3840" s="2"/>
      <c r="C3840" s="2"/>
      <c r="D3840" s="2">
        <v>-2750</v>
      </c>
      <c r="E3840" s="2">
        <v>205.29867553710901</v>
      </c>
      <c r="F3840" s="2">
        <v>-120.39329528808599</v>
      </c>
      <c r="K3840" s="3">
        <v>40927.864687499998</v>
      </c>
      <c r="L3840" s="2"/>
      <c r="M3840" s="2"/>
      <c r="N3840" s="2">
        <v>-2750</v>
      </c>
      <c r="O3840" s="2">
        <v>253.31536865234401</v>
      </c>
      <c r="P3840" s="2">
        <v>184.48303222656199</v>
      </c>
      <c r="U3840" s="3">
        <v>40927.864687499998</v>
      </c>
      <c r="V3840" s="2"/>
      <c r="W3840" s="2"/>
      <c r="X3840" s="2">
        <v>-2750</v>
      </c>
      <c r="Y3840" s="2" t="s">
        <v>8</v>
      </c>
      <c r="Z3840" s="2">
        <v>0</v>
      </c>
    </row>
    <row r="3841" spans="1:26" ht="14.25" customHeight="1" x14ac:dyDescent="0.2">
      <c r="A3841" s="3">
        <v>40927.864745370367</v>
      </c>
      <c r="B3841" s="2"/>
      <c r="C3841" s="2"/>
      <c r="D3841" s="2">
        <v>-2700</v>
      </c>
      <c r="E3841" s="2">
        <v>206.43557739257801</v>
      </c>
      <c r="F3841" s="2">
        <v>-121.112442016602</v>
      </c>
      <c r="K3841" s="3">
        <v>40927.864745370367</v>
      </c>
      <c r="L3841" s="2"/>
      <c r="M3841" s="2"/>
      <c r="N3841" s="2">
        <v>-2700</v>
      </c>
      <c r="O3841" s="2">
        <v>253.23988342285199</v>
      </c>
      <c r="P3841" s="2">
        <v>184.43046569824199</v>
      </c>
      <c r="U3841" s="3">
        <v>40927.864745370367</v>
      </c>
      <c r="V3841" s="2"/>
      <c r="W3841" s="2"/>
      <c r="X3841" s="2">
        <v>-2700</v>
      </c>
      <c r="Y3841" s="2" t="s">
        <v>8</v>
      </c>
      <c r="Z3841" s="2">
        <v>0</v>
      </c>
    </row>
    <row r="3842" spans="1:26" ht="14.25" customHeight="1" x14ac:dyDescent="0.2">
      <c r="A3842" s="3">
        <v>40927.864803240744</v>
      </c>
      <c r="B3842" s="2"/>
      <c r="C3842" s="2"/>
      <c r="D3842" s="2">
        <v>-2650</v>
      </c>
      <c r="E3842" s="2">
        <v>207.445236206055</v>
      </c>
      <c r="F3842" s="2">
        <v>-121.751098632812</v>
      </c>
      <c r="K3842" s="3">
        <v>40927.864803240744</v>
      </c>
      <c r="L3842" s="2"/>
      <c r="M3842" s="2"/>
      <c r="N3842" s="2">
        <v>-2650</v>
      </c>
      <c r="O3842" s="2">
        <v>253.27484130859401</v>
      </c>
      <c r="P3842" s="2">
        <v>184.45480346679699</v>
      </c>
      <c r="U3842" s="3">
        <v>40927.864803240744</v>
      </c>
      <c r="V3842" s="2"/>
      <c r="W3842" s="2"/>
      <c r="X3842" s="2">
        <v>-2650</v>
      </c>
      <c r="Y3842" s="2" t="s">
        <v>8</v>
      </c>
      <c r="Z3842" s="2">
        <v>0</v>
      </c>
    </row>
    <row r="3843" spans="1:26" ht="14.25" customHeight="1" x14ac:dyDescent="0.2">
      <c r="A3843" s="3">
        <v>40927.864861111113</v>
      </c>
      <c r="B3843" s="2"/>
      <c r="C3843" s="2"/>
      <c r="D3843" s="2">
        <v>-2600</v>
      </c>
      <c r="E3843" s="2">
        <v>208.13188171386699</v>
      </c>
      <c r="F3843" s="2">
        <v>-122.185440063477</v>
      </c>
      <c r="K3843" s="3">
        <v>40927.864861111113</v>
      </c>
      <c r="L3843" s="2"/>
      <c r="M3843" s="2"/>
      <c r="N3843" s="2">
        <v>-2600</v>
      </c>
      <c r="O3843" s="2">
        <v>253.22158813476599</v>
      </c>
      <c r="P3843" s="2">
        <v>184.417724609375</v>
      </c>
      <c r="U3843" s="3">
        <v>40927.864861111113</v>
      </c>
      <c r="V3843" s="2"/>
      <c r="W3843" s="2"/>
      <c r="X3843" s="2">
        <v>-2600</v>
      </c>
      <c r="Y3843" s="2" t="s">
        <v>8</v>
      </c>
      <c r="Z3843" s="2">
        <v>0</v>
      </c>
    </row>
    <row r="3844" spans="1:26" ht="14.25" customHeight="1" x14ac:dyDescent="0.2">
      <c r="A3844" s="3">
        <v>40927.864918981482</v>
      </c>
      <c r="B3844" s="2"/>
      <c r="C3844" s="2"/>
      <c r="D3844" s="2">
        <v>-2550</v>
      </c>
      <c r="E3844" s="2">
        <v>208.78440856933599</v>
      </c>
      <c r="F3844" s="2">
        <v>-122.598190307617</v>
      </c>
      <c r="K3844" s="3">
        <v>40927.864918981482</v>
      </c>
      <c r="L3844" s="2"/>
      <c r="M3844" s="2"/>
      <c r="N3844" s="2">
        <v>-2550</v>
      </c>
      <c r="O3844" s="2">
        <v>253.19551086425801</v>
      </c>
      <c r="P3844" s="2">
        <v>184.39956665039099</v>
      </c>
      <c r="U3844" s="3">
        <v>40927.864918981482</v>
      </c>
      <c r="V3844" s="2"/>
      <c r="W3844" s="2"/>
      <c r="X3844" s="2">
        <v>-2550</v>
      </c>
      <c r="Y3844" s="2" t="s">
        <v>8</v>
      </c>
      <c r="Z3844" s="2">
        <v>0</v>
      </c>
    </row>
    <row r="3845" spans="1:26" ht="14.25" customHeight="1" x14ac:dyDescent="0.2">
      <c r="A3845" s="3">
        <v>40927.864976851852</v>
      </c>
      <c r="B3845" s="2"/>
      <c r="C3845" s="2"/>
      <c r="D3845" s="2">
        <v>-2500</v>
      </c>
      <c r="E3845" s="2">
        <v>209.41436767578099</v>
      </c>
      <c r="F3845" s="2">
        <v>-122.99667358398401</v>
      </c>
      <c r="K3845" s="3">
        <v>40927.864976851852</v>
      </c>
      <c r="L3845" s="2"/>
      <c r="M3845" s="2"/>
      <c r="N3845" s="2">
        <v>-2500</v>
      </c>
      <c r="O3845" s="2">
        <v>253.09384155273401</v>
      </c>
      <c r="P3845" s="2">
        <v>184.32876586914099</v>
      </c>
      <c r="U3845" s="3">
        <v>40927.864976851852</v>
      </c>
      <c r="V3845" s="2"/>
      <c r="W3845" s="2"/>
      <c r="X3845" s="2">
        <v>-2500</v>
      </c>
      <c r="Y3845" s="2" t="s">
        <v>8</v>
      </c>
      <c r="Z3845" s="2">
        <v>0</v>
      </c>
    </row>
    <row r="3846" spans="1:26" ht="14.25" customHeight="1" x14ac:dyDescent="0.2">
      <c r="A3846" s="3">
        <v>40927.865034722221</v>
      </c>
      <c r="B3846" s="2"/>
      <c r="C3846" s="2"/>
      <c r="D3846" s="2">
        <v>-2450</v>
      </c>
      <c r="E3846" s="2">
        <v>210.64813232421901</v>
      </c>
      <c r="F3846" s="2">
        <v>-123.77708435058599</v>
      </c>
      <c r="K3846" s="3">
        <v>40927.865034722221</v>
      </c>
      <c r="L3846" s="2"/>
      <c r="M3846" s="2"/>
      <c r="N3846" s="2">
        <v>-2450</v>
      </c>
      <c r="O3846" s="2">
        <v>253.01046752929699</v>
      </c>
      <c r="P3846" s="2">
        <v>184.27070617675801</v>
      </c>
      <c r="U3846" s="3">
        <v>40927.865034722221</v>
      </c>
      <c r="V3846" s="2"/>
      <c r="W3846" s="2"/>
      <c r="X3846" s="2">
        <v>-2450</v>
      </c>
      <c r="Y3846" s="2" t="s">
        <v>8</v>
      </c>
      <c r="Z3846" s="2">
        <v>0</v>
      </c>
    </row>
    <row r="3847" spans="1:26" ht="14.25" customHeight="1" x14ac:dyDescent="0.2">
      <c r="A3847" s="3">
        <v>40927.86509259259</v>
      </c>
      <c r="B3847" s="2"/>
      <c r="C3847" s="2"/>
      <c r="D3847" s="2">
        <v>-2400</v>
      </c>
      <c r="E3847" s="2">
        <v>210.94448852539099</v>
      </c>
      <c r="F3847" s="2">
        <v>-123.96453857421901</v>
      </c>
      <c r="K3847" s="3">
        <v>40927.86509259259</v>
      </c>
      <c r="L3847" s="2"/>
      <c r="M3847" s="2"/>
      <c r="N3847" s="2">
        <v>-2400</v>
      </c>
      <c r="O3847" s="2">
        <v>252.95568847656199</v>
      </c>
      <c r="P3847" s="2">
        <v>184.23255920410199</v>
      </c>
      <c r="U3847" s="3">
        <v>40927.86509259259</v>
      </c>
      <c r="V3847" s="2"/>
      <c r="W3847" s="2"/>
      <c r="X3847" s="2">
        <v>-2400</v>
      </c>
      <c r="Y3847" s="2" t="s">
        <v>8</v>
      </c>
      <c r="Z3847" s="2">
        <v>0</v>
      </c>
    </row>
    <row r="3848" spans="1:26" ht="14.25" customHeight="1" x14ac:dyDescent="0.2">
      <c r="A3848" s="3">
        <v>40927.86515046296</v>
      </c>
      <c r="B3848" s="2"/>
      <c r="C3848" s="2"/>
      <c r="D3848" s="2">
        <v>-2350</v>
      </c>
      <c r="E3848" s="2">
        <v>211.27774047851599</v>
      </c>
      <c r="F3848" s="2">
        <v>-124.175338745117</v>
      </c>
      <c r="K3848" s="3">
        <v>40927.86515046296</v>
      </c>
      <c r="L3848" s="2"/>
      <c r="M3848" s="2"/>
      <c r="N3848" s="2">
        <v>-2350</v>
      </c>
      <c r="O3848" s="2">
        <v>252.78959655761699</v>
      </c>
      <c r="P3848" s="2">
        <v>184.11689758300801</v>
      </c>
      <c r="U3848" s="3">
        <v>40927.86515046296</v>
      </c>
      <c r="V3848" s="2"/>
      <c r="W3848" s="2"/>
      <c r="X3848" s="2">
        <v>-2350</v>
      </c>
      <c r="Y3848" s="2" t="s">
        <v>8</v>
      </c>
      <c r="Z3848" s="2">
        <v>0</v>
      </c>
    </row>
    <row r="3849" spans="1:26" ht="14.25" customHeight="1" x14ac:dyDescent="0.2">
      <c r="A3849" s="3">
        <v>40927.865208333336</v>
      </c>
      <c r="B3849" s="2"/>
      <c r="C3849" s="2"/>
      <c r="D3849" s="2">
        <v>-2300</v>
      </c>
      <c r="E3849" s="2">
        <v>211.22889709472699</v>
      </c>
      <c r="F3849" s="2">
        <v>-124.14443969726599</v>
      </c>
      <c r="K3849" s="3">
        <v>40927.865208333336</v>
      </c>
      <c r="L3849" s="2"/>
      <c r="M3849" s="2"/>
      <c r="N3849" s="2">
        <v>-2300</v>
      </c>
      <c r="O3849" s="2">
        <v>252.59414672851599</v>
      </c>
      <c r="P3849" s="2">
        <v>183.98078918457</v>
      </c>
      <c r="U3849" s="3">
        <v>40927.865208333336</v>
      </c>
      <c r="V3849" s="2"/>
      <c r="W3849" s="2"/>
      <c r="X3849" s="2">
        <v>-2300</v>
      </c>
      <c r="Y3849" s="2" t="s">
        <v>8</v>
      </c>
      <c r="Z3849" s="2">
        <v>0</v>
      </c>
    </row>
    <row r="3850" spans="1:26" ht="14.25" customHeight="1" x14ac:dyDescent="0.2">
      <c r="A3850" s="3">
        <v>40927.865266203706</v>
      </c>
      <c r="B3850" s="2"/>
      <c r="C3850" s="2"/>
      <c r="D3850" s="2">
        <v>-2250</v>
      </c>
      <c r="E3850" s="2">
        <v>211.48699951171901</v>
      </c>
      <c r="F3850" s="2">
        <v>-124.30770874023401</v>
      </c>
      <c r="K3850" s="3">
        <v>40927.865266203706</v>
      </c>
      <c r="L3850" s="2"/>
      <c r="M3850" s="2"/>
      <c r="N3850" s="2">
        <v>-2250</v>
      </c>
      <c r="O3850" s="2">
        <v>252.36067199707</v>
      </c>
      <c r="P3850" s="2">
        <v>183.81820678710901</v>
      </c>
      <c r="U3850" s="3">
        <v>40927.865266203706</v>
      </c>
      <c r="V3850" s="2"/>
      <c r="W3850" s="2"/>
      <c r="X3850" s="2">
        <v>-2250</v>
      </c>
      <c r="Y3850" s="2" t="s">
        <v>8</v>
      </c>
      <c r="Z3850" s="2">
        <v>0</v>
      </c>
    </row>
    <row r="3851" spans="1:26" ht="14.25" customHeight="1" x14ac:dyDescent="0.2">
      <c r="A3851" s="3">
        <v>40927.865324074075</v>
      </c>
      <c r="B3851" s="2"/>
      <c r="C3851" s="2"/>
      <c r="D3851" s="2">
        <v>-2200</v>
      </c>
      <c r="E3851" s="2">
        <v>211.67938232421901</v>
      </c>
      <c r="F3851" s="2">
        <v>-124.429397583008</v>
      </c>
      <c r="K3851" s="3">
        <v>40927.865324074075</v>
      </c>
      <c r="L3851" s="2"/>
      <c r="M3851" s="2"/>
      <c r="N3851" s="2">
        <v>-2200</v>
      </c>
      <c r="O3851" s="2">
        <v>252.01412963867199</v>
      </c>
      <c r="P3851" s="2">
        <v>183.57688903808599</v>
      </c>
      <c r="U3851" s="3">
        <v>40927.865324074075</v>
      </c>
      <c r="V3851" s="2"/>
      <c r="W3851" s="2"/>
      <c r="X3851" s="2">
        <v>-2200</v>
      </c>
      <c r="Y3851" s="2" t="s">
        <v>8</v>
      </c>
      <c r="Z3851" s="2">
        <v>0</v>
      </c>
    </row>
    <row r="3852" spans="1:26" ht="14.25" customHeight="1" x14ac:dyDescent="0.2">
      <c r="A3852" s="3">
        <v>40927.865381944444</v>
      </c>
      <c r="B3852" s="2"/>
      <c r="C3852" s="2"/>
      <c r="D3852" s="2">
        <v>-2150</v>
      </c>
      <c r="E3852" s="2">
        <v>210.59808349609401</v>
      </c>
      <c r="F3852" s="2">
        <v>-123.74542236328099</v>
      </c>
      <c r="K3852" s="3">
        <v>40927.865381944444</v>
      </c>
      <c r="L3852" s="2"/>
      <c r="M3852" s="2"/>
      <c r="N3852" s="2">
        <v>-2150</v>
      </c>
      <c r="O3852" s="2">
        <v>251.49580383300801</v>
      </c>
      <c r="P3852" s="2">
        <v>183.21594238281301</v>
      </c>
      <c r="U3852" s="3">
        <v>40927.865381944444</v>
      </c>
      <c r="V3852" s="2"/>
      <c r="W3852" s="2"/>
      <c r="X3852" s="2">
        <v>-2150</v>
      </c>
      <c r="Y3852" s="2" t="s">
        <v>8</v>
      </c>
      <c r="Z3852" s="2">
        <v>0</v>
      </c>
    </row>
    <row r="3853" spans="1:26" ht="14.25" customHeight="1" x14ac:dyDescent="0.2">
      <c r="A3853" s="3">
        <v>40927.865439814814</v>
      </c>
      <c r="B3853" s="2"/>
      <c r="C3853" s="2"/>
      <c r="D3853" s="2">
        <v>-2100</v>
      </c>
      <c r="E3853" s="2">
        <v>209.19581604003901</v>
      </c>
      <c r="F3853" s="2">
        <v>-122.858428955078</v>
      </c>
      <c r="K3853" s="3">
        <v>40927.865439814814</v>
      </c>
      <c r="L3853" s="2"/>
      <c r="M3853" s="2"/>
      <c r="N3853" s="2">
        <v>-2100</v>
      </c>
      <c r="O3853" s="2">
        <v>250.74598693847699</v>
      </c>
      <c r="P3853" s="2">
        <v>182.69378662109401</v>
      </c>
      <c r="U3853" s="3">
        <v>40927.865439814814</v>
      </c>
      <c r="V3853" s="2"/>
      <c r="W3853" s="2"/>
      <c r="X3853" s="2">
        <v>-2100</v>
      </c>
      <c r="Y3853" s="2" t="s">
        <v>8</v>
      </c>
      <c r="Z3853" s="2">
        <v>0</v>
      </c>
    </row>
    <row r="3854" spans="1:26" ht="14.25" customHeight="1" x14ac:dyDescent="0.2">
      <c r="A3854" s="3">
        <v>40927.865497685183</v>
      </c>
      <c r="B3854" s="2"/>
      <c r="C3854" s="2"/>
      <c r="D3854" s="2">
        <v>-2050</v>
      </c>
      <c r="E3854" s="2">
        <v>207.33088684082</v>
      </c>
      <c r="F3854" s="2">
        <v>-121.67877197265599</v>
      </c>
      <c r="K3854" s="3">
        <v>40927.865497685183</v>
      </c>
      <c r="L3854" s="2"/>
      <c r="M3854" s="2"/>
      <c r="N3854" s="2">
        <v>-2050</v>
      </c>
      <c r="O3854" s="2">
        <v>249.6162109375</v>
      </c>
      <c r="P3854" s="2">
        <v>181.90704345703099</v>
      </c>
      <c r="U3854" s="3">
        <v>40927.865497685183</v>
      </c>
      <c r="V3854" s="2"/>
      <c r="W3854" s="2"/>
      <c r="X3854" s="2">
        <v>-2050</v>
      </c>
      <c r="Y3854" s="2" t="s">
        <v>8</v>
      </c>
      <c r="Z3854" s="2">
        <v>0</v>
      </c>
    </row>
    <row r="3855" spans="1:26" ht="14.25" customHeight="1" x14ac:dyDescent="0.2">
      <c r="A3855" s="3">
        <v>40927.865555555552</v>
      </c>
      <c r="B3855" s="2"/>
      <c r="C3855" s="2"/>
      <c r="D3855" s="2">
        <v>-2000</v>
      </c>
      <c r="E3855" s="2">
        <v>203.55809020996099</v>
      </c>
      <c r="F3855" s="2">
        <v>-119.29229736328099</v>
      </c>
      <c r="K3855" s="3">
        <v>40927.865555555552</v>
      </c>
      <c r="L3855" s="2"/>
      <c r="M3855" s="2"/>
      <c r="N3855" s="2">
        <v>-2000</v>
      </c>
      <c r="O3855" s="2">
        <v>248.021240234375</v>
      </c>
      <c r="P3855" s="2">
        <v>180.79635620117199</v>
      </c>
      <c r="U3855" s="3">
        <v>40927.865555555552</v>
      </c>
      <c r="V3855" s="2"/>
      <c r="W3855" s="2"/>
      <c r="X3855" s="2">
        <v>-2000</v>
      </c>
      <c r="Y3855" s="2" t="s">
        <v>8</v>
      </c>
      <c r="Z3855" s="2">
        <v>0</v>
      </c>
    </row>
    <row r="3856" spans="1:26" ht="14.25" customHeight="1" x14ac:dyDescent="0.2">
      <c r="A3856" s="3">
        <v>40927.865613425929</v>
      </c>
      <c r="B3856" s="2"/>
      <c r="C3856" s="2"/>
      <c r="D3856" s="2">
        <v>-1950</v>
      </c>
      <c r="E3856" s="2">
        <v>196.66175842285199</v>
      </c>
      <c r="F3856" s="2">
        <v>-114.930038452148</v>
      </c>
      <c r="K3856" s="3">
        <v>40927.865613425929</v>
      </c>
      <c r="L3856" s="2"/>
      <c r="M3856" s="2"/>
      <c r="N3856" s="2">
        <v>-1950</v>
      </c>
      <c r="O3856" s="2">
        <v>245.98596191406199</v>
      </c>
      <c r="P3856" s="2">
        <v>179.37904357910199</v>
      </c>
      <c r="U3856" s="3">
        <v>40927.865613425929</v>
      </c>
      <c r="V3856" s="2"/>
      <c r="W3856" s="2"/>
      <c r="X3856" s="2">
        <v>-1950</v>
      </c>
      <c r="Y3856" s="2" t="s">
        <v>8</v>
      </c>
      <c r="Z3856" s="2">
        <v>0</v>
      </c>
    </row>
    <row r="3857" spans="1:26" ht="14.25" customHeight="1" x14ac:dyDescent="0.2">
      <c r="A3857" s="3">
        <v>40927.865671296298</v>
      </c>
      <c r="B3857" s="2"/>
      <c r="C3857" s="2"/>
      <c r="D3857" s="2">
        <v>-1900</v>
      </c>
      <c r="E3857" s="2">
        <v>187.02748107910199</v>
      </c>
      <c r="F3857" s="2">
        <v>-108.835906982422</v>
      </c>
      <c r="K3857" s="3">
        <v>40927.865671296298</v>
      </c>
      <c r="L3857" s="2"/>
      <c r="M3857" s="2"/>
      <c r="N3857" s="2">
        <v>-1900</v>
      </c>
      <c r="O3857" s="2">
        <v>243.15309143066401</v>
      </c>
      <c r="P3857" s="2">
        <v>177.40631103515599</v>
      </c>
      <c r="U3857" s="3">
        <v>40927.865671296298</v>
      </c>
      <c r="V3857" s="2"/>
      <c r="W3857" s="2"/>
      <c r="X3857" s="2">
        <v>-1900</v>
      </c>
      <c r="Y3857" s="2" t="s">
        <v>8</v>
      </c>
      <c r="Z3857" s="2">
        <v>0</v>
      </c>
    </row>
    <row r="3858" spans="1:26" ht="14.25" customHeight="1" x14ac:dyDescent="0.2">
      <c r="A3858" s="3">
        <v>40927.865729166668</v>
      </c>
      <c r="B3858" s="2"/>
      <c r="C3858" s="2"/>
      <c r="D3858" s="2">
        <v>-1850</v>
      </c>
      <c r="E3858" s="2">
        <v>174.11262512207</v>
      </c>
      <c r="F3858" s="2">
        <v>-100.66665649414099</v>
      </c>
      <c r="K3858" s="3">
        <v>40927.865729166668</v>
      </c>
      <c r="L3858" s="2"/>
      <c r="M3858" s="2"/>
      <c r="N3858" s="2">
        <v>-1850</v>
      </c>
      <c r="O3858" s="2">
        <v>239.73812866210901</v>
      </c>
      <c r="P3858" s="2">
        <v>175.02822875976599</v>
      </c>
      <c r="U3858" s="3">
        <v>40927.865729166668</v>
      </c>
      <c r="V3858" s="2"/>
      <c r="W3858" s="2"/>
      <c r="X3858" s="2">
        <v>-1850</v>
      </c>
      <c r="Y3858" s="2" t="s">
        <v>8</v>
      </c>
      <c r="Z3858" s="2">
        <v>0</v>
      </c>
    </row>
    <row r="3859" spans="1:26" ht="14.25" customHeight="1" x14ac:dyDescent="0.2">
      <c r="A3859" s="3">
        <v>40927.865787037037</v>
      </c>
      <c r="B3859" s="2"/>
      <c r="C3859" s="2"/>
      <c r="D3859" s="2">
        <v>-1800</v>
      </c>
      <c r="E3859" s="2">
        <v>158.05506896972699</v>
      </c>
      <c r="F3859" s="2">
        <v>-90.509490966796903</v>
      </c>
      <c r="K3859" s="3">
        <v>40927.865787037037</v>
      </c>
      <c r="L3859" s="2"/>
      <c r="M3859" s="2"/>
      <c r="N3859" s="2">
        <v>-1800</v>
      </c>
      <c r="O3859" s="2">
        <v>235.48251342773401</v>
      </c>
      <c r="P3859" s="2">
        <v>172.06474304199199</v>
      </c>
      <c r="U3859" s="3">
        <v>40927.865787037037</v>
      </c>
      <c r="V3859" s="2"/>
      <c r="W3859" s="2"/>
      <c r="X3859" s="2">
        <v>-1800</v>
      </c>
      <c r="Y3859" s="2" t="s">
        <v>8</v>
      </c>
      <c r="Z3859" s="2">
        <v>0</v>
      </c>
    </row>
    <row r="3860" spans="1:26" ht="14.25" customHeight="1" x14ac:dyDescent="0.2">
      <c r="A3860" s="3">
        <v>40927.865844907406</v>
      </c>
      <c r="B3860" s="2"/>
      <c r="C3860" s="2"/>
      <c r="D3860" s="2">
        <v>-1750</v>
      </c>
      <c r="E3860" s="2">
        <v>138.78688049316401</v>
      </c>
      <c r="F3860" s="2">
        <v>-78.321456909179702</v>
      </c>
      <c r="K3860" s="3">
        <v>40927.865844907406</v>
      </c>
      <c r="L3860" s="2"/>
      <c r="M3860" s="2"/>
      <c r="N3860" s="2">
        <v>-1750</v>
      </c>
      <c r="O3860" s="2">
        <v>230.67997741699199</v>
      </c>
      <c r="P3860" s="2">
        <v>168.72039794921901</v>
      </c>
      <c r="U3860" s="3">
        <v>40927.865844907406</v>
      </c>
      <c r="V3860" s="2"/>
      <c r="W3860" s="2"/>
      <c r="X3860" s="2">
        <v>-1750</v>
      </c>
      <c r="Y3860" s="2" t="s">
        <v>8</v>
      </c>
      <c r="Z3860" s="2">
        <v>0</v>
      </c>
    </row>
    <row r="3861" spans="1:26" ht="14.25" customHeight="1" x14ac:dyDescent="0.2">
      <c r="A3861" s="3">
        <v>40927.865902777776</v>
      </c>
      <c r="B3861" s="2"/>
      <c r="C3861" s="2"/>
      <c r="D3861" s="2">
        <v>-1700</v>
      </c>
      <c r="E3861" s="2">
        <v>118.60903167724599</v>
      </c>
      <c r="F3861" s="2">
        <v>-65.558013916015597</v>
      </c>
      <c r="K3861" s="3">
        <v>40927.865902777776</v>
      </c>
      <c r="L3861" s="2"/>
      <c r="M3861" s="2"/>
      <c r="N3861" s="2">
        <v>-1700</v>
      </c>
      <c r="O3861" s="2">
        <v>225.25689697265599</v>
      </c>
      <c r="P3861" s="2">
        <v>164.943923950195</v>
      </c>
      <c r="U3861" s="3">
        <v>40927.865902777776</v>
      </c>
      <c r="V3861" s="2"/>
      <c r="W3861" s="2"/>
      <c r="X3861" s="2">
        <v>-1700</v>
      </c>
      <c r="Y3861" s="2" t="s">
        <v>8</v>
      </c>
      <c r="Z3861" s="2">
        <v>0</v>
      </c>
    </row>
    <row r="3862" spans="1:26" ht="14.25" customHeight="1" x14ac:dyDescent="0.2">
      <c r="A3862" s="3">
        <v>40927.865960648145</v>
      </c>
      <c r="B3862" s="2"/>
      <c r="C3862" s="2"/>
      <c r="D3862" s="2">
        <v>-1650</v>
      </c>
      <c r="E3862" s="2">
        <v>98.200447082519503</v>
      </c>
      <c r="F3862" s="2">
        <v>-52.6486206054687</v>
      </c>
      <c r="K3862" s="3">
        <v>40927.865960648145</v>
      </c>
      <c r="L3862" s="2"/>
      <c r="M3862" s="2"/>
      <c r="N3862" s="2">
        <v>-1650</v>
      </c>
      <c r="O3862" s="2">
        <v>219.62138366699199</v>
      </c>
      <c r="P3862" s="2">
        <v>161.01951599121099</v>
      </c>
      <c r="U3862" s="3">
        <v>40927.865960648145</v>
      </c>
      <c r="V3862" s="2"/>
      <c r="W3862" s="2"/>
      <c r="X3862" s="2">
        <v>-1650</v>
      </c>
      <c r="Y3862" s="2" t="s">
        <v>8</v>
      </c>
      <c r="Z3862" s="2">
        <v>0</v>
      </c>
    </row>
    <row r="3863" spans="1:26" ht="14.25" customHeight="1" x14ac:dyDescent="0.2">
      <c r="A3863" s="3">
        <v>40927.866018518522</v>
      </c>
      <c r="B3863" s="2"/>
      <c r="C3863" s="2"/>
      <c r="D3863" s="2">
        <v>-1600</v>
      </c>
      <c r="E3863" s="2">
        <v>80.983062744140597</v>
      </c>
      <c r="F3863" s="2">
        <v>-41.7578125</v>
      </c>
      <c r="K3863" s="3">
        <v>40927.866018518522</v>
      </c>
      <c r="L3863" s="2"/>
      <c r="M3863" s="2"/>
      <c r="N3863" s="2">
        <v>-1600</v>
      </c>
      <c r="O3863" s="2">
        <v>214.02279663085901</v>
      </c>
      <c r="P3863" s="2">
        <v>157.12081909179699</v>
      </c>
      <c r="U3863" s="3">
        <v>40927.866018518522</v>
      </c>
      <c r="V3863" s="2"/>
      <c r="W3863" s="2"/>
      <c r="X3863" s="2">
        <v>-1600</v>
      </c>
      <c r="Y3863" s="2" t="s">
        <v>8</v>
      </c>
      <c r="Z3863" s="2">
        <v>0</v>
      </c>
    </row>
    <row r="3864" spans="1:26" ht="14.25" customHeight="1" x14ac:dyDescent="0.2">
      <c r="A3864" s="3">
        <v>40927.866076388891</v>
      </c>
      <c r="B3864" s="2"/>
      <c r="C3864" s="2"/>
      <c r="D3864" s="2">
        <v>-1550</v>
      </c>
      <c r="E3864" s="2">
        <v>64.343170166015597</v>
      </c>
      <c r="F3864" s="2">
        <v>-31.2322998046875</v>
      </c>
      <c r="K3864" s="3">
        <v>40927.866076388891</v>
      </c>
      <c r="L3864" s="2"/>
      <c r="M3864" s="2"/>
      <c r="N3864" s="2">
        <v>-1550</v>
      </c>
      <c r="O3864" s="2">
        <v>208.82452392578099</v>
      </c>
      <c r="P3864" s="2">
        <v>153.500900268555</v>
      </c>
      <c r="U3864" s="3">
        <v>40927.866076388891</v>
      </c>
      <c r="V3864" s="2"/>
      <c r="W3864" s="2"/>
      <c r="X3864" s="2">
        <v>-1550</v>
      </c>
      <c r="Y3864" s="2" t="s">
        <v>8</v>
      </c>
      <c r="Z3864" s="2">
        <v>0</v>
      </c>
    </row>
    <row r="3865" spans="1:26" ht="14.25" customHeight="1" x14ac:dyDescent="0.2">
      <c r="A3865" s="3">
        <v>40927.86613425926</v>
      </c>
      <c r="B3865" s="2"/>
      <c r="C3865" s="2"/>
      <c r="D3865" s="2">
        <v>-1500</v>
      </c>
      <c r="E3865" s="2">
        <v>50.398281097412102</v>
      </c>
      <c r="F3865" s="2">
        <v>-22.4114990234375</v>
      </c>
      <c r="K3865" s="3">
        <v>40927.86613425926</v>
      </c>
      <c r="L3865" s="2"/>
      <c r="M3865" s="2"/>
      <c r="N3865" s="2">
        <v>-1500</v>
      </c>
      <c r="O3865" s="2">
        <v>203.99493408203099</v>
      </c>
      <c r="P3865" s="2">
        <v>150.13771057128901</v>
      </c>
      <c r="U3865" s="3">
        <v>40927.86613425926</v>
      </c>
      <c r="V3865" s="2"/>
      <c r="W3865" s="2"/>
      <c r="X3865" s="2">
        <v>-1500</v>
      </c>
      <c r="Y3865" s="2" t="s">
        <v>8</v>
      </c>
      <c r="Z3865" s="2">
        <v>0</v>
      </c>
    </row>
    <row r="3866" spans="1:26" ht="14.25" customHeight="1" x14ac:dyDescent="0.2">
      <c r="A3866" s="3">
        <v>40927.86619212963</v>
      </c>
      <c r="B3866" s="2"/>
      <c r="C3866" s="2"/>
      <c r="D3866" s="2">
        <v>-1450</v>
      </c>
      <c r="E3866" s="2">
        <v>40.195796966552699</v>
      </c>
      <c r="F3866" s="2">
        <v>-15.9579467773438</v>
      </c>
      <c r="K3866" s="3">
        <v>40927.86619212963</v>
      </c>
      <c r="L3866" s="2"/>
      <c r="M3866" s="2"/>
      <c r="N3866" s="2">
        <v>-1450</v>
      </c>
      <c r="O3866" s="2">
        <v>199.60971069335901</v>
      </c>
      <c r="P3866" s="2">
        <v>147.08396911621099</v>
      </c>
      <c r="U3866" s="3">
        <v>40927.86619212963</v>
      </c>
      <c r="V3866" s="2"/>
      <c r="W3866" s="2"/>
      <c r="X3866" s="2">
        <v>-1450</v>
      </c>
      <c r="Y3866" s="2" t="s">
        <v>8</v>
      </c>
      <c r="Z3866" s="2">
        <v>0</v>
      </c>
    </row>
    <row r="3867" spans="1:26" ht="14.25" customHeight="1" x14ac:dyDescent="0.2">
      <c r="A3867" s="3">
        <v>40927.866249999999</v>
      </c>
      <c r="B3867" s="2"/>
      <c r="C3867" s="2"/>
      <c r="D3867" s="2">
        <v>-1400</v>
      </c>
      <c r="E3867" s="2">
        <v>33.263034820556598</v>
      </c>
      <c r="F3867" s="2">
        <v>-11.5726470947266</v>
      </c>
      <c r="K3867" s="3">
        <v>40927.866249999999</v>
      </c>
      <c r="L3867" s="2"/>
      <c r="M3867" s="2"/>
      <c r="N3867" s="2">
        <v>-1400</v>
      </c>
      <c r="O3867" s="2">
        <v>195.46157836914099</v>
      </c>
      <c r="P3867" s="2">
        <v>144.19532775878901</v>
      </c>
      <c r="U3867" s="3">
        <v>40927.866249999999</v>
      </c>
      <c r="V3867" s="2"/>
      <c r="W3867" s="2"/>
      <c r="X3867" s="2">
        <v>-1400</v>
      </c>
      <c r="Y3867" s="2" t="s">
        <v>8</v>
      </c>
      <c r="Z3867" s="2">
        <v>0</v>
      </c>
    </row>
    <row r="3868" spans="1:26" ht="14.25" customHeight="1" x14ac:dyDescent="0.2">
      <c r="A3868" s="3">
        <v>40927.866307870368</v>
      </c>
      <c r="B3868" s="2"/>
      <c r="C3868" s="2"/>
      <c r="D3868" s="2">
        <v>-1350</v>
      </c>
      <c r="E3868" s="2">
        <v>28.682723999023398</v>
      </c>
      <c r="F3868" s="2">
        <v>-8.6753845214843803</v>
      </c>
      <c r="K3868" s="3">
        <v>40927.866307870368</v>
      </c>
      <c r="L3868" s="2"/>
      <c r="M3868" s="2"/>
      <c r="N3868" s="2">
        <v>-1350</v>
      </c>
      <c r="O3868" s="2">
        <v>191.45948791503901</v>
      </c>
      <c r="P3868" s="2">
        <v>141.40838623046901</v>
      </c>
      <c r="U3868" s="3">
        <v>40927.866307870368</v>
      </c>
      <c r="V3868" s="2"/>
      <c r="W3868" s="2"/>
      <c r="X3868" s="2">
        <v>-1350</v>
      </c>
      <c r="Y3868" s="2" t="s">
        <v>8</v>
      </c>
      <c r="Z3868" s="2">
        <v>0</v>
      </c>
    </row>
    <row r="3869" spans="1:26" ht="14.25" customHeight="1" x14ac:dyDescent="0.2">
      <c r="A3869" s="3">
        <v>40927.866365740738</v>
      </c>
      <c r="B3869" s="2"/>
      <c r="C3869" s="2"/>
      <c r="D3869" s="2">
        <v>-1300</v>
      </c>
      <c r="E3869" s="2">
        <v>25.268989562988299</v>
      </c>
      <c r="F3869" s="2">
        <v>-6.5160369873046902</v>
      </c>
      <c r="K3869" s="3">
        <v>40927.866365740738</v>
      </c>
      <c r="L3869" s="2"/>
      <c r="M3869" s="2"/>
      <c r="N3869" s="2">
        <v>-1300</v>
      </c>
      <c r="O3869" s="2">
        <v>187.27957153320301</v>
      </c>
      <c r="P3869" s="2">
        <v>138.49761962890599</v>
      </c>
      <c r="U3869" s="3">
        <v>40927.866365740738</v>
      </c>
      <c r="V3869" s="2"/>
      <c r="W3869" s="2"/>
      <c r="X3869" s="2">
        <v>-1300</v>
      </c>
      <c r="Y3869" s="2" t="s">
        <v>8</v>
      </c>
      <c r="Z3869" s="2">
        <v>0</v>
      </c>
    </row>
    <row r="3870" spans="1:26" ht="14.25" customHeight="1" x14ac:dyDescent="0.2">
      <c r="A3870" s="3">
        <v>40927.866423611114</v>
      </c>
      <c r="B3870" s="2"/>
      <c r="C3870" s="2"/>
      <c r="D3870" s="2">
        <v>-1250</v>
      </c>
      <c r="E3870" s="2">
        <v>22.2125148773193</v>
      </c>
      <c r="F3870" s="2">
        <v>-4.5826721191406303</v>
      </c>
      <c r="K3870" s="3">
        <v>40927.866423611114</v>
      </c>
      <c r="L3870" s="2"/>
      <c r="M3870" s="2"/>
      <c r="N3870" s="2">
        <v>-1250</v>
      </c>
      <c r="O3870" s="2">
        <v>181.05902099609401</v>
      </c>
      <c r="P3870" s="2">
        <v>134.16580200195301</v>
      </c>
      <c r="U3870" s="3">
        <v>40927.866423611114</v>
      </c>
      <c r="V3870" s="2"/>
      <c r="W3870" s="2"/>
      <c r="X3870" s="2">
        <v>-1250</v>
      </c>
      <c r="Y3870" s="2" t="s">
        <v>8</v>
      </c>
      <c r="Z3870" s="2">
        <v>0</v>
      </c>
    </row>
    <row r="3871" spans="1:26" ht="14.25" customHeight="1" x14ac:dyDescent="0.2">
      <c r="A3871" s="3">
        <v>40927.866481481484</v>
      </c>
      <c r="B3871" s="2"/>
      <c r="C3871" s="2"/>
      <c r="D3871" s="2">
        <v>-1200</v>
      </c>
      <c r="E3871" s="2">
        <v>20.424293518066399</v>
      </c>
      <c r="F3871" s="2">
        <v>-3.4515380859375</v>
      </c>
      <c r="K3871" s="3">
        <v>40927.866481481484</v>
      </c>
      <c r="L3871" s="2"/>
      <c r="M3871" s="2"/>
      <c r="N3871" s="2">
        <v>-1200</v>
      </c>
      <c r="O3871" s="2">
        <v>176.84568786621099</v>
      </c>
      <c r="P3871" s="2">
        <v>131.23176574707</v>
      </c>
      <c r="U3871" s="3">
        <v>40927.866481481484</v>
      </c>
      <c r="V3871" s="2"/>
      <c r="W3871" s="2"/>
      <c r="X3871" s="2">
        <v>-1200</v>
      </c>
      <c r="Y3871" s="2" t="s">
        <v>8</v>
      </c>
      <c r="Z3871" s="2">
        <v>0</v>
      </c>
    </row>
    <row r="3872" spans="1:26" ht="14.25" customHeight="1" x14ac:dyDescent="0.2">
      <c r="A3872" s="3">
        <v>40927.866539351853</v>
      </c>
      <c r="B3872" s="2"/>
      <c r="C3872" s="2"/>
      <c r="D3872" s="2">
        <v>-1150</v>
      </c>
      <c r="E3872" s="2">
        <v>19.846311569213899</v>
      </c>
      <c r="F3872" s="2">
        <v>-3.0859375</v>
      </c>
      <c r="K3872" s="3">
        <v>40927.866539351853</v>
      </c>
      <c r="L3872" s="2"/>
      <c r="M3872" s="2"/>
      <c r="N3872" s="2">
        <v>-1150</v>
      </c>
      <c r="O3872" s="2">
        <v>173.62606811523401</v>
      </c>
      <c r="P3872" s="2">
        <v>128.98971557617199</v>
      </c>
      <c r="U3872" s="3">
        <v>40927.866539351853</v>
      </c>
      <c r="V3872" s="2"/>
      <c r="W3872" s="2"/>
      <c r="X3872" s="2">
        <v>-1150</v>
      </c>
      <c r="Y3872" s="2" t="s">
        <v>8</v>
      </c>
      <c r="Z3872" s="2">
        <v>0</v>
      </c>
    </row>
    <row r="3873" spans="1:26" ht="14.25" customHeight="1" x14ac:dyDescent="0.2">
      <c r="A3873" s="3">
        <v>40927.866597222222</v>
      </c>
      <c r="B3873" s="2"/>
      <c r="C3873" s="2"/>
      <c r="D3873" s="2">
        <v>-1100</v>
      </c>
      <c r="E3873" s="2">
        <v>19.249393463134801</v>
      </c>
      <c r="F3873" s="2">
        <v>-2.7083587646484402</v>
      </c>
      <c r="K3873" s="3">
        <v>40927.866597222222</v>
      </c>
      <c r="L3873" s="2"/>
      <c r="M3873" s="2"/>
      <c r="N3873" s="2">
        <v>-1100</v>
      </c>
      <c r="O3873" s="2">
        <v>169.65783691406199</v>
      </c>
      <c r="P3873" s="2">
        <v>126.226348876953</v>
      </c>
      <c r="U3873" s="3">
        <v>40927.866597222222</v>
      </c>
      <c r="V3873" s="2"/>
      <c r="W3873" s="2"/>
      <c r="X3873" s="2">
        <v>-1100</v>
      </c>
      <c r="Y3873" s="2" t="s">
        <v>8</v>
      </c>
      <c r="Z3873" s="2">
        <v>0</v>
      </c>
    </row>
    <row r="3874" spans="1:26" ht="14.25" customHeight="1" x14ac:dyDescent="0.2">
      <c r="A3874" s="3">
        <v>40927.866655092592</v>
      </c>
      <c r="B3874" s="2"/>
      <c r="C3874" s="2"/>
      <c r="D3874" s="2">
        <v>-1050</v>
      </c>
      <c r="E3874" s="2">
        <v>18.69384765625</v>
      </c>
      <c r="F3874" s="2">
        <v>-2.3569488525390598</v>
      </c>
      <c r="K3874" s="3">
        <v>40927.866655092592</v>
      </c>
      <c r="L3874" s="2"/>
      <c r="M3874" s="2"/>
      <c r="N3874" s="2">
        <v>-1050</v>
      </c>
      <c r="O3874" s="2">
        <v>165.51823425293</v>
      </c>
      <c r="P3874" s="2">
        <v>123.34365844726599</v>
      </c>
      <c r="U3874" s="3">
        <v>40927.866655092592</v>
      </c>
      <c r="V3874" s="2"/>
      <c r="W3874" s="2"/>
      <c r="X3874" s="2">
        <v>-1050</v>
      </c>
      <c r="Y3874" s="2" t="s">
        <v>8</v>
      </c>
      <c r="Z3874" s="2">
        <v>0</v>
      </c>
    </row>
    <row r="3875" spans="1:26" ht="14.25" customHeight="1" x14ac:dyDescent="0.2">
      <c r="A3875" s="3">
        <v>40927.866712962961</v>
      </c>
      <c r="B3875" s="2"/>
      <c r="C3875" s="2"/>
      <c r="D3875" s="2">
        <v>-1000</v>
      </c>
      <c r="E3875" s="2">
        <v>18.755479812622099</v>
      </c>
      <c r="F3875" s="2">
        <v>-2.39593505859375</v>
      </c>
      <c r="K3875" s="3">
        <v>40927.866712962961</v>
      </c>
      <c r="L3875" s="2"/>
      <c r="M3875" s="2"/>
      <c r="N3875" s="2">
        <v>-1000</v>
      </c>
      <c r="O3875" s="2">
        <v>162.68130493164099</v>
      </c>
      <c r="P3875" s="2">
        <v>121.36810302734401</v>
      </c>
      <c r="U3875" s="3">
        <v>40927.866712962961</v>
      </c>
      <c r="V3875" s="2"/>
      <c r="W3875" s="2"/>
      <c r="X3875" s="2">
        <v>-1000</v>
      </c>
      <c r="Y3875" s="2" t="s">
        <v>8</v>
      </c>
      <c r="Z3875" s="2">
        <v>0</v>
      </c>
    </row>
    <row r="3876" spans="1:26" ht="14.25" customHeight="1" x14ac:dyDescent="0.2">
      <c r="A3876" s="3">
        <v>40927.866770833331</v>
      </c>
      <c r="B3876" s="2"/>
      <c r="C3876" s="2"/>
      <c r="D3876" s="2">
        <v>-950</v>
      </c>
      <c r="E3876" s="2">
        <v>18.713506698608398</v>
      </c>
      <c r="F3876" s="2">
        <v>-2.369384765625</v>
      </c>
      <c r="K3876" s="3">
        <v>40927.866770833331</v>
      </c>
      <c r="L3876" s="2"/>
      <c r="M3876" s="2"/>
      <c r="N3876" s="2">
        <v>-950</v>
      </c>
      <c r="O3876" s="2">
        <v>160.85758972168</v>
      </c>
      <c r="P3876" s="2">
        <v>120.098114013672</v>
      </c>
      <c r="U3876" s="3">
        <v>40927.866770833331</v>
      </c>
      <c r="V3876" s="2"/>
      <c r="W3876" s="2"/>
      <c r="X3876" s="2">
        <v>-950</v>
      </c>
      <c r="Y3876" s="2" t="s">
        <v>8</v>
      </c>
      <c r="Z3876" s="2">
        <v>0</v>
      </c>
    </row>
    <row r="3877" spans="1:26" ht="14.25" customHeight="1" x14ac:dyDescent="0.2">
      <c r="A3877" s="3">
        <v>40927.866828703707</v>
      </c>
      <c r="B3877" s="2"/>
      <c r="C3877" s="2"/>
      <c r="D3877" s="2">
        <v>-900</v>
      </c>
      <c r="E3877" s="2">
        <v>18.504724502563501</v>
      </c>
      <c r="F3877" s="2">
        <v>-2.2373199462890598</v>
      </c>
      <c r="K3877" s="3">
        <v>40927.866828703707</v>
      </c>
      <c r="L3877" s="2"/>
      <c r="M3877" s="2"/>
      <c r="N3877" s="2">
        <v>-900</v>
      </c>
      <c r="O3877" s="2">
        <v>157.92620849609401</v>
      </c>
      <c r="P3877" s="2">
        <v>118.05679321289099</v>
      </c>
      <c r="U3877" s="3">
        <v>40927.866828703707</v>
      </c>
      <c r="V3877" s="2"/>
      <c r="W3877" s="2"/>
      <c r="X3877" s="2">
        <v>-900</v>
      </c>
      <c r="Y3877" s="2" t="s">
        <v>8</v>
      </c>
      <c r="Z3877" s="2">
        <v>0</v>
      </c>
    </row>
    <row r="3878" spans="1:26" ht="14.25" customHeight="1" x14ac:dyDescent="0.2">
      <c r="A3878" s="3">
        <v>40927.866886574076</v>
      </c>
      <c r="B3878" s="2"/>
      <c r="C3878" s="2"/>
      <c r="D3878" s="2">
        <v>-850</v>
      </c>
      <c r="E3878" s="2">
        <v>18.629560470581101</v>
      </c>
      <c r="F3878" s="2">
        <v>-2.3162841796875</v>
      </c>
      <c r="K3878" s="3">
        <v>40927.866886574076</v>
      </c>
      <c r="L3878" s="2"/>
      <c r="M3878" s="2"/>
      <c r="N3878" s="2">
        <v>-850</v>
      </c>
      <c r="O3878" s="2">
        <v>155.55381774902301</v>
      </c>
      <c r="P3878" s="2">
        <v>116.40472412109401</v>
      </c>
      <c r="U3878" s="3">
        <v>40927.866886574076</v>
      </c>
      <c r="V3878" s="2"/>
      <c r="W3878" s="2"/>
      <c r="X3878" s="2">
        <v>-850</v>
      </c>
      <c r="Y3878" s="2" t="s">
        <v>8</v>
      </c>
      <c r="Z3878" s="2">
        <v>0</v>
      </c>
    </row>
    <row r="3879" spans="1:26" ht="14.25" customHeight="1" x14ac:dyDescent="0.2">
      <c r="A3879" s="3">
        <v>40927.866944444446</v>
      </c>
      <c r="B3879" s="2"/>
      <c r="C3879" s="2"/>
      <c r="D3879" s="2">
        <v>-800</v>
      </c>
      <c r="E3879" s="2">
        <v>18.127082824706999</v>
      </c>
      <c r="F3879" s="2">
        <v>-1.9984436035156199</v>
      </c>
      <c r="K3879" s="3">
        <v>40927.866944444446</v>
      </c>
      <c r="L3879" s="2"/>
      <c r="M3879" s="2"/>
      <c r="N3879" s="2">
        <v>-800</v>
      </c>
      <c r="O3879" s="2">
        <v>153.23225402832</v>
      </c>
      <c r="P3879" s="2">
        <v>114.788055419922</v>
      </c>
      <c r="U3879" s="3">
        <v>40927.866944444446</v>
      </c>
      <c r="V3879" s="2"/>
      <c r="W3879" s="2"/>
      <c r="X3879" s="2">
        <v>-800</v>
      </c>
      <c r="Y3879" s="2" t="s">
        <v>8</v>
      </c>
      <c r="Z3879" s="2">
        <v>0</v>
      </c>
    </row>
    <row r="3880" spans="1:26" ht="14.25" customHeight="1" x14ac:dyDescent="0.2">
      <c r="A3880" s="3">
        <v>40927.867002314815</v>
      </c>
      <c r="B3880" s="2"/>
      <c r="C3880" s="2"/>
      <c r="D3880" s="2">
        <v>-750</v>
      </c>
      <c r="E3880" s="2">
        <v>18.0847473144531</v>
      </c>
      <c r="F3880" s="2">
        <v>-1.9716644287109399</v>
      </c>
      <c r="K3880" s="3">
        <v>40927.867002314815</v>
      </c>
      <c r="L3880" s="2"/>
      <c r="M3880" s="2"/>
      <c r="N3880" s="2">
        <v>-750</v>
      </c>
      <c r="O3880" s="2">
        <v>150.92350769043</v>
      </c>
      <c r="P3880" s="2">
        <v>113.180313110352</v>
      </c>
      <c r="U3880" s="3">
        <v>40927.867002314815</v>
      </c>
      <c r="V3880" s="2"/>
      <c r="W3880" s="2"/>
      <c r="X3880" s="2">
        <v>-750</v>
      </c>
      <c r="Y3880" s="2" t="s">
        <v>8</v>
      </c>
      <c r="Z3880" s="2">
        <v>0</v>
      </c>
    </row>
    <row r="3881" spans="1:26" ht="14.25" customHeight="1" x14ac:dyDescent="0.2">
      <c r="A3881" s="3">
        <v>40927.867060185185</v>
      </c>
      <c r="B3881" s="2"/>
      <c r="C3881" s="2"/>
      <c r="D3881" s="2">
        <v>-700</v>
      </c>
      <c r="E3881" s="2">
        <v>18.500381469726602</v>
      </c>
      <c r="F3881" s="2">
        <v>-2.2345733642578098</v>
      </c>
      <c r="K3881" s="3">
        <v>40927.867060185185</v>
      </c>
      <c r="L3881" s="2"/>
      <c r="M3881" s="2"/>
      <c r="N3881" s="2">
        <v>-700</v>
      </c>
      <c r="O3881" s="2">
        <v>147.82681274414099</v>
      </c>
      <c r="P3881" s="2">
        <v>111.02386474609401</v>
      </c>
      <c r="U3881" s="3">
        <v>40927.867060185185</v>
      </c>
      <c r="V3881" s="2"/>
      <c r="W3881" s="2"/>
      <c r="X3881" s="2">
        <v>-700</v>
      </c>
      <c r="Y3881" s="2" t="s">
        <v>8</v>
      </c>
      <c r="Z3881" s="2">
        <v>0</v>
      </c>
    </row>
    <row r="3882" spans="1:26" ht="14.25" customHeight="1" x14ac:dyDescent="0.2">
      <c r="A3882" s="3">
        <v>40927.867118055554</v>
      </c>
      <c r="B3882" s="2"/>
      <c r="C3882" s="2"/>
      <c r="D3882" s="2">
        <v>-650</v>
      </c>
      <c r="E3882" s="2">
        <v>18.186424255371101</v>
      </c>
      <c r="F3882" s="2">
        <v>-2.0359802246093799</v>
      </c>
      <c r="K3882" s="3">
        <v>40927.867118055554</v>
      </c>
      <c r="L3882" s="2"/>
      <c r="M3882" s="2"/>
      <c r="N3882" s="2">
        <v>-650</v>
      </c>
      <c r="O3882" s="2">
        <v>146.89984130859401</v>
      </c>
      <c r="P3882" s="2">
        <v>110.378341674805</v>
      </c>
      <c r="U3882" s="3">
        <v>40927.867118055554</v>
      </c>
      <c r="V3882" s="2"/>
      <c r="W3882" s="2"/>
      <c r="X3882" s="2">
        <v>-650</v>
      </c>
      <c r="Y3882" s="2" t="s">
        <v>8</v>
      </c>
      <c r="Z3882" s="2">
        <v>0</v>
      </c>
    </row>
    <row r="3883" spans="1:26" ht="14.25" customHeight="1" x14ac:dyDescent="0.2">
      <c r="A3883" s="3">
        <v>40927.867175925923</v>
      </c>
      <c r="B3883" s="2"/>
      <c r="C3883" s="2"/>
      <c r="D3883" s="2">
        <v>-600</v>
      </c>
      <c r="E3883" s="2">
        <v>18.277366638183601</v>
      </c>
      <c r="F3883" s="2">
        <v>-2.093505859375</v>
      </c>
      <c r="K3883" s="3">
        <v>40927.867175925923</v>
      </c>
      <c r="L3883" s="2"/>
      <c r="M3883" s="2"/>
      <c r="N3883" s="2">
        <v>-600</v>
      </c>
      <c r="O3883" s="2">
        <v>145.32327270507801</v>
      </c>
      <c r="P3883" s="2">
        <v>109.280471801758</v>
      </c>
      <c r="U3883" s="3">
        <v>40927.867175925923</v>
      </c>
      <c r="V3883" s="2"/>
      <c r="W3883" s="2"/>
      <c r="X3883" s="2">
        <v>-600</v>
      </c>
      <c r="Y3883" s="2" t="s">
        <v>8</v>
      </c>
      <c r="Z3883" s="2">
        <v>0</v>
      </c>
    </row>
    <row r="3884" spans="1:26" ht="14.25" customHeight="1" x14ac:dyDescent="0.2">
      <c r="A3884" s="3">
        <v>40927.8672337963</v>
      </c>
      <c r="B3884" s="2"/>
      <c r="C3884" s="2"/>
      <c r="D3884" s="2">
        <v>-550</v>
      </c>
      <c r="E3884" s="2">
        <v>17.9246921539307</v>
      </c>
      <c r="F3884" s="2">
        <v>-1.87042236328125</v>
      </c>
      <c r="K3884" s="3">
        <v>40927.8672337963</v>
      </c>
      <c r="L3884" s="2"/>
      <c r="M3884" s="2"/>
      <c r="N3884" s="2">
        <v>-550</v>
      </c>
      <c r="O3884" s="2">
        <v>144.15821838378901</v>
      </c>
      <c r="P3884" s="2">
        <v>108.469161987305</v>
      </c>
      <c r="U3884" s="3">
        <v>40927.8672337963</v>
      </c>
      <c r="V3884" s="2"/>
      <c r="W3884" s="2"/>
      <c r="X3884" s="2">
        <v>-550</v>
      </c>
      <c r="Y3884" s="2" t="s">
        <v>8</v>
      </c>
      <c r="Z3884" s="2">
        <v>0</v>
      </c>
    </row>
    <row r="3885" spans="1:26" ht="14.25" customHeight="1" x14ac:dyDescent="0.2">
      <c r="A3885" s="3">
        <v>40927.867291666669</v>
      </c>
      <c r="B3885" s="2"/>
      <c r="C3885" s="2"/>
      <c r="D3885" s="2">
        <v>-500</v>
      </c>
      <c r="E3885" s="2">
        <v>18.1857013702393</v>
      </c>
      <c r="F3885" s="2">
        <v>-2.0355224609375</v>
      </c>
      <c r="K3885" s="3">
        <v>40927.867291666669</v>
      </c>
      <c r="L3885" s="2"/>
      <c r="M3885" s="2"/>
      <c r="N3885" s="2">
        <v>-500</v>
      </c>
      <c r="O3885" s="2">
        <v>142.72857666015599</v>
      </c>
      <c r="P3885" s="2">
        <v>107.473602294922</v>
      </c>
      <c r="U3885" s="3">
        <v>40927.867291666669</v>
      </c>
      <c r="V3885" s="2"/>
      <c r="W3885" s="2"/>
      <c r="X3885" s="2">
        <v>-500</v>
      </c>
      <c r="Y3885" s="2" t="s">
        <v>8</v>
      </c>
      <c r="Z3885" s="2">
        <v>0</v>
      </c>
    </row>
    <row r="3886" spans="1:26" ht="14.25" customHeight="1" x14ac:dyDescent="0.2">
      <c r="A3886" s="3">
        <v>40927.867349537039</v>
      </c>
      <c r="B3886" s="2"/>
      <c r="C3886" s="2"/>
      <c r="D3886" s="2">
        <v>-450</v>
      </c>
      <c r="E3886" s="2">
        <v>18.037828445434599</v>
      </c>
      <c r="F3886" s="2">
        <v>-1.9419860839843801</v>
      </c>
      <c r="K3886" s="3">
        <v>40927.867349537039</v>
      </c>
      <c r="L3886" s="2"/>
      <c r="M3886" s="2"/>
      <c r="N3886" s="2">
        <v>-450</v>
      </c>
      <c r="O3886" s="2">
        <v>140.13848876953099</v>
      </c>
      <c r="P3886" s="2">
        <v>105.66993713378901</v>
      </c>
      <c r="U3886" s="3">
        <v>40927.867349537039</v>
      </c>
      <c r="V3886" s="2"/>
      <c r="W3886" s="2"/>
      <c r="X3886" s="2">
        <v>-450</v>
      </c>
      <c r="Y3886" s="2" t="s">
        <v>8</v>
      </c>
      <c r="Z3886" s="2">
        <v>0</v>
      </c>
    </row>
    <row r="3887" spans="1:26" ht="14.25" customHeight="1" x14ac:dyDescent="0.2">
      <c r="A3887" s="3">
        <v>40927.867407407408</v>
      </c>
      <c r="B3887" s="2"/>
      <c r="C3887" s="2"/>
      <c r="D3887" s="2">
        <v>-400</v>
      </c>
      <c r="E3887" s="2">
        <v>17.9954929351807</v>
      </c>
      <c r="F3887" s="2">
        <v>-1.9152069091796899</v>
      </c>
      <c r="K3887" s="3">
        <v>40927.867407407408</v>
      </c>
      <c r="L3887" s="2"/>
      <c r="M3887" s="2"/>
      <c r="N3887" s="2">
        <v>-400</v>
      </c>
      <c r="O3887" s="2">
        <v>137.13787841796901</v>
      </c>
      <c r="P3887" s="2">
        <v>103.58039855957</v>
      </c>
      <c r="U3887" s="3">
        <v>40927.867407407408</v>
      </c>
      <c r="V3887" s="2"/>
      <c r="W3887" s="2"/>
      <c r="X3887" s="2">
        <v>-400</v>
      </c>
      <c r="Y3887" s="2" t="s">
        <v>8</v>
      </c>
      <c r="Z3887" s="2">
        <v>0</v>
      </c>
    </row>
    <row r="3888" spans="1:26" ht="14.25" customHeight="1" x14ac:dyDescent="0.2">
      <c r="A3888" s="3">
        <v>40927.867465277777</v>
      </c>
      <c r="B3888" s="2"/>
      <c r="C3888" s="2"/>
      <c r="D3888" s="2">
        <v>-350</v>
      </c>
      <c r="E3888" s="2">
        <v>18.1244297027588</v>
      </c>
      <c r="F3888" s="2">
        <v>-1.99676513671875</v>
      </c>
      <c r="K3888" s="3">
        <v>40927.867465277777</v>
      </c>
      <c r="L3888" s="2"/>
      <c r="M3888" s="2"/>
      <c r="N3888" s="2">
        <v>-350</v>
      </c>
      <c r="O3888" s="2">
        <v>139.06239318847699</v>
      </c>
      <c r="P3888" s="2">
        <v>104.92057800293</v>
      </c>
      <c r="U3888" s="3">
        <v>40927.867465277777</v>
      </c>
      <c r="V3888" s="2"/>
      <c r="W3888" s="2"/>
      <c r="X3888" s="2">
        <v>-350</v>
      </c>
      <c r="Y3888" s="2" t="s">
        <v>8</v>
      </c>
      <c r="Z3888" s="2">
        <v>0</v>
      </c>
    </row>
    <row r="3889" spans="1:26" ht="14.25" customHeight="1" x14ac:dyDescent="0.2">
      <c r="A3889" s="3">
        <v>40927.867523148147</v>
      </c>
      <c r="B3889" s="2"/>
      <c r="C3889" s="2"/>
      <c r="D3889" s="2">
        <v>-300</v>
      </c>
      <c r="E3889" s="2">
        <v>18.175809860229499</v>
      </c>
      <c r="F3889" s="2">
        <v>-2.0292663574218701</v>
      </c>
      <c r="K3889" s="3">
        <v>40927.867523148147</v>
      </c>
      <c r="L3889" s="2"/>
      <c r="M3889" s="2"/>
      <c r="N3889" s="2">
        <v>-300</v>
      </c>
      <c r="O3889" s="2">
        <v>137.46041870117199</v>
      </c>
      <c r="P3889" s="2">
        <v>103.80500793457</v>
      </c>
      <c r="U3889" s="3">
        <v>40927.867523148147</v>
      </c>
      <c r="V3889" s="2"/>
      <c r="W3889" s="2"/>
      <c r="X3889" s="2">
        <v>-300</v>
      </c>
      <c r="Y3889" s="2" t="s">
        <v>8</v>
      </c>
      <c r="Z3889" s="2">
        <v>0</v>
      </c>
    </row>
    <row r="3890" spans="1:26" ht="14.25" customHeight="1" x14ac:dyDescent="0.2">
      <c r="A3890" s="3">
        <v>40927.867581018516</v>
      </c>
      <c r="B3890" s="2"/>
      <c r="C3890" s="2"/>
      <c r="D3890" s="2">
        <v>-250</v>
      </c>
      <c r="E3890" s="2">
        <v>17.795997619628899</v>
      </c>
      <c r="F3890" s="2">
        <v>-1.7890167236328101</v>
      </c>
      <c r="K3890" s="3">
        <v>40927.867581018516</v>
      </c>
      <c r="L3890" s="2"/>
      <c r="M3890" s="2"/>
      <c r="N3890" s="2">
        <v>-250</v>
      </c>
      <c r="O3890" s="2">
        <v>137.63790893554699</v>
      </c>
      <c r="P3890" s="2">
        <v>103.928604125977</v>
      </c>
      <c r="U3890" s="3">
        <v>40927.867581018516</v>
      </c>
      <c r="V3890" s="2"/>
      <c r="W3890" s="2"/>
      <c r="X3890" s="2">
        <v>-250</v>
      </c>
      <c r="Y3890" s="2" t="s">
        <v>8</v>
      </c>
      <c r="Z3890" s="2">
        <v>0</v>
      </c>
    </row>
    <row r="3891" spans="1:26" ht="14.25" customHeight="1" x14ac:dyDescent="0.2">
      <c r="A3891" s="3">
        <v>40927.867638888885</v>
      </c>
      <c r="B3891" s="2"/>
      <c r="C3891" s="2"/>
      <c r="D3891" s="2">
        <v>-200</v>
      </c>
      <c r="E3891" s="2">
        <v>17.6879272460938</v>
      </c>
      <c r="F3891" s="2">
        <v>-1.7206573486328101</v>
      </c>
      <c r="K3891" s="3">
        <v>40927.867638888885</v>
      </c>
      <c r="L3891" s="2"/>
      <c r="M3891" s="2"/>
      <c r="N3891" s="2">
        <v>-200</v>
      </c>
      <c r="O3891" s="2">
        <v>136.31629943847699</v>
      </c>
      <c r="P3891" s="2">
        <v>103.008270263672</v>
      </c>
      <c r="U3891" s="3">
        <v>40927.867638888885</v>
      </c>
      <c r="V3891" s="2"/>
      <c r="W3891" s="2"/>
      <c r="X3891" s="2">
        <v>-200</v>
      </c>
      <c r="Y3891" s="2" t="s">
        <v>8</v>
      </c>
      <c r="Z3891" s="2">
        <v>0</v>
      </c>
    </row>
    <row r="3892" spans="1:26" ht="14.25" customHeight="1" x14ac:dyDescent="0.2">
      <c r="A3892" s="3">
        <v>40927.867696759262</v>
      </c>
      <c r="B3892" s="2"/>
      <c r="C3892" s="2"/>
      <c r="D3892" s="2">
        <v>-150</v>
      </c>
      <c r="E3892" s="2">
        <v>17.213191986083999</v>
      </c>
      <c r="F3892" s="2">
        <v>-1.4203643798828101</v>
      </c>
      <c r="K3892" s="3">
        <v>40927.867696759262</v>
      </c>
      <c r="L3892" s="2"/>
      <c r="M3892" s="2"/>
      <c r="N3892" s="2">
        <v>-150</v>
      </c>
      <c r="O3892" s="2">
        <v>135.57611083984401</v>
      </c>
      <c r="P3892" s="2">
        <v>102.49282836914099</v>
      </c>
      <c r="U3892" s="3">
        <v>40927.867696759262</v>
      </c>
      <c r="V3892" s="2"/>
      <c r="W3892" s="2"/>
      <c r="X3892" s="2">
        <v>-150</v>
      </c>
      <c r="Y3892" s="2" t="s">
        <v>8</v>
      </c>
      <c r="Z3892" s="2">
        <v>0</v>
      </c>
    </row>
    <row r="3893" spans="1:26" ht="14.25" customHeight="1" x14ac:dyDescent="0.2">
      <c r="A3893" s="3">
        <v>40927.867754629631</v>
      </c>
      <c r="B3893" s="2"/>
      <c r="C3893" s="2"/>
      <c r="D3893" s="2">
        <v>-100</v>
      </c>
      <c r="E3893" s="2">
        <v>17.960514068603501</v>
      </c>
      <c r="F3893" s="2">
        <v>-1.8930816650390601</v>
      </c>
      <c r="K3893" s="3">
        <v>40927.867754629631</v>
      </c>
      <c r="L3893" s="2"/>
      <c r="M3893" s="2"/>
      <c r="N3893" s="2">
        <v>-100</v>
      </c>
      <c r="O3893" s="2">
        <v>135.314041137695</v>
      </c>
      <c r="P3893" s="2">
        <v>102.310333251953</v>
      </c>
      <c r="U3893" s="3">
        <v>40927.867754629631</v>
      </c>
      <c r="V3893" s="2"/>
      <c r="W3893" s="2"/>
      <c r="X3893" s="2">
        <v>-100</v>
      </c>
      <c r="Y3893" s="2" t="s">
        <v>8</v>
      </c>
      <c r="Z3893" s="2">
        <v>0</v>
      </c>
    </row>
    <row r="3894" spans="1:26" ht="14.25" customHeight="1" x14ac:dyDescent="0.2">
      <c r="A3894" s="3">
        <v>40927.867812500001</v>
      </c>
      <c r="B3894" s="2"/>
      <c r="C3894" s="2"/>
      <c r="D3894" s="2">
        <v>-50</v>
      </c>
      <c r="E3894" s="2">
        <v>17.947851181030298</v>
      </c>
      <c r="F3894" s="2">
        <v>-1.88507080078125</v>
      </c>
      <c r="K3894" s="3">
        <v>40927.867812500001</v>
      </c>
      <c r="L3894" s="2"/>
      <c r="M3894" s="2"/>
      <c r="N3894" s="2">
        <v>-50</v>
      </c>
      <c r="O3894" s="2">
        <v>132.74728393554699</v>
      </c>
      <c r="P3894" s="2">
        <v>100.522918701172</v>
      </c>
      <c r="U3894" s="3">
        <v>40927.867812500001</v>
      </c>
      <c r="V3894" s="2"/>
      <c r="W3894" s="2"/>
      <c r="X3894" s="2">
        <v>-50</v>
      </c>
      <c r="Y3894" s="2" t="s">
        <v>8</v>
      </c>
      <c r="Z3894" s="2">
        <v>0</v>
      </c>
    </row>
    <row r="3895" spans="1:26" ht="14.25" customHeight="1" x14ac:dyDescent="0.2">
      <c r="A3895" s="3">
        <v>40927.86787037037</v>
      </c>
      <c r="B3895" s="2"/>
      <c r="C3895" s="2"/>
      <c r="D3895" s="2">
        <v>0</v>
      </c>
      <c r="E3895" s="2">
        <v>17.676469802856399</v>
      </c>
      <c r="F3895" s="2">
        <v>-1.7134094238281301</v>
      </c>
      <c r="K3895" s="3">
        <v>40927.86787037037</v>
      </c>
      <c r="L3895" s="2"/>
      <c r="M3895" s="2"/>
      <c r="N3895" s="2">
        <v>0</v>
      </c>
      <c r="O3895" s="2">
        <v>134.60136413574199</v>
      </c>
      <c r="P3895" s="2">
        <v>101.814041137695</v>
      </c>
      <c r="U3895" s="3">
        <v>40927.86787037037</v>
      </c>
      <c r="V3895" s="2"/>
      <c r="W3895" s="2"/>
      <c r="X3895" s="2">
        <v>0</v>
      </c>
      <c r="Y3895" s="2" t="s">
        <v>8</v>
      </c>
      <c r="Z3895" s="2">
        <v>0</v>
      </c>
    </row>
    <row r="3896" spans="1:26" ht="14.25" customHeight="1" x14ac:dyDescent="0.2">
      <c r="A3896" s="2"/>
      <c r="B3896" s="2"/>
      <c r="C3896" s="2"/>
      <c r="D3896" s="2"/>
      <c r="E3896" s="2"/>
      <c r="F3896" s="2"/>
      <c r="K3896" s="2"/>
      <c r="L3896" s="2"/>
      <c r="M3896" s="2"/>
      <c r="N3896" s="2"/>
      <c r="O3896" s="2"/>
      <c r="P3896" s="2"/>
      <c r="U3896" s="2"/>
      <c r="V3896" s="2"/>
      <c r="W3896" s="2"/>
      <c r="X3896" s="2"/>
      <c r="Y3896" s="2"/>
      <c r="Z3896" s="2"/>
    </row>
    <row r="3897" spans="1:26" s="17" customFormat="1" ht="14.25" customHeight="1" x14ac:dyDescent="0.2">
      <c r="A3897" s="19">
        <v>40927.868263888886</v>
      </c>
      <c r="B3897" s="20">
        <v>400</v>
      </c>
      <c r="C3897" s="20">
        <v>200</v>
      </c>
      <c r="D3897" s="20">
        <v>-3200</v>
      </c>
      <c r="E3897" s="20">
        <v>183.80612182617199</v>
      </c>
      <c r="F3897" s="20">
        <v>-106.79824829101599</v>
      </c>
      <c r="G3897" s="5">
        <f t="shared" ref="G3897:G3912" si="67">G3898</f>
        <v>9.9822105087280129</v>
      </c>
      <c r="H3897" s="5">
        <f>MAX(F3897:F3961)</f>
        <v>-1.6493988037109399</v>
      </c>
      <c r="K3897" s="19">
        <v>40927.868263888886</v>
      </c>
      <c r="L3897" s="20">
        <v>400</v>
      </c>
      <c r="M3897" s="20">
        <v>200</v>
      </c>
      <c r="N3897" s="20">
        <v>-3200</v>
      </c>
      <c r="O3897" s="20">
        <v>253.29148864746099</v>
      </c>
      <c r="P3897" s="20">
        <v>184.46640014648401</v>
      </c>
      <c r="Q3897" s="21">
        <f>P3897*0.0452-0.0407</f>
        <v>8.2971812866210772</v>
      </c>
      <c r="R3897" s="5">
        <f>MAX(P3897:P3961)</f>
        <v>184.49447631835901</v>
      </c>
      <c r="U3897" s="19">
        <v>40927.868263888886</v>
      </c>
      <c r="V3897" s="20">
        <v>400</v>
      </c>
      <c r="W3897" s="20">
        <v>200</v>
      </c>
      <c r="X3897" s="20">
        <v>-3200</v>
      </c>
      <c r="Y3897" s="20" t="s">
        <v>8</v>
      </c>
      <c r="Z3897" s="20">
        <v>0</v>
      </c>
    </row>
    <row r="3898" spans="1:26" ht="14.25" customHeight="1" x14ac:dyDescent="0.2">
      <c r="A3898" s="3">
        <v>40927.868321759262</v>
      </c>
      <c r="B3898" s="2"/>
      <c r="C3898" s="2"/>
      <c r="D3898" s="2">
        <v>-3150</v>
      </c>
      <c r="E3898" s="2">
        <v>184.76113891601599</v>
      </c>
      <c r="F3898" s="2">
        <v>-107.40234375</v>
      </c>
      <c r="G3898" s="5">
        <f t="shared" si="67"/>
        <v>9.9822105087280129</v>
      </c>
      <c r="H3898" s="5">
        <f>MIN(F3897:F3961)</f>
        <v>-120.14556884765599</v>
      </c>
      <c r="K3898" s="3">
        <v>40927.868321759262</v>
      </c>
      <c r="L3898" s="2"/>
      <c r="M3898" s="2"/>
      <c r="N3898" s="2">
        <v>-3150</v>
      </c>
      <c r="O3898" s="2">
        <v>253.33180236816401</v>
      </c>
      <c r="P3898" s="2">
        <v>184.49447631835901</v>
      </c>
      <c r="Q3898" s="21">
        <f t="shared" ref="Q3898:Q3964" si="68">P3898*0.0452-0.0407</f>
        <v>8.2984503295898264</v>
      </c>
      <c r="R3898" s="5">
        <f>MIN(P3897:P3961)</f>
        <v>102.01919555664099</v>
      </c>
      <c r="U3898" s="3">
        <v>40927.868321759262</v>
      </c>
      <c r="V3898" s="2"/>
      <c r="W3898" s="2"/>
      <c r="X3898" s="2">
        <v>-3150</v>
      </c>
      <c r="Y3898" s="2" t="s">
        <v>8</v>
      </c>
      <c r="Z3898" s="2">
        <v>0</v>
      </c>
    </row>
    <row r="3899" spans="1:26" ht="14.25" customHeight="1" x14ac:dyDescent="0.2">
      <c r="A3899" s="3">
        <v>40927.868379629632</v>
      </c>
      <c r="B3899" s="2"/>
      <c r="C3899" s="2"/>
      <c r="D3899" s="2">
        <v>-3100</v>
      </c>
      <c r="E3899" s="2">
        <v>186.84065246582</v>
      </c>
      <c r="F3899" s="2">
        <v>-108.717727661133</v>
      </c>
      <c r="G3899" s="5">
        <f t="shared" si="67"/>
        <v>9.9822105087280129</v>
      </c>
      <c r="K3899" s="3">
        <v>40927.868379629632</v>
      </c>
      <c r="L3899" s="2"/>
      <c r="M3899" s="2"/>
      <c r="N3899" s="2">
        <v>-3100</v>
      </c>
      <c r="O3899" s="2">
        <v>253.27867126464801</v>
      </c>
      <c r="P3899" s="2">
        <v>184.45747375488301</v>
      </c>
      <c r="Q3899" s="21">
        <f t="shared" si="68"/>
        <v>8.2967778137207127</v>
      </c>
      <c r="U3899" s="3">
        <v>40927.868379629632</v>
      </c>
      <c r="V3899" s="2"/>
      <c r="W3899" s="2"/>
      <c r="X3899" s="2">
        <v>-3100</v>
      </c>
      <c r="Y3899" s="2" t="s">
        <v>8</v>
      </c>
      <c r="Z3899" s="2">
        <v>0</v>
      </c>
    </row>
    <row r="3900" spans="1:26" ht="14.25" customHeight="1" x14ac:dyDescent="0.2">
      <c r="A3900" s="3">
        <v>40927.868437500001</v>
      </c>
      <c r="B3900" s="2"/>
      <c r="C3900" s="2"/>
      <c r="D3900" s="2">
        <v>-3050</v>
      </c>
      <c r="E3900" s="2">
        <v>188.79905700683599</v>
      </c>
      <c r="F3900" s="2">
        <v>-109.956512451172</v>
      </c>
      <c r="G3900" s="5">
        <f t="shared" si="67"/>
        <v>9.9822105087280129</v>
      </c>
      <c r="K3900" s="3">
        <v>40927.868437500001</v>
      </c>
      <c r="L3900" s="2"/>
      <c r="M3900" s="2"/>
      <c r="N3900" s="2">
        <v>-3050</v>
      </c>
      <c r="O3900" s="2">
        <v>253.16648864746099</v>
      </c>
      <c r="P3900" s="2">
        <v>184.37934875488301</v>
      </c>
      <c r="Q3900" s="21">
        <f t="shared" si="68"/>
        <v>8.2932465637207127</v>
      </c>
      <c r="U3900" s="3">
        <v>40927.868437500001</v>
      </c>
      <c r="V3900" s="2"/>
      <c r="W3900" s="2"/>
      <c r="X3900" s="2">
        <v>-3050</v>
      </c>
      <c r="Y3900" s="2" t="s">
        <v>8</v>
      </c>
      <c r="Z3900" s="2">
        <v>0</v>
      </c>
    </row>
    <row r="3901" spans="1:26" ht="14.25" customHeight="1" x14ac:dyDescent="0.2">
      <c r="A3901" s="3">
        <v>40927.868495370371</v>
      </c>
      <c r="B3901" s="2"/>
      <c r="C3901" s="2"/>
      <c r="D3901" s="2">
        <v>-3000</v>
      </c>
      <c r="E3901" s="2">
        <v>191.03004455566401</v>
      </c>
      <c r="F3901" s="2">
        <v>-111.367721557617</v>
      </c>
      <c r="G3901" s="5">
        <f t="shared" si="67"/>
        <v>9.9822105087280129</v>
      </c>
      <c r="K3901" s="3">
        <v>40927.868495370371</v>
      </c>
      <c r="L3901" s="2"/>
      <c r="M3901" s="2"/>
      <c r="N3901" s="2">
        <v>-3000</v>
      </c>
      <c r="O3901" s="2">
        <v>253.16822814941401</v>
      </c>
      <c r="P3901" s="2">
        <v>184.38056945800801</v>
      </c>
      <c r="Q3901" s="21">
        <f t="shared" si="68"/>
        <v>8.2933017395019615</v>
      </c>
      <c r="U3901" s="3">
        <v>40927.868495370371</v>
      </c>
      <c r="V3901" s="2"/>
      <c r="W3901" s="2"/>
      <c r="X3901" s="2">
        <v>-3000</v>
      </c>
      <c r="Y3901" s="2" t="s">
        <v>8</v>
      </c>
      <c r="Z3901" s="2">
        <v>0</v>
      </c>
    </row>
    <row r="3902" spans="1:26" ht="14.25" customHeight="1" x14ac:dyDescent="0.2">
      <c r="A3902" s="3">
        <v>40927.86855324074</v>
      </c>
      <c r="B3902" s="2"/>
      <c r="C3902" s="2"/>
      <c r="D3902" s="2">
        <v>-2950</v>
      </c>
      <c r="E3902" s="2">
        <v>192.67088317871099</v>
      </c>
      <c r="F3902" s="2">
        <v>-112.405624389648</v>
      </c>
      <c r="G3902" s="5">
        <f t="shared" si="67"/>
        <v>9.9822105087280129</v>
      </c>
      <c r="K3902" s="3">
        <v>40927.86855324074</v>
      </c>
      <c r="L3902" s="2"/>
      <c r="M3902" s="2"/>
      <c r="N3902" s="2">
        <v>-2950</v>
      </c>
      <c r="O3902" s="2">
        <v>253.20373535156199</v>
      </c>
      <c r="P3902" s="2">
        <v>184.40528869628901</v>
      </c>
      <c r="Q3902" s="21">
        <f t="shared" si="68"/>
        <v>8.294419049072264</v>
      </c>
      <c r="U3902" s="3">
        <v>40927.86855324074</v>
      </c>
      <c r="V3902" s="2"/>
      <c r="W3902" s="2"/>
      <c r="X3902" s="2">
        <v>-2950</v>
      </c>
      <c r="Y3902" s="2" t="s">
        <v>8</v>
      </c>
      <c r="Z3902" s="2">
        <v>0</v>
      </c>
    </row>
    <row r="3903" spans="1:26" ht="14.25" customHeight="1" x14ac:dyDescent="0.2">
      <c r="A3903" s="3">
        <v>40927.868611111109</v>
      </c>
      <c r="B3903" s="2"/>
      <c r="C3903" s="2"/>
      <c r="D3903" s="2">
        <v>-2900</v>
      </c>
      <c r="E3903" s="2">
        <v>194.24284362793</v>
      </c>
      <c r="F3903" s="2">
        <v>-113.39996337890599</v>
      </c>
      <c r="G3903" s="5">
        <f t="shared" si="67"/>
        <v>9.9822105087280129</v>
      </c>
      <c r="K3903" s="3">
        <v>40927.868611111109</v>
      </c>
      <c r="L3903" s="2"/>
      <c r="M3903" s="2"/>
      <c r="N3903" s="2">
        <v>-2900</v>
      </c>
      <c r="O3903" s="2">
        <v>253.16648864746099</v>
      </c>
      <c r="P3903" s="2">
        <v>184.37934875488301</v>
      </c>
      <c r="Q3903" s="21">
        <f t="shared" si="68"/>
        <v>8.2932465637207127</v>
      </c>
      <c r="U3903" s="3">
        <v>40927.868611111109</v>
      </c>
      <c r="V3903" s="2"/>
      <c r="W3903" s="2"/>
      <c r="X3903" s="2">
        <v>-2900</v>
      </c>
      <c r="Y3903" s="2" t="s">
        <v>8</v>
      </c>
      <c r="Z3903" s="2">
        <v>0</v>
      </c>
    </row>
    <row r="3904" spans="1:26" ht="14.25" customHeight="1" x14ac:dyDescent="0.2">
      <c r="A3904" s="3">
        <v>40927.868668981479</v>
      </c>
      <c r="B3904" s="2"/>
      <c r="C3904" s="2"/>
      <c r="D3904" s="2">
        <v>-2850</v>
      </c>
      <c r="E3904" s="2">
        <v>195.03828430175801</v>
      </c>
      <c r="F3904" s="2">
        <v>-113.903121948242</v>
      </c>
      <c r="G3904" s="5">
        <f t="shared" si="67"/>
        <v>9.9822105087280129</v>
      </c>
      <c r="K3904" s="3">
        <v>40927.868668981479</v>
      </c>
      <c r="L3904" s="2"/>
      <c r="M3904" s="2"/>
      <c r="N3904" s="2">
        <v>-2850</v>
      </c>
      <c r="O3904" s="2">
        <v>253.06283569335901</v>
      </c>
      <c r="P3904" s="2">
        <v>184.30717468261699</v>
      </c>
      <c r="Q3904" s="21">
        <f t="shared" si="68"/>
        <v>8.2899842956542873</v>
      </c>
      <c r="U3904" s="3">
        <v>40927.868668981479</v>
      </c>
      <c r="V3904" s="2"/>
      <c r="W3904" s="2"/>
      <c r="X3904" s="2">
        <v>-2850</v>
      </c>
      <c r="Y3904" s="2" t="s">
        <v>8</v>
      </c>
      <c r="Z3904" s="2">
        <v>0</v>
      </c>
    </row>
    <row r="3905" spans="1:26" ht="14.25" customHeight="1" x14ac:dyDescent="0.2">
      <c r="A3905" s="3">
        <v>40927.868726851855</v>
      </c>
      <c r="B3905" s="2"/>
      <c r="C3905" s="2"/>
      <c r="D3905" s="2">
        <v>-2800</v>
      </c>
      <c r="E3905" s="2">
        <v>196.67538452148401</v>
      </c>
      <c r="F3905" s="2">
        <v>-114.93865966796901</v>
      </c>
      <c r="G3905" s="5">
        <f t="shared" si="67"/>
        <v>9.9822105087280129</v>
      </c>
      <c r="K3905" s="3">
        <v>40927.868726851855</v>
      </c>
      <c r="L3905" s="2"/>
      <c r="M3905" s="2"/>
      <c r="N3905" s="2">
        <v>-2800</v>
      </c>
      <c r="O3905" s="2">
        <v>253.14927673339801</v>
      </c>
      <c r="P3905" s="2">
        <v>184.36737060546901</v>
      </c>
      <c r="Q3905" s="21">
        <f t="shared" si="68"/>
        <v>8.2927051513671994</v>
      </c>
      <c r="U3905" s="3">
        <v>40927.868726851855</v>
      </c>
      <c r="V3905" s="2"/>
      <c r="W3905" s="2"/>
      <c r="X3905" s="2">
        <v>-2800</v>
      </c>
      <c r="Y3905" s="2" t="s">
        <v>8</v>
      </c>
      <c r="Z3905" s="2">
        <v>0</v>
      </c>
    </row>
    <row r="3906" spans="1:26" ht="14.25" customHeight="1" x14ac:dyDescent="0.2">
      <c r="A3906" s="3">
        <v>40927.868784722225</v>
      </c>
      <c r="B3906" s="2"/>
      <c r="C3906" s="2"/>
      <c r="D3906" s="2">
        <v>-2750</v>
      </c>
      <c r="E3906" s="2">
        <v>197.6328125</v>
      </c>
      <c r="F3906" s="2">
        <v>-115.54428100585901</v>
      </c>
      <c r="G3906" s="5">
        <f t="shared" si="67"/>
        <v>9.9822105087280129</v>
      </c>
      <c r="K3906" s="3">
        <v>40927.868784722225</v>
      </c>
      <c r="L3906" s="2"/>
      <c r="M3906" s="2"/>
      <c r="N3906" s="2">
        <v>-2750</v>
      </c>
      <c r="O3906" s="2">
        <v>253.12561035156199</v>
      </c>
      <c r="P3906" s="2">
        <v>184.35089111328099</v>
      </c>
      <c r="Q3906" s="21">
        <f t="shared" si="68"/>
        <v>8.2919602783203015</v>
      </c>
      <c r="U3906" s="3">
        <v>40927.868784722225</v>
      </c>
      <c r="V3906" s="2"/>
      <c r="W3906" s="2"/>
      <c r="X3906" s="2">
        <v>-2750</v>
      </c>
      <c r="Y3906" s="2" t="s">
        <v>8</v>
      </c>
      <c r="Z3906" s="2">
        <v>0</v>
      </c>
    </row>
    <row r="3907" spans="1:26" ht="14.25" customHeight="1" x14ac:dyDescent="0.2">
      <c r="A3907" s="3">
        <v>40927.868842592594</v>
      </c>
      <c r="B3907" s="2"/>
      <c r="C3907" s="2"/>
      <c r="D3907" s="2">
        <v>-2700</v>
      </c>
      <c r="E3907" s="2">
        <v>198.744873046875</v>
      </c>
      <c r="F3907" s="2">
        <v>-116.24771118164099</v>
      </c>
      <c r="G3907" s="5">
        <f t="shared" si="67"/>
        <v>9.9822105087280129</v>
      </c>
      <c r="K3907" s="3">
        <v>40927.868842592594</v>
      </c>
      <c r="L3907" s="2"/>
      <c r="M3907" s="2"/>
      <c r="N3907" s="2">
        <v>-2700</v>
      </c>
      <c r="O3907" s="2">
        <v>253.07620239257801</v>
      </c>
      <c r="P3907" s="2">
        <v>184.316482543945</v>
      </c>
      <c r="Q3907" s="21">
        <f t="shared" si="68"/>
        <v>8.2904050109863139</v>
      </c>
      <c r="U3907" s="3">
        <v>40927.868842592594</v>
      </c>
      <c r="V3907" s="2"/>
      <c r="W3907" s="2"/>
      <c r="X3907" s="2">
        <v>-2700</v>
      </c>
      <c r="Y3907" s="2" t="s">
        <v>8</v>
      </c>
      <c r="Z3907" s="2">
        <v>0</v>
      </c>
    </row>
    <row r="3908" spans="1:26" ht="14.25" customHeight="1" x14ac:dyDescent="0.2">
      <c r="A3908" s="3">
        <v>40927.868900462963</v>
      </c>
      <c r="B3908" s="2"/>
      <c r="C3908" s="2"/>
      <c r="D3908" s="2">
        <v>-2650</v>
      </c>
      <c r="E3908" s="2">
        <v>199.61932373046901</v>
      </c>
      <c r="F3908" s="2">
        <v>-116.80084228515599</v>
      </c>
      <c r="G3908" s="5">
        <f t="shared" si="67"/>
        <v>9.9822105087280129</v>
      </c>
      <c r="K3908" s="3">
        <v>40927.868900462963</v>
      </c>
      <c r="L3908" s="2"/>
      <c r="M3908" s="2"/>
      <c r="N3908" s="2">
        <v>-2650</v>
      </c>
      <c r="O3908" s="2">
        <v>253.082443237305</v>
      </c>
      <c r="P3908" s="2">
        <v>184.32083129882801</v>
      </c>
      <c r="Q3908" s="21">
        <f t="shared" si="68"/>
        <v>8.2906015747070256</v>
      </c>
      <c r="U3908" s="3">
        <v>40927.868900462963</v>
      </c>
      <c r="V3908" s="2"/>
      <c r="W3908" s="2"/>
      <c r="X3908" s="2">
        <v>-2650</v>
      </c>
      <c r="Y3908" s="2" t="s">
        <v>8</v>
      </c>
      <c r="Z3908" s="2">
        <v>0</v>
      </c>
    </row>
    <row r="3909" spans="1:26" ht="14.25" customHeight="1" x14ac:dyDescent="0.2">
      <c r="A3909" s="3">
        <v>40927.868958333333</v>
      </c>
      <c r="B3909" s="2"/>
      <c r="C3909" s="2"/>
      <c r="D3909" s="2">
        <v>-2600</v>
      </c>
      <c r="E3909" s="2">
        <v>201.15690612793</v>
      </c>
      <c r="F3909" s="2">
        <v>-117.7734375</v>
      </c>
      <c r="G3909" s="5">
        <f t="shared" si="67"/>
        <v>9.9822105087280129</v>
      </c>
      <c r="K3909" s="3">
        <v>40927.868958333333</v>
      </c>
      <c r="L3909" s="2"/>
      <c r="M3909" s="2"/>
      <c r="N3909" s="2">
        <v>-2600</v>
      </c>
      <c r="O3909" s="2">
        <v>253.025146484375</v>
      </c>
      <c r="P3909" s="2">
        <v>184.28092956543</v>
      </c>
      <c r="Q3909" s="21">
        <f t="shared" si="68"/>
        <v>8.2887980163574362</v>
      </c>
      <c r="U3909" s="3">
        <v>40927.868958333333</v>
      </c>
      <c r="V3909" s="2"/>
      <c r="W3909" s="2"/>
      <c r="X3909" s="2">
        <v>-2600</v>
      </c>
      <c r="Y3909" s="2" t="s">
        <v>8</v>
      </c>
      <c r="Z3909" s="2">
        <v>0</v>
      </c>
    </row>
    <row r="3910" spans="1:26" ht="14.25" customHeight="1" x14ac:dyDescent="0.2">
      <c r="A3910" s="3">
        <v>40927.869016203702</v>
      </c>
      <c r="B3910" s="2"/>
      <c r="C3910" s="2"/>
      <c r="D3910" s="2">
        <v>-2550</v>
      </c>
      <c r="E3910" s="2">
        <v>201.878662109375</v>
      </c>
      <c r="F3910" s="2">
        <v>-118.22998046875</v>
      </c>
      <c r="G3910" s="5">
        <f t="shared" si="67"/>
        <v>9.9822105087280129</v>
      </c>
      <c r="K3910" s="3">
        <v>40927.869016203702</v>
      </c>
      <c r="L3910" s="2"/>
      <c r="M3910" s="2"/>
      <c r="N3910" s="2">
        <v>-2550</v>
      </c>
      <c r="O3910" s="2">
        <v>253.02394104003901</v>
      </c>
      <c r="P3910" s="2">
        <v>184.28009033203099</v>
      </c>
      <c r="Q3910" s="21">
        <f t="shared" si="68"/>
        <v>8.2887600830078014</v>
      </c>
      <c r="U3910" s="3">
        <v>40927.869016203702</v>
      </c>
      <c r="V3910" s="2"/>
      <c r="W3910" s="2"/>
      <c r="X3910" s="2">
        <v>-2550</v>
      </c>
      <c r="Y3910" s="2" t="s">
        <v>8</v>
      </c>
      <c r="Z3910" s="2">
        <v>0</v>
      </c>
    </row>
    <row r="3911" spans="1:26" ht="14.25" customHeight="1" x14ac:dyDescent="0.2">
      <c r="A3911" s="3">
        <v>40927.869074074071</v>
      </c>
      <c r="B3911" s="2"/>
      <c r="C3911" s="2"/>
      <c r="D3911" s="2">
        <v>-2500</v>
      </c>
      <c r="E3911" s="2">
        <v>202.28633117675801</v>
      </c>
      <c r="F3911" s="2">
        <v>-118.48785400390599</v>
      </c>
      <c r="G3911" s="5">
        <f t="shared" si="67"/>
        <v>9.9822105087280129</v>
      </c>
      <c r="K3911" s="3">
        <v>40927.869074074071</v>
      </c>
      <c r="L3911" s="2"/>
      <c r="M3911" s="2"/>
      <c r="N3911" s="2">
        <v>-2500</v>
      </c>
      <c r="O3911" s="2">
        <v>252.86793518066401</v>
      </c>
      <c r="P3911" s="2">
        <v>184.17144775390599</v>
      </c>
      <c r="Q3911" s="21">
        <f t="shared" si="68"/>
        <v>8.2838494384765511</v>
      </c>
      <c r="U3911" s="3">
        <v>40927.869074074071</v>
      </c>
      <c r="V3911" s="2"/>
      <c r="W3911" s="2"/>
      <c r="X3911" s="2">
        <v>-2500</v>
      </c>
      <c r="Y3911" s="2" t="s">
        <v>8</v>
      </c>
      <c r="Z3911" s="2">
        <v>0</v>
      </c>
    </row>
    <row r="3912" spans="1:26" ht="14.25" customHeight="1" x14ac:dyDescent="0.2">
      <c r="A3912" s="3">
        <v>40927.869131944448</v>
      </c>
      <c r="B3912" s="2"/>
      <c r="C3912" s="2"/>
      <c r="D3912" s="2">
        <v>-2450</v>
      </c>
      <c r="E3912" s="2">
        <v>202.73297119140599</v>
      </c>
      <c r="F3912" s="2">
        <v>-118.770370483398</v>
      </c>
      <c r="G3912" s="5">
        <f t="shared" si="67"/>
        <v>9.9822105087280129</v>
      </c>
      <c r="K3912" s="3">
        <v>40927.869131944448</v>
      </c>
      <c r="L3912" s="2"/>
      <c r="M3912" s="2"/>
      <c r="N3912" s="2">
        <v>-2450</v>
      </c>
      <c r="O3912" s="2">
        <v>252.83988952636699</v>
      </c>
      <c r="P3912" s="2">
        <v>184.15191650390599</v>
      </c>
      <c r="Q3912" s="21">
        <f t="shared" si="68"/>
        <v>8.2829666259765506</v>
      </c>
      <c r="U3912" s="3">
        <v>40927.869131944448</v>
      </c>
      <c r="V3912" s="2"/>
      <c r="W3912" s="2"/>
      <c r="X3912" s="2">
        <v>-2450</v>
      </c>
      <c r="Y3912" s="2" t="s">
        <v>8</v>
      </c>
      <c r="Z3912" s="2">
        <v>0</v>
      </c>
    </row>
    <row r="3913" spans="1:26" ht="14.25" customHeight="1" x14ac:dyDescent="0.2">
      <c r="A3913" s="3">
        <v>40927.869189814817</v>
      </c>
      <c r="B3913" s="2"/>
      <c r="C3913" s="2"/>
      <c r="D3913" s="2">
        <v>-2400</v>
      </c>
      <c r="E3913" s="2">
        <v>203.58088684082</v>
      </c>
      <c r="F3913" s="2">
        <v>-119.306716918945</v>
      </c>
      <c r="G3913" s="5">
        <f>G3914</f>
        <v>9.9822105087280129</v>
      </c>
      <c r="K3913" s="3">
        <v>40927.869189814817</v>
      </c>
      <c r="L3913" s="2"/>
      <c r="M3913" s="2"/>
      <c r="N3913" s="2">
        <v>-2400</v>
      </c>
      <c r="O3913" s="2">
        <v>252.83790588378901</v>
      </c>
      <c r="P3913" s="2">
        <v>184.15054321289099</v>
      </c>
      <c r="Q3913" s="21">
        <f t="shared" si="68"/>
        <v>8.2829045532226733</v>
      </c>
      <c r="U3913" s="3">
        <v>40927.869189814817</v>
      </c>
      <c r="V3913" s="2"/>
      <c r="W3913" s="2"/>
      <c r="X3913" s="2">
        <v>-2400</v>
      </c>
      <c r="Y3913" s="2" t="s">
        <v>8</v>
      </c>
      <c r="Z3913" s="2">
        <v>0</v>
      </c>
    </row>
    <row r="3914" spans="1:26" ht="14.25" customHeight="1" x14ac:dyDescent="0.2">
      <c r="A3914" s="3">
        <v>40927.869247685187</v>
      </c>
      <c r="B3914" s="2"/>
      <c r="C3914" s="2"/>
      <c r="D3914" s="2">
        <v>-2350</v>
      </c>
      <c r="E3914" s="2">
        <v>204.41143798828099</v>
      </c>
      <c r="F3914" s="2">
        <v>-119.832077026367</v>
      </c>
      <c r="G3914" s="5">
        <f t="shared" ref="G3914:G3961" si="69">-F3914*0.0845-0.1436</f>
        <v>9.9822105087280129</v>
      </c>
      <c r="K3914" s="3">
        <v>40927.869247685187</v>
      </c>
      <c r="L3914" s="2"/>
      <c r="M3914" s="2"/>
      <c r="N3914" s="2">
        <v>-2350</v>
      </c>
      <c r="O3914" s="2">
        <v>252.70797729492199</v>
      </c>
      <c r="P3914" s="2">
        <v>184.06005859375</v>
      </c>
      <c r="Q3914" s="21">
        <f t="shared" si="68"/>
        <v>8.2788146484374998</v>
      </c>
      <c r="U3914" s="3">
        <v>40927.869247685187</v>
      </c>
      <c r="V3914" s="2"/>
      <c r="W3914" s="2"/>
      <c r="X3914" s="2">
        <v>-2350</v>
      </c>
      <c r="Y3914" s="2" t="s">
        <v>8</v>
      </c>
      <c r="Z3914" s="2">
        <v>0</v>
      </c>
    </row>
    <row r="3915" spans="1:26" ht="14.25" customHeight="1" x14ac:dyDescent="0.2">
      <c r="A3915" s="3">
        <v>40927.869305555556</v>
      </c>
      <c r="B3915" s="2"/>
      <c r="C3915" s="2"/>
      <c r="D3915" s="2">
        <v>-2300</v>
      </c>
      <c r="E3915" s="2">
        <v>204.90702819824199</v>
      </c>
      <c r="F3915" s="2">
        <v>-120.14556884765599</v>
      </c>
      <c r="G3915" s="5">
        <f t="shared" si="69"/>
        <v>10.008700567626933</v>
      </c>
      <c r="K3915" s="3">
        <v>40927.869305555556</v>
      </c>
      <c r="L3915" s="2"/>
      <c r="M3915" s="2"/>
      <c r="N3915" s="2">
        <v>-2300</v>
      </c>
      <c r="O3915" s="2">
        <v>252.57386779785199</v>
      </c>
      <c r="P3915" s="2">
        <v>183.96667480468699</v>
      </c>
      <c r="Q3915" s="21">
        <f t="shared" si="68"/>
        <v>8.2745937011718524</v>
      </c>
      <c r="U3915" s="3">
        <v>40927.869305555556</v>
      </c>
      <c r="V3915" s="2"/>
      <c r="W3915" s="2"/>
      <c r="X3915" s="2">
        <v>-2300</v>
      </c>
      <c r="Y3915" s="2" t="s">
        <v>8</v>
      </c>
      <c r="Z3915" s="2">
        <v>0</v>
      </c>
    </row>
    <row r="3916" spans="1:26" ht="14.25" customHeight="1" x14ac:dyDescent="0.2">
      <c r="A3916" s="3">
        <v>40927.869363425925</v>
      </c>
      <c r="B3916" s="2"/>
      <c r="C3916" s="2"/>
      <c r="D3916" s="2">
        <v>-2250</v>
      </c>
      <c r="E3916" s="2">
        <v>204.89111328125</v>
      </c>
      <c r="F3916" s="2">
        <v>-120.135498046875</v>
      </c>
      <c r="G3916" s="5">
        <f t="shared" si="69"/>
        <v>10.007849584960939</v>
      </c>
      <c r="K3916" s="3">
        <v>40927.869363425925</v>
      </c>
      <c r="L3916" s="2"/>
      <c r="M3916" s="2"/>
      <c r="N3916" s="2">
        <v>-2250</v>
      </c>
      <c r="O3916" s="2">
        <v>252.35705566406199</v>
      </c>
      <c r="P3916" s="2">
        <v>183.81568908691401</v>
      </c>
      <c r="Q3916" s="21">
        <f t="shared" si="68"/>
        <v>8.2677691467285133</v>
      </c>
      <c r="U3916" s="3">
        <v>40927.869363425925</v>
      </c>
      <c r="V3916" s="2"/>
      <c r="W3916" s="2"/>
      <c r="X3916" s="2">
        <v>-2250</v>
      </c>
      <c r="Y3916" s="2" t="s">
        <v>8</v>
      </c>
      <c r="Z3916" s="2">
        <v>0</v>
      </c>
    </row>
    <row r="3917" spans="1:26" ht="14.25" customHeight="1" x14ac:dyDescent="0.2">
      <c r="A3917" s="3">
        <v>40927.869421296295</v>
      </c>
      <c r="B3917" s="2"/>
      <c r="C3917" s="2"/>
      <c r="D3917" s="2">
        <v>-2200</v>
      </c>
      <c r="E3917" s="2">
        <v>204.86506652832</v>
      </c>
      <c r="F3917" s="2">
        <v>-120.119018554687</v>
      </c>
      <c r="G3917" s="5">
        <f t="shared" si="69"/>
        <v>10.006457067871054</v>
      </c>
      <c r="K3917" s="3">
        <v>40927.869421296295</v>
      </c>
      <c r="L3917" s="2"/>
      <c r="M3917" s="2"/>
      <c r="N3917" s="2">
        <v>-2200</v>
      </c>
      <c r="O3917" s="2">
        <v>252.09817504882801</v>
      </c>
      <c r="P3917" s="2">
        <v>183.63540649414099</v>
      </c>
      <c r="Q3917" s="21">
        <f t="shared" si="68"/>
        <v>8.2596203735351725</v>
      </c>
      <c r="U3917" s="3">
        <v>40927.869421296295</v>
      </c>
      <c r="V3917" s="2"/>
      <c r="W3917" s="2"/>
      <c r="X3917" s="2">
        <v>-2200</v>
      </c>
      <c r="Y3917" s="2" t="s">
        <v>8</v>
      </c>
      <c r="Z3917" s="2">
        <v>0</v>
      </c>
    </row>
    <row r="3918" spans="1:26" ht="14.25" customHeight="1" x14ac:dyDescent="0.2">
      <c r="A3918" s="3">
        <v>40927.869479166664</v>
      </c>
      <c r="B3918" s="2"/>
      <c r="C3918" s="2"/>
      <c r="D3918" s="2">
        <v>-2150</v>
      </c>
      <c r="E3918" s="2">
        <v>204.53192138671901</v>
      </c>
      <c r="F3918" s="2">
        <v>-119.90829467773401</v>
      </c>
      <c r="G3918" s="5">
        <f t="shared" si="69"/>
        <v>9.9886509002685244</v>
      </c>
      <c r="K3918" s="3">
        <v>40927.869479166664</v>
      </c>
      <c r="L3918" s="2"/>
      <c r="M3918" s="2"/>
      <c r="N3918" s="2">
        <v>-2150</v>
      </c>
      <c r="O3918" s="2">
        <v>251.63352966308599</v>
      </c>
      <c r="P3918" s="2">
        <v>183.31184387207</v>
      </c>
      <c r="Q3918" s="21">
        <f t="shared" si="68"/>
        <v>8.244995343017564</v>
      </c>
      <c r="U3918" s="3">
        <v>40927.869479166664</v>
      </c>
      <c r="V3918" s="2"/>
      <c r="W3918" s="2"/>
      <c r="X3918" s="2">
        <v>-2150</v>
      </c>
      <c r="Y3918" s="2" t="s">
        <v>8</v>
      </c>
      <c r="Z3918" s="2">
        <v>0</v>
      </c>
    </row>
    <row r="3919" spans="1:26" ht="14.25" customHeight="1" x14ac:dyDescent="0.2">
      <c r="A3919" s="3">
        <v>40927.869537037041</v>
      </c>
      <c r="B3919" s="2"/>
      <c r="C3919" s="2"/>
      <c r="D3919" s="2">
        <v>-2100</v>
      </c>
      <c r="E3919" s="2">
        <v>204.35377502441401</v>
      </c>
      <c r="F3919" s="2">
        <v>-119.795608520508</v>
      </c>
      <c r="G3919" s="5">
        <f t="shared" si="69"/>
        <v>9.9791289199829265</v>
      </c>
      <c r="K3919" s="3">
        <v>40927.869537037041</v>
      </c>
      <c r="L3919" s="2"/>
      <c r="M3919" s="2"/>
      <c r="N3919" s="2">
        <v>-2100</v>
      </c>
      <c r="O3919" s="2">
        <v>250.968505859375</v>
      </c>
      <c r="P3919" s="2">
        <v>182.84873962402301</v>
      </c>
      <c r="Q3919" s="21">
        <f t="shared" si="68"/>
        <v>8.2240630310058407</v>
      </c>
      <c r="U3919" s="3">
        <v>40927.869537037041</v>
      </c>
      <c r="V3919" s="2"/>
      <c r="W3919" s="2"/>
      <c r="X3919" s="2">
        <v>-2100</v>
      </c>
      <c r="Y3919" s="2" t="s">
        <v>8</v>
      </c>
      <c r="Z3919" s="2">
        <v>0</v>
      </c>
    </row>
    <row r="3920" spans="1:26" ht="14.25" customHeight="1" x14ac:dyDescent="0.2">
      <c r="A3920" s="3">
        <v>40927.86959490741</v>
      </c>
      <c r="B3920" s="2"/>
      <c r="C3920" s="2"/>
      <c r="D3920" s="2">
        <v>-2050</v>
      </c>
      <c r="E3920" s="2">
        <v>202.93740844726599</v>
      </c>
      <c r="F3920" s="2">
        <v>-118.899688720703</v>
      </c>
      <c r="G3920" s="5">
        <f t="shared" si="69"/>
        <v>9.903423696899404</v>
      </c>
      <c r="K3920" s="3">
        <v>40927.86959490741</v>
      </c>
      <c r="L3920" s="2"/>
      <c r="M3920" s="2"/>
      <c r="N3920" s="2">
        <v>-2050</v>
      </c>
      <c r="O3920" s="2">
        <v>250.11820983886699</v>
      </c>
      <c r="P3920" s="2">
        <v>182.25662231445301</v>
      </c>
      <c r="Q3920" s="21">
        <f t="shared" si="68"/>
        <v>8.1972993286132763</v>
      </c>
      <c r="U3920" s="3">
        <v>40927.86959490741</v>
      </c>
      <c r="V3920" s="2"/>
      <c r="W3920" s="2"/>
      <c r="X3920" s="2">
        <v>-2050</v>
      </c>
      <c r="Y3920" s="2" t="s">
        <v>8</v>
      </c>
      <c r="Z3920" s="2">
        <v>0</v>
      </c>
    </row>
    <row r="3921" spans="1:26" ht="14.25" customHeight="1" x14ac:dyDescent="0.2">
      <c r="A3921" s="3">
        <v>40927.869652777779</v>
      </c>
      <c r="B3921" s="2"/>
      <c r="C3921" s="2"/>
      <c r="D3921" s="2">
        <v>-2000</v>
      </c>
      <c r="E3921" s="2">
        <v>200.06510925293</v>
      </c>
      <c r="F3921" s="2">
        <v>-117.08282470703099</v>
      </c>
      <c r="G3921" s="5">
        <f t="shared" si="69"/>
        <v>9.7498986877441212</v>
      </c>
      <c r="K3921" s="3">
        <v>40927.869652777779</v>
      </c>
      <c r="L3921" s="2"/>
      <c r="M3921" s="2"/>
      <c r="N3921" s="2">
        <v>-2000</v>
      </c>
      <c r="O3921" s="2">
        <v>248.83811950683599</v>
      </c>
      <c r="P3921" s="2">
        <v>181.36520385742199</v>
      </c>
      <c r="Q3921" s="21">
        <f t="shared" si="68"/>
        <v>8.1570072143554739</v>
      </c>
      <c r="U3921" s="3">
        <v>40927.869652777779</v>
      </c>
      <c r="V3921" s="2"/>
      <c r="W3921" s="2"/>
      <c r="X3921" s="2">
        <v>-2000</v>
      </c>
      <c r="Y3921" s="2" t="s">
        <v>8</v>
      </c>
      <c r="Z3921" s="2">
        <v>0</v>
      </c>
    </row>
    <row r="3922" spans="1:26" ht="14.25" customHeight="1" x14ac:dyDescent="0.2">
      <c r="A3922" s="3">
        <v>40927.869710648149</v>
      </c>
      <c r="B3922" s="2"/>
      <c r="C3922" s="2"/>
      <c r="D3922" s="2">
        <v>-1950</v>
      </c>
      <c r="E3922" s="2">
        <v>194.50505065918</v>
      </c>
      <c r="F3922" s="2">
        <v>-113.56582641601599</v>
      </c>
      <c r="G3922" s="5">
        <f t="shared" si="69"/>
        <v>9.4527123321533537</v>
      </c>
      <c r="K3922" s="3">
        <v>40927.869710648149</v>
      </c>
      <c r="L3922" s="2"/>
      <c r="M3922" s="2"/>
      <c r="N3922" s="2">
        <v>-1950</v>
      </c>
      <c r="O3922" s="2">
        <v>246.83668518066401</v>
      </c>
      <c r="P3922" s="2">
        <v>179.97146606445301</v>
      </c>
      <c r="Q3922" s="21">
        <f t="shared" si="68"/>
        <v>8.0940102661132762</v>
      </c>
      <c r="U3922" s="3">
        <v>40927.869710648149</v>
      </c>
      <c r="V3922" s="2"/>
      <c r="W3922" s="2"/>
      <c r="X3922" s="2">
        <v>-1950</v>
      </c>
      <c r="Y3922" s="2" t="s">
        <v>8</v>
      </c>
      <c r="Z3922" s="2">
        <v>0</v>
      </c>
    </row>
    <row r="3923" spans="1:26" ht="14.25" customHeight="1" x14ac:dyDescent="0.2">
      <c r="A3923" s="3">
        <v>40927.869768518518</v>
      </c>
      <c r="B3923" s="2"/>
      <c r="C3923" s="2"/>
      <c r="D3923" s="2">
        <v>-1900</v>
      </c>
      <c r="E3923" s="2">
        <v>186.19198608398401</v>
      </c>
      <c r="F3923" s="2">
        <v>-108.307418823242</v>
      </c>
      <c r="G3923" s="5">
        <f t="shared" si="69"/>
        <v>9.0083768905639499</v>
      </c>
      <c r="K3923" s="3">
        <v>40927.869768518518</v>
      </c>
      <c r="L3923" s="2"/>
      <c r="M3923" s="2"/>
      <c r="N3923" s="2">
        <v>-1900</v>
      </c>
      <c r="O3923" s="2">
        <v>244.17999267578099</v>
      </c>
      <c r="P3923" s="2">
        <v>178.12141418457</v>
      </c>
      <c r="Q3923" s="21">
        <f t="shared" si="68"/>
        <v>8.0103879211425646</v>
      </c>
      <c r="U3923" s="3">
        <v>40927.869768518518</v>
      </c>
      <c r="V3923" s="2"/>
      <c r="W3923" s="2"/>
      <c r="X3923" s="2">
        <v>-1900</v>
      </c>
      <c r="Y3923" s="2" t="s">
        <v>8</v>
      </c>
      <c r="Z3923" s="2">
        <v>0</v>
      </c>
    </row>
    <row r="3924" spans="1:26" ht="14.25" customHeight="1" x14ac:dyDescent="0.2">
      <c r="A3924" s="3">
        <v>40927.869826388887</v>
      </c>
      <c r="B3924" s="2"/>
      <c r="C3924" s="2"/>
      <c r="D3924" s="2">
        <v>-1850</v>
      </c>
      <c r="E3924" s="2">
        <v>173.41102600097699</v>
      </c>
      <c r="F3924" s="2">
        <v>-100.222854614258</v>
      </c>
      <c r="G3924" s="5">
        <f t="shared" si="69"/>
        <v>8.325231214904802</v>
      </c>
      <c r="K3924" s="3">
        <v>40927.869826388887</v>
      </c>
      <c r="L3924" s="2"/>
      <c r="M3924" s="2"/>
      <c r="N3924" s="2">
        <v>-1850</v>
      </c>
      <c r="O3924" s="2">
        <v>240.858154296875</v>
      </c>
      <c r="P3924" s="2">
        <v>175.808181762695</v>
      </c>
      <c r="Q3924" s="21">
        <f t="shared" si="68"/>
        <v>7.9058298156738136</v>
      </c>
      <c r="U3924" s="3">
        <v>40927.869826388887</v>
      </c>
      <c r="V3924" s="2"/>
      <c r="W3924" s="2"/>
      <c r="X3924" s="2">
        <v>-1850</v>
      </c>
      <c r="Y3924" s="2" t="s">
        <v>8</v>
      </c>
      <c r="Z3924" s="2">
        <v>0</v>
      </c>
    </row>
    <row r="3925" spans="1:26" ht="14.25" customHeight="1" x14ac:dyDescent="0.2">
      <c r="A3925" s="3">
        <v>40927.869884259257</v>
      </c>
      <c r="B3925" s="2"/>
      <c r="C3925" s="2"/>
      <c r="D3925" s="2">
        <v>-1800</v>
      </c>
      <c r="E3925" s="2">
        <v>157.91744995117199</v>
      </c>
      <c r="F3925" s="2">
        <v>-90.422439575195298</v>
      </c>
      <c r="G3925" s="5">
        <f t="shared" si="69"/>
        <v>7.4970961441040034</v>
      </c>
      <c r="K3925" s="3">
        <v>40927.869884259257</v>
      </c>
      <c r="L3925" s="2"/>
      <c r="M3925" s="2"/>
      <c r="N3925" s="2">
        <v>-1800</v>
      </c>
      <c r="O3925" s="2">
        <v>236.86975097656199</v>
      </c>
      <c r="P3925" s="2">
        <v>173.03077697753901</v>
      </c>
      <c r="Q3925" s="21">
        <f t="shared" si="68"/>
        <v>7.7802911193847626</v>
      </c>
      <c r="U3925" s="3">
        <v>40927.869884259257</v>
      </c>
      <c r="V3925" s="2"/>
      <c r="W3925" s="2"/>
      <c r="X3925" s="2">
        <v>-1800</v>
      </c>
      <c r="Y3925" s="2" t="s">
        <v>8</v>
      </c>
      <c r="Z3925" s="2">
        <v>0</v>
      </c>
    </row>
    <row r="3926" spans="1:26" ht="14.25" customHeight="1" x14ac:dyDescent="0.2">
      <c r="A3926" s="3">
        <v>40927.869942129626</v>
      </c>
      <c r="B3926" s="2"/>
      <c r="C3926" s="2"/>
      <c r="D3926" s="2">
        <v>-1750</v>
      </c>
      <c r="E3926" s="2">
        <v>139.835861206055</v>
      </c>
      <c r="F3926" s="2">
        <v>-78.9849853515625</v>
      </c>
      <c r="G3926" s="5">
        <f t="shared" si="69"/>
        <v>6.5306312622070317</v>
      </c>
      <c r="K3926" s="3">
        <v>40927.869942129626</v>
      </c>
      <c r="L3926" s="2"/>
      <c r="M3926" s="2"/>
      <c r="N3926" s="2">
        <v>-1750</v>
      </c>
      <c r="O3926" s="2">
        <v>231.97288513183599</v>
      </c>
      <c r="P3926" s="2">
        <v>169.62074279785199</v>
      </c>
      <c r="Q3926" s="21">
        <f t="shared" si="68"/>
        <v>7.6261575744629093</v>
      </c>
      <c r="U3926" s="3">
        <v>40927.869942129626</v>
      </c>
      <c r="V3926" s="2"/>
      <c r="W3926" s="2"/>
      <c r="X3926" s="2">
        <v>-1750</v>
      </c>
      <c r="Y3926" s="2" t="s">
        <v>8</v>
      </c>
      <c r="Z3926" s="2">
        <v>0</v>
      </c>
    </row>
    <row r="3927" spans="1:26" ht="14.25" customHeight="1" x14ac:dyDescent="0.2">
      <c r="A3927" s="3">
        <v>40927.870000000003</v>
      </c>
      <c r="B3927" s="2"/>
      <c r="C3927" s="2"/>
      <c r="D3927" s="2">
        <v>-1700</v>
      </c>
      <c r="E3927" s="2">
        <v>120.91902923584</v>
      </c>
      <c r="F3927" s="2">
        <v>-67.019195556640597</v>
      </c>
      <c r="G3927" s="5">
        <f t="shared" si="69"/>
        <v>5.5195220245361307</v>
      </c>
      <c r="K3927" s="3">
        <v>40927.870000000003</v>
      </c>
      <c r="L3927" s="2"/>
      <c r="M3927" s="2"/>
      <c r="N3927" s="2">
        <v>-1700</v>
      </c>
      <c r="O3927" s="2">
        <v>226.52658081054699</v>
      </c>
      <c r="P3927" s="2">
        <v>165.82809448242199</v>
      </c>
      <c r="Q3927" s="21">
        <f t="shared" si="68"/>
        <v>7.4547298706054734</v>
      </c>
      <c r="U3927" s="3">
        <v>40927.870000000003</v>
      </c>
      <c r="V3927" s="2"/>
      <c r="W3927" s="2"/>
      <c r="X3927" s="2">
        <v>-1700</v>
      </c>
      <c r="Y3927" s="2" t="s">
        <v>8</v>
      </c>
      <c r="Z3927" s="2">
        <v>0</v>
      </c>
    </row>
    <row r="3928" spans="1:26" ht="14.25" customHeight="1" x14ac:dyDescent="0.2">
      <c r="A3928" s="3">
        <v>40927.870057870372</v>
      </c>
      <c r="B3928" s="2"/>
      <c r="C3928" s="2"/>
      <c r="D3928" s="2">
        <v>-1650</v>
      </c>
      <c r="E3928" s="2">
        <v>100.64842224121099</v>
      </c>
      <c r="F3928" s="2">
        <v>-54.1970825195313</v>
      </c>
      <c r="G3928" s="5">
        <f t="shared" si="69"/>
        <v>4.4360534729003946</v>
      </c>
      <c r="K3928" s="3">
        <v>40927.870057870372</v>
      </c>
      <c r="L3928" s="2"/>
      <c r="M3928" s="2"/>
      <c r="N3928" s="2">
        <v>-1650</v>
      </c>
      <c r="O3928" s="2">
        <v>220.57893371582</v>
      </c>
      <c r="P3928" s="2">
        <v>161.68632507324199</v>
      </c>
      <c r="Q3928" s="21">
        <f t="shared" si="68"/>
        <v>7.267521893310537</v>
      </c>
      <c r="U3928" s="3">
        <v>40927.870057870372</v>
      </c>
      <c r="V3928" s="2"/>
      <c r="W3928" s="2"/>
      <c r="X3928" s="2">
        <v>-1650</v>
      </c>
      <c r="Y3928" s="2" t="s">
        <v>8</v>
      </c>
      <c r="Z3928" s="2">
        <v>0</v>
      </c>
    </row>
    <row r="3929" spans="1:26" ht="14.25" customHeight="1" x14ac:dyDescent="0.2">
      <c r="A3929" s="3">
        <v>40927.870115740741</v>
      </c>
      <c r="B3929" s="2"/>
      <c r="C3929" s="2"/>
      <c r="D3929" s="2">
        <v>-1600</v>
      </c>
      <c r="E3929" s="2">
        <v>81.860763549804702</v>
      </c>
      <c r="F3929" s="2">
        <v>-42.313003540039098</v>
      </c>
      <c r="G3929" s="5">
        <f t="shared" si="69"/>
        <v>3.431848799133304</v>
      </c>
      <c r="K3929" s="3">
        <v>40927.870115740741</v>
      </c>
      <c r="L3929" s="2"/>
      <c r="M3929" s="2"/>
      <c r="N3929" s="2">
        <v>-1600</v>
      </c>
      <c r="O3929" s="2">
        <v>214.98669433593801</v>
      </c>
      <c r="P3929" s="2">
        <v>157.79205322265599</v>
      </c>
      <c r="Q3929" s="21">
        <f t="shared" si="68"/>
        <v>7.0915008056640501</v>
      </c>
      <c r="U3929" s="3">
        <v>40927.870115740741</v>
      </c>
      <c r="V3929" s="2"/>
      <c r="W3929" s="2"/>
      <c r="X3929" s="2">
        <v>-1600</v>
      </c>
      <c r="Y3929" s="2" t="s">
        <v>8</v>
      </c>
      <c r="Z3929" s="2">
        <v>0</v>
      </c>
    </row>
    <row r="3930" spans="1:26" ht="14.25" customHeight="1" x14ac:dyDescent="0.2">
      <c r="A3930" s="3">
        <v>40927.870173611111</v>
      </c>
      <c r="B3930" s="2"/>
      <c r="C3930" s="2"/>
      <c r="D3930" s="2">
        <v>-1550</v>
      </c>
      <c r="E3930" s="2">
        <v>65.440032958984403</v>
      </c>
      <c r="F3930" s="2">
        <v>-31.9261169433594</v>
      </c>
      <c r="G3930" s="5">
        <f t="shared" si="69"/>
        <v>2.5541568817138693</v>
      </c>
      <c r="K3930" s="3">
        <v>40927.870173611111</v>
      </c>
      <c r="L3930" s="2"/>
      <c r="M3930" s="2"/>
      <c r="N3930" s="2">
        <v>-1550</v>
      </c>
      <c r="O3930" s="2">
        <v>209.91178894043</v>
      </c>
      <c r="P3930" s="2">
        <v>154.25804138183599</v>
      </c>
      <c r="Q3930" s="21">
        <f t="shared" si="68"/>
        <v>6.9317634704589866</v>
      </c>
      <c r="U3930" s="3">
        <v>40927.870173611111</v>
      </c>
      <c r="V3930" s="2"/>
      <c r="W3930" s="2"/>
      <c r="X3930" s="2">
        <v>-1550</v>
      </c>
      <c r="Y3930" s="2" t="s">
        <v>8</v>
      </c>
      <c r="Z3930" s="2">
        <v>0</v>
      </c>
    </row>
    <row r="3931" spans="1:26" ht="14.25" customHeight="1" x14ac:dyDescent="0.2">
      <c r="A3931" s="3">
        <v>40927.87023148148</v>
      </c>
      <c r="B3931" s="2"/>
      <c r="C3931" s="2"/>
      <c r="D3931" s="2">
        <v>-1500</v>
      </c>
      <c r="E3931" s="2">
        <v>52.1732368469238</v>
      </c>
      <c r="F3931" s="2">
        <v>-23.5342407226562</v>
      </c>
      <c r="G3931" s="5">
        <f t="shared" si="69"/>
        <v>1.8450433410644491</v>
      </c>
      <c r="K3931" s="3">
        <v>40927.87023148148</v>
      </c>
      <c r="L3931" s="2"/>
      <c r="M3931" s="2"/>
      <c r="N3931" s="2">
        <v>-1500</v>
      </c>
      <c r="O3931" s="2">
        <v>204.65306091308599</v>
      </c>
      <c r="P3931" s="2">
        <v>150.59600830078099</v>
      </c>
      <c r="Q3931" s="21">
        <f t="shared" si="68"/>
        <v>6.7662395751952999</v>
      </c>
      <c r="U3931" s="3">
        <v>40927.87023148148</v>
      </c>
      <c r="V3931" s="2"/>
      <c r="W3931" s="2"/>
      <c r="X3931" s="2">
        <v>-1500</v>
      </c>
      <c r="Y3931" s="2" t="s">
        <v>8</v>
      </c>
      <c r="Z3931" s="2">
        <v>0</v>
      </c>
    </row>
    <row r="3932" spans="1:26" ht="14.25" customHeight="1" x14ac:dyDescent="0.2">
      <c r="A3932" s="3">
        <v>40927.870289351849</v>
      </c>
      <c r="B3932" s="2"/>
      <c r="C3932" s="2"/>
      <c r="D3932" s="2">
        <v>-1450</v>
      </c>
      <c r="E3932" s="2">
        <v>41.970027923583999</v>
      </c>
      <c r="F3932" s="2">
        <v>-17.0802307128906</v>
      </c>
      <c r="G3932" s="5">
        <f t="shared" si="69"/>
        <v>1.2996794952392559</v>
      </c>
      <c r="K3932" s="3">
        <v>40927.870289351849</v>
      </c>
      <c r="L3932" s="2"/>
      <c r="M3932" s="2"/>
      <c r="N3932" s="2">
        <v>-1450</v>
      </c>
      <c r="O3932" s="2">
        <v>199.67413330078099</v>
      </c>
      <c r="P3932" s="2">
        <v>147.128829956055</v>
      </c>
      <c r="Q3932" s="21">
        <f t="shared" si="68"/>
        <v>6.609523114013685</v>
      </c>
      <c r="U3932" s="3">
        <v>40927.870289351849</v>
      </c>
      <c r="V3932" s="2"/>
      <c r="W3932" s="2"/>
      <c r="X3932" s="2">
        <v>-1450</v>
      </c>
      <c r="Y3932" s="2" t="s">
        <v>8</v>
      </c>
      <c r="Z3932" s="2">
        <v>0</v>
      </c>
    </row>
    <row r="3933" spans="1:26" ht="14.25" customHeight="1" x14ac:dyDescent="0.2">
      <c r="A3933" s="3">
        <v>40927.870347222219</v>
      </c>
      <c r="B3933" s="2"/>
      <c r="C3933" s="2"/>
      <c r="D3933" s="2">
        <v>-1400</v>
      </c>
      <c r="E3933" s="2">
        <v>32.686740875244098</v>
      </c>
      <c r="F3933" s="2">
        <v>-11.2081146240234</v>
      </c>
      <c r="G3933" s="5">
        <f t="shared" si="69"/>
        <v>0.80348568572997747</v>
      </c>
      <c r="K3933" s="3">
        <v>40927.870347222219</v>
      </c>
      <c r="L3933" s="2"/>
      <c r="M3933" s="2"/>
      <c r="N3933" s="2">
        <v>-1400</v>
      </c>
      <c r="O3933" s="2">
        <v>195.19665527343801</v>
      </c>
      <c r="P3933" s="2">
        <v>144.01084899902301</v>
      </c>
      <c r="Q3933" s="21">
        <f t="shared" si="68"/>
        <v>6.4685903747558395</v>
      </c>
      <c r="U3933" s="3">
        <v>40927.870347222219</v>
      </c>
      <c r="V3933" s="2"/>
      <c r="W3933" s="2"/>
      <c r="X3933" s="2">
        <v>-1400</v>
      </c>
      <c r="Y3933" s="2" t="s">
        <v>8</v>
      </c>
      <c r="Z3933" s="2">
        <v>0</v>
      </c>
    </row>
    <row r="3934" spans="1:26" ht="14.25" customHeight="1" x14ac:dyDescent="0.2">
      <c r="A3934" s="3">
        <v>40927.870405092595</v>
      </c>
      <c r="B3934" s="2"/>
      <c r="C3934" s="2"/>
      <c r="D3934" s="2">
        <v>-1350</v>
      </c>
      <c r="E3934" s="2">
        <v>25.3758544921875</v>
      </c>
      <c r="F3934" s="2">
        <v>-6.5836334228515598</v>
      </c>
      <c r="G3934" s="5">
        <f t="shared" si="69"/>
        <v>0.41271702423095685</v>
      </c>
      <c r="K3934" s="3">
        <v>40927.870405092595</v>
      </c>
      <c r="L3934" s="2"/>
      <c r="M3934" s="2"/>
      <c r="N3934" s="2">
        <v>-1350</v>
      </c>
      <c r="O3934" s="2">
        <v>190.812423706055</v>
      </c>
      <c r="P3934" s="2">
        <v>140.95779418945301</v>
      </c>
      <c r="Q3934" s="21">
        <f t="shared" si="68"/>
        <v>6.3305922973632756</v>
      </c>
      <c r="U3934" s="3">
        <v>40927.870405092595</v>
      </c>
      <c r="V3934" s="2"/>
      <c r="W3934" s="2"/>
      <c r="X3934" s="2">
        <v>-1350</v>
      </c>
      <c r="Y3934" s="2" t="s">
        <v>8</v>
      </c>
      <c r="Z3934" s="2">
        <v>0</v>
      </c>
    </row>
    <row r="3935" spans="1:26" ht="14.25" customHeight="1" x14ac:dyDescent="0.2">
      <c r="A3935" s="3">
        <v>40927.870462962965</v>
      </c>
      <c r="B3935" s="2"/>
      <c r="C3935" s="2"/>
      <c r="D3935" s="2">
        <v>-1300</v>
      </c>
      <c r="E3935" s="2">
        <v>21.873950958251999</v>
      </c>
      <c r="F3935" s="2">
        <v>-4.3685150146484402</v>
      </c>
      <c r="G3935" s="5">
        <f t="shared" si="69"/>
        <v>0.22553951873779321</v>
      </c>
      <c r="K3935" s="3">
        <v>40927.870462962965</v>
      </c>
      <c r="L3935" s="2"/>
      <c r="M3935" s="2"/>
      <c r="N3935" s="2">
        <v>-1300</v>
      </c>
      <c r="O3935" s="2">
        <v>186.38195800781301</v>
      </c>
      <c r="P3935" s="2">
        <v>137.87254333496099</v>
      </c>
      <c r="Q3935" s="21">
        <f t="shared" si="68"/>
        <v>6.1911389587402361</v>
      </c>
      <c r="U3935" s="3">
        <v>40927.870462962965</v>
      </c>
      <c r="V3935" s="2"/>
      <c r="W3935" s="2"/>
      <c r="X3935" s="2">
        <v>-1300</v>
      </c>
      <c r="Y3935" s="2" t="s">
        <v>8</v>
      </c>
      <c r="Z3935" s="2">
        <v>0</v>
      </c>
    </row>
    <row r="3936" spans="1:26" ht="14.25" customHeight="1" x14ac:dyDescent="0.2">
      <c r="A3936" s="3">
        <v>40927.870520833334</v>
      </c>
      <c r="B3936" s="2"/>
      <c r="C3936" s="2"/>
      <c r="D3936" s="2">
        <v>-1250</v>
      </c>
      <c r="E3936" s="2">
        <v>20.6758937835693</v>
      </c>
      <c r="F3936" s="2">
        <v>-3.6106872558593701</v>
      </c>
      <c r="G3936" s="5">
        <f t="shared" si="69"/>
        <v>0.1615030731201168</v>
      </c>
      <c r="K3936" s="3">
        <v>40927.870520833334</v>
      </c>
      <c r="L3936" s="2"/>
      <c r="M3936" s="2"/>
      <c r="N3936" s="2">
        <v>-1250</v>
      </c>
      <c r="O3936" s="2">
        <v>182.01985168457</v>
      </c>
      <c r="P3936" s="2">
        <v>134.83489990234401</v>
      </c>
      <c r="Q3936" s="21">
        <f t="shared" si="68"/>
        <v>6.0538374755859481</v>
      </c>
      <c r="U3936" s="3">
        <v>40927.870520833334</v>
      </c>
      <c r="V3936" s="2"/>
      <c r="W3936" s="2"/>
      <c r="X3936" s="2">
        <v>-1250</v>
      </c>
      <c r="Y3936" s="2" t="s">
        <v>8</v>
      </c>
      <c r="Z3936" s="2">
        <v>0</v>
      </c>
    </row>
    <row r="3937" spans="1:26" ht="14.25" customHeight="1" x14ac:dyDescent="0.2">
      <c r="A3937" s="3">
        <v>40927.870578703703</v>
      </c>
      <c r="B3937" s="2"/>
      <c r="C3937" s="2"/>
      <c r="D3937" s="2">
        <v>-1200</v>
      </c>
      <c r="E3937" s="2">
        <v>19.6122016906738</v>
      </c>
      <c r="F3937" s="2">
        <v>-2.9378509521484402</v>
      </c>
      <c r="G3937" s="5">
        <f t="shared" si="69"/>
        <v>0.10464840545654319</v>
      </c>
      <c r="K3937" s="3">
        <v>40927.870578703703</v>
      </c>
      <c r="L3937" s="2"/>
      <c r="M3937" s="2"/>
      <c r="N3937" s="2">
        <v>-1200</v>
      </c>
      <c r="O3937" s="2">
        <v>178.26634216308599</v>
      </c>
      <c r="P3937" s="2">
        <v>132.22106933593801</v>
      </c>
      <c r="Q3937" s="21">
        <f t="shared" si="68"/>
        <v>5.9356923339843979</v>
      </c>
      <c r="U3937" s="3">
        <v>40927.870578703703</v>
      </c>
      <c r="V3937" s="2"/>
      <c r="W3937" s="2"/>
      <c r="X3937" s="2">
        <v>-1200</v>
      </c>
      <c r="Y3937" s="2" t="s">
        <v>8</v>
      </c>
      <c r="Z3937" s="2">
        <v>0</v>
      </c>
    </row>
    <row r="3938" spans="1:26" ht="14.25" customHeight="1" x14ac:dyDescent="0.2">
      <c r="A3938" s="3">
        <v>40927.870636574073</v>
      </c>
      <c r="B3938" s="2"/>
      <c r="C3938" s="2"/>
      <c r="D3938" s="2">
        <v>-1150</v>
      </c>
      <c r="E3938" s="2">
        <v>19.274000167846701</v>
      </c>
      <c r="F3938" s="2">
        <v>-2.7239227294921902</v>
      </c>
      <c r="G3938" s="5">
        <f t="shared" si="69"/>
        <v>8.6571470642090087E-2</v>
      </c>
      <c r="K3938" s="3">
        <v>40927.870636574073</v>
      </c>
      <c r="L3938" s="2"/>
      <c r="M3938" s="2"/>
      <c r="N3938" s="2">
        <v>-1150</v>
      </c>
      <c r="O3938" s="2">
        <v>174.448318481445</v>
      </c>
      <c r="P3938" s="2">
        <v>129.56230163574199</v>
      </c>
      <c r="Q3938" s="21">
        <f t="shared" si="68"/>
        <v>5.8155160339355376</v>
      </c>
      <c r="U3938" s="3">
        <v>40927.870636574073</v>
      </c>
      <c r="V3938" s="2"/>
      <c r="W3938" s="2"/>
      <c r="X3938" s="2">
        <v>-1150</v>
      </c>
      <c r="Y3938" s="2" t="s">
        <v>8</v>
      </c>
      <c r="Z3938" s="2">
        <v>0</v>
      </c>
    </row>
    <row r="3939" spans="1:26" ht="14.25" customHeight="1" x14ac:dyDescent="0.2">
      <c r="A3939" s="3">
        <v>40927.870694444442</v>
      </c>
      <c r="B3939" s="2"/>
      <c r="C3939" s="2"/>
      <c r="D3939" s="2">
        <v>-1100</v>
      </c>
      <c r="E3939" s="2">
        <v>19.2884731292725</v>
      </c>
      <c r="F3939" s="2">
        <v>-2.7330780029296902</v>
      </c>
      <c r="G3939" s="5">
        <f t="shared" si="69"/>
        <v>8.734509124755882E-2</v>
      </c>
      <c r="K3939" s="3">
        <v>40927.870694444442</v>
      </c>
      <c r="L3939" s="2"/>
      <c r="M3939" s="2"/>
      <c r="N3939" s="2">
        <v>-1100</v>
      </c>
      <c r="O3939" s="2">
        <v>170.70762634277301</v>
      </c>
      <c r="P3939" s="2">
        <v>126.957397460938</v>
      </c>
      <c r="Q3939" s="21">
        <f t="shared" si="68"/>
        <v>5.6977743652343973</v>
      </c>
      <c r="U3939" s="3">
        <v>40927.870694444442</v>
      </c>
      <c r="V3939" s="2"/>
      <c r="W3939" s="2"/>
      <c r="X3939" s="2">
        <v>-1100</v>
      </c>
      <c r="Y3939" s="2" t="s">
        <v>8</v>
      </c>
      <c r="Z3939" s="2">
        <v>0</v>
      </c>
    </row>
    <row r="3940" spans="1:26" ht="14.25" customHeight="1" x14ac:dyDescent="0.2">
      <c r="A3940" s="3">
        <v>40927.870752314811</v>
      </c>
      <c r="B3940" s="2"/>
      <c r="C3940" s="2"/>
      <c r="D3940" s="2">
        <v>-1050</v>
      </c>
      <c r="E3940" s="2">
        <v>19.173408508300799</v>
      </c>
      <c r="F3940" s="2">
        <v>-2.6602935791015598</v>
      </c>
      <c r="G3940" s="5">
        <f t="shared" si="69"/>
        <v>8.1194807434081806E-2</v>
      </c>
      <c r="K3940" s="3">
        <v>40927.870752314811</v>
      </c>
      <c r="L3940" s="2"/>
      <c r="M3940" s="2"/>
      <c r="N3940" s="2">
        <v>-1050</v>
      </c>
      <c r="O3940" s="2">
        <v>167.20545959472699</v>
      </c>
      <c r="P3940" s="2">
        <v>124.518585205078</v>
      </c>
      <c r="Q3940" s="21">
        <f t="shared" si="68"/>
        <v>5.5875400512695252</v>
      </c>
      <c r="U3940" s="3">
        <v>40927.870752314811</v>
      </c>
      <c r="V3940" s="2"/>
      <c r="W3940" s="2"/>
      <c r="X3940" s="2">
        <v>-1050</v>
      </c>
      <c r="Y3940" s="2" t="s">
        <v>8</v>
      </c>
      <c r="Z3940" s="2">
        <v>0</v>
      </c>
    </row>
    <row r="3941" spans="1:26" ht="14.25" customHeight="1" x14ac:dyDescent="0.2">
      <c r="A3941" s="3">
        <v>40927.870810185188</v>
      </c>
      <c r="B3941" s="2"/>
      <c r="C3941" s="2"/>
      <c r="D3941" s="2">
        <v>-1000</v>
      </c>
      <c r="E3941" s="2">
        <v>18.819766998291001</v>
      </c>
      <c r="F3941" s="2">
        <v>-2.4365997314453098</v>
      </c>
      <c r="G3941" s="5">
        <f t="shared" si="69"/>
        <v>6.2292677307128702E-2</v>
      </c>
      <c r="K3941" s="3">
        <v>40927.870810185188</v>
      </c>
      <c r="L3941" s="2"/>
      <c r="M3941" s="2"/>
      <c r="N3941" s="2">
        <v>-1000</v>
      </c>
      <c r="O3941" s="2">
        <v>163.79771423339801</v>
      </c>
      <c r="P3941" s="2">
        <v>122.145538330078</v>
      </c>
      <c r="Q3941" s="21">
        <f t="shared" si="68"/>
        <v>5.480278332519525</v>
      </c>
      <c r="U3941" s="3">
        <v>40927.870810185188</v>
      </c>
      <c r="V3941" s="2"/>
      <c r="W3941" s="2"/>
      <c r="X3941" s="2">
        <v>-1000</v>
      </c>
      <c r="Y3941" s="2" t="s">
        <v>8</v>
      </c>
      <c r="Z3941" s="2">
        <v>0</v>
      </c>
    </row>
    <row r="3942" spans="1:26" ht="14.25" customHeight="1" x14ac:dyDescent="0.2">
      <c r="A3942" s="3">
        <v>40927.870868055557</v>
      </c>
      <c r="B3942" s="2"/>
      <c r="C3942" s="2"/>
      <c r="D3942" s="2">
        <v>-950</v>
      </c>
      <c r="E3942" s="2">
        <v>18.441160202026399</v>
      </c>
      <c r="F3942" s="2">
        <v>-2.1971130371093799</v>
      </c>
      <c r="G3942" s="5">
        <f t="shared" si="69"/>
        <v>4.2056051635742608E-2</v>
      </c>
      <c r="K3942" s="3">
        <v>40927.870868055557</v>
      </c>
      <c r="L3942" s="2"/>
      <c r="M3942" s="2"/>
      <c r="N3942" s="2">
        <v>-950</v>
      </c>
      <c r="O3942" s="2">
        <v>160.71800231933599</v>
      </c>
      <c r="P3942" s="2">
        <v>120.00091552734401</v>
      </c>
      <c r="Q3942" s="21">
        <f t="shared" si="68"/>
        <v>5.3833413818359483</v>
      </c>
      <c r="U3942" s="3">
        <v>40927.870868055557</v>
      </c>
      <c r="V3942" s="2"/>
      <c r="W3942" s="2"/>
      <c r="X3942" s="2">
        <v>-950</v>
      </c>
      <c r="Y3942" s="2" t="s">
        <v>8</v>
      </c>
      <c r="Z3942" s="2">
        <v>0</v>
      </c>
    </row>
    <row r="3943" spans="1:26" ht="14.25" customHeight="1" x14ac:dyDescent="0.2">
      <c r="A3943" s="3">
        <v>40927.870925925927</v>
      </c>
      <c r="B3943" s="2"/>
      <c r="C3943" s="2"/>
      <c r="D3943" s="2">
        <v>-900</v>
      </c>
      <c r="E3943" s="2">
        <v>18.343584060668899</v>
      </c>
      <c r="F3943" s="2">
        <v>-2.1353912353515598</v>
      </c>
      <c r="G3943" s="5">
        <f t="shared" si="69"/>
        <v>3.6840559387206817E-2</v>
      </c>
      <c r="K3943" s="3">
        <v>40927.870925925927</v>
      </c>
      <c r="L3943" s="2"/>
      <c r="M3943" s="2"/>
      <c r="N3943" s="2">
        <v>-900</v>
      </c>
      <c r="O3943" s="2">
        <v>157.94517517089801</v>
      </c>
      <c r="P3943" s="2">
        <v>118.06999206543</v>
      </c>
      <c r="Q3943" s="21">
        <f t="shared" si="68"/>
        <v>5.2960636413574358</v>
      </c>
      <c r="U3943" s="3">
        <v>40927.870925925927</v>
      </c>
      <c r="V3943" s="2"/>
      <c r="W3943" s="2"/>
      <c r="X3943" s="2">
        <v>-900</v>
      </c>
      <c r="Y3943" s="2" t="s">
        <v>8</v>
      </c>
      <c r="Z3943" s="2">
        <v>0</v>
      </c>
    </row>
    <row r="3944" spans="1:26" ht="14.25" customHeight="1" x14ac:dyDescent="0.2">
      <c r="A3944" s="3">
        <v>40927.870983796296</v>
      </c>
      <c r="B3944" s="2"/>
      <c r="C3944" s="2"/>
      <c r="D3944" s="2">
        <v>-850</v>
      </c>
      <c r="E3944" s="2">
        <v>18.712541580200199</v>
      </c>
      <c r="F3944" s="2">
        <v>-2.3687744140625</v>
      </c>
      <c r="G3944" s="5">
        <f t="shared" si="69"/>
        <v>5.6561437988281255E-2</v>
      </c>
      <c r="K3944" s="3">
        <v>40927.870983796296</v>
      </c>
      <c r="L3944" s="2"/>
      <c r="M3944" s="2"/>
      <c r="N3944" s="2">
        <v>-850</v>
      </c>
      <c r="O3944" s="2">
        <v>155.29449462890599</v>
      </c>
      <c r="P3944" s="2">
        <v>116.22413635253901</v>
      </c>
      <c r="Q3944" s="21">
        <f t="shared" si="68"/>
        <v>5.2126309631347629</v>
      </c>
      <c r="U3944" s="3">
        <v>40927.870983796296</v>
      </c>
      <c r="V3944" s="2"/>
      <c r="W3944" s="2"/>
      <c r="X3944" s="2">
        <v>-850</v>
      </c>
      <c r="Y3944" s="2" t="s">
        <v>8</v>
      </c>
      <c r="Z3944" s="2">
        <v>0</v>
      </c>
    </row>
    <row r="3945" spans="1:26" ht="14.25" customHeight="1" x14ac:dyDescent="0.2">
      <c r="A3945" s="3">
        <v>40927.871041666665</v>
      </c>
      <c r="B3945" s="2"/>
      <c r="C3945" s="2"/>
      <c r="D3945" s="2">
        <v>-800</v>
      </c>
      <c r="E3945" s="2">
        <v>18.797212600708001</v>
      </c>
      <c r="F3945" s="2">
        <v>-2.4223327636718701</v>
      </c>
      <c r="G3945" s="5">
        <f t="shared" si="69"/>
        <v>6.1087118530273044E-2</v>
      </c>
      <c r="K3945" s="3">
        <v>40927.871041666665</v>
      </c>
      <c r="L3945" s="2"/>
      <c r="M3945" s="2"/>
      <c r="N3945" s="2">
        <v>-800</v>
      </c>
      <c r="O3945" s="2">
        <v>153.15228271484401</v>
      </c>
      <c r="P3945" s="2">
        <v>114.73236083984401</v>
      </c>
      <c r="Q3945" s="21">
        <f t="shared" si="68"/>
        <v>5.145202709960949</v>
      </c>
      <c r="U3945" s="3">
        <v>40927.871041666665</v>
      </c>
      <c r="V3945" s="2"/>
      <c r="W3945" s="2"/>
      <c r="X3945" s="2">
        <v>-800</v>
      </c>
      <c r="Y3945" s="2" t="s">
        <v>8</v>
      </c>
      <c r="Z3945" s="2">
        <v>0</v>
      </c>
    </row>
    <row r="3946" spans="1:26" ht="14.25" customHeight="1" x14ac:dyDescent="0.2">
      <c r="A3946" s="3">
        <v>40927.871099537035</v>
      </c>
      <c r="B3946" s="2"/>
      <c r="C3946" s="2"/>
      <c r="D3946" s="2">
        <v>-750</v>
      </c>
      <c r="E3946" s="2">
        <v>18.666347503662099</v>
      </c>
      <c r="F3946" s="2">
        <v>-2.3395538330078098</v>
      </c>
      <c r="G3946" s="5">
        <f t="shared" si="69"/>
        <v>5.4092298889159951E-2</v>
      </c>
      <c r="K3946" s="3">
        <v>40927.871099537035</v>
      </c>
      <c r="L3946" s="2"/>
      <c r="M3946" s="2"/>
      <c r="N3946" s="2">
        <v>-750</v>
      </c>
      <c r="O3946" s="2">
        <v>150.85591125488301</v>
      </c>
      <c r="P3946" s="2">
        <v>113.13323974609401</v>
      </c>
      <c r="Q3946" s="21">
        <f t="shared" si="68"/>
        <v>5.0729224365234487</v>
      </c>
      <c r="U3946" s="3">
        <v>40927.871099537035</v>
      </c>
      <c r="V3946" s="2"/>
      <c r="W3946" s="2"/>
      <c r="X3946" s="2">
        <v>-750</v>
      </c>
      <c r="Y3946" s="2" t="s">
        <v>8</v>
      </c>
      <c r="Z3946" s="2">
        <v>0</v>
      </c>
    </row>
    <row r="3947" spans="1:26" ht="14.25" customHeight="1" x14ac:dyDescent="0.2">
      <c r="A3947" s="3">
        <v>40927.871157407404</v>
      </c>
      <c r="B3947" s="2"/>
      <c r="C3947" s="2"/>
      <c r="D3947" s="2">
        <v>-700</v>
      </c>
      <c r="E3947" s="2">
        <v>18.287981033325199</v>
      </c>
      <c r="F3947" s="2">
        <v>-2.1002197265625</v>
      </c>
      <c r="G3947" s="5">
        <f t="shared" si="69"/>
        <v>3.3868566894531243E-2</v>
      </c>
      <c r="K3947" s="3">
        <v>40927.871157407404</v>
      </c>
      <c r="L3947" s="2"/>
      <c r="M3947" s="2"/>
      <c r="N3947" s="2">
        <v>-700</v>
      </c>
      <c r="O3947" s="2">
        <v>147.734786987305</v>
      </c>
      <c r="P3947" s="2">
        <v>110.95977783203099</v>
      </c>
      <c r="Q3947" s="21">
        <f t="shared" si="68"/>
        <v>4.9746819580078006</v>
      </c>
      <c r="U3947" s="3">
        <v>40927.871157407404</v>
      </c>
      <c r="V3947" s="2"/>
      <c r="W3947" s="2"/>
      <c r="X3947" s="2">
        <v>-700</v>
      </c>
      <c r="Y3947" s="2" t="s">
        <v>8</v>
      </c>
      <c r="Z3947" s="2">
        <v>0</v>
      </c>
    </row>
    <row r="3948" spans="1:26" ht="14.25" customHeight="1" x14ac:dyDescent="0.2">
      <c r="A3948" s="3">
        <v>40927.871215277781</v>
      </c>
      <c r="B3948" s="2"/>
      <c r="C3948" s="2"/>
      <c r="D3948" s="2">
        <v>-650</v>
      </c>
      <c r="E3948" s="2">
        <v>17.990667343139599</v>
      </c>
      <c r="F3948" s="2">
        <v>-1.9121551513671899</v>
      </c>
      <c r="G3948" s="5">
        <f t="shared" si="69"/>
        <v>1.7977110290527565E-2</v>
      </c>
      <c r="K3948" s="3">
        <v>40927.871215277781</v>
      </c>
      <c r="L3948" s="2"/>
      <c r="M3948" s="2"/>
      <c r="N3948" s="2">
        <v>-650</v>
      </c>
      <c r="O3948" s="2">
        <v>146.14091491699199</v>
      </c>
      <c r="P3948" s="2">
        <v>109.849853515625</v>
      </c>
      <c r="Q3948" s="21">
        <f t="shared" si="68"/>
        <v>4.9245133789062496</v>
      </c>
      <c r="U3948" s="3">
        <v>40927.871215277781</v>
      </c>
      <c r="V3948" s="2"/>
      <c r="W3948" s="2"/>
      <c r="X3948" s="2">
        <v>-650</v>
      </c>
      <c r="Y3948" s="2" t="s">
        <v>8</v>
      </c>
      <c r="Z3948" s="2">
        <v>0</v>
      </c>
    </row>
    <row r="3949" spans="1:26" ht="14.25" customHeight="1" x14ac:dyDescent="0.2">
      <c r="A3949" s="3">
        <v>40927.87127314815</v>
      </c>
      <c r="B3949" s="2"/>
      <c r="C3949" s="2"/>
      <c r="D3949" s="2">
        <v>-600</v>
      </c>
      <c r="E3949" s="2">
        <v>18.358419418335</v>
      </c>
      <c r="F3949" s="2">
        <v>-2.144775390625</v>
      </c>
      <c r="G3949" s="5">
        <f t="shared" si="69"/>
        <v>3.7633520507812518E-2</v>
      </c>
      <c r="K3949" s="3">
        <v>40927.87127314815</v>
      </c>
      <c r="L3949" s="2"/>
      <c r="M3949" s="2"/>
      <c r="N3949" s="2">
        <v>-600</v>
      </c>
      <c r="O3949" s="2">
        <v>145.19300842285199</v>
      </c>
      <c r="P3949" s="2">
        <v>109.18975830078099</v>
      </c>
      <c r="Q3949" s="21">
        <f t="shared" si="68"/>
        <v>4.8946770751953004</v>
      </c>
      <c r="U3949" s="3">
        <v>40927.87127314815</v>
      </c>
      <c r="V3949" s="2"/>
      <c r="W3949" s="2"/>
      <c r="X3949" s="2">
        <v>-600</v>
      </c>
      <c r="Y3949" s="2" t="s">
        <v>8</v>
      </c>
      <c r="Z3949" s="2">
        <v>0</v>
      </c>
    </row>
    <row r="3950" spans="1:26" ht="14.25" customHeight="1" x14ac:dyDescent="0.2">
      <c r="A3950" s="3">
        <v>40927.871331018519</v>
      </c>
      <c r="B3950" s="2"/>
      <c r="C3950" s="2"/>
      <c r="D3950" s="2">
        <v>-550</v>
      </c>
      <c r="E3950" s="2">
        <v>18.1218967437744</v>
      </c>
      <c r="F3950" s="2">
        <v>-1.9951629638671899</v>
      </c>
      <c r="G3950" s="5">
        <f t="shared" si="69"/>
        <v>2.4991270446777569E-2</v>
      </c>
      <c r="K3950" s="3">
        <v>40927.871331018519</v>
      </c>
      <c r="L3950" s="2"/>
      <c r="M3950" s="2"/>
      <c r="N3950" s="2">
        <v>-550</v>
      </c>
      <c r="O3950" s="2">
        <v>144.27676391601599</v>
      </c>
      <c r="P3950" s="2">
        <v>108.551712036133</v>
      </c>
      <c r="Q3950" s="21">
        <f t="shared" si="68"/>
        <v>4.8658373840332114</v>
      </c>
      <c r="U3950" s="3">
        <v>40927.871331018519</v>
      </c>
      <c r="V3950" s="2"/>
      <c r="W3950" s="2"/>
      <c r="X3950" s="2">
        <v>-550</v>
      </c>
      <c r="Y3950" s="2" t="s">
        <v>8</v>
      </c>
      <c r="Z3950" s="2">
        <v>0</v>
      </c>
    </row>
    <row r="3951" spans="1:26" ht="14.25" customHeight="1" x14ac:dyDescent="0.2">
      <c r="A3951" s="3">
        <v>40927.871388888889</v>
      </c>
      <c r="B3951" s="2"/>
      <c r="C3951" s="2"/>
      <c r="D3951" s="2">
        <v>-500</v>
      </c>
      <c r="E3951" s="2">
        <v>18.199811935424801</v>
      </c>
      <c r="F3951" s="2">
        <v>-2.0444488525390598</v>
      </c>
      <c r="G3951" s="5">
        <f t="shared" si="69"/>
        <v>2.9155928039550555E-2</v>
      </c>
      <c r="K3951" s="3">
        <v>40927.871388888889</v>
      </c>
      <c r="L3951" s="2"/>
      <c r="M3951" s="2"/>
      <c r="N3951" s="2">
        <v>-500</v>
      </c>
      <c r="O3951" s="2">
        <v>143.26597595214801</v>
      </c>
      <c r="P3951" s="2">
        <v>107.84782409668</v>
      </c>
      <c r="Q3951" s="21">
        <f t="shared" si="68"/>
        <v>4.8340216491699355</v>
      </c>
      <c r="U3951" s="3">
        <v>40927.871388888889</v>
      </c>
      <c r="V3951" s="2"/>
      <c r="W3951" s="2"/>
      <c r="X3951" s="2">
        <v>-500</v>
      </c>
      <c r="Y3951" s="2" t="s">
        <v>8</v>
      </c>
      <c r="Z3951" s="2">
        <v>0</v>
      </c>
    </row>
    <row r="3952" spans="1:26" ht="14.25" customHeight="1" x14ac:dyDescent="0.2">
      <c r="A3952" s="3">
        <v>40927.871446759258</v>
      </c>
      <c r="B3952" s="2"/>
      <c r="C3952" s="2"/>
      <c r="D3952" s="2">
        <v>-450</v>
      </c>
      <c r="E3952" s="2">
        <v>17.9904270172119</v>
      </c>
      <c r="F3952" s="2">
        <v>-1.9120025634765601</v>
      </c>
      <c r="G3952" s="5">
        <f t="shared" si="69"/>
        <v>1.7964216613769318E-2</v>
      </c>
      <c r="K3952" s="3">
        <v>40927.871446759258</v>
      </c>
      <c r="L3952" s="2"/>
      <c r="M3952" s="2"/>
      <c r="N3952" s="2">
        <v>-450</v>
      </c>
      <c r="O3952" s="2">
        <v>142.35191345214801</v>
      </c>
      <c r="P3952" s="2">
        <v>107.211303710938</v>
      </c>
      <c r="Q3952" s="21">
        <f t="shared" si="68"/>
        <v>4.8052509277343969</v>
      </c>
      <c r="U3952" s="3">
        <v>40927.871446759258</v>
      </c>
      <c r="V3952" s="2"/>
      <c r="W3952" s="2"/>
      <c r="X3952" s="2">
        <v>-450</v>
      </c>
      <c r="Y3952" s="2" t="s">
        <v>8</v>
      </c>
      <c r="Z3952" s="2">
        <v>0</v>
      </c>
    </row>
    <row r="3953" spans="1:26" ht="14.25" customHeight="1" x14ac:dyDescent="0.2">
      <c r="A3953" s="3">
        <v>40927.871504629627</v>
      </c>
      <c r="B3953" s="2"/>
      <c r="C3953" s="2"/>
      <c r="D3953" s="2">
        <v>-400</v>
      </c>
      <c r="E3953" s="2">
        <v>18.314153671264599</v>
      </c>
      <c r="F3953" s="2">
        <v>-2.1167755126953098</v>
      </c>
      <c r="G3953" s="5">
        <f t="shared" si="69"/>
        <v>3.526753082275369E-2</v>
      </c>
      <c r="K3953" s="3">
        <v>40927.871504629627</v>
      </c>
      <c r="L3953" s="2"/>
      <c r="M3953" s="2"/>
      <c r="N3953" s="2">
        <v>-400</v>
      </c>
      <c r="O3953" s="2">
        <v>141.30595397949199</v>
      </c>
      <c r="P3953" s="2">
        <v>106.48292541503901</v>
      </c>
      <c r="Q3953" s="21">
        <f t="shared" si="68"/>
        <v>4.7723282287597621</v>
      </c>
      <c r="U3953" s="3">
        <v>40927.871504629627</v>
      </c>
      <c r="V3953" s="2"/>
      <c r="W3953" s="2"/>
      <c r="X3953" s="2">
        <v>-400</v>
      </c>
      <c r="Y3953" s="2" t="s">
        <v>8</v>
      </c>
      <c r="Z3953" s="2">
        <v>0</v>
      </c>
    </row>
    <row r="3954" spans="1:26" ht="14.25" customHeight="1" x14ac:dyDescent="0.2">
      <c r="A3954" s="3">
        <v>40927.871562499997</v>
      </c>
      <c r="B3954" s="2"/>
      <c r="C3954" s="2"/>
      <c r="D3954" s="2">
        <v>-350</v>
      </c>
      <c r="E3954" s="2">
        <v>17.8075771331787</v>
      </c>
      <c r="F3954" s="2">
        <v>-1.7963409423828101</v>
      </c>
      <c r="G3954" s="5">
        <f t="shared" si="69"/>
        <v>8.1908096313474676E-3</v>
      </c>
      <c r="K3954" s="3">
        <v>40927.871562499997</v>
      </c>
      <c r="L3954" s="2"/>
      <c r="M3954" s="2"/>
      <c r="N3954" s="2">
        <v>-350</v>
      </c>
      <c r="O3954" s="2">
        <v>140.30950927734401</v>
      </c>
      <c r="P3954" s="2">
        <v>105.789031982422</v>
      </c>
      <c r="Q3954" s="21">
        <f t="shared" si="68"/>
        <v>4.7409642456054737</v>
      </c>
      <c r="U3954" s="3">
        <v>40927.871562499997</v>
      </c>
      <c r="V3954" s="2"/>
      <c r="W3954" s="2"/>
      <c r="X3954" s="2">
        <v>-350</v>
      </c>
      <c r="Y3954" s="2" t="s">
        <v>8</v>
      </c>
      <c r="Z3954" s="2">
        <v>0</v>
      </c>
    </row>
    <row r="3955" spans="1:26" ht="14.25" customHeight="1" x14ac:dyDescent="0.2">
      <c r="A3955" s="3">
        <v>40927.871620370373</v>
      </c>
      <c r="B3955" s="2"/>
      <c r="C3955" s="2"/>
      <c r="D3955" s="2">
        <v>-300</v>
      </c>
      <c r="E3955" s="2">
        <v>17.891643524169901</v>
      </c>
      <c r="F3955" s="2">
        <v>-1.8495178222656199</v>
      </c>
      <c r="G3955" s="5">
        <f t="shared" si="69"/>
        <v>1.2684255981444875E-2</v>
      </c>
      <c r="K3955" s="3">
        <v>40927.871620370373</v>
      </c>
      <c r="L3955" s="2"/>
      <c r="M3955" s="2"/>
      <c r="N3955" s="2">
        <v>-300</v>
      </c>
      <c r="O3955" s="2">
        <v>139.18565368652301</v>
      </c>
      <c r="P3955" s="2">
        <v>105.00640869140599</v>
      </c>
      <c r="Q3955" s="21">
        <f t="shared" si="68"/>
        <v>4.7055896728515503</v>
      </c>
      <c r="U3955" s="3">
        <v>40927.871620370373</v>
      </c>
      <c r="V3955" s="2"/>
      <c r="W3955" s="2"/>
      <c r="X3955" s="2">
        <v>-300</v>
      </c>
      <c r="Y3955" s="2" t="s">
        <v>8</v>
      </c>
      <c r="Z3955" s="2">
        <v>0</v>
      </c>
    </row>
    <row r="3956" spans="1:26" ht="14.25" customHeight="1" x14ac:dyDescent="0.2">
      <c r="A3956" s="3">
        <v>40927.871678240743</v>
      </c>
      <c r="B3956" s="2"/>
      <c r="C3956" s="2"/>
      <c r="D3956" s="2">
        <v>-250</v>
      </c>
      <c r="E3956" s="2">
        <v>17.9062385559082</v>
      </c>
      <c r="F3956" s="2">
        <v>-1.8587493896484399</v>
      </c>
      <c r="G3956" s="5">
        <f t="shared" si="69"/>
        <v>1.346432342529319E-2</v>
      </c>
      <c r="K3956" s="3">
        <v>40927.871678240743</v>
      </c>
      <c r="L3956" s="2"/>
      <c r="M3956" s="2"/>
      <c r="N3956" s="2">
        <v>-250</v>
      </c>
      <c r="O3956" s="2">
        <v>138.52359008789099</v>
      </c>
      <c r="P3956" s="2">
        <v>104.545364379883</v>
      </c>
      <c r="Q3956" s="21">
        <f t="shared" si="68"/>
        <v>4.6847504699707114</v>
      </c>
      <c r="U3956" s="3">
        <v>40927.871678240743</v>
      </c>
      <c r="V3956" s="2"/>
      <c r="W3956" s="2"/>
      <c r="X3956" s="2">
        <v>-250</v>
      </c>
      <c r="Y3956" s="2" t="s">
        <v>8</v>
      </c>
      <c r="Z3956" s="2">
        <v>0</v>
      </c>
    </row>
    <row r="3957" spans="1:26" ht="14.25" customHeight="1" x14ac:dyDescent="0.2">
      <c r="A3957" s="3">
        <v>40927.871736111112</v>
      </c>
      <c r="B3957" s="2"/>
      <c r="C3957" s="2"/>
      <c r="D3957" s="2">
        <v>-200</v>
      </c>
      <c r="E3957" s="2">
        <v>18.161819458007798</v>
      </c>
      <c r="F3957" s="2">
        <v>-2.0204162597656201</v>
      </c>
      <c r="G3957" s="5">
        <f t="shared" si="69"/>
        <v>2.7125173950194897E-2</v>
      </c>
      <c r="K3957" s="3">
        <v>40927.871736111112</v>
      </c>
      <c r="L3957" s="2"/>
      <c r="M3957" s="2"/>
      <c r="N3957" s="2">
        <v>-200</v>
      </c>
      <c r="O3957" s="2">
        <v>137.83401489257801</v>
      </c>
      <c r="P3957" s="2">
        <v>104.06517028808599</v>
      </c>
      <c r="Q3957" s="21">
        <f t="shared" si="68"/>
        <v>4.6630456970214862</v>
      </c>
      <c r="U3957" s="3">
        <v>40927.871736111112</v>
      </c>
      <c r="V3957" s="2"/>
      <c r="W3957" s="2"/>
      <c r="X3957" s="2">
        <v>-200</v>
      </c>
      <c r="Y3957" s="2" t="s">
        <v>8</v>
      </c>
      <c r="Z3957" s="2">
        <v>0</v>
      </c>
    </row>
    <row r="3958" spans="1:26" ht="14.25" customHeight="1" x14ac:dyDescent="0.2">
      <c r="A3958" s="3">
        <v>40927.871793981481</v>
      </c>
      <c r="B3958" s="2"/>
      <c r="C3958" s="2"/>
      <c r="D3958" s="2">
        <v>-150</v>
      </c>
      <c r="E3958" s="2">
        <v>18.073530197143601</v>
      </c>
      <c r="F3958" s="2">
        <v>-1.9645690917968699</v>
      </c>
      <c r="G3958" s="5">
        <f t="shared" si="69"/>
        <v>2.2406088256835516E-2</v>
      </c>
      <c r="K3958" s="3">
        <v>40927.871793981481</v>
      </c>
      <c r="L3958" s="2"/>
      <c r="M3958" s="2"/>
      <c r="N3958" s="2">
        <v>-150</v>
      </c>
      <c r="O3958" s="2">
        <v>137.35853576660199</v>
      </c>
      <c r="P3958" s="2">
        <v>103.73405456543</v>
      </c>
      <c r="Q3958" s="21">
        <f t="shared" si="68"/>
        <v>4.6480792663574357</v>
      </c>
      <c r="U3958" s="3">
        <v>40927.871793981481</v>
      </c>
      <c r="V3958" s="2"/>
      <c r="W3958" s="2"/>
      <c r="X3958" s="2">
        <v>-150</v>
      </c>
      <c r="Y3958" s="2" t="s">
        <v>8</v>
      </c>
      <c r="Z3958" s="2">
        <v>0</v>
      </c>
    </row>
    <row r="3959" spans="1:26" ht="14.25" customHeight="1" x14ac:dyDescent="0.2">
      <c r="A3959" s="3">
        <v>40927.871851851851</v>
      </c>
      <c r="B3959" s="2"/>
      <c r="C3959" s="2"/>
      <c r="D3959" s="2">
        <v>-100</v>
      </c>
      <c r="E3959" s="2">
        <v>17.734123229980501</v>
      </c>
      <c r="F3959" s="2">
        <v>-1.7498779296875</v>
      </c>
      <c r="G3959" s="5">
        <f t="shared" si="69"/>
        <v>4.264685058593759E-3</v>
      </c>
      <c r="K3959" s="3">
        <v>40927.871851851851</v>
      </c>
      <c r="L3959" s="2"/>
      <c r="M3959" s="2"/>
      <c r="N3959" s="2">
        <v>-100</v>
      </c>
      <c r="O3959" s="2">
        <v>136.55009460449199</v>
      </c>
      <c r="P3959" s="2">
        <v>103.17108154296901</v>
      </c>
      <c r="Q3959" s="21">
        <f t="shared" si="68"/>
        <v>4.622632885742199</v>
      </c>
      <c r="U3959" s="3">
        <v>40927.871851851851</v>
      </c>
      <c r="V3959" s="2"/>
      <c r="W3959" s="2"/>
      <c r="X3959" s="2">
        <v>-100</v>
      </c>
      <c r="Y3959" s="2" t="s">
        <v>8</v>
      </c>
      <c r="Z3959" s="2">
        <v>0</v>
      </c>
    </row>
    <row r="3960" spans="1:26" ht="14.25" customHeight="1" x14ac:dyDescent="0.2">
      <c r="A3960" s="3">
        <v>40927.87190972222</v>
      </c>
      <c r="B3960" s="2"/>
      <c r="C3960" s="2"/>
      <c r="D3960" s="2">
        <v>-50</v>
      </c>
      <c r="E3960" s="2">
        <v>17.5844402313232</v>
      </c>
      <c r="F3960" s="2">
        <v>-1.6551971435546899</v>
      </c>
      <c r="G3960" s="5">
        <f t="shared" si="69"/>
        <v>-3.7358413696287063E-3</v>
      </c>
      <c r="K3960" s="3">
        <v>40927.87190972222</v>
      </c>
      <c r="L3960" s="2"/>
      <c r="M3960" s="2"/>
      <c r="N3960" s="2">
        <v>-50</v>
      </c>
      <c r="O3960" s="2">
        <v>135.68315124511699</v>
      </c>
      <c r="P3960" s="2">
        <v>102.56736755371099</v>
      </c>
      <c r="Q3960" s="21">
        <f t="shared" si="68"/>
        <v>4.5953450134277363</v>
      </c>
      <c r="U3960" s="3">
        <v>40927.87190972222</v>
      </c>
      <c r="V3960" s="2"/>
      <c r="W3960" s="2"/>
      <c r="X3960" s="2">
        <v>-50</v>
      </c>
      <c r="Y3960" s="2" t="s">
        <v>8</v>
      </c>
      <c r="Z3960" s="2">
        <v>0</v>
      </c>
    </row>
    <row r="3961" spans="1:26" ht="14.25" customHeight="1" x14ac:dyDescent="0.2">
      <c r="A3961" s="3">
        <v>40927.871967592589</v>
      </c>
      <c r="B3961" s="2"/>
      <c r="C3961" s="2"/>
      <c r="D3961" s="2">
        <v>0</v>
      </c>
      <c r="E3961" s="2">
        <v>17.575273513793899</v>
      </c>
      <c r="F3961" s="2">
        <v>-1.6493988037109399</v>
      </c>
      <c r="G3961" s="5">
        <f t="shared" si="69"/>
        <v>-4.2258010864255624E-3</v>
      </c>
      <c r="K3961" s="3">
        <v>40927.871967592589</v>
      </c>
      <c r="L3961" s="2"/>
      <c r="M3961" s="2"/>
      <c r="N3961" s="2">
        <v>0</v>
      </c>
      <c r="O3961" s="2">
        <v>134.89596557617199</v>
      </c>
      <c r="P3961" s="2">
        <v>102.01919555664099</v>
      </c>
      <c r="Q3961" s="21">
        <f t="shared" si="68"/>
        <v>4.5705676391601724</v>
      </c>
      <c r="U3961" s="3">
        <v>40927.871967592589</v>
      </c>
      <c r="V3961" s="2"/>
      <c r="W3961" s="2"/>
      <c r="X3961" s="2">
        <v>0</v>
      </c>
      <c r="Y3961" s="2" t="s">
        <v>8</v>
      </c>
      <c r="Z3961" s="2">
        <v>0</v>
      </c>
    </row>
    <row r="3962" spans="1:26" ht="14.25" customHeight="1" x14ac:dyDescent="0.2">
      <c r="A3962" s="2"/>
      <c r="B3962" s="2"/>
      <c r="C3962" s="2"/>
      <c r="D3962" s="2"/>
      <c r="E3962" s="2"/>
      <c r="F3962" s="2"/>
      <c r="G3962" s="5"/>
      <c r="K3962" s="2"/>
      <c r="L3962" s="2"/>
      <c r="M3962" s="2"/>
      <c r="N3962" s="2"/>
      <c r="O3962" s="2"/>
      <c r="P3962" s="2"/>
      <c r="Q3962" s="21"/>
      <c r="U3962" s="2"/>
      <c r="V3962" s="2"/>
      <c r="W3962" s="2"/>
      <c r="X3962" s="2"/>
      <c r="Y3962" s="2"/>
      <c r="Z3962" s="2"/>
    </row>
    <row r="3963" spans="1:26" ht="14.25" customHeight="1" x14ac:dyDescent="0.2">
      <c r="A3963" s="3">
        <v>40927.872361111113</v>
      </c>
      <c r="B3963" s="2">
        <v>0</v>
      </c>
      <c r="C3963" s="2">
        <v>400</v>
      </c>
      <c r="D3963" s="2">
        <v>-3200</v>
      </c>
      <c r="E3963" s="2">
        <v>185.71737670898401</v>
      </c>
      <c r="F3963" s="2">
        <v>-108.007202148438</v>
      </c>
      <c r="G3963" s="5">
        <f t="shared" ref="G3963:G3975" si="70">G3964</f>
        <v>9.9514848770141775</v>
      </c>
      <c r="H3963" s="5">
        <f>MAX(F3963:F4027)</f>
        <v>-1.7054748535156199</v>
      </c>
      <c r="K3963" s="3">
        <v>40927.872361111113</v>
      </c>
      <c r="L3963" s="2">
        <v>0</v>
      </c>
      <c r="M3963" s="2">
        <v>400</v>
      </c>
      <c r="N3963" s="2">
        <v>-3200</v>
      </c>
      <c r="O3963" s="2">
        <v>252.70950317382801</v>
      </c>
      <c r="P3963" s="2">
        <v>184.06112670898401</v>
      </c>
      <c r="Q3963" s="21">
        <f t="shared" si="68"/>
        <v>8.2788629272460774</v>
      </c>
      <c r="R3963" s="5">
        <f>MAX(P3963:P4027)</f>
        <v>184.06112670898401</v>
      </c>
      <c r="U3963" s="3">
        <v>40927.872361111113</v>
      </c>
      <c r="V3963" s="2">
        <v>0</v>
      </c>
      <c r="W3963" s="2">
        <v>400</v>
      </c>
      <c r="X3963" s="2">
        <v>-3200</v>
      </c>
      <c r="Y3963" s="2" t="s">
        <v>8</v>
      </c>
      <c r="Z3963" s="2">
        <v>0</v>
      </c>
    </row>
    <row r="3964" spans="1:26" ht="14.25" customHeight="1" x14ac:dyDescent="0.2">
      <c r="A3964" s="3">
        <v>40927.872418981482</v>
      </c>
      <c r="B3964" s="2"/>
      <c r="C3964" s="2"/>
      <c r="D3964" s="2">
        <v>-3150</v>
      </c>
      <c r="E3964" s="2">
        <v>187.81822204589801</v>
      </c>
      <c r="F3964" s="2">
        <v>-109.33609008789099</v>
      </c>
      <c r="G3964" s="5">
        <f t="shared" si="70"/>
        <v>9.9514848770141775</v>
      </c>
      <c r="H3964" s="5">
        <f>MIN(F3963:F4027)</f>
        <v>-120.551834106445</v>
      </c>
      <c r="K3964" s="3">
        <v>40927.872418981482</v>
      </c>
      <c r="L3964" s="2"/>
      <c r="M3964" s="2"/>
      <c r="N3964" s="2">
        <v>-3150</v>
      </c>
      <c r="O3964" s="2">
        <v>252.62274169921901</v>
      </c>
      <c r="P3964" s="2">
        <v>184.00070190429699</v>
      </c>
      <c r="Q3964" s="21">
        <f t="shared" si="68"/>
        <v>8.2761317260742242</v>
      </c>
      <c r="R3964" s="5">
        <f>MIN(P3963:P4027)</f>
        <v>101.3671875</v>
      </c>
      <c r="U3964" s="3">
        <v>40927.872418981482</v>
      </c>
      <c r="V3964" s="2"/>
      <c r="W3964" s="2"/>
      <c r="X3964" s="2">
        <v>-3150</v>
      </c>
      <c r="Y3964" s="2" t="s">
        <v>8</v>
      </c>
      <c r="Z3964" s="2">
        <v>0</v>
      </c>
    </row>
    <row r="3965" spans="1:26" ht="14.25" customHeight="1" x14ac:dyDescent="0.2">
      <c r="A3965" s="3">
        <v>40927.872476851851</v>
      </c>
      <c r="B3965" s="2"/>
      <c r="C3965" s="2"/>
      <c r="D3965" s="2">
        <v>-3100</v>
      </c>
      <c r="E3965" s="2">
        <v>190.64698791503901</v>
      </c>
      <c r="F3965" s="2">
        <v>-111.125411987305</v>
      </c>
      <c r="G3965" s="5">
        <f t="shared" si="70"/>
        <v>9.9514848770141775</v>
      </c>
      <c r="K3965" s="3">
        <v>40927.872476851851</v>
      </c>
      <c r="L3965" s="2"/>
      <c r="M3965" s="2"/>
      <c r="N3965" s="2">
        <v>-3100</v>
      </c>
      <c r="O3965" s="2">
        <v>252.37875366210901</v>
      </c>
      <c r="P3965" s="2">
        <v>183.83079528808599</v>
      </c>
      <c r="Q3965" s="21">
        <f t="shared" ref="Q3965:Q4027" si="71">P3965*0.0452-0.0407</f>
        <v>8.2684519470214877</v>
      </c>
      <c r="U3965" s="3">
        <v>40927.872476851851</v>
      </c>
      <c r="V3965" s="2"/>
      <c r="W3965" s="2"/>
      <c r="X3965" s="2">
        <v>-3100</v>
      </c>
      <c r="Y3965" s="2" t="s">
        <v>8</v>
      </c>
      <c r="Z3965" s="2">
        <v>0</v>
      </c>
    </row>
    <row r="3966" spans="1:26" ht="14.25" customHeight="1" x14ac:dyDescent="0.2">
      <c r="A3966" s="3">
        <v>40927.872534722221</v>
      </c>
      <c r="B3966" s="2"/>
      <c r="C3966" s="2"/>
      <c r="D3966" s="2">
        <v>-3050</v>
      </c>
      <c r="E3966" s="2">
        <v>192.24691772460901</v>
      </c>
      <c r="F3966" s="2">
        <v>-112.137451171875</v>
      </c>
      <c r="G3966" s="5">
        <f t="shared" si="70"/>
        <v>9.9514848770141775</v>
      </c>
      <c r="K3966" s="3">
        <v>40927.872534722221</v>
      </c>
      <c r="L3966" s="2"/>
      <c r="M3966" s="2"/>
      <c r="N3966" s="2">
        <v>-3050</v>
      </c>
      <c r="O3966" s="2">
        <v>252.20104980468699</v>
      </c>
      <c r="P3966" s="2">
        <v>183.70704650878901</v>
      </c>
      <c r="Q3966" s="21">
        <f t="shared" si="71"/>
        <v>8.2628585021972629</v>
      </c>
      <c r="U3966" s="3">
        <v>40927.872534722221</v>
      </c>
      <c r="V3966" s="2"/>
      <c r="W3966" s="2"/>
      <c r="X3966" s="2">
        <v>-3050</v>
      </c>
      <c r="Y3966" s="2" t="s">
        <v>8</v>
      </c>
      <c r="Z3966" s="2">
        <v>0</v>
      </c>
    </row>
    <row r="3967" spans="1:26" ht="14.25" customHeight="1" x14ac:dyDescent="0.2">
      <c r="A3967" s="3">
        <v>40927.87259259259</v>
      </c>
      <c r="B3967" s="2"/>
      <c r="C3967" s="2"/>
      <c r="D3967" s="2">
        <v>-3000</v>
      </c>
      <c r="E3967" s="2">
        <v>193.36502075195301</v>
      </c>
      <c r="F3967" s="2">
        <v>-112.844696044922</v>
      </c>
      <c r="G3967" s="5">
        <f t="shared" si="70"/>
        <v>9.9514848770141775</v>
      </c>
      <c r="K3967" s="3">
        <v>40927.87259259259</v>
      </c>
      <c r="L3967" s="2"/>
      <c r="M3967" s="2"/>
      <c r="N3967" s="2">
        <v>-3000</v>
      </c>
      <c r="O3967" s="2">
        <v>252.06124877929699</v>
      </c>
      <c r="P3967" s="2">
        <v>183.60969543457</v>
      </c>
      <c r="Q3967" s="21">
        <f t="shared" si="71"/>
        <v>8.258458233642564</v>
      </c>
      <c r="U3967" s="3">
        <v>40927.87259259259</v>
      </c>
      <c r="V3967" s="2"/>
      <c r="W3967" s="2"/>
      <c r="X3967" s="2">
        <v>-3000</v>
      </c>
      <c r="Y3967" s="2" t="s">
        <v>8</v>
      </c>
      <c r="Z3967" s="2">
        <v>0</v>
      </c>
    </row>
    <row r="3968" spans="1:26" ht="14.25" customHeight="1" x14ac:dyDescent="0.2">
      <c r="A3968" s="3">
        <v>40927.872650462959</v>
      </c>
      <c r="B3968" s="2"/>
      <c r="C3968" s="2"/>
      <c r="D3968" s="2">
        <v>-2950</v>
      </c>
      <c r="E3968" s="2">
        <v>194.10980224609401</v>
      </c>
      <c r="F3968" s="2">
        <v>-113.315811157227</v>
      </c>
      <c r="G3968" s="5">
        <f t="shared" si="70"/>
        <v>9.9514848770141775</v>
      </c>
      <c r="K3968" s="3">
        <v>40927.872650462959</v>
      </c>
      <c r="L3968" s="2"/>
      <c r="M3968" s="2"/>
      <c r="N3968" s="2">
        <v>-2950</v>
      </c>
      <c r="O3968" s="2">
        <v>252.06979370117199</v>
      </c>
      <c r="P3968" s="2">
        <v>183.615646362305</v>
      </c>
      <c r="Q3968" s="21">
        <f t="shared" si="71"/>
        <v>8.2587272155761866</v>
      </c>
      <c r="U3968" s="3">
        <v>40927.872650462959</v>
      </c>
      <c r="V3968" s="2"/>
      <c r="W3968" s="2"/>
      <c r="X3968" s="2">
        <v>-2950</v>
      </c>
      <c r="Y3968" s="2" t="s">
        <v>8</v>
      </c>
      <c r="Z3968" s="2">
        <v>0</v>
      </c>
    </row>
    <row r="3969" spans="1:26" ht="14.25" customHeight="1" x14ac:dyDescent="0.2">
      <c r="A3969" s="3">
        <v>40927.872708333336</v>
      </c>
      <c r="B3969" s="2"/>
      <c r="C3969" s="2"/>
      <c r="D3969" s="2">
        <v>-2900</v>
      </c>
      <c r="E3969" s="2">
        <v>196.042404174805</v>
      </c>
      <c r="F3969" s="2">
        <v>-114.53826904296901</v>
      </c>
      <c r="G3969" s="5">
        <f t="shared" si="70"/>
        <v>9.9514848770141775</v>
      </c>
      <c r="K3969" s="3">
        <v>40927.872708333336</v>
      </c>
      <c r="L3969" s="2"/>
      <c r="M3969" s="2"/>
      <c r="N3969" s="2">
        <v>-2900</v>
      </c>
      <c r="O3969" s="2">
        <v>252.05467224121099</v>
      </c>
      <c r="P3969" s="2">
        <v>183.60511779785199</v>
      </c>
      <c r="Q3969" s="21">
        <f t="shared" si="71"/>
        <v>8.2582513244629094</v>
      </c>
      <c r="U3969" s="3">
        <v>40927.872708333336</v>
      </c>
      <c r="V3969" s="2"/>
      <c r="W3969" s="2"/>
      <c r="X3969" s="2">
        <v>-2900</v>
      </c>
      <c r="Y3969" s="2" t="s">
        <v>8</v>
      </c>
      <c r="Z3969" s="2">
        <v>0</v>
      </c>
    </row>
    <row r="3970" spans="1:26" ht="14.25" customHeight="1" x14ac:dyDescent="0.2">
      <c r="A3970" s="3">
        <v>40927.872766203705</v>
      </c>
      <c r="B3970" s="2"/>
      <c r="C3970" s="2"/>
      <c r="D3970" s="2">
        <v>-2850</v>
      </c>
      <c r="E3970" s="2">
        <v>197.23092651367199</v>
      </c>
      <c r="F3970" s="2">
        <v>-115.290069580078</v>
      </c>
      <c r="G3970" s="5">
        <f t="shared" si="70"/>
        <v>9.9514848770141775</v>
      </c>
      <c r="K3970" s="3">
        <v>40927.872766203705</v>
      </c>
      <c r="L3970" s="2"/>
      <c r="M3970" s="2"/>
      <c r="N3970" s="2">
        <v>-2850</v>
      </c>
      <c r="O3970" s="2">
        <v>252.003173828125</v>
      </c>
      <c r="P3970" s="2">
        <v>183.569259643555</v>
      </c>
      <c r="Q3970" s="21">
        <f t="shared" si="71"/>
        <v>8.2566305358886858</v>
      </c>
      <c r="U3970" s="3">
        <v>40927.872766203705</v>
      </c>
      <c r="V3970" s="2"/>
      <c r="W3970" s="2"/>
      <c r="X3970" s="2">
        <v>-2850</v>
      </c>
      <c r="Y3970" s="2" t="s">
        <v>8</v>
      </c>
      <c r="Z3970" s="2">
        <v>0</v>
      </c>
    </row>
    <row r="3971" spans="1:26" ht="14.25" customHeight="1" x14ac:dyDescent="0.2">
      <c r="A3971" s="3">
        <v>40927.872824074075</v>
      </c>
      <c r="B3971" s="2"/>
      <c r="C3971" s="2"/>
      <c r="D3971" s="2">
        <v>-2800</v>
      </c>
      <c r="E3971" s="2">
        <v>198.58843994140599</v>
      </c>
      <c r="F3971" s="2">
        <v>-116.14875793457</v>
      </c>
      <c r="G3971" s="5">
        <f t="shared" si="70"/>
        <v>9.9514848770141775</v>
      </c>
      <c r="K3971" s="3">
        <v>40927.872824074075</v>
      </c>
      <c r="L3971" s="2"/>
      <c r="M3971" s="2"/>
      <c r="N3971" s="2">
        <v>-2800</v>
      </c>
      <c r="O3971" s="2">
        <v>251.96188354492199</v>
      </c>
      <c r="P3971" s="2">
        <v>183.54049682617199</v>
      </c>
      <c r="Q3971" s="21">
        <f t="shared" si="71"/>
        <v>8.2553304565429748</v>
      </c>
      <c r="U3971" s="3">
        <v>40927.872824074075</v>
      </c>
      <c r="V3971" s="2"/>
      <c r="W3971" s="2"/>
      <c r="X3971" s="2">
        <v>-2800</v>
      </c>
      <c r="Y3971" s="2" t="s">
        <v>8</v>
      </c>
      <c r="Z3971" s="2">
        <v>0</v>
      </c>
    </row>
    <row r="3972" spans="1:26" ht="14.25" customHeight="1" x14ac:dyDescent="0.2">
      <c r="A3972" s="3">
        <v>40927.872881944444</v>
      </c>
      <c r="B3972" s="2"/>
      <c r="C3972" s="2"/>
      <c r="D3972" s="2">
        <v>-2750</v>
      </c>
      <c r="E3972" s="2">
        <v>199.519943237305</v>
      </c>
      <c r="F3972" s="2">
        <v>-116.73797607421901</v>
      </c>
      <c r="G3972" s="5">
        <f t="shared" si="70"/>
        <v>9.9514848770141775</v>
      </c>
      <c r="K3972" s="3">
        <v>40927.872881944444</v>
      </c>
      <c r="L3972" s="2"/>
      <c r="M3972" s="2"/>
      <c r="N3972" s="2">
        <v>-2750</v>
      </c>
      <c r="O3972" s="2">
        <v>251.93305969238301</v>
      </c>
      <c r="P3972" s="2">
        <v>183.520431518555</v>
      </c>
      <c r="Q3972" s="21">
        <f t="shared" si="71"/>
        <v>8.2544235046386856</v>
      </c>
      <c r="U3972" s="3">
        <v>40927.872881944444</v>
      </c>
      <c r="V3972" s="2"/>
      <c r="W3972" s="2"/>
      <c r="X3972" s="2">
        <v>-2750</v>
      </c>
      <c r="Y3972" s="2" t="s">
        <v>8</v>
      </c>
      <c r="Z3972" s="2">
        <v>0</v>
      </c>
    </row>
    <row r="3973" spans="1:26" ht="14.25" customHeight="1" x14ac:dyDescent="0.2">
      <c r="A3973" s="3">
        <v>40927.872939814813</v>
      </c>
      <c r="B3973" s="2"/>
      <c r="C3973" s="2"/>
      <c r="D3973" s="2">
        <v>-2700</v>
      </c>
      <c r="E3973" s="2">
        <v>200.39788818359401</v>
      </c>
      <c r="F3973" s="2">
        <v>-117.293319702148</v>
      </c>
      <c r="G3973" s="5">
        <f t="shared" si="70"/>
        <v>9.9514848770141775</v>
      </c>
      <c r="K3973" s="3">
        <v>40927.872939814813</v>
      </c>
      <c r="L3973" s="2"/>
      <c r="M3973" s="2"/>
      <c r="N3973" s="2">
        <v>-2700</v>
      </c>
      <c r="O3973" s="2">
        <v>251.80619812011699</v>
      </c>
      <c r="P3973" s="2">
        <v>183.43208312988301</v>
      </c>
      <c r="Q3973" s="21">
        <f t="shared" si="71"/>
        <v>8.2504301574707117</v>
      </c>
      <c r="U3973" s="3">
        <v>40927.872939814813</v>
      </c>
      <c r="V3973" s="2"/>
      <c r="W3973" s="2"/>
      <c r="X3973" s="2">
        <v>-2700</v>
      </c>
      <c r="Y3973" s="2" t="s">
        <v>8</v>
      </c>
      <c r="Z3973" s="2">
        <v>0</v>
      </c>
    </row>
    <row r="3974" spans="1:26" ht="14.25" customHeight="1" x14ac:dyDescent="0.2">
      <c r="A3974" s="3">
        <v>40927.872997685183</v>
      </c>
      <c r="B3974" s="2"/>
      <c r="C3974" s="2"/>
      <c r="D3974" s="2">
        <v>-2650</v>
      </c>
      <c r="E3974" s="2">
        <v>201.73912048339801</v>
      </c>
      <c r="F3974" s="2">
        <v>-118.141708374023</v>
      </c>
      <c r="G3974" s="5">
        <f t="shared" si="70"/>
        <v>9.9514848770141775</v>
      </c>
      <c r="K3974" s="3">
        <v>40927.872997685183</v>
      </c>
      <c r="L3974" s="2"/>
      <c r="M3974" s="2"/>
      <c r="N3974" s="2">
        <v>-2650</v>
      </c>
      <c r="O3974" s="2">
        <v>251.73027038574199</v>
      </c>
      <c r="P3974" s="2">
        <v>183.37921142578099</v>
      </c>
      <c r="Q3974" s="21">
        <f t="shared" si="71"/>
        <v>8.2480403564453013</v>
      </c>
      <c r="U3974" s="3">
        <v>40927.872997685183</v>
      </c>
      <c r="V3974" s="2"/>
      <c r="W3974" s="2"/>
      <c r="X3974" s="2">
        <v>-2650</v>
      </c>
      <c r="Y3974" s="2" t="s">
        <v>8</v>
      </c>
      <c r="Z3974" s="2">
        <v>0</v>
      </c>
    </row>
    <row r="3975" spans="1:26" ht="14.25" customHeight="1" x14ac:dyDescent="0.2">
      <c r="A3975" s="3">
        <v>40927.873055555552</v>
      </c>
      <c r="B3975" s="2"/>
      <c r="C3975" s="2"/>
      <c r="D3975" s="2">
        <v>-2600</v>
      </c>
      <c r="E3975" s="2">
        <v>202.16548156738301</v>
      </c>
      <c r="F3975" s="2">
        <v>-118.411407470703</v>
      </c>
      <c r="G3975" s="5">
        <f t="shared" si="70"/>
        <v>9.9514848770141775</v>
      </c>
      <c r="K3975" s="3">
        <v>40927.873055555552</v>
      </c>
      <c r="L3975" s="2"/>
      <c r="M3975" s="2"/>
      <c r="N3975" s="2">
        <v>-2600</v>
      </c>
      <c r="O3975" s="2">
        <v>251.58970642089801</v>
      </c>
      <c r="P3975" s="2">
        <v>183.281326293945</v>
      </c>
      <c r="Q3975" s="21">
        <f t="shared" si="71"/>
        <v>8.2436159484863136</v>
      </c>
      <c r="U3975" s="3">
        <v>40927.873055555552</v>
      </c>
      <c r="V3975" s="2"/>
      <c r="W3975" s="2"/>
      <c r="X3975" s="2">
        <v>-2600</v>
      </c>
      <c r="Y3975" s="2" t="s">
        <v>8</v>
      </c>
      <c r="Z3975" s="2">
        <v>0</v>
      </c>
    </row>
    <row r="3976" spans="1:26" ht="14.25" customHeight="1" x14ac:dyDescent="0.2">
      <c r="A3976" s="3">
        <v>40927.873113425929</v>
      </c>
      <c r="B3976" s="2"/>
      <c r="C3976" s="2"/>
      <c r="D3976" s="2">
        <v>-2550</v>
      </c>
      <c r="E3976" s="2">
        <v>202.859619140625</v>
      </c>
      <c r="F3976" s="2">
        <v>-118.850479125977</v>
      </c>
      <c r="G3976" s="5">
        <f>G3977</f>
        <v>9.9514848770141775</v>
      </c>
      <c r="K3976" s="3">
        <v>40927.873113425929</v>
      </c>
      <c r="L3976" s="2"/>
      <c r="M3976" s="2"/>
      <c r="N3976" s="2">
        <v>-2550</v>
      </c>
      <c r="O3976" s="2">
        <v>251.28480529785199</v>
      </c>
      <c r="P3976" s="2">
        <v>183.06900024414099</v>
      </c>
      <c r="Q3976" s="21">
        <f t="shared" si="71"/>
        <v>8.234018811035174</v>
      </c>
      <c r="U3976" s="3">
        <v>40927.873113425929</v>
      </c>
      <c r="V3976" s="2"/>
      <c r="W3976" s="2"/>
      <c r="X3976" s="2">
        <v>-2550</v>
      </c>
      <c r="Y3976" s="2" t="s">
        <v>8</v>
      </c>
      <c r="Z3976" s="2">
        <v>0</v>
      </c>
    </row>
    <row r="3977" spans="1:26" ht="14.25" customHeight="1" x14ac:dyDescent="0.2">
      <c r="A3977" s="3">
        <v>40927.873171296298</v>
      </c>
      <c r="B3977" s="2"/>
      <c r="C3977" s="2"/>
      <c r="D3977" s="2">
        <v>-2500</v>
      </c>
      <c r="E3977" s="2">
        <v>203.83659362793</v>
      </c>
      <c r="F3977" s="2">
        <v>-119.468460083008</v>
      </c>
      <c r="G3977" s="5">
        <f t="shared" ref="G3977:G4026" si="72">-F3977*0.0845-0.1436</f>
        <v>9.9514848770141775</v>
      </c>
      <c r="K3977" s="3">
        <v>40927.873171296298</v>
      </c>
      <c r="L3977" s="2"/>
      <c r="M3977" s="2"/>
      <c r="N3977" s="2">
        <v>-2500</v>
      </c>
      <c r="O3977" s="2">
        <v>251.24919128418</v>
      </c>
      <c r="P3977" s="2">
        <v>183.04420471191401</v>
      </c>
      <c r="Q3977" s="21">
        <f t="shared" si="71"/>
        <v>8.2328980529785127</v>
      </c>
      <c r="U3977" s="3">
        <v>40927.873171296298</v>
      </c>
      <c r="V3977" s="2"/>
      <c r="W3977" s="2"/>
      <c r="X3977" s="2">
        <v>-2500</v>
      </c>
      <c r="Y3977" s="2" t="s">
        <v>8</v>
      </c>
      <c r="Z3977" s="2">
        <v>0</v>
      </c>
    </row>
    <row r="3978" spans="1:26" ht="14.25" customHeight="1" x14ac:dyDescent="0.2">
      <c r="A3978" s="3">
        <v>40927.873229166667</v>
      </c>
      <c r="B3978" s="2"/>
      <c r="C3978" s="2"/>
      <c r="D3978" s="2">
        <v>-2450</v>
      </c>
      <c r="E3978" s="2">
        <v>204.99122619628901</v>
      </c>
      <c r="F3978" s="2">
        <v>-120.19882202148401</v>
      </c>
      <c r="G3978" s="5">
        <f t="shared" si="72"/>
        <v>10.013200460815399</v>
      </c>
      <c r="K3978" s="3">
        <v>40927.873229166667</v>
      </c>
      <c r="L3978" s="2"/>
      <c r="M3978" s="2"/>
      <c r="N3978" s="2">
        <v>-2450</v>
      </c>
      <c r="O3978" s="2">
        <v>251.13656616210901</v>
      </c>
      <c r="P3978" s="2">
        <v>182.96577453613301</v>
      </c>
      <c r="Q3978" s="21">
        <f t="shared" si="71"/>
        <v>8.229353009033213</v>
      </c>
      <c r="U3978" s="3">
        <v>40927.873229166667</v>
      </c>
      <c r="V3978" s="2"/>
      <c r="W3978" s="2"/>
      <c r="X3978" s="2">
        <v>-2450</v>
      </c>
      <c r="Y3978" s="2" t="s">
        <v>8</v>
      </c>
      <c r="Z3978" s="2">
        <v>0</v>
      </c>
    </row>
    <row r="3979" spans="1:26" ht="14.25" customHeight="1" x14ac:dyDescent="0.2">
      <c r="A3979" s="3">
        <v>40927.873287037037</v>
      </c>
      <c r="B3979" s="2"/>
      <c r="C3979" s="2"/>
      <c r="D3979" s="2">
        <v>-2400</v>
      </c>
      <c r="E3979" s="2">
        <v>205.54930114746099</v>
      </c>
      <c r="F3979" s="2">
        <v>-120.551834106445</v>
      </c>
      <c r="G3979" s="5">
        <f t="shared" si="72"/>
        <v>10.043029981994604</v>
      </c>
      <c r="K3979" s="3">
        <v>40927.873287037037</v>
      </c>
      <c r="L3979" s="2"/>
      <c r="M3979" s="2"/>
      <c r="N3979" s="2">
        <v>-2400</v>
      </c>
      <c r="O3979" s="2">
        <v>251.09986877441401</v>
      </c>
      <c r="P3979" s="2">
        <v>182.94021606445301</v>
      </c>
      <c r="Q3979" s="21">
        <f t="shared" si="71"/>
        <v>8.2281977661132757</v>
      </c>
      <c r="U3979" s="3">
        <v>40927.873287037037</v>
      </c>
      <c r="V3979" s="2"/>
      <c r="W3979" s="2"/>
      <c r="X3979" s="2">
        <v>-2400</v>
      </c>
      <c r="Y3979" s="2" t="s">
        <v>8</v>
      </c>
      <c r="Z3979" s="2">
        <v>0</v>
      </c>
    </row>
    <row r="3980" spans="1:26" ht="14.25" customHeight="1" x14ac:dyDescent="0.2">
      <c r="A3980" s="3">
        <v>40927.873344907406</v>
      </c>
      <c r="B3980" s="2"/>
      <c r="C3980" s="2"/>
      <c r="D3980" s="2">
        <v>-2350</v>
      </c>
      <c r="E3980" s="2">
        <v>205.39950561523401</v>
      </c>
      <c r="F3980" s="2">
        <v>-120.457077026367</v>
      </c>
      <c r="G3980" s="5">
        <f t="shared" si="72"/>
        <v>10.035023008728013</v>
      </c>
      <c r="K3980" s="3">
        <v>40927.873344907406</v>
      </c>
      <c r="L3980" s="2"/>
      <c r="M3980" s="2"/>
      <c r="N3980" s="2">
        <v>-2350</v>
      </c>
      <c r="O3980" s="2">
        <v>250.98153686523401</v>
      </c>
      <c r="P3980" s="2">
        <v>182.85781860351599</v>
      </c>
      <c r="Q3980" s="21">
        <f t="shared" si="71"/>
        <v>8.2244734008789226</v>
      </c>
      <c r="U3980" s="3">
        <v>40927.873344907406</v>
      </c>
      <c r="V3980" s="2"/>
      <c r="W3980" s="2"/>
      <c r="X3980" s="2">
        <v>-2350</v>
      </c>
      <c r="Y3980" s="2" t="s">
        <v>8</v>
      </c>
      <c r="Z3980" s="2">
        <v>0</v>
      </c>
    </row>
    <row r="3981" spans="1:26" ht="14.25" customHeight="1" x14ac:dyDescent="0.2">
      <c r="A3981" s="3">
        <v>40927.873402777775</v>
      </c>
      <c r="B3981" s="2"/>
      <c r="C3981" s="2"/>
      <c r="D3981" s="2">
        <v>-2300</v>
      </c>
      <c r="E3981" s="2">
        <v>205.215087890625</v>
      </c>
      <c r="F3981" s="2">
        <v>-120.34042358398401</v>
      </c>
      <c r="G3981" s="5">
        <f t="shared" si="72"/>
        <v>10.02516579284665</v>
      </c>
      <c r="K3981" s="3">
        <v>40927.873402777775</v>
      </c>
      <c r="L3981" s="2"/>
      <c r="M3981" s="2"/>
      <c r="N3981" s="2">
        <v>-2300</v>
      </c>
      <c r="O3981" s="2">
        <v>250.68255615234401</v>
      </c>
      <c r="P3981" s="2">
        <v>182.64961242675801</v>
      </c>
      <c r="Q3981" s="21">
        <f t="shared" si="71"/>
        <v>8.2150624816894631</v>
      </c>
      <c r="U3981" s="3">
        <v>40927.873402777775</v>
      </c>
      <c r="V3981" s="2"/>
      <c r="W3981" s="2"/>
      <c r="X3981" s="2">
        <v>-2300</v>
      </c>
      <c r="Y3981" s="2" t="s">
        <v>8</v>
      </c>
      <c r="Z3981" s="2">
        <v>0</v>
      </c>
    </row>
    <row r="3982" spans="1:26" ht="14.25" customHeight="1" x14ac:dyDescent="0.2">
      <c r="A3982" s="3">
        <v>40927.873460648145</v>
      </c>
      <c r="B3982" s="2"/>
      <c r="C3982" s="2"/>
      <c r="D3982" s="2">
        <v>-2250</v>
      </c>
      <c r="E3982" s="2">
        <v>205.23896789550801</v>
      </c>
      <c r="F3982" s="2">
        <v>-120.35552978515599</v>
      </c>
      <c r="G3982" s="5">
        <f t="shared" si="72"/>
        <v>10.026442266845683</v>
      </c>
      <c r="K3982" s="3">
        <v>40927.873460648145</v>
      </c>
      <c r="L3982" s="2"/>
      <c r="M3982" s="2"/>
      <c r="N3982" s="2">
        <v>-2250</v>
      </c>
      <c r="O3982" s="2">
        <v>250.31903076171901</v>
      </c>
      <c r="P3982" s="2">
        <v>182.39646911621099</v>
      </c>
      <c r="Q3982" s="21">
        <f t="shared" si="71"/>
        <v>8.203620404052737</v>
      </c>
      <c r="U3982" s="3">
        <v>40927.873460648145</v>
      </c>
      <c r="V3982" s="2"/>
      <c r="W3982" s="2"/>
      <c r="X3982" s="2">
        <v>-2250</v>
      </c>
      <c r="Y3982" s="2" t="s">
        <v>8</v>
      </c>
      <c r="Z3982" s="2">
        <v>0</v>
      </c>
    </row>
    <row r="3983" spans="1:26" ht="14.25" customHeight="1" x14ac:dyDescent="0.2">
      <c r="A3983" s="3">
        <v>40927.873518518521</v>
      </c>
      <c r="B3983" s="2"/>
      <c r="C3983" s="2"/>
      <c r="D3983" s="2">
        <v>-2200</v>
      </c>
      <c r="E3983" s="2">
        <v>204.93380737304699</v>
      </c>
      <c r="F3983" s="2">
        <v>-120.16250610351599</v>
      </c>
      <c r="G3983" s="5">
        <f t="shared" si="72"/>
        <v>10.010131765747103</v>
      </c>
      <c r="K3983" s="3">
        <v>40927.873518518521</v>
      </c>
      <c r="L3983" s="2"/>
      <c r="M3983" s="2"/>
      <c r="N3983" s="2">
        <v>-2200</v>
      </c>
      <c r="O3983" s="2">
        <v>249.91224670410199</v>
      </c>
      <c r="P3983" s="2">
        <v>182.11318969726599</v>
      </c>
      <c r="Q3983" s="21">
        <f t="shared" si="71"/>
        <v>8.1908161743164225</v>
      </c>
      <c r="U3983" s="3">
        <v>40927.873518518521</v>
      </c>
      <c r="V3983" s="2"/>
      <c r="W3983" s="2"/>
      <c r="X3983" s="2">
        <v>-2200</v>
      </c>
      <c r="Y3983" s="2" t="s">
        <v>8</v>
      </c>
      <c r="Z3983" s="2">
        <v>0</v>
      </c>
    </row>
    <row r="3984" spans="1:26" ht="14.25" customHeight="1" x14ac:dyDescent="0.2">
      <c r="A3984" s="3">
        <v>40927.873576388891</v>
      </c>
      <c r="B3984" s="2"/>
      <c r="C3984" s="2"/>
      <c r="D3984" s="2">
        <v>-2150</v>
      </c>
      <c r="E3984" s="2">
        <v>204.03355407714801</v>
      </c>
      <c r="F3984" s="2">
        <v>-119.593048095703</v>
      </c>
      <c r="G3984" s="5">
        <f t="shared" si="72"/>
        <v>9.9620125640869048</v>
      </c>
      <c r="K3984" s="3">
        <v>40927.873576388891</v>
      </c>
      <c r="L3984" s="2"/>
      <c r="M3984" s="2"/>
      <c r="N3984" s="2">
        <v>-2150</v>
      </c>
      <c r="O3984" s="2">
        <v>249.41615295410199</v>
      </c>
      <c r="P3984" s="2">
        <v>181.76773071289099</v>
      </c>
      <c r="Q3984" s="21">
        <f t="shared" si="71"/>
        <v>8.1752014282226728</v>
      </c>
      <c r="U3984" s="3">
        <v>40927.873576388891</v>
      </c>
      <c r="V3984" s="2"/>
      <c r="W3984" s="2"/>
      <c r="X3984" s="2">
        <v>-2150</v>
      </c>
      <c r="Y3984" s="2" t="s">
        <v>8</v>
      </c>
      <c r="Z3984" s="2">
        <v>0</v>
      </c>
    </row>
    <row r="3985" spans="1:26" ht="14.25" customHeight="1" x14ac:dyDescent="0.2">
      <c r="A3985" s="3">
        <v>40927.87363425926</v>
      </c>
      <c r="B3985" s="2"/>
      <c r="C3985" s="2"/>
      <c r="D3985" s="2">
        <v>-2100</v>
      </c>
      <c r="E3985" s="2">
        <v>202.13967895507801</v>
      </c>
      <c r="F3985" s="2">
        <v>-118.39508056640599</v>
      </c>
      <c r="G3985" s="5">
        <f t="shared" si="72"/>
        <v>9.8607843078613087</v>
      </c>
      <c r="K3985" s="3">
        <v>40927.87363425926</v>
      </c>
      <c r="L3985" s="2"/>
      <c r="M3985" s="2"/>
      <c r="N3985" s="2">
        <v>-2100</v>
      </c>
      <c r="O3985" s="2">
        <v>248.72811889648401</v>
      </c>
      <c r="P3985" s="2">
        <v>181.28860473632801</v>
      </c>
      <c r="Q3985" s="21">
        <f t="shared" si="71"/>
        <v>8.1535449340820261</v>
      </c>
      <c r="U3985" s="3">
        <v>40927.87363425926</v>
      </c>
      <c r="V3985" s="2"/>
      <c r="W3985" s="2"/>
      <c r="X3985" s="2">
        <v>-2100</v>
      </c>
      <c r="Y3985" s="2" t="s">
        <v>8</v>
      </c>
      <c r="Z3985" s="2">
        <v>0</v>
      </c>
    </row>
    <row r="3986" spans="1:26" ht="14.25" customHeight="1" x14ac:dyDescent="0.2">
      <c r="A3986" s="3">
        <v>40927.873692129629</v>
      </c>
      <c r="B3986" s="2"/>
      <c r="C3986" s="2"/>
      <c r="D3986" s="2">
        <v>-2050</v>
      </c>
      <c r="E3986" s="2">
        <v>200.21757507324199</v>
      </c>
      <c r="F3986" s="2">
        <v>-117.17926025390599</v>
      </c>
      <c r="G3986" s="5">
        <f t="shared" si="72"/>
        <v>9.7580474914550575</v>
      </c>
      <c r="K3986" s="3">
        <v>40927.873692129629</v>
      </c>
      <c r="L3986" s="2"/>
      <c r="M3986" s="2"/>
      <c r="N3986" s="2">
        <v>-2050</v>
      </c>
      <c r="O3986" s="2">
        <v>247.69607543945301</v>
      </c>
      <c r="P3986" s="2">
        <v>180.56991577148401</v>
      </c>
      <c r="Q3986" s="21">
        <f t="shared" si="71"/>
        <v>8.1210601928710773</v>
      </c>
      <c r="U3986" s="3">
        <v>40927.873692129629</v>
      </c>
      <c r="V3986" s="2"/>
      <c r="W3986" s="2"/>
      <c r="X3986" s="2">
        <v>-2050</v>
      </c>
      <c r="Y3986" s="2" t="s">
        <v>8</v>
      </c>
      <c r="Z3986" s="2">
        <v>0</v>
      </c>
    </row>
    <row r="3987" spans="1:26" ht="14.25" customHeight="1" x14ac:dyDescent="0.2">
      <c r="A3987" s="3">
        <v>40927.873749999999</v>
      </c>
      <c r="B3987" s="2"/>
      <c r="C3987" s="2"/>
      <c r="D3987" s="2">
        <v>-2000</v>
      </c>
      <c r="E3987" s="2">
        <v>197.84413146972699</v>
      </c>
      <c r="F3987" s="2">
        <v>-115.677947998047</v>
      </c>
      <c r="G3987" s="5">
        <f t="shared" si="72"/>
        <v>9.6311866058349729</v>
      </c>
      <c r="K3987" s="3">
        <v>40927.873749999999</v>
      </c>
      <c r="L3987" s="2"/>
      <c r="M3987" s="2"/>
      <c r="N3987" s="2">
        <v>-2000</v>
      </c>
      <c r="O3987" s="2">
        <v>246.57911682128901</v>
      </c>
      <c r="P3987" s="2">
        <v>179.79209899902301</v>
      </c>
      <c r="Q3987" s="21">
        <f t="shared" si="71"/>
        <v>8.0859028747558401</v>
      </c>
      <c r="U3987" s="3">
        <v>40927.873749999999</v>
      </c>
      <c r="V3987" s="2"/>
      <c r="W3987" s="2"/>
      <c r="X3987" s="2">
        <v>-2000</v>
      </c>
      <c r="Y3987" s="2" t="s">
        <v>8</v>
      </c>
      <c r="Z3987" s="2">
        <v>0</v>
      </c>
    </row>
    <row r="3988" spans="1:26" ht="14.25" customHeight="1" x14ac:dyDescent="0.2">
      <c r="A3988" s="3">
        <v>40927.873807870368</v>
      </c>
      <c r="B3988" s="2"/>
      <c r="C3988" s="2"/>
      <c r="D3988" s="2">
        <v>-1950</v>
      </c>
      <c r="E3988" s="2">
        <v>192.98603820800801</v>
      </c>
      <c r="F3988" s="2">
        <v>-112.60498046875</v>
      </c>
      <c r="G3988" s="5">
        <f t="shared" si="72"/>
        <v>9.3715208496093769</v>
      </c>
      <c r="K3988" s="3">
        <v>40927.873807870368</v>
      </c>
      <c r="L3988" s="2"/>
      <c r="M3988" s="2"/>
      <c r="N3988" s="2">
        <v>-1950</v>
      </c>
      <c r="O3988" s="2">
        <v>244.892013549805</v>
      </c>
      <c r="P3988" s="2">
        <v>178.61724853515599</v>
      </c>
      <c r="Q3988" s="21">
        <f t="shared" si="71"/>
        <v>8.0327996337890504</v>
      </c>
      <c r="U3988" s="3">
        <v>40927.873807870368</v>
      </c>
      <c r="V3988" s="2"/>
      <c r="W3988" s="2"/>
      <c r="X3988" s="2">
        <v>-1950</v>
      </c>
      <c r="Y3988" s="2" t="s">
        <v>8</v>
      </c>
      <c r="Z3988" s="2">
        <v>0</v>
      </c>
    </row>
    <row r="3989" spans="1:26" ht="14.25" customHeight="1" x14ac:dyDescent="0.2">
      <c r="A3989" s="3">
        <v>40927.873865740738</v>
      </c>
      <c r="B3989" s="2"/>
      <c r="C3989" s="2"/>
      <c r="D3989" s="2">
        <v>-1900</v>
      </c>
      <c r="E3989" s="2">
        <v>184.52981567382801</v>
      </c>
      <c r="F3989" s="2">
        <v>-107.25601196289099</v>
      </c>
      <c r="G3989" s="5">
        <f t="shared" si="72"/>
        <v>8.9195330108642903</v>
      </c>
      <c r="K3989" s="3">
        <v>40927.873865740738</v>
      </c>
      <c r="L3989" s="2"/>
      <c r="M3989" s="2"/>
      <c r="N3989" s="2">
        <v>-1900</v>
      </c>
      <c r="O3989" s="2">
        <v>242.33445739746099</v>
      </c>
      <c r="P3989" s="2">
        <v>176.83624267578099</v>
      </c>
      <c r="Q3989" s="21">
        <f t="shared" si="71"/>
        <v>7.9522981689453003</v>
      </c>
      <c r="U3989" s="3">
        <v>40927.873865740738</v>
      </c>
      <c r="V3989" s="2"/>
      <c r="W3989" s="2"/>
      <c r="X3989" s="2">
        <v>-1900</v>
      </c>
      <c r="Y3989" s="2" t="s">
        <v>8</v>
      </c>
      <c r="Z3989" s="2">
        <v>0</v>
      </c>
    </row>
    <row r="3990" spans="1:26" ht="14.25" customHeight="1" x14ac:dyDescent="0.2">
      <c r="A3990" s="3">
        <v>40927.873923611114</v>
      </c>
      <c r="B3990" s="2"/>
      <c r="C3990" s="2"/>
      <c r="D3990" s="2">
        <v>-1850</v>
      </c>
      <c r="E3990" s="2">
        <v>171.82795715332</v>
      </c>
      <c r="F3990" s="2">
        <v>-99.221496582031193</v>
      </c>
      <c r="G3990" s="5">
        <f t="shared" si="72"/>
        <v>8.2406164611816379</v>
      </c>
      <c r="K3990" s="3">
        <v>40927.873923611114</v>
      </c>
      <c r="L3990" s="2"/>
      <c r="M3990" s="2"/>
      <c r="N3990" s="2">
        <v>-1850</v>
      </c>
      <c r="O3990" s="2">
        <v>238.98840332031301</v>
      </c>
      <c r="P3990" s="2">
        <v>174.50614929199199</v>
      </c>
      <c r="Q3990" s="21">
        <f t="shared" si="71"/>
        <v>7.8469779479980373</v>
      </c>
      <c r="U3990" s="3">
        <v>40927.873923611114</v>
      </c>
      <c r="V3990" s="2"/>
      <c r="W3990" s="2"/>
      <c r="X3990" s="2">
        <v>-1850</v>
      </c>
      <c r="Y3990" s="2" t="s">
        <v>8</v>
      </c>
      <c r="Z3990" s="2">
        <v>0</v>
      </c>
    </row>
    <row r="3991" spans="1:26" ht="14.25" customHeight="1" x14ac:dyDescent="0.2">
      <c r="A3991" s="3">
        <v>40927.873981481483</v>
      </c>
      <c r="B3991" s="2"/>
      <c r="C3991" s="2"/>
      <c r="D3991" s="2">
        <v>-1800</v>
      </c>
      <c r="E3991" s="2">
        <v>157.011642456055</v>
      </c>
      <c r="F3991" s="2">
        <v>-89.849472045898395</v>
      </c>
      <c r="G3991" s="5">
        <f t="shared" si="72"/>
        <v>7.4486803878784151</v>
      </c>
      <c r="K3991" s="3">
        <v>40927.873981481483</v>
      </c>
      <c r="L3991" s="2"/>
      <c r="M3991" s="2"/>
      <c r="N3991" s="2">
        <v>-1800</v>
      </c>
      <c r="O3991" s="2">
        <v>234.91696166992199</v>
      </c>
      <c r="P3991" s="2">
        <v>171.67091369628901</v>
      </c>
      <c r="Q3991" s="21">
        <f t="shared" si="71"/>
        <v>7.7188252990722628</v>
      </c>
      <c r="U3991" s="3">
        <v>40927.873981481483</v>
      </c>
      <c r="V3991" s="2"/>
      <c r="W3991" s="2"/>
      <c r="X3991" s="2">
        <v>-1800</v>
      </c>
      <c r="Y3991" s="2" t="s">
        <v>8</v>
      </c>
      <c r="Z3991" s="2">
        <v>0</v>
      </c>
    </row>
    <row r="3992" spans="1:26" ht="14.25" customHeight="1" x14ac:dyDescent="0.2">
      <c r="A3992" s="3">
        <v>40927.874039351853</v>
      </c>
      <c r="B3992" s="2"/>
      <c r="C3992" s="2"/>
      <c r="D3992" s="2">
        <v>-1750</v>
      </c>
      <c r="E3992" s="2">
        <v>139.46063232421901</v>
      </c>
      <c r="F3992" s="2">
        <v>-78.747634887695298</v>
      </c>
      <c r="G3992" s="5">
        <f t="shared" si="72"/>
        <v>6.5105751480102532</v>
      </c>
      <c r="K3992" s="3">
        <v>40927.874039351853</v>
      </c>
      <c r="L3992" s="2"/>
      <c r="M3992" s="2"/>
      <c r="N3992" s="2">
        <v>-1750</v>
      </c>
      <c r="O3992" s="2">
        <v>230.43072509765599</v>
      </c>
      <c r="P3992" s="2">
        <v>168.54682922363301</v>
      </c>
      <c r="Q3992" s="21">
        <f t="shared" si="71"/>
        <v>7.5776166809082115</v>
      </c>
      <c r="U3992" s="3">
        <v>40927.874039351853</v>
      </c>
      <c r="V3992" s="2"/>
      <c r="W3992" s="2"/>
      <c r="X3992" s="2">
        <v>-1750</v>
      </c>
      <c r="Y3992" s="2" t="s">
        <v>8</v>
      </c>
      <c r="Z3992" s="2">
        <v>0</v>
      </c>
    </row>
    <row r="3993" spans="1:26" ht="14.25" customHeight="1" x14ac:dyDescent="0.2">
      <c r="A3993" s="3">
        <v>40927.874097222222</v>
      </c>
      <c r="B3993" s="2"/>
      <c r="C3993" s="2"/>
      <c r="D3993" s="2">
        <v>-1700</v>
      </c>
      <c r="E3993" s="2">
        <v>121.42440032959</v>
      </c>
      <c r="F3993" s="2">
        <v>-67.3388671875</v>
      </c>
      <c r="G3993" s="5">
        <f t="shared" si="72"/>
        <v>5.54653427734375</v>
      </c>
      <c r="K3993" s="3">
        <v>40927.874097222222</v>
      </c>
      <c r="L3993" s="2"/>
      <c r="M3993" s="2"/>
      <c r="N3993" s="2">
        <v>-1700</v>
      </c>
      <c r="O3993" s="2">
        <v>225.87799072265599</v>
      </c>
      <c r="P3993" s="2">
        <v>165.37643432617199</v>
      </c>
      <c r="Q3993" s="21">
        <f t="shared" si="71"/>
        <v>7.4343148315429728</v>
      </c>
      <c r="U3993" s="3">
        <v>40927.874097222222</v>
      </c>
      <c r="V3993" s="2"/>
      <c r="W3993" s="2"/>
      <c r="X3993" s="2">
        <v>-1700</v>
      </c>
      <c r="Y3993" s="2" t="s">
        <v>8</v>
      </c>
      <c r="Z3993" s="2">
        <v>0</v>
      </c>
    </row>
    <row r="3994" spans="1:26" ht="14.25" customHeight="1" x14ac:dyDescent="0.2">
      <c r="A3994" s="3">
        <v>40927.874155092592</v>
      </c>
      <c r="B3994" s="2"/>
      <c r="C3994" s="2"/>
      <c r="D3994" s="2">
        <v>-1650</v>
      </c>
      <c r="E3994" s="2">
        <v>103.74265289306599</v>
      </c>
      <c r="F3994" s="2">
        <v>-56.154327392578097</v>
      </c>
      <c r="G3994" s="5">
        <f t="shared" si="72"/>
        <v>4.6014406646728494</v>
      </c>
      <c r="K3994" s="3">
        <v>40927.874155092592</v>
      </c>
      <c r="L3994" s="2"/>
      <c r="M3994" s="2"/>
      <c r="N3994" s="2">
        <v>-1650</v>
      </c>
      <c r="O3994" s="2">
        <v>220.77789306640599</v>
      </c>
      <c r="P3994" s="2">
        <v>161.82487487793</v>
      </c>
      <c r="Q3994" s="21">
        <f t="shared" si="71"/>
        <v>7.2737843444824355</v>
      </c>
      <c r="U3994" s="3">
        <v>40927.874155092592</v>
      </c>
      <c r="V3994" s="2"/>
      <c r="W3994" s="2"/>
      <c r="X3994" s="2">
        <v>-1650</v>
      </c>
      <c r="Y3994" s="2" t="s">
        <v>8</v>
      </c>
      <c r="Z3994" s="2">
        <v>0</v>
      </c>
    </row>
    <row r="3995" spans="1:26" ht="14.25" customHeight="1" x14ac:dyDescent="0.2">
      <c r="A3995" s="3">
        <v>40927.874212962961</v>
      </c>
      <c r="B3995" s="2"/>
      <c r="C3995" s="2"/>
      <c r="D3995" s="2">
        <v>-1600</v>
      </c>
      <c r="E3995" s="2">
        <v>87.217468261718693</v>
      </c>
      <c r="F3995" s="2">
        <v>-45.701370239257798</v>
      </c>
      <c r="G3995" s="5">
        <f t="shared" si="72"/>
        <v>3.718165785217284</v>
      </c>
      <c r="K3995" s="3">
        <v>40927.874212962961</v>
      </c>
      <c r="L3995" s="2"/>
      <c r="M3995" s="2"/>
      <c r="N3995" s="2">
        <v>-1600</v>
      </c>
      <c r="O3995" s="2">
        <v>216.02258300781301</v>
      </c>
      <c r="P3995" s="2">
        <v>158.51341247558599</v>
      </c>
      <c r="Q3995" s="21">
        <f t="shared" si="71"/>
        <v>7.1241062438964864</v>
      </c>
      <c r="U3995" s="3">
        <v>40927.874212962961</v>
      </c>
      <c r="V3995" s="2"/>
      <c r="W3995" s="2"/>
      <c r="X3995" s="2">
        <v>-1600</v>
      </c>
      <c r="Y3995" s="2" t="s">
        <v>8</v>
      </c>
      <c r="Z3995" s="2">
        <v>0</v>
      </c>
    </row>
    <row r="3996" spans="1:26" ht="14.25" customHeight="1" x14ac:dyDescent="0.2">
      <c r="A3996" s="3">
        <v>40927.87427083333</v>
      </c>
      <c r="B3996" s="2"/>
      <c r="C3996" s="2"/>
      <c r="D3996" s="2">
        <v>-1550</v>
      </c>
      <c r="E3996" s="2">
        <v>72.621986389160199</v>
      </c>
      <c r="F3996" s="2">
        <v>-36.469039916992202</v>
      </c>
      <c r="G3996" s="5">
        <f t="shared" si="72"/>
        <v>2.9380338729858413</v>
      </c>
      <c r="K3996" s="3">
        <v>40927.87427083333</v>
      </c>
      <c r="L3996" s="2"/>
      <c r="M3996" s="2"/>
      <c r="N3996" s="2">
        <v>-1550</v>
      </c>
      <c r="O3996" s="2">
        <v>211.17227172851599</v>
      </c>
      <c r="P3996" s="2">
        <v>155.13580322265599</v>
      </c>
      <c r="Q3996" s="21">
        <f t="shared" si="71"/>
        <v>6.9714383056640505</v>
      </c>
      <c r="U3996" s="3">
        <v>40927.87427083333</v>
      </c>
      <c r="V3996" s="2"/>
      <c r="W3996" s="2"/>
      <c r="X3996" s="2">
        <v>-1550</v>
      </c>
      <c r="Y3996" s="2" t="s">
        <v>8</v>
      </c>
      <c r="Z3996" s="2">
        <v>0</v>
      </c>
    </row>
    <row r="3997" spans="1:26" ht="14.25" customHeight="1" x14ac:dyDescent="0.2">
      <c r="A3997" s="3">
        <v>40927.874328703707</v>
      </c>
      <c r="B3997" s="2"/>
      <c r="C3997" s="2"/>
      <c r="D3997" s="2">
        <v>-1500</v>
      </c>
      <c r="E3997" s="2">
        <v>59.586044311523402</v>
      </c>
      <c r="F3997" s="2">
        <v>-28.223190307617202</v>
      </c>
      <c r="G3997" s="5">
        <f t="shared" si="72"/>
        <v>2.2412595809936535</v>
      </c>
      <c r="K3997" s="3">
        <v>40927.874328703707</v>
      </c>
      <c r="L3997" s="2"/>
      <c r="M3997" s="2"/>
      <c r="N3997" s="2">
        <v>-1500</v>
      </c>
      <c r="O3997" s="2">
        <v>206.58239746093801</v>
      </c>
      <c r="P3997" s="2">
        <v>151.93954467773401</v>
      </c>
      <c r="Q3997" s="21">
        <f t="shared" si="71"/>
        <v>6.8269674194335765</v>
      </c>
      <c r="U3997" s="3">
        <v>40927.874328703707</v>
      </c>
      <c r="V3997" s="2"/>
      <c r="W3997" s="2"/>
      <c r="X3997" s="2">
        <v>-1500</v>
      </c>
      <c r="Y3997" s="2" t="s">
        <v>8</v>
      </c>
      <c r="Z3997" s="2">
        <v>0</v>
      </c>
    </row>
    <row r="3998" spans="1:26" ht="14.25" customHeight="1" x14ac:dyDescent="0.2">
      <c r="A3998" s="3">
        <v>40927.874386574076</v>
      </c>
      <c r="B3998" s="2"/>
      <c r="C3998" s="2"/>
      <c r="D3998" s="2">
        <v>-1450</v>
      </c>
      <c r="E3998" s="2">
        <v>46.664562225341797</v>
      </c>
      <c r="F3998" s="2">
        <v>-20.0497436523438</v>
      </c>
      <c r="G3998" s="5">
        <f t="shared" si="72"/>
        <v>1.5506033386230513</v>
      </c>
      <c r="K3998" s="3">
        <v>40927.874386574076</v>
      </c>
      <c r="L3998" s="2"/>
      <c r="M3998" s="2"/>
      <c r="N3998" s="2">
        <v>-1450</v>
      </c>
      <c r="O3998" s="2">
        <v>201.724533081055</v>
      </c>
      <c r="P3998" s="2">
        <v>148.55667114257801</v>
      </c>
      <c r="Q3998" s="21">
        <f t="shared" si="71"/>
        <v>6.6740615356445252</v>
      </c>
      <c r="U3998" s="3">
        <v>40927.874386574076</v>
      </c>
      <c r="V3998" s="2"/>
      <c r="W3998" s="2"/>
      <c r="X3998" s="2">
        <v>-1450</v>
      </c>
      <c r="Y3998" s="2" t="s">
        <v>8</v>
      </c>
      <c r="Z3998" s="2">
        <v>0</v>
      </c>
    </row>
    <row r="3999" spans="1:26" ht="14.25" customHeight="1" x14ac:dyDescent="0.2">
      <c r="A3999" s="3">
        <v>40927.874444444446</v>
      </c>
      <c r="B3999" s="2"/>
      <c r="C3999" s="2"/>
      <c r="D3999" s="2">
        <v>-1400</v>
      </c>
      <c r="E3999" s="2">
        <v>36.9825248718262</v>
      </c>
      <c r="F3999" s="2">
        <v>-13.9253997802734</v>
      </c>
      <c r="G3999" s="5">
        <f t="shared" si="72"/>
        <v>1.0330962814331024</v>
      </c>
      <c r="K3999" s="3">
        <v>40927.874444444446</v>
      </c>
      <c r="L3999" s="2"/>
      <c r="M3999" s="2"/>
      <c r="N3999" s="2">
        <v>-1400</v>
      </c>
      <c r="O3999" s="2">
        <v>197.24859619140599</v>
      </c>
      <c r="P3999" s="2">
        <v>145.43975830078099</v>
      </c>
      <c r="Q3999" s="21">
        <f t="shared" si="71"/>
        <v>6.5331770751953</v>
      </c>
      <c r="U3999" s="3">
        <v>40927.874444444446</v>
      </c>
      <c r="V3999" s="2"/>
      <c r="W3999" s="2"/>
      <c r="X3999" s="2">
        <v>-1400</v>
      </c>
      <c r="Y3999" s="2" t="s">
        <v>8</v>
      </c>
      <c r="Z3999" s="2">
        <v>0</v>
      </c>
    </row>
    <row r="4000" spans="1:26" ht="14.25" customHeight="1" x14ac:dyDescent="0.2">
      <c r="A4000" s="3">
        <v>40927.874502314815</v>
      </c>
      <c r="B4000" s="2"/>
      <c r="C4000" s="2"/>
      <c r="D4000" s="2">
        <v>-1350</v>
      </c>
      <c r="E4000" s="2">
        <v>29.526779174804702</v>
      </c>
      <c r="F4000" s="2">
        <v>-9.20928955078125</v>
      </c>
      <c r="G4000" s="5">
        <f t="shared" si="72"/>
        <v>0.63458496704101575</v>
      </c>
      <c r="K4000" s="3">
        <v>40927.874502314815</v>
      </c>
      <c r="L4000" s="2"/>
      <c r="M4000" s="2"/>
      <c r="N4000" s="2">
        <v>-1350</v>
      </c>
      <c r="O4000" s="2">
        <v>192.86447143554699</v>
      </c>
      <c r="P4000" s="2">
        <v>142.38677978515599</v>
      </c>
      <c r="Q4000" s="21">
        <f t="shared" si="71"/>
        <v>6.3951824462890503</v>
      </c>
      <c r="U4000" s="3">
        <v>40927.874502314815</v>
      </c>
      <c r="V4000" s="2"/>
      <c r="W4000" s="2"/>
      <c r="X4000" s="2">
        <v>-1350</v>
      </c>
      <c r="Y4000" s="2" t="s">
        <v>8</v>
      </c>
      <c r="Z4000" s="2">
        <v>0</v>
      </c>
    </row>
    <row r="4001" spans="1:26" ht="14.25" customHeight="1" x14ac:dyDescent="0.2">
      <c r="A4001" s="3">
        <v>40927.874560185184</v>
      </c>
      <c r="B4001" s="2"/>
      <c r="C4001" s="2"/>
      <c r="D4001" s="2">
        <v>-1300</v>
      </c>
      <c r="E4001" s="2">
        <v>24.910163879394499</v>
      </c>
      <c r="F4001" s="2">
        <v>-6.2890625</v>
      </c>
      <c r="G4001" s="5">
        <f t="shared" si="72"/>
        <v>0.38782578125000006</v>
      </c>
      <c r="K4001" s="3">
        <v>40927.874560185184</v>
      </c>
      <c r="L4001" s="2"/>
      <c r="M4001" s="2"/>
      <c r="N4001" s="2">
        <v>-1300</v>
      </c>
      <c r="O4001" s="2">
        <v>188.27360534668</v>
      </c>
      <c r="P4001" s="2">
        <v>139.18983459472699</v>
      </c>
      <c r="Q4001" s="21">
        <f t="shared" si="71"/>
        <v>6.2506805236816589</v>
      </c>
      <c r="U4001" s="3">
        <v>40927.874560185184</v>
      </c>
      <c r="V4001" s="2"/>
      <c r="W4001" s="2"/>
      <c r="X4001" s="2">
        <v>-1300</v>
      </c>
      <c r="Y4001" s="2" t="s">
        <v>8</v>
      </c>
      <c r="Z4001" s="2">
        <v>0</v>
      </c>
    </row>
    <row r="4002" spans="1:26" ht="14.25" customHeight="1" x14ac:dyDescent="0.2">
      <c r="A4002" s="3">
        <v>40927.874618055554</v>
      </c>
      <c r="B4002" s="2"/>
      <c r="C4002" s="2"/>
      <c r="D4002" s="2">
        <v>-1250</v>
      </c>
      <c r="E4002" s="2">
        <v>22.218666076660199</v>
      </c>
      <c r="F4002" s="2">
        <v>-4.5865631103515598</v>
      </c>
      <c r="G4002" s="5">
        <f t="shared" si="72"/>
        <v>0.24396458282470684</v>
      </c>
      <c r="K4002" s="3">
        <v>40927.874618055554</v>
      </c>
      <c r="L4002" s="2"/>
      <c r="M4002" s="2"/>
      <c r="N4002" s="2">
        <v>-1250</v>
      </c>
      <c r="O4002" s="2">
        <v>184.25650024414099</v>
      </c>
      <c r="P4002" s="2">
        <v>136.39244079589801</v>
      </c>
      <c r="Q4002" s="21">
        <f t="shared" si="71"/>
        <v>6.1242383239745894</v>
      </c>
      <c r="U4002" s="3">
        <v>40927.874618055554</v>
      </c>
      <c r="V4002" s="2"/>
      <c r="W4002" s="2"/>
      <c r="X4002" s="2">
        <v>-1250</v>
      </c>
      <c r="Y4002" s="2" t="s">
        <v>8</v>
      </c>
      <c r="Z4002" s="2">
        <v>0</v>
      </c>
    </row>
    <row r="4003" spans="1:26" ht="14.25" customHeight="1" x14ac:dyDescent="0.2">
      <c r="A4003" s="3">
        <v>40927.874675925923</v>
      </c>
      <c r="B4003" s="2"/>
      <c r="C4003" s="2"/>
      <c r="D4003" s="2">
        <v>-1200</v>
      </c>
      <c r="E4003" s="2">
        <v>20.5681858062744</v>
      </c>
      <c r="F4003" s="2">
        <v>-3.5425567626953098</v>
      </c>
      <c r="G4003" s="5">
        <f t="shared" si="72"/>
        <v>0.15574604644775369</v>
      </c>
      <c r="K4003" s="3">
        <v>40927.874675925923</v>
      </c>
      <c r="L4003" s="2"/>
      <c r="M4003" s="2"/>
      <c r="N4003" s="2">
        <v>-1200</v>
      </c>
      <c r="O4003" s="2">
        <v>180.38883972168</v>
      </c>
      <c r="P4003" s="2">
        <v>133.69911193847699</v>
      </c>
      <c r="Q4003" s="21">
        <f t="shared" si="71"/>
        <v>6.0024998596191592</v>
      </c>
      <c r="U4003" s="3">
        <v>40927.874675925923</v>
      </c>
      <c r="V4003" s="2"/>
      <c r="W4003" s="2"/>
      <c r="X4003" s="2">
        <v>-1200</v>
      </c>
      <c r="Y4003" s="2" t="s">
        <v>8</v>
      </c>
      <c r="Z4003" s="2">
        <v>0</v>
      </c>
    </row>
    <row r="4004" spans="1:26" ht="14.25" customHeight="1" x14ac:dyDescent="0.2">
      <c r="A4004" s="3">
        <v>40927.8747337963</v>
      </c>
      <c r="B4004" s="2"/>
      <c r="C4004" s="2"/>
      <c r="D4004" s="2">
        <v>-1150</v>
      </c>
      <c r="E4004" s="2">
        <v>19.7307643890381</v>
      </c>
      <c r="F4004" s="2">
        <v>-3.0128479003906299</v>
      </c>
      <c r="G4004" s="5">
        <f t="shared" si="72"/>
        <v>0.11098564758300822</v>
      </c>
      <c r="K4004" s="3">
        <v>40927.8747337963</v>
      </c>
      <c r="L4004" s="2"/>
      <c r="M4004" s="2"/>
      <c r="N4004" s="2">
        <v>-1150</v>
      </c>
      <c r="O4004" s="2">
        <v>175.98992919921901</v>
      </c>
      <c r="P4004" s="2">
        <v>130.63583374023401</v>
      </c>
      <c r="Q4004" s="21">
        <f t="shared" si="71"/>
        <v>5.8640396850585761</v>
      </c>
      <c r="U4004" s="3">
        <v>40927.8747337963</v>
      </c>
      <c r="V4004" s="2"/>
      <c r="W4004" s="2"/>
      <c r="X4004" s="2">
        <v>-1150</v>
      </c>
      <c r="Y4004" s="2" t="s">
        <v>8</v>
      </c>
      <c r="Z4004" s="2">
        <v>0</v>
      </c>
    </row>
    <row r="4005" spans="1:26" ht="14.25" customHeight="1" x14ac:dyDescent="0.2">
      <c r="A4005" s="3">
        <v>40927.874791666669</v>
      </c>
      <c r="B4005" s="2"/>
      <c r="C4005" s="2"/>
      <c r="D4005" s="2">
        <v>-1100</v>
      </c>
      <c r="E4005" s="2">
        <v>19.487728118896499</v>
      </c>
      <c r="F4005" s="2">
        <v>-2.8591156005859402</v>
      </c>
      <c r="G4005" s="5">
        <f t="shared" si="72"/>
        <v>9.7995268249511963E-2</v>
      </c>
      <c r="K4005" s="3">
        <v>40927.874791666669</v>
      </c>
      <c r="L4005" s="2"/>
      <c r="M4005" s="2"/>
      <c r="N4005" s="2">
        <v>-1100</v>
      </c>
      <c r="O4005" s="2">
        <v>172.21702575683599</v>
      </c>
      <c r="P4005" s="2">
        <v>128.00849914550801</v>
      </c>
      <c r="Q4005" s="21">
        <f t="shared" si="71"/>
        <v>5.7452841613769614</v>
      </c>
      <c r="U4005" s="3">
        <v>40927.874791666669</v>
      </c>
      <c r="V4005" s="2"/>
      <c r="W4005" s="2"/>
      <c r="X4005" s="2">
        <v>-1100</v>
      </c>
      <c r="Y4005" s="2" t="s">
        <v>8</v>
      </c>
      <c r="Z4005" s="2">
        <v>0</v>
      </c>
    </row>
    <row r="4006" spans="1:26" ht="14.25" customHeight="1" x14ac:dyDescent="0.2">
      <c r="A4006" s="3">
        <v>40927.874849537038</v>
      </c>
      <c r="B4006" s="2"/>
      <c r="C4006" s="2"/>
      <c r="D4006" s="2">
        <v>-1050</v>
      </c>
      <c r="E4006" s="2">
        <v>18.981269836425799</v>
      </c>
      <c r="F4006" s="2">
        <v>-2.53875732421875</v>
      </c>
      <c r="G4006" s="5">
        <f t="shared" si="72"/>
        <v>7.0924993896484378E-2</v>
      </c>
      <c r="K4006" s="3">
        <v>40927.874849537038</v>
      </c>
      <c r="L4006" s="2"/>
      <c r="M4006" s="2"/>
      <c r="N4006" s="2">
        <v>-1050</v>
      </c>
      <c r="O4006" s="2">
        <v>168.23596191406199</v>
      </c>
      <c r="P4006" s="2">
        <v>125.236206054687</v>
      </c>
      <c r="Q4006" s="21">
        <f t="shared" si="71"/>
        <v>5.619976513671852</v>
      </c>
      <c r="U4006" s="3">
        <v>40927.874849537038</v>
      </c>
      <c r="V4006" s="2"/>
      <c r="W4006" s="2"/>
      <c r="X4006" s="2">
        <v>-1050</v>
      </c>
      <c r="Y4006" s="2" t="s">
        <v>8</v>
      </c>
      <c r="Z4006" s="2">
        <v>0</v>
      </c>
    </row>
    <row r="4007" spans="1:26" ht="14.25" customHeight="1" x14ac:dyDescent="0.2">
      <c r="A4007" s="3">
        <v>40927.874907407408</v>
      </c>
      <c r="B4007" s="2"/>
      <c r="C4007" s="2"/>
      <c r="D4007" s="2">
        <v>-1000</v>
      </c>
      <c r="E4007" s="2">
        <v>18.6407775878906</v>
      </c>
      <c r="F4007" s="2">
        <v>-2.3233795166015598</v>
      </c>
      <c r="G4007" s="5">
        <f t="shared" si="72"/>
        <v>5.2725569152831803E-2</v>
      </c>
      <c r="K4007" s="3">
        <v>40927.874907407408</v>
      </c>
      <c r="L4007" s="2"/>
      <c r="M4007" s="2"/>
      <c r="N4007" s="2">
        <v>-1000</v>
      </c>
      <c r="O4007" s="2">
        <v>164.51379394531301</v>
      </c>
      <c r="P4007" s="2">
        <v>122.64419555664099</v>
      </c>
      <c r="Q4007" s="21">
        <f t="shared" si="71"/>
        <v>5.5028176391601722</v>
      </c>
      <c r="U4007" s="3">
        <v>40927.874907407408</v>
      </c>
      <c r="V4007" s="2"/>
      <c r="W4007" s="2"/>
      <c r="X4007" s="2">
        <v>-1000</v>
      </c>
      <c r="Y4007" s="2" t="s">
        <v>8</v>
      </c>
      <c r="Z4007" s="2">
        <v>0</v>
      </c>
    </row>
    <row r="4008" spans="1:26" ht="14.25" customHeight="1" x14ac:dyDescent="0.2">
      <c r="A4008" s="3">
        <v>40927.874965277777</v>
      </c>
      <c r="B4008" s="2"/>
      <c r="C4008" s="2"/>
      <c r="D4008" s="2">
        <v>-950</v>
      </c>
      <c r="E4008" s="2">
        <v>18.961488723754901</v>
      </c>
      <c r="F4008" s="2">
        <v>-2.5262451171875</v>
      </c>
      <c r="G4008" s="5">
        <f t="shared" si="72"/>
        <v>6.9867712402343768E-2</v>
      </c>
      <c r="K4008" s="3">
        <v>40927.874965277777</v>
      </c>
      <c r="L4008" s="2"/>
      <c r="M4008" s="2"/>
      <c r="N4008" s="2">
        <v>-950</v>
      </c>
      <c r="O4008" s="2">
        <v>161.04734802246099</v>
      </c>
      <c r="P4008" s="2">
        <v>120.230255126953</v>
      </c>
      <c r="Q4008" s="21">
        <f t="shared" si="71"/>
        <v>5.3937075317382748</v>
      </c>
      <c r="U4008" s="3">
        <v>40927.874965277777</v>
      </c>
      <c r="V4008" s="2"/>
      <c r="W4008" s="2"/>
      <c r="X4008" s="2">
        <v>-950</v>
      </c>
      <c r="Y4008" s="2" t="s">
        <v>8</v>
      </c>
      <c r="Z4008" s="2">
        <v>0</v>
      </c>
    </row>
    <row r="4009" spans="1:26" ht="14.25" customHeight="1" x14ac:dyDescent="0.2">
      <c r="A4009" s="3">
        <v>40927.875023148146</v>
      </c>
      <c r="B4009" s="2"/>
      <c r="C4009" s="2"/>
      <c r="D4009" s="2">
        <v>-900</v>
      </c>
      <c r="E4009" s="2">
        <v>19.007442474365199</v>
      </c>
      <c r="F4009" s="2">
        <v>-2.5553131103515598</v>
      </c>
      <c r="G4009" s="5">
        <f t="shared" si="72"/>
        <v>7.2323957824706825E-2</v>
      </c>
      <c r="K4009" s="3">
        <v>40927.875023148146</v>
      </c>
      <c r="L4009" s="2"/>
      <c r="M4009" s="2"/>
      <c r="N4009" s="2">
        <v>-900</v>
      </c>
      <c r="O4009" s="2">
        <v>158.15979003906199</v>
      </c>
      <c r="P4009" s="2">
        <v>118.219451904297</v>
      </c>
      <c r="Q4009" s="21">
        <f t="shared" si="71"/>
        <v>5.3028192260742237</v>
      </c>
      <c r="U4009" s="3">
        <v>40927.875023148146</v>
      </c>
      <c r="V4009" s="2"/>
      <c r="W4009" s="2"/>
      <c r="X4009" s="2">
        <v>-900</v>
      </c>
      <c r="Y4009" s="2" t="s">
        <v>8</v>
      </c>
      <c r="Z4009" s="2">
        <v>0</v>
      </c>
    </row>
    <row r="4010" spans="1:26" ht="14.25" customHeight="1" x14ac:dyDescent="0.2">
      <c r="A4010" s="3">
        <v>40927.875081018516</v>
      </c>
      <c r="B4010" s="2"/>
      <c r="C4010" s="2"/>
      <c r="D4010" s="2">
        <v>-850</v>
      </c>
      <c r="E4010" s="2">
        <v>18.440677642822301</v>
      </c>
      <c r="F4010" s="2">
        <v>-2.1968078613281299</v>
      </c>
      <c r="G4010" s="5">
        <f t="shared" si="72"/>
        <v>4.2030264282226976E-2</v>
      </c>
      <c r="K4010" s="3">
        <v>40927.875081018516</v>
      </c>
      <c r="L4010" s="2"/>
      <c r="M4010" s="2"/>
      <c r="N4010" s="2">
        <v>-850</v>
      </c>
      <c r="O4010" s="2">
        <v>155.61111450195301</v>
      </c>
      <c r="P4010" s="2">
        <v>116.444625854492</v>
      </c>
      <c r="Q4010" s="21">
        <f t="shared" si="71"/>
        <v>5.2225970886230382</v>
      </c>
      <c r="U4010" s="3">
        <v>40927.875081018516</v>
      </c>
      <c r="V4010" s="2"/>
      <c r="W4010" s="2"/>
      <c r="X4010" s="2">
        <v>-850</v>
      </c>
      <c r="Y4010" s="2" t="s">
        <v>8</v>
      </c>
      <c r="Z4010" s="2">
        <v>0</v>
      </c>
    </row>
    <row r="4011" spans="1:26" ht="14.25" customHeight="1" x14ac:dyDescent="0.2">
      <c r="A4011" s="3">
        <v>40927.875138888892</v>
      </c>
      <c r="B4011" s="2"/>
      <c r="C4011" s="2"/>
      <c r="D4011" s="2">
        <v>-800</v>
      </c>
      <c r="E4011" s="2">
        <v>18.049768447876001</v>
      </c>
      <c r="F4011" s="2">
        <v>-1.9495391845703101</v>
      </c>
      <c r="G4011" s="5">
        <f t="shared" si="72"/>
        <v>2.1136061096191205E-2</v>
      </c>
      <c r="K4011" s="3">
        <v>40927.875138888892</v>
      </c>
      <c r="L4011" s="2"/>
      <c r="M4011" s="2"/>
      <c r="N4011" s="2">
        <v>-800</v>
      </c>
      <c r="O4011" s="2">
        <v>153.68550109863301</v>
      </c>
      <c r="P4011" s="2">
        <v>115.10368347168</v>
      </c>
      <c r="Q4011" s="21">
        <f t="shared" si="71"/>
        <v>5.1619864929199357</v>
      </c>
      <c r="U4011" s="3">
        <v>40927.875138888892</v>
      </c>
      <c r="V4011" s="2"/>
      <c r="W4011" s="2"/>
      <c r="X4011" s="2">
        <v>-800</v>
      </c>
      <c r="Y4011" s="2" t="s">
        <v>8</v>
      </c>
      <c r="Z4011" s="2">
        <v>0</v>
      </c>
    </row>
    <row r="4012" spans="1:26" ht="14.25" customHeight="1" x14ac:dyDescent="0.2">
      <c r="A4012" s="3">
        <v>40927.875196759262</v>
      </c>
      <c r="B4012" s="2"/>
      <c r="C4012" s="2"/>
      <c r="D4012" s="2">
        <v>-750</v>
      </c>
      <c r="E4012" s="2">
        <v>18.241664886474599</v>
      </c>
      <c r="F4012" s="2">
        <v>-2.0709228515625</v>
      </c>
      <c r="G4012" s="5">
        <f t="shared" si="72"/>
        <v>3.1392980957031247E-2</v>
      </c>
      <c r="K4012" s="3">
        <v>40927.875196759262</v>
      </c>
      <c r="L4012" s="2"/>
      <c r="M4012" s="2"/>
      <c r="N4012" s="2">
        <v>-750</v>
      </c>
      <c r="O4012" s="2">
        <v>151.14767456054699</v>
      </c>
      <c r="P4012" s="2">
        <v>113.33641052246099</v>
      </c>
      <c r="Q4012" s="21">
        <f t="shared" si="71"/>
        <v>5.0821057556152365</v>
      </c>
      <c r="U4012" s="3">
        <v>40927.875196759262</v>
      </c>
      <c r="V4012" s="2"/>
      <c r="W4012" s="2"/>
      <c r="X4012" s="2">
        <v>-750</v>
      </c>
      <c r="Y4012" s="2" t="s">
        <v>8</v>
      </c>
      <c r="Z4012" s="2">
        <v>0</v>
      </c>
    </row>
    <row r="4013" spans="1:26" ht="14.25" customHeight="1" x14ac:dyDescent="0.2">
      <c r="A4013" s="3">
        <v>40927.875254629631</v>
      </c>
      <c r="B4013" s="2"/>
      <c r="C4013" s="2"/>
      <c r="D4013" s="2">
        <v>-700</v>
      </c>
      <c r="E4013" s="2">
        <v>18.830501556396499</v>
      </c>
      <c r="F4013" s="2">
        <v>-2.4433898925781299</v>
      </c>
      <c r="G4013" s="5">
        <f t="shared" si="72"/>
        <v>6.2866445922851982E-2</v>
      </c>
      <c r="K4013" s="3">
        <v>40927.875254629631</v>
      </c>
      <c r="L4013" s="2"/>
      <c r="M4013" s="2"/>
      <c r="N4013" s="2">
        <v>-700</v>
      </c>
      <c r="O4013" s="2">
        <v>149.57965087890599</v>
      </c>
      <c r="P4013" s="2">
        <v>112.244491577148</v>
      </c>
      <c r="Q4013" s="21">
        <f t="shared" si="71"/>
        <v>5.0327510192870886</v>
      </c>
      <c r="U4013" s="3">
        <v>40927.875254629631</v>
      </c>
      <c r="V4013" s="2"/>
      <c r="W4013" s="2"/>
      <c r="X4013" s="2">
        <v>-700</v>
      </c>
      <c r="Y4013" s="2" t="s">
        <v>8</v>
      </c>
      <c r="Z4013" s="2">
        <v>0</v>
      </c>
    </row>
    <row r="4014" spans="1:26" ht="14.25" customHeight="1" x14ac:dyDescent="0.2">
      <c r="A4014" s="3">
        <v>40927.8753125</v>
      </c>
      <c r="B4014" s="2"/>
      <c r="C4014" s="2"/>
      <c r="D4014" s="2">
        <v>-650</v>
      </c>
      <c r="E4014" s="2">
        <v>18.5143737792969</v>
      </c>
      <c r="F4014" s="2">
        <v>-2.2434234619140598</v>
      </c>
      <c r="G4014" s="5">
        <f t="shared" si="72"/>
        <v>4.596928253173807E-2</v>
      </c>
      <c r="K4014" s="3">
        <v>40927.8753125</v>
      </c>
      <c r="L4014" s="2"/>
      <c r="M4014" s="2"/>
      <c r="N4014" s="2">
        <v>-650</v>
      </c>
      <c r="O4014" s="2">
        <v>147.55587768554699</v>
      </c>
      <c r="P4014" s="2">
        <v>110.83518981933599</v>
      </c>
      <c r="Q4014" s="21">
        <f t="shared" si="71"/>
        <v>4.9690505798339863</v>
      </c>
      <c r="U4014" s="3">
        <v>40927.8753125</v>
      </c>
      <c r="V4014" s="2"/>
      <c r="W4014" s="2"/>
      <c r="X4014" s="2">
        <v>-650</v>
      </c>
      <c r="Y4014" s="2" t="s">
        <v>8</v>
      </c>
      <c r="Z4014" s="2">
        <v>0</v>
      </c>
    </row>
    <row r="4015" spans="1:26" ht="14.25" customHeight="1" x14ac:dyDescent="0.2">
      <c r="A4015" s="3">
        <v>40927.87537037037</v>
      </c>
      <c r="B4015" s="2"/>
      <c r="C4015" s="2"/>
      <c r="D4015" s="2">
        <v>-600</v>
      </c>
      <c r="E4015" s="2">
        <v>18.464199066162099</v>
      </c>
      <c r="F4015" s="2">
        <v>-2.2116851806640598</v>
      </c>
      <c r="G4015" s="5">
        <f t="shared" si="72"/>
        <v>4.3287397766113067E-2</v>
      </c>
      <c r="K4015" s="3">
        <v>40927.87537037037</v>
      </c>
      <c r="L4015" s="2"/>
      <c r="M4015" s="2"/>
      <c r="N4015" s="2">
        <v>-600</v>
      </c>
      <c r="O4015" s="2">
        <v>145.30049133300801</v>
      </c>
      <c r="P4015" s="2">
        <v>109.264602661133</v>
      </c>
      <c r="Q4015" s="21">
        <f t="shared" si="71"/>
        <v>4.8980600402832106</v>
      </c>
      <c r="U4015" s="3">
        <v>40927.87537037037</v>
      </c>
      <c r="V4015" s="2"/>
      <c r="W4015" s="2"/>
      <c r="X4015" s="2">
        <v>-600</v>
      </c>
      <c r="Y4015" s="2" t="s">
        <v>8</v>
      </c>
      <c r="Z4015" s="2">
        <v>0</v>
      </c>
    </row>
    <row r="4016" spans="1:26" ht="14.25" customHeight="1" x14ac:dyDescent="0.2">
      <c r="A4016" s="3">
        <v>40927.875428240739</v>
      </c>
      <c r="B4016" s="2"/>
      <c r="C4016" s="2"/>
      <c r="D4016" s="2">
        <v>-550</v>
      </c>
      <c r="E4016" s="2">
        <v>18.005262374877901</v>
      </c>
      <c r="F4016" s="2">
        <v>-1.92138671875</v>
      </c>
      <c r="G4016" s="5">
        <f t="shared" si="72"/>
        <v>1.8757177734375019E-2</v>
      </c>
      <c r="K4016" s="3">
        <v>40927.875428240739</v>
      </c>
      <c r="L4016" s="2"/>
      <c r="M4016" s="2"/>
      <c r="N4016" s="2">
        <v>-550</v>
      </c>
      <c r="O4016" s="2">
        <v>144.55209350585901</v>
      </c>
      <c r="P4016" s="2">
        <v>108.743438720703</v>
      </c>
      <c r="Q4016" s="21">
        <f t="shared" si="71"/>
        <v>4.8745034301757748</v>
      </c>
      <c r="U4016" s="3">
        <v>40927.875428240739</v>
      </c>
      <c r="V4016" s="2"/>
      <c r="W4016" s="2"/>
      <c r="X4016" s="2">
        <v>-550</v>
      </c>
      <c r="Y4016" s="2" t="s">
        <v>8</v>
      </c>
      <c r="Z4016" s="2">
        <v>0</v>
      </c>
    </row>
    <row r="4017" spans="1:26" ht="14.25" customHeight="1" x14ac:dyDescent="0.2">
      <c r="A4017" s="3">
        <v>40927.875486111108</v>
      </c>
      <c r="B4017" s="2"/>
      <c r="C4017" s="2"/>
      <c r="D4017" s="2">
        <v>-500</v>
      </c>
      <c r="E4017" s="2">
        <v>18.1993293762207</v>
      </c>
      <c r="F4017" s="2">
        <v>-2.0441436767578098</v>
      </c>
      <c r="G4017" s="5">
        <f t="shared" si="72"/>
        <v>2.913014068603495E-2</v>
      </c>
      <c r="K4017" s="3">
        <v>40927.875486111108</v>
      </c>
      <c r="L4017" s="2"/>
      <c r="M4017" s="2"/>
      <c r="N4017" s="2">
        <v>-500</v>
      </c>
      <c r="O4017" s="2">
        <v>143.71681213378901</v>
      </c>
      <c r="P4017" s="2">
        <v>108.16177368164099</v>
      </c>
      <c r="Q4017" s="21">
        <f t="shared" si="71"/>
        <v>4.8482121704101724</v>
      </c>
      <c r="U4017" s="3">
        <v>40927.875486111108</v>
      </c>
      <c r="V4017" s="2"/>
      <c r="W4017" s="2"/>
      <c r="X4017" s="2">
        <v>-500</v>
      </c>
      <c r="Y4017" s="2" t="s">
        <v>8</v>
      </c>
      <c r="Z4017" s="2">
        <v>0</v>
      </c>
    </row>
    <row r="4018" spans="1:26" ht="14.25" customHeight="1" x14ac:dyDescent="0.2">
      <c r="A4018" s="3">
        <v>40927.875543981485</v>
      </c>
      <c r="B4018" s="2"/>
      <c r="C4018" s="2"/>
      <c r="D4018" s="2">
        <v>-450</v>
      </c>
      <c r="E4018" s="2">
        <v>18.063158035278299</v>
      </c>
      <c r="F4018" s="2">
        <v>-1.9580078125</v>
      </c>
      <c r="G4018" s="5">
        <f t="shared" si="72"/>
        <v>2.1851660156250008E-2</v>
      </c>
      <c r="K4018" s="3">
        <v>40927.875543981485</v>
      </c>
      <c r="L4018" s="2"/>
      <c r="M4018" s="2"/>
      <c r="N4018" s="2">
        <v>-450</v>
      </c>
      <c r="O4018" s="2">
        <v>142.45457458496099</v>
      </c>
      <c r="P4018" s="2">
        <v>107.282791137695</v>
      </c>
      <c r="Q4018" s="21">
        <f t="shared" si="71"/>
        <v>4.8084821594238134</v>
      </c>
      <c r="U4018" s="3">
        <v>40927.875543981485</v>
      </c>
      <c r="V4018" s="2"/>
      <c r="W4018" s="2"/>
      <c r="X4018" s="2">
        <v>-450</v>
      </c>
      <c r="Y4018" s="2" t="s">
        <v>8</v>
      </c>
      <c r="Z4018" s="2">
        <v>0</v>
      </c>
    </row>
    <row r="4019" spans="1:26" ht="14.25" customHeight="1" x14ac:dyDescent="0.2">
      <c r="A4019" s="3">
        <v>40927.875601851854</v>
      </c>
      <c r="B4019" s="2"/>
      <c r="C4019" s="2"/>
      <c r="D4019" s="2">
        <v>-400</v>
      </c>
      <c r="E4019" s="2">
        <v>18.119001388549801</v>
      </c>
      <c r="F4019" s="2">
        <v>-1.9933319091796899</v>
      </c>
      <c r="G4019" s="5">
        <f t="shared" si="72"/>
        <v>2.48365463256838E-2</v>
      </c>
      <c r="K4019" s="3">
        <v>40927.875601851854</v>
      </c>
      <c r="L4019" s="2"/>
      <c r="M4019" s="2"/>
      <c r="N4019" s="2">
        <v>-400</v>
      </c>
      <c r="O4019" s="2">
        <v>140.76177978515599</v>
      </c>
      <c r="P4019" s="2">
        <v>106.103973388672</v>
      </c>
      <c r="Q4019" s="21">
        <f t="shared" si="71"/>
        <v>4.7551995971679739</v>
      </c>
      <c r="U4019" s="3">
        <v>40927.875601851854</v>
      </c>
      <c r="V4019" s="2"/>
      <c r="W4019" s="2"/>
      <c r="X4019" s="2">
        <v>-400</v>
      </c>
      <c r="Y4019" s="2" t="s">
        <v>8</v>
      </c>
      <c r="Z4019" s="2">
        <v>0</v>
      </c>
    </row>
    <row r="4020" spans="1:26" ht="14.25" customHeight="1" x14ac:dyDescent="0.2">
      <c r="A4020" s="3">
        <v>40927.875659722224</v>
      </c>
      <c r="B4020" s="2"/>
      <c r="C4020" s="2"/>
      <c r="D4020" s="2">
        <v>-350</v>
      </c>
      <c r="E4020" s="2">
        <v>17.958705902099599</v>
      </c>
      <c r="F4020" s="2">
        <v>-1.8919372558593801</v>
      </c>
      <c r="G4020" s="5">
        <f t="shared" si="72"/>
        <v>1.6268698120117636E-2</v>
      </c>
      <c r="K4020" s="3">
        <v>40927.875659722224</v>
      </c>
      <c r="L4020" s="2"/>
      <c r="M4020" s="2"/>
      <c r="N4020" s="2">
        <v>-350</v>
      </c>
      <c r="O4020" s="2">
        <v>140.27949523925801</v>
      </c>
      <c r="P4020" s="2">
        <v>105.76812744140599</v>
      </c>
      <c r="Q4020" s="21">
        <f t="shared" si="71"/>
        <v>4.7400193603515506</v>
      </c>
      <c r="U4020" s="3">
        <v>40927.875659722224</v>
      </c>
      <c r="V4020" s="2"/>
      <c r="W4020" s="2"/>
      <c r="X4020" s="2">
        <v>-350</v>
      </c>
      <c r="Y4020" s="2" t="s">
        <v>8</v>
      </c>
      <c r="Z4020" s="2">
        <v>0</v>
      </c>
    </row>
    <row r="4021" spans="1:26" ht="14.25" customHeight="1" x14ac:dyDescent="0.2">
      <c r="A4021" s="3">
        <v>40927.875717592593</v>
      </c>
      <c r="B4021" s="2"/>
      <c r="C4021" s="2"/>
      <c r="D4021" s="2">
        <v>-300</v>
      </c>
      <c r="E4021" s="2">
        <v>18.224418640136701</v>
      </c>
      <c r="F4021" s="2">
        <v>-2.0600128173828098</v>
      </c>
      <c r="G4021" s="5">
        <f t="shared" si="72"/>
        <v>3.0471083068847438E-2</v>
      </c>
      <c r="K4021" s="3">
        <v>40927.875717592593</v>
      </c>
      <c r="L4021" s="2"/>
      <c r="M4021" s="2"/>
      <c r="N4021" s="2">
        <v>-300</v>
      </c>
      <c r="O4021" s="2">
        <v>137.90194702148401</v>
      </c>
      <c r="P4021" s="2">
        <v>104.11247253418</v>
      </c>
      <c r="Q4021" s="21">
        <f t="shared" si="71"/>
        <v>4.6651837585449352</v>
      </c>
      <c r="U4021" s="3">
        <v>40927.875717592593</v>
      </c>
      <c r="V4021" s="2"/>
      <c r="W4021" s="2"/>
      <c r="X4021" s="2">
        <v>-300</v>
      </c>
      <c r="Y4021" s="2" t="s">
        <v>8</v>
      </c>
      <c r="Z4021" s="2">
        <v>0</v>
      </c>
    </row>
    <row r="4022" spans="1:26" ht="14.25" customHeight="1" x14ac:dyDescent="0.2">
      <c r="A4022" s="3">
        <v>40927.875775462962</v>
      </c>
      <c r="B4022" s="2"/>
      <c r="C4022" s="2"/>
      <c r="D4022" s="2">
        <v>-250</v>
      </c>
      <c r="E4022" s="2">
        <v>18.2346706390381</v>
      </c>
      <c r="F4022" s="2">
        <v>-2.0664978027343799</v>
      </c>
      <c r="G4022" s="5">
        <f t="shared" si="72"/>
        <v>3.1019064331055113E-2</v>
      </c>
      <c r="K4022" s="3">
        <v>40927.875775462962</v>
      </c>
      <c r="L4022" s="2"/>
      <c r="M4022" s="2"/>
      <c r="N4022" s="2">
        <v>-250</v>
      </c>
      <c r="O4022" s="2">
        <v>137.85461425781199</v>
      </c>
      <c r="P4022" s="2">
        <v>104.079513549805</v>
      </c>
      <c r="Q4022" s="21">
        <f t="shared" si="71"/>
        <v>4.6636940124511854</v>
      </c>
      <c r="U4022" s="3">
        <v>40927.875775462962</v>
      </c>
      <c r="V4022" s="2"/>
      <c r="W4022" s="2"/>
      <c r="X4022" s="2">
        <v>-250</v>
      </c>
      <c r="Y4022" s="2" t="s">
        <v>8</v>
      </c>
      <c r="Z4022" s="2">
        <v>0</v>
      </c>
    </row>
    <row r="4023" spans="1:26" ht="14.25" customHeight="1" x14ac:dyDescent="0.2">
      <c r="A4023" s="3">
        <v>40927.875833333332</v>
      </c>
      <c r="B4023" s="2"/>
      <c r="C4023" s="2"/>
      <c r="D4023" s="2">
        <v>-200</v>
      </c>
      <c r="E4023" s="2">
        <v>17.9652194976807</v>
      </c>
      <c r="F4023" s="2">
        <v>-1.89605712890625</v>
      </c>
      <c r="G4023" s="5">
        <f t="shared" si="72"/>
        <v>1.6616827392578137E-2</v>
      </c>
      <c r="K4023" s="3">
        <v>40927.875833333332</v>
      </c>
      <c r="L4023" s="2"/>
      <c r="M4023" s="2"/>
      <c r="N4023" s="2">
        <v>-200</v>
      </c>
      <c r="O4023" s="2">
        <v>137.239990234375</v>
      </c>
      <c r="P4023" s="2">
        <v>103.651504516602</v>
      </c>
      <c r="Q4023" s="21">
        <f t="shared" si="71"/>
        <v>4.6443480041504097</v>
      </c>
      <c r="U4023" s="3">
        <v>40927.875833333332</v>
      </c>
      <c r="V4023" s="2"/>
      <c r="W4023" s="2"/>
      <c r="X4023" s="2">
        <v>-200</v>
      </c>
      <c r="Y4023" s="2" t="s">
        <v>8</v>
      </c>
      <c r="Z4023" s="2">
        <v>0</v>
      </c>
    </row>
    <row r="4024" spans="1:26" ht="14.25" customHeight="1" x14ac:dyDescent="0.2">
      <c r="A4024" s="3">
        <v>40927.875891203701</v>
      </c>
      <c r="B4024" s="2"/>
      <c r="C4024" s="2"/>
      <c r="D4024" s="2">
        <v>-150</v>
      </c>
      <c r="E4024" s="2">
        <v>17.663925170898398</v>
      </c>
      <c r="F4024" s="2">
        <v>-1.7054748535156199</v>
      </c>
      <c r="G4024" s="5">
        <f t="shared" si="72"/>
        <v>5.1262512206989852E-4</v>
      </c>
      <c r="K4024" s="3">
        <v>40927.875891203701</v>
      </c>
      <c r="L4024" s="2"/>
      <c r="M4024" s="2"/>
      <c r="N4024" s="2">
        <v>-150</v>
      </c>
      <c r="O4024" s="2">
        <v>137.06929016113301</v>
      </c>
      <c r="P4024" s="2">
        <v>103.532638549805</v>
      </c>
      <c r="Q4024" s="21">
        <f t="shared" si="71"/>
        <v>4.6389752624511855</v>
      </c>
      <c r="U4024" s="3">
        <v>40927.875891203701</v>
      </c>
      <c r="V4024" s="2"/>
      <c r="W4024" s="2"/>
      <c r="X4024" s="2">
        <v>-150</v>
      </c>
      <c r="Y4024" s="2" t="s">
        <v>8</v>
      </c>
      <c r="Z4024" s="2">
        <v>0</v>
      </c>
    </row>
    <row r="4025" spans="1:26" ht="14.25" customHeight="1" x14ac:dyDescent="0.2">
      <c r="A4025" s="3">
        <v>40927.875949074078</v>
      </c>
      <c r="B4025" s="2"/>
      <c r="C4025" s="2"/>
      <c r="D4025" s="2">
        <v>-100</v>
      </c>
      <c r="E4025" s="2">
        <v>17.7208557128906</v>
      </c>
      <c r="F4025" s="2">
        <v>-1.7414855957031301</v>
      </c>
      <c r="G4025" s="5">
        <f t="shared" si="72"/>
        <v>3.5555328369145101E-3</v>
      </c>
      <c r="K4025" s="3">
        <v>40927.875949074078</v>
      </c>
      <c r="L4025" s="2"/>
      <c r="M4025" s="2"/>
      <c r="N4025" s="2">
        <v>-100</v>
      </c>
      <c r="O4025" s="2">
        <v>136.39002990722699</v>
      </c>
      <c r="P4025" s="2">
        <v>103.059616088867</v>
      </c>
      <c r="Q4025" s="21">
        <f t="shared" si="71"/>
        <v>4.6175946472167881</v>
      </c>
      <c r="U4025" s="3">
        <v>40927.875949074078</v>
      </c>
      <c r="V4025" s="2"/>
      <c r="W4025" s="2"/>
      <c r="X4025" s="2">
        <v>-100</v>
      </c>
      <c r="Y4025" s="2" t="s">
        <v>8</v>
      </c>
      <c r="Z4025" s="2">
        <v>0</v>
      </c>
    </row>
    <row r="4026" spans="1:26" ht="14.25" customHeight="1" x14ac:dyDescent="0.2">
      <c r="A4026" s="3">
        <v>40927.876006944447</v>
      </c>
      <c r="B4026" s="2"/>
      <c r="C4026" s="2"/>
      <c r="D4026" s="2">
        <v>-50</v>
      </c>
      <c r="E4026" s="2">
        <v>18.2953395843506</v>
      </c>
      <c r="F4026" s="2">
        <v>-2.1048736572265598</v>
      </c>
      <c r="G4026" s="5">
        <f t="shared" si="72"/>
        <v>3.4261824035644317E-2</v>
      </c>
      <c r="K4026" s="3">
        <v>40927.876006944447</v>
      </c>
      <c r="L4026" s="2"/>
      <c r="M4026" s="2"/>
      <c r="N4026" s="2">
        <v>-50</v>
      </c>
      <c r="O4026" s="2">
        <v>134.28659057617199</v>
      </c>
      <c r="P4026" s="2">
        <v>101.594848632813</v>
      </c>
      <c r="Q4026" s="21">
        <f t="shared" si="71"/>
        <v>4.5513871582031467</v>
      </c>
      <c r="U4026" s="3">
        <v>40927.876006944447</v>
      </c>
      <c r="V4026" s="2"/>
      <c r="W4026" s="2"/>
      <c r="X4026" s="2">
        <v>-50</v>
      </c>
      <c r="Y4026" s="2" t="s">
        <v>8</v>
      </c>
      <c r="Z4026" s="2">
        <v>0</v>
      </c>
    </row>
    <row r="4027" spans="1:26" ht="14.25" customHeight="1" x14ac:dyDescent="0.2">
      <c r="A4027" s="3">
        <v>40927.876064814816</v>
      </c>
      <c r="B4027" s="2"/>
      <c r="C4027" s="2"/>
      <c r="D4027" s="2">
        <v>0</v>
      </c>
      <c r="E4027" s="2">
        <v>18.065086364746101</v>
      </c>
      <c r="F4027" s="2">
        <v>-1.959228515625</v>
      </c>
      <c r="G4027" s="5">
        <f>-F4027*0.0845-0.1436</f>
        <v>2.1954809570312511E-2</v>
      </c>
      <c r="K4027" s="3">
        <v>40927.876064814816</v>
      </c>
      <c r="L4027" s="2"/>
      <c r="M4027" s="2"/>
      <c r="N4027" s="2">
        <v>0</v>
      </c>
      <c r="O4027" s="2">
        <v>133.95967102050801</v>
      </c>
      <c r="P4027" s="2">
        <v>101.3671875</v>
      </c>
      <c r="Q4027" s="21">
        <f t="shared" si="71"/>
        <v>4.5410968749999991</v>
      </c>
      <c r="U4027" s="3">
        <v>40927.876064814816</v>
      </c>
      <c r="V4027" s="2"/>
      <c r="W4027" s="2"/>
      <c r="X4027" s="2">
        <v>0</v>
      </c>
      <c r="Y4027" s="2" t="s">
        <v>8</v>
      </c>
      <c r="Z4027" s="2">
        <v>0</v>
      </c>
    </row>
    <row r="4028" spans="1:26" ht="14.25" customHeight="1" x14ac:dyDescent="0.2">
      <c r="A4028" s="2"/>
      <c r="B4028" s="2"/>
      <c r="C4028" s="2"/>
      <c r="D4028" s="2"/>
      <c r="E4028" s="2"/>
      <c r="F4028" s="2"/>
      <c r="K4028" s="2"/>
      <c r="L4028" s="2"/>
      <c r="M4028" s="2"/>
      <c r="N4028" s="2"/>
      <c r="O4028" s="2"/>
      <c r="P4028" s="2"/>
      <c r="Q4028" s="21"/>
      <c r="U4028" s="2"/>
      <c r="V4028" s="2"/>
      <c r="W4028" s="2"/>
      <c r="X4028" s="2"/>
      <c r="Y4028" s="2"/>
      <c r="Z4028" s="2"/>
    </row>
    <row r="4029" spans="1:26" ht="14.25" customHeight="1" x14ac:dyDescent="0.2">
      <c r="A4029" s="3">
        <v>40927.876469907409</v>
      </c>
      <c r="B4029" s="2">
        <v>200</v>
      </c>
      <c r="C4029" s="2">
        <v>400</v>
      </c>
      <c r="D4029" s="2">
        <v>-3200</v>
      </c>
      <c r="E4029" s="2">
        <v>173.992263793945</v>
      </c>
      <c r="F4029" s="2">
        <v>-100.59051513671901</v>
      </c>
      <c r="G4029" s="6">
        <f t="shared" ref="G4029:G4050" si="73">G4030</f>
        <v>9.9946739196777514</v>
      </c>
      <c r="H4029" s="5">
        <f>MAX(F4029:F4093)</f>
        <v>-1.7321014404296899</v>
      </c>
      <c r="K4029" s="3">
        <v>40927.876469907409</v>
      </c>
      <c r="L4029" s="2">
        <v>200</v>
      </c>
      <c r="M4029" s="2">
        <v>400</v>
      </c>
      <c r="N4029" s="2">
        <v>-3200</v>
      </c>
      <c r="O4029" s="2">
        <v>246.99664306640599</v>
      </c>
      <c r="P4029" s="2">
        <v>180.08285522460901</v>
      </c>
      <c r="Q4029" s="21">
        <f t="shared" ref="Q4029:Q4046" si="74">Q4030</f>
        <v>8.2584696044921895</v>
      </c>
      <c r="R4029" s="5">
        <f>MAX(P4029:P4093)</f>
        <v>180.88096618652301</v>
      </c>
      <c r="U4029" s="3">
        <v>40927.876469907409</v>
      </c>
      <c r="V4029" s="2">
        <v>200</v>
      </c>
      <c r="W4029" s="2">
        <v>400</v>
      </c>
      <c r="X4029" s="2">
        <v>-3200</v>
      </c>
      <c r="Y4029" s="2" t="s">
        <v>8</v>
      </c>
      <c r="Z4029" s="2">
        <v>0</v>
      </c>
    </row>
    <row r="4030" spans="1:26" ht="14.25" customHeight="1" x14ac:dyDescent="0.2">
      <c r="A4030" s="3">
        <v>40927.876527777778</v>
      </c>
      <c r="B4030" s="2"/>
      <c r="C4030" s="2"/>
      <c r="D4030" s="2">
        <v>-3150</v>
      </c>
      <c r="E4030" s="2">
        <v>173.09657287597699</v>
      </c>
      <c r="F4030" s="2">
        <v>-100.023956298828</v>
      </c>
      <c r="G4030" s="6">
        <f t="shared" si="73"/>
        <v>9.9946739196777514</v>
      </c>
      <c r="H4030" s="5">
        <f>MIN(F4029:F4093)</f>
        <v>-115.795364379883</v>
      </c>
      <c r="K4030" s="3">
        <v>40927.876527777778</v>
      </c>
      <c r="L4030" s="2"/>
      <c r="M4030" s="2"/>
      <c r="N4030" s="2">
        <v>-3150</v>
      </c>
      <c r="O4030" s="2">
        <v>245.69749450683599</v>
      </c>
      <c r="P4030" s="2">
        <v>179.17816162109401</v>
      </c>
      <c r="Q4030" s="21">
        <f t="shared" si="74"/>
        <v>8.2584696044921895</v>
      </c>
      <c r="R4030" s="5">
        <f>MIN(P4029:P4093)</f>
        <v>103.40721130371099</v>
      </c>
      <c r="U4030" s="3">
        <v>40927.876527777778</v>
      </c>
      <c r="V4030" s="2"/>
      <c r="W4030" s="2"/>
      <c r="X4030" s="2">
        <v>-3150</v>
      </c>
      <c r="Y4030" s="2" t="s">
        <v>8</v>
      </c>
      <c r="Z4030" s="2">
        <v>0</v>
      </c>
    </row>
    <row r="4031" spans="1:26" ht="14.25" customHeight="1" x14ac:dyDescent="0.2">
      <c r="A4031" s="3">
        <v>40927.876585648148</v>
      </c>
      <c r="B4031" s="2"/>
      <c r="C4031" s="2"/>
      <c r="D4031" s="2">
        <v>-3100</v>
      </c>
      <c r="E4031" s="2">
        <v>173.69554138183599</v>
      </c>
      <c r="F4031" s="2">
        <v>-100.40283203125</v>
      </c>
      <c r="G4031" s="6">
        <f t="shared" si="73"/>
        <v>9.9946739196777514</v>
      </c>
      <c r="K4031" s="3">
        <v>40927.876585648148</v>
      </c>
      <c r="L4031" s="2"/>
      <c r="M4031" s="2"/>
      <c r="N4031" s="2">
        <v>-3100</v>
      </c>
      <c r="O4031" s="2">
        <v>245.12197875976599</v>
      </c>
      <c r="P4031" s="2">
        <v>178.77738952636699</v>
      </c>
      <c r="Q4031" s="21">
        <f t="shared" si="74"/>
        <v>8.2584696044921895</v>
      </c>
      <c r="U4031" s="3">
        <v>40927.876585648148</v>
      </c>
      <c r="V4031" s="2"/>
      <c r="W4031" s="2"/>
      <c r="X4031" s="2">
        <v>-3100</v>
      </c>
      <c r="Y4031" s="2" t="s">
        <v>8</v>
      </c>
      <c r="Z4031" s="2">
        <v>0</v>
      </c>
    </row>
    <row r="4032" spans="1:26" ht="14.25" customHeight="1" x14ac:dyDescent="0.2">
      <c r="A4032" s="3">
        <v>40927.876643518517</v>
      </c>
      <c r="B4032" s="2"/>
      <c r="C4032" s="2"/>
      <c r="D4032" s="2">
        <v>-3050</v>
      </c>
      <c r="E4032" s="2">
        <v>176.04896545410199</v>
      </c>
      <c r="F4032" s="2">
        <v>-101.891479492187</v>
      </c>
      <c r="G4032" s="6">
        <f t="shared" si="73"/>
        <v>9.9946739196777514</v>
      </c>
      <c r="K4032" s="3">
        <v>40927.876643518517</v>
      </c>
      <c r="L4032" s="2"/>
      <c r="M4032" s="2"/>
      <c r="N4032" s="2">
        <v>-3050</v>
      </c>
      <c r="O4032" s="2">
        <v>245.54859924316401</v>
      </c>
      <c r="P4032" s="2">
        <v>179.07447814941401</v>
      </c>
      <c r="Q4032" s="21">
        <f t="shared" si="74"/>
        <v>8.2584696044921895</v>
      </c>
      <c r="U4032" s="3">
        <v>40927.876643518517</v>
      </c>
      <c r="V4032" s="2"/>
      <c r="W4032" s="2"/>
      <c r="X4032" s="2">
        <v>-3050</v>
      </c>
      <c r="Y4032" s="2" t="s">
        <v>8</v>
      </c>
      <c r="Z4032" s="2">
        <v>0</v>
      </c>
    </row>
    <row r="4033" spans="1:26" ht="14.25" customHeight="1" x14ac:dyDescent="0.2">
      <c r="A4033" s="3">
        <v>40927.876701388886</v>
      </c>
      <c r="B4033" s="2"/>
      <c r="C4033" s="2"/>
      <c r="D4033" s="2">
        <v>-3000</v>
      </c>
      <c r="E4033" s="2">
        <v>178.65289306640599</v>
      </c>
      <c r="F4033" s="2">
        <v>-103.53858947753901</v>
      </c>
      <c r="G4033" s="6">
        <f t="shared" si="73"/>
        <v>9.9946739196777514</v>
      </c>
      <c r="K4033" s="3">
        <v>40927.876701388886</v>
      </c>
      <c r="L4033" s="2"/>
      <c r="M4033" s="2"/>
      <c r="N4033" s="2">
        <v>-3000</v>
      </c>
      <c r="O4033" s="2">
        <v>245.89546203613301</v>
      </c>
      <c r="P4033" s="2">
        <v>179.31602478027301</v>
      </c>
      <c r="Q4033" s="21">
        <f t="shared" si="74"/>
        <v>8.2584696044921895</v>
      </c>
      <c r="U4033" s="3">
        <v>40927.876701388886</v>
      </c>
      <c r="V4033" s="2"/>
      <c r="W4033" s="2"/>
      <c r="X4033" s="2">
        <v>-3000</v>
      </c>
      <c r="Y4033" s="2" t="s">
        <v>8</v>
      </c>
      <c r="Z4033" s="2">
        <v>0</v>
      </c>
    </row>
    <row r="4034" spans="1:26" ht="14.25" customHeight="1" x14ac:dyDescent="0.2">
      <c r="A4034" s="3">
        <v>40927.876759259256</v>
      </c>
      <c r="B4034" s="2"/>
      <c r="C4034" s="2"/>
      <c r="D4034" s="2">
        <v>-2950</v>
      </c>
      <c r="E4034" s="2">
        <v>179.54074096679699</v>
      </c>
      <c r="F4034" s="2">
        <v>-104.10018920898401</v>
      </c>
      <c r="G4034" s="6">
        <f t="shared" si="73"/>
        <v>9.9946739196777514</v>
      </c>
      <c r="K4034" s="3">
        <v>40927.876759259256</v>
      </c>
      <c r="L4034" s="2"/>
      <c r="M4034" s="2"/>
      <c r="N4034" s="2">
        <v>-2950</v>
      </c>
      <c r="O4034" s="2">
        <v>245.48089599609401</v>
      </c>
      <c r="P4034" s="2">
        <v>179.02732849121099</v>
      </c>
      <c r="Q4034" s="21">
        <f t="shared" si="74"/>
        <v>8.2584696044921895</v>
      </c>
      <c r="U4034" s="3">
        <v>40927.876759259256</v>
      </c>
      <c r="V4034" s="2"/>
      <c r="W4034" s="2"/>
      <c r="X4034" s="2">
        <v>-2950</v>
      </c>
      <c r="Y4034" s="2" t="s">
        <v>8</v>
      </c>
      <c r="Z4034" s="2">
        <v>0</v>
      </c>
    </row>
    <row r="4035" spans="1:26" ht="14.25" customHeight="1" x14ac:dyDescent="0.2">
      <c r="A4035" s="3">
        <v>40927.876817129632</v>
      </c>
      <c r="B4035" s="2"/>
      <c r="C4035" s="2"/>
      <c r="D4035" s="2">
        <v>-2900</v>
      </c>
      <c r="E4035" s="2">
        <v>180.41711425781301</v>
      </c>
      <c r="F4035" s="2">
        <v>-104.654541015625</v>
      </c>
      <c r="G4035" s="6">
        <f t="shared" si="73"/>
        <v>9.9946739196777514</v>
      </c>
      <c r="K4035" s="3">
        <v>40927.876817129632</v>
      </c>
      <c r="L4035" s="2"/>
      <c r="M4035" s="2"/>
      <c r="N4035" s="2">
        <v>-2900</v>
      </c>
      <c r="O4035" s="2">
        <v>245.32379150390599</v>
      </c>
      <c r="P4035" s="2">
        <v>178.91792297363301</v>
      </c>
      <c r="Q4035" s="21">
        <f t="shared" si="74"/>
        <v>8.2584696044921895</v>
      </c>
      <c r="U4035" s="3">
        <v>40927.876817129632</v>
      </c>
      <c r="V4035" s="2"/>
      <c r="W4035" s="2"/>
      <c r="X4035" s="2">
        <v>-2900</v>
      </c>
      <c r="Y4035" s="2" t="s">
        <v>8</v>
      </c>
      <c r="Z4035" s="2">
        <v>0</v>
      </c>
    </row>
    <row r="4036" spans="1:26" ht="14.25" customHeight="1" x14ac:dyDescent="0.2">
      <c r="A4036" s="3">
        <v>40927.876875000002</v>
      </c>
      <c r="B4036" s="2"/>
      <c r="C4036" s="2"/>
      <c r="D4036" s="2">
        <v>-2850</v>
      </c>
      <c r="E4036" s="2">
        <v>181.71432495117199</v>
      </c>
      <c r="F4036" s="2">
        <v>-105.47508239746099</v>
      </c>
      <c r="G4036" s="6">
        <f t="shared" si="73"/>
        <v>9.9946739196777514</v>
      </c>
      <c r="K4036" s="3">
        <v>40927.876875000002</v>
      </c>
      <c r="L4036" s="2"/>
      <c r="M4036" s="2"/>
      <c r="N4036" s="2">
        <v>-2850</v>
      </c>
      <c r="O4036" s="2">
        <v>245.417892456055</v>
      </c>
      <c r="P4036" s="2">
        <v>178.98345947265599</v>
      </c>
      <c r="Q4036" s="21">
        <f t="shared" si="74"/>
        <v>8.2584696044921895</v>
      </c>
      <c r="U4036" s="3">
        <v>40927.876875000002</v>
      </c>
      <c r="V4036" s="2"/>
      <c r="W4036" s="2"/>
      <c r="X4036" s="2">
        <v>-2850</v>
      </c>
      <c r="Y4036" s="2" t="s">
        <v>8</v>
      </c>
      <c r="Z4036" s="2">
        <v>0</v>
      </c>
    </row>
    <row r="4037" spans="1:26" ht="14.25" customHeight="1" x14ac:dyDescent="0.2">
      <c r="A4037" s="3">
        <v>40927.876932870371</v>
      </c>
      <c r="B4037" s="2"/>
      <c r="C4037" s="2"/>
      <c r="D4037" s="2">
        <v>-2800</v>
      </c>
      <c r="E4037" s="2">
        <v>181.81913757324199</v>
      </c>
      <c r="F4037" s="2">
        <v>-105.541381835938</v>
      </c>
      <c r="G4037" s="6">
        <f t="shared" si="73"/>
        <v>9.9946739196777514</v>
      </c>
      <c r="K4037" s="3">
        <v>40927.876932870371</v>
      </c>
      <c r="L4037" s="2"/>
      <c r="M4037" s="2"/>
      <c r="N4037" s="2">
        <v>-2800</v>
      </c>
      <c r="O4037" s="2">
        <v>244.69819641113301</v>
      </c>
      <c r="P4037" s="2">
        <v>178.48228454589801</v>
      </c>
      <c r="Q4037" s="21">
        <f t="shared" si="74"/>
        <v>8.2584696044921895</v>
      </c>
      <c r="U4037" s="3">
        <v>40927.876932870371</v>
      </c>
      <c r="V4037" s="2"/>
      <c r="W4037" s="2"/>
      <c r="X4037" s="2">
        <v>-2800</v>
      </c>
      <c r="Y4037" s="2" t="s">
        <v>8</v>
      </c>
      <c r="Z4037" s="2">
        <v>0</v>
      </c>
    </row>
    <row r="4038" spans="1:26" ht="14.25" customHeight="1" x14ac:dyDescent="0.2">
      <c r="A4038" s="3">
        <v>40927.87699074074</v>
      </c>
      <c r="B4038" s="2"/>
      <c r="C4038" s="2"/>
      <c r="D4038" s="2">
        <v>-2750</v>
      </c>
      <c r="E4038" s="2">
        <v>183.19667053222699</v>
      </c>
      <c r="F4038" s="2">
        <v>-106.412734985352</v>
      </c>
      <c r="G4038" s="6">
        <f t="shared" si="73"/>
        <v>9.9946739196777514</v>
      </c>
      <c r="K4038" s="3">
        <v>40927.87699074074</v>
      </c>
      <c r="L4038" s="2"/>
      <c r="M4038" s="2"/>
      <c r="N4038" s="2">
        <v>-2750</v>
      </c>
      <c r="O4038" s="2">
        <v>244.36766052246099</v>
      </c>
      <c r="P4038" s="2">
        <v>178.25210571289099</v>
      </c>
      <c r="Q4038" s="21">
        <f t="shared" si="74"/>
        <v>8.2584696044921895</v>
      </c>
      <c r="U4038" s="3">
        <v>40927.87699074074</v>
      </c>
      <c r="V4038" s="2"/>
      <c r="W4038" s="2"/>
      <c r="X4038" s="2">
        <v>-2750</v>
      </c>
      <c r="Y4038" s="2" t="s">
        <v>8</v>
      </c>
      <c r="Z4038" s="2">
        <v>0</v>
      </c>
    </row>
    <row r="4039" spans="1:26" ht="14.25" customHeight="1" x14ac:dyDescent="0.2">
      <c r="A4039" s="3">
        <v>40927.87704861111</v>
      </c>
      <c r="B4039" s="2"/>
      <c r="C4039" s="2"/>
      <c r="D4039" s="2">
        <v>-2700</v>
      </c>
      <c r="E4039" s="2">
        <v>181.83770751953099</v>
      </c>
      <c r="F4039" s="2">
        <v>-105.55313110351599</v>
      </c>
      <c r="G4039" s="6">
        <f t="shared" si="73"/>
        <v>9.9946739196777514</v>
      </c>
      <c r="K4039" s="3">
        <v>40927.87704861111</v>
      </c>
      <c r="L4039" s="2"/>
      <c r="M4039" s="2"/>
      <c r="N4039" s="2">
        <v>-2700</v>
      </c>
      <c r="O4039" s="2">
        <v>243.60382080078099</v>
      </c>
      <c r="P4039" s="2">
        <v>177.72018432617199</v>
      </c>
      <c r="Q4039" s="21">
        <f t="shared" si="74"/>
        <v>8.2584696044921895</v>
      </c>
      <c r="U4039" s="3">
        <v>40927.87704861111</v>
      </c>
      <c r="V4039" s="2"/>
      <c r="W4039" s="2"/>
      <c r="X4039" s="2">
        <v>-2700</v>
      </c>
      <c r="Y4039" s="2" t="s">
        <v>8</v>
      </c>
      <c r="Z4039" s="2">
        <v>0</v>
      </c>
    </row>
    <row r="4040" spans="1:26" ht="14.25" customHeight="1" x14ac:dyDescent="0.2">
      <c r="A4040" s="3">
        <v>40927.877106481479</v>
      </c>
      <c r="B4040" s="2"/>
      <c r="C4040" s="2"/>
      <c r="D4040" s="2">
        <v>-2650</v>
      </c>
      <c r="E4040" s="2">
        <v>175.10105895996099</v>
      </c>
      <c r="F4040" s="2">
        <v>-101.291885375977</v>
      </c>
      <c r="G4040" s="6">
        <f t="shared" si="73"/>
        <v>9.9946739196777514</v>
      </c>
      <c r="K4040" s="3">
        <v>40927.877106481479</v>
      </c>
      <c r="L4040" s="2"/>
      <c r="M4040" s="2"/>
      <c r="N4040" s="2">
        <v>-2650</v>
      </c>
      <c r="O4040" s="2">
        <v>241.52053833007801</v>
      </c>
      <c r="P4040" s="2">
        <v>176.269454956055</v>
      </c>
      <c r="Q4040" s="21">
        <f t="shared" si="74"/>
        <v>8.2584696044921895</v>
      </c>
      <c r="U4040" s="3">
        <v>40927.877106481479</v>
      </c>
      <c r="V4040" s="2"/>
      <c r="W4040" s="2"/>
      <c r="X4040" s="2">
        <v>-2650</v>
      </c>
      <c r="Y4040" s="2" t="s">
        <v>8</v>
      </c>
      <c r="Z4040" s="2">
        <v>0</v>
      </c>
    </row>
    <row r="4041" spans="1:26" ht="14.25" customHeight="1" x14ac:dyDescent="0.2">
      <c r="A4041" s="3">
        <v>40927.877164351848</v>
      </c>
      <c r="B4041" s="2"/>
      <c r="C4041" s="2"/>
      <c r="D4041" s="2">
        <v>-2600</v>
      </c>
      <c r="E4041" s="2">
        <v>172.19354248046901</v>
      </c>
      <c r="F4041" s="2">
        <v>-99.452743530273395</v>
      </c>
      <c r="G4041" s="6">
        <f t="shared" si="73"/>
        <v>9.9946739196777514</v>
      </c>
      <c r="K4041" s="3">
        <v>40927.877164351848</v>
      </c>
      <c r="L4041" s="2"/>
      <c r="M4041" s="2"/>
      <c r="N4041" s="2">
        <v>-2600</v>
      </c>
      <c r="O4041" s="2">
        <v>240.89047241210901</v>
      </c>
      <c r="P4041" s="2">
        <v>175.83068847656199</v>
      </c>
      <c r="Q4041" s="21">
        <f t="shared" si="74"/>
        <v>8.2584696044921895</v>
      </c>
      <c r="U4041" s="3">
        <v>40927.877164351848</v>
      </c>
      <c r="V4041" s="2"/>
      <c r="W4041" s="2"/>
      <c r="X4041" s="2">
        <v>-2600</v>
      </c>
      <c r="Y4041" s="2" t="s">
        <v>8</v>
      </c>
      <c r="Z4041" s="2">
        <v>0</v>
      </c>
    </row>
    <row r="4042" spans="1:26" ht="14.25" customHeight="1" x14ac:dyDescent="0.2">
      <c r="A4042" s="3">
        <v>40927.877222222225</v>
      </c>
      <c r="B4042" s="2"/>
      <c r="C4042" s="2"/>
      <c r="D4042" s="2">
        <v>-2550</v>
      </c>
      <c r="E4042" s="2">
        <v>171.81385803222699</v>
      </c>
      <c r="F4042" s="2">
        <v>-99.212570190429702</v>
      </c>
      <c r="G4042" s="6">
        <f t="shared" si="73"/>
        <v>9.9946739196777514</v>
      </c>
      <c r="K4042" s="3">
        <v>40927.877222222225</v>
      </c>
      <c r="L4042" s="2"/>
      <c r="M4042" s="2"/>
      <c r="N4042" s="2">
        <v>-2550</v>
      </c>
      <c r="O4042" s="2">
        <v>241.25059509277301</v>
      </c>
      <c r="P4042" s="2">
        <v>176.081466674805</v>
      </c>
      <c r="Q4042" s="21">
        <f t="shared" si="74"/>
        <v>8.2584696044921895</v>
      </c>
      <c r="U4042" s="3">
        <v>40927.877222222225</v>
      </c>
      <c r="V4042" s="2"/>
      <c r="W4042" s="2"/>
      <c r="X4042" s="2">
        <v>-2550</v>
      </c>
      <c r="Y4042" s="2" t="s">
        <v>8</v>
      </c>
      <c r="Z4042" s="2">
        <v>0</v>
      </c>
    </row>
    <row r="4043" spans="1:26" ht="14.25" customHeight="1" x14ac:dyDescent="0.2">
      <c r="A4043" s="3">
        <v>40927.877280092594</v>
      </c>
      <c r="B4043" s="2"/>
      <c r="C4043" s="2"/>
      <c r="D4043" s="2">
        <v>-2500</v>
      </c>
      <c r="E4043" s="2">
        <v>172.04470825195301</v>
      </c>
      <c r="F4043" s="2">
        <v>-99.358596801757798</v>
      </c>
      <c r="G4043" s="6">
        <f t="shared" si="73"/>
        <v>9.9946739196777514</v>
      </c>
      <c r="K4043" s="3">
        <v>40927.877280092594</v>
      </c>
      <c r="L4043" s="2"/>
      <c r="M4043" s="2"/>
      <c r="N4043" s="2">
        <v>-2500</v>
      </c>
      <c r="O4043" s="2">
        <v>241.92185974121099</v>
      </c>
      <c r="P4043" s="2">
        <v>176.54891967773401</v>
      </c>
      <c r="Q4043" s="21">
        <f t="shared" si="74"/>
        <v>8.2584696044921895</v>
      </c>
      <c r="U4043" s="3">
        <v>40927.877280092594</v>
      </c>
      <c r="V4043" s="2"/>
      <c r="W4043" s="2"/>
      <c r="X4043" s="2">
        <v>-2500</v>
      </c>
      <c r="Y4043" s="2" t="s">
        <v>8</v>
      </c>
      <c r="Z4043" s="2">
        <v>0</v>
      </c>
    </row>
    <row r="4044" spans="1:26" ht="14.25" customHeight="1" x14ac:dyDescent="0.2">
      <c r="A4044" s="3">
        <v>40927.877337962964</v>
      </c>
      <c r="B4044" s="2"/>
      <c r="C4044" s="2"/>
      <c r="D4044" s="2">
        <v>-2450</v>
      </c>
      <c r="E4044" s="2">
        <v>172.15325927734401</v>
      </c>
      <c r="F4044" s="2">
        <v>-99.427261352539105</v>
      </c>
      <c r="G4044" s="6">
        <f t="shared" si="73"/>
        <v>9.9946739196777514</v>
      </c>
      <c r="K4044" s="3">
        <v>40927.877337962964</v>
      </c>
      <c r="L4044" s="2"/>
      <c r="M4044" s="2"/>
      <c r="N4044" s="2">
        <v>-2450</v>
      </c>
      <c r="O4044" s="2">
        <v>242.40687561035199</v>
      </c>
      <c r="P4044" s="2">
        <v>176.88667297363301</v>
      </c>
      <c r="Q4044" s="21">
        <f t="shared" si="74"/>
        <v>8.2584696044921895</v>
      </c>
      <c r="U4044" s="3">
        <v>40927.877337962964</v>
      </c>
      <c r="V4044" s="2"/>
      <c r="W4044" s="2"/>
      <c r="X4044" s="2">
        <v>-2450</v>
      </c>
      <c r="Y4044" s="2" t="s">
        <v>8</v>
      </c>
      <c r="Z4044" s="2">
        <v>0</v>
      </c>
    </row>
    <row r="4045" spans="1:26" ht="14.25" customHeight="1" x14ac:dyDescent="0.2">
      <c r="A4045" s="3">
        <v>40927.877395833333</v>
      </c>
      <c r="B4045" s="2"/>
      <c r="C4045" s="2"/>
      <c r="D4045" s="2">
        <v>-2400</v>
      </c>
      <c r="E4045" s="2">
        <v>175.40524291992199</v>
      </c>
      <c r="F4045" s="2">
        <v>-101.484298706055</v>
      </c>
      <c r="G4045" s="6">
        <f t="shared" si="73"/>
        <v>9.9946739196777514</v>
      </c>
      <c r="K4045" s="3">
        <v>40927.877395833333</v>
      </c>
      <c r="L4045" s="2"/>
      <c r="M4045" s="2"/>
      <c r="N4045" s="2">
        <v>-2400</v>
      </c>
      <c r="O4045" s="2">
        <v>243.34941101074199</v>
      </c>
      <c r="P4045" s="2">
        <v>177.54302978515599</v>
      </c>
      <c r="Q4045" s="21">
        <f t="shared" si="74"/>
        <v>8.2584696044921895</v>
      </c>
      <c r="U4045" s="3">
        <v>40927.877395833333</v>
      </c>
      <c r="V4045" s="2"/>
      <c r="W4045" s="2"/>
      <c r="X4045" s="2">
        <v>-2400</v>
      </c>
      <c r="Y4045" s="2" t="s">
        <v>8</v>
      </c>
      <c r="Z4045" s="2">
        <v>0</v>
      </c>
    </row>
    <row r="4046" spans="1:26" ht="14.25" customHeight="1" x14ac:dyDescent="0.2">
      <c r="A4046" s="3">
        <v>40927.877453703702</v>
      </c>
      <c r="B4046" s="2"/>
      <c r="C4046" s="2"/>
      <c r="D4046" s="2">
        <v>-2350</v>
      </c>
      <c r="E4046" s="2">
        <v>179.03150939941401</v>
      </c>
      <c r="F4046" s="2">
        <v>-103.778076171875</v>
      </c>
      <c r="G4046" s="6">
        <f t="shared" si="73"/>
        <v>9.9946739196777514</v>
      </c>
      <c r="K4046" s="3">
        <v>40927.877453703702</v>
      </c>
      <c r="L4046" s="2"/>
      <c r="M4046" s="2"/>
      <c r="N4046" s="2">
        <v>-2350</v>
      </c>
      <c r="O4046" s="2">
        <v>244.35035705566401</v>
      </c>
      <c r="P4046" s="2">
        <v>178.24005126953099</v>
      </c>
      <c r="Q4046" s="21">
        <f t="shared" si="74"/>
        <v>8.2584696044921895</v>
      </c>
      <c r="U4046" s="3">
        <v>40927.877453703702</v>
      </c>
      <c r="V4046" s="2"/>
      <c r="W4046" s="2"/>
      <c r="X4046" s="2">
        <v>-2350</v>
      </c>
      <c r="Y4046" s="2" t="s">
        <v>8</v>
      </c>
      <c r="Z4046" s="2">
        <v>0</v>
      </c>
    </row>
    <row r="4047" spans="1:26" ht="14.25" customHeight="1" x14ac:dyDescent="0.2">
      <c r="A4047" s="3">
        <v>40927.877511574072</v>
      </c>
      <c r="B4047" s="2"/>
      <c r="C4047" s="2"/>
      <c r="D4047" s="2">
        <v>-2300</v>
      </c>
      <c r="E4047" s="2">
        <v>183.65644836425801</v>
      </c>
      <c r="F4047" s="2">
        <v>-106.703567504883</v>
      </c>
      <c r="G4047" s="6">
        <f t="shared" si="73"/>
        <v>9.9946739196777514</v>
      </c>
      <c r="K4047" s="3">
        <v>40927.877511574072</v>
      </c>
      <c r="L4047" s="2"/>
      <c r="M4047" s="2"/>
      <c r="N4047" s="2">
        <v>-2300</v>
      </c>
      <c r="O4047" s="2">
        <v>245.71984863281301</v>
      </c>
      <c r="P4047" s="2">
        <v>179.19372558593801</v>
      </c>
      <c r="Q4047" s="21">
        <f>Q4048</f>
        <v>8.2584696044921895</v>
      </c>
      <c r="U4047" s="3">
        <v>40927.877511574072</v>
      </c>
      <c r="V4047" s="2"/>
      <c r="W4047" s="2"/>
      <c r="X4047" s="2">
        <v>-2300</v>
      </c>
      <c r="Y4047" s="2" t="s">
        <v>8</v>
      </c>
      <c r="Z4047" s="2">
        <v>0</v>
      </c>
    </row>
    <row r="4048" spans="1:26" ht="14.25" customHeight="1" x14ac:dyDescent="0.2">
      <c r="A4048" s="3">
        <v>40927.877569444441</v>
      </c>
      <c r="B4048" s="2"/>
      <c r="C4048" s="2"/>
      <c r="D4048" s="2">
        <v>-2250</v>
      </c>
      <c r="E4048" s="2">
        <v>188.84742736816401</v>
      </c>
      <c r="F4048" s="2">
        <v>-109.987106323242</v>
      </c>
      <c r="G4048" s="6">
        <f t="shared" si="73"/>
        <v>9.9946739196777514</v>
      </c>
      <c r="K4048" s="3">
        <v>40927.877569444441</v>
      </c>
      <c r="L4048" s="2"/>
      <c r="M4048" s="2"/>
      <c r="N4048" s="2">
        <v>-2250</v>
      </c>
      <c r="O4048" s="2">
        <v>246.93902587890599</v>
      </c>
      <c r="P4048" s="2">
        <v>180.042724609375</v>
      </c>
      <c r="Q4048" s="21">
        <f t="shared" ref="Q4048:Q4093" si="75">P4048*0.0461-0.0415</f>
        <v>8.2584696044921895</v>
      </c>
      <c r="U4048" s="3">
        <v>40927.877569444441</v>
      </c>
      <c r="V4048" s="2"/>
      <c r="W4048" s="2"/>
      <c r="X4048" s="2">
        <v>-2250</v>
      </c>
      <c r="Y4048" s="2" t="s">
        <v>8</v>
      </c>
      <c r="Z4048" s="2">
        <v>0</v>
      </c>
    </row>
    <row r="4049" spans="1:26" ht="14.25" customHeight="1" x14ac:dyDescent="0.2">
      <c r="A4049" s="3">
        <v>40927.877627314818</v>
      </c>
      <c r="B4049" s="2"/>
      <c r="C4049" s="2"/>
      <c r="D4049" s="2">
        <v>-2200</v>
      </c>
      <c r="E4049" s="2">
        <v>192.49888610839801</v>
      </c>
      <c r="F4049" s="2">
        <v>-112.296829223633</v>
      </c>
      <c r="G4049" s="6">
        <f t="shared" si="73"/>
        <v>9.9946739196777514</v>
      </c>
      <c r="K4049" s="3">
        <v>40927.877627314818</v>
      </c>
      <c r="L4049" s="2"/>
      <c r="M4049" s="2"/>
      <c r="N4049" s="2">
        <v>-2200</v>
      </c>
      <c r="O4049" s="2">
        <v>247.75720214843801</v>
      </c>
      <c r="P4049" s="2">
        <v>180.61248779296901</v>
      </c>
      <c r="Q4049" s="21">
        <f t="shared" si="75"/>
        <v>8.2847356872558731</v>
      </c>
      <c r="U4049" s="3">
        <v>40927.877627314818</v>
      </c>
      <c r="V4049" s="2"/>
      <c r="W4049" s="2"/>
      <c r="X4049" s="2">
        <v>-2200</v>
      </c>
      <c r="Y4049" s="2" t="s">
        <v>8</v>
      </c>
      <c r="Z4049" s="2">
        <v>0</v>
      </c>
    </row>
    <row r="4050" spans="1:26" ht="14.25" customHeight="1" x14ac:dyDescent="0.2">
      <c r="A4050" s="3">
        <v>40927.877685185187</v>
      </c>
      <c r="B4050" s="2"/>
      <c r="C4050" s="2"/>
      <c r="D4050" s="2">
        <v>-2150</v>
      </c>
      <c r="E4050" s="2">
        <v>194.58551025390599</v>
      </c>
      <c r="F4050" s="2">
        <v>-113.61671447753901</v>
      </c>
      <c r="G4050" s="6">
        <f t="shared" si="73"/>
        <v>9.9946739196777514</v>
      </c>
      <c r="K4050" s="3">
        <v>40927.877685185187</v>
      </c>
      <c r="L4050" s="2"/>
      <c r="M4050" s="2"/>
      <c r="N4050" s="2">
        <v>-2150</v>
      </c>
      <c r="O4050" s="2">
        <v>248.14274597168</v>
      </c>
      <c r="P4050" s="2">
        <v>180.88096618652301</v>
      </c>
      <c r="Q4050" s="21">
        <f t="shared" si="75"/>
        <v>8.2971125411987128</v>
      </c>
      <c r="U4050" s="3">
        <v>40927.877685185187</v>
      </c>
      <c r="V4050" s="2"/>
      <c r="W4050" s="2"/>
      <c r="X4050" s="2">
        <v>-2150</v>
      </c>
      <c r="Y4050" s="2" t="s">
        <v>8</v>
      </c>
      <c r="Z4050" s="2">
        <v>0</v>
      </c>
    </row>
    <row r="4051" spans="1:26" ht="14.25" customHeight="1" x14ac:dyDescent="0.2">
      <c r="A4051" s="3">
        <v>40927.877743055556</v>
      </c>
      <c r="B4051" s="2"/>
      <c r="C4051" s="2"/>
      <c r="D4051" s="2">
        <v>-2100</v>
      </c>
      <c r="E4051" s="2">
        <v>196.66682434082</v>
      </c>
      <c r="F4051" s="2">
        <v>-114.933242797852</v>
      </c>
      <c r="G4051" s="6">
        <f>G4052</f>
        <v>9.9946739196777514</v>
      </c>
      <c r="K4051" s="3">
        <v>40927.877743055556</v>
      </c>
      <c r="L4051" s="2"/>
      <c r="M4051" s="2"/>
      <c r="N4051" s="2">
        <v>-2100</v>
      </c>
      <c r="O4051" s="2">
        <v>248.09071350097699</v>
      </c>
      <c r="P4051" s="2">
        <v>180.8447265625</v>
      </c>
      <c r="Q4051" s="21">
        <f t="shared" si="75"/>
        <v>8.2954418945312511</v>
      </c>
      <c r="U4051" s="3">
        <v>40927.877743055556</v>
      </c>
      <c r="V4051" s="2"/>
      <c r="W4051" s="2"/>
      <c r="X4051" s="2">
        <v>-2100</v>
      </c>
      <c r="Y4051" s="2" t="s">
        <v>8</v>
      </c>
      <c r="Z4051" s="2">
        <v>0</v>
      </c>
    </row>
    <row r="4052" spans="1:26" ht="14.25" customHeight="1" x14ac:dyDescent="0.2">
      <c r="A4052" s="3">
        <v>40927.877800925926</v>
      </c>
      <c r="B4052" s="2"/>
      <c r="C4052" s="2"/>
      <c r="D4052" s="2">
        <v>-2050</v>
      </c>
      <c r="E4052" s="2">
        <v>198.02975463867199</v>
      </c>
      <c r="F4052" s="2">
        <v>-115.795364379883</v>
      </c>
      <c r="G4052" s="6">
        <f t="shared" ref="G4052:G4093" si="76">-F4052*0.0876-0.149</f>
        <v>9.9946739196777514</v>
      </c>
      <c r="K4052" s="3">
        <v>40927.877800925926</v>
      </c>
      <c r="L4052" s="2"/>
      <c r="M4052" s="2"/>
      <c r="N4052" s="2">
        <v>-2050</v>
      </c>
      <c r="O4052" s="2">
        <v>247.90412902832</v>
      </c>
      <c r="P4052" s="2">
        <v>180.71479797363301</v>
      </c>
      <c r="Q4052" s="21">
        <f t="shared" si="75"/>
        <v>8.2894521865844837</v>
      </c>
      <c r="U4052" s="3">
        <v>40927.877800925926</v>
      </c>
      <c r="V4052" s="2"/>
      <c r="W4052" s="2"/>
      <c r="X4052" s="2">
        <v>-2050</v>
      </c>
      <c r="Y4052" s="2" t="s">
        <v>8</v>
      </c>
      <c r="Z4052" s="2">
        <v>0</v>
      </c>
    </row>
    <row r="4053" spans="1:26" ht="14.25" customHeight="1" x14ac:dyDescent="0.2">
      <c r="A4053" s="3">
        <v>40927.877858796295</v>
      </c>
      <c r="B4053" s="2"/>
      <c r="C4053" s="2"/>
      <c r="D4053" s="2">
        <v>-2000</v>
      </c>
      <c r="E4053" s="2">
        <v>197.16145324707</v>
      </c>
      <c r="F4053" s="2">
        <v>-115.246124267578</v>
      </c>
      <c r="G4053" s="6">
        <f t="shared" si="76"/>
        <v>9.946560485839834</v>
      </c>
      <c r="K4053" s="3">
        <v>40927.877858796295</v>
      </c>
      <c r="L4053" s="2"/>
      <c r="M4053" s="2"/>
      <c r="N4053" s="2">
        <v>-2000</v>
      </c>
      <c r="O4053" s="2">
        <v>247.43182373046901</v>
      </c>
      <c r="P4053" s="2">
        <v>180.38589477539099</v>
      </c>
      <c r="Q4053" s="21">
        <f t="shared" si="75"/>
        <v>8.2742897491455256</v>
      </c>
      <c r="U4053" s="3">
        <v>40927.877858796295</v>
      </c>
      <c r="V4053" s="2"/>
      <c r="W4053" s="2"/>
      <c r="X4053" s="2">
        <v>-2000</v>
      </c>
      <c r="Y4053" s="2" t="s">
        <v>8</v>
      </c>
      <c r="Z4053" s="2">
        <v>0</v>
      </c>
    </row>
    <row r="4054" spans="1:26" ht="14.25" customHeight="1" x14ac:dyDescent="0.2">
      <c r="A4054" s="3">
        <v>40927.877916666665</v>
      </c>
      <c r="B4054" s="2"/>
      <c r="C4054" s="2"/>
      <c r="D4054" s="2">
        <v>-1950</v>
      </c>
      <c r="E4054" s="2">
        <v>193.90765380859401</v>
      </c>
      <c r="F4054" s="2">
        <v>-113.187942504883</v>
      </c>
      <c r="G4054" s="6">
        <f t="shared" si="76"/>
        <v>9.7662637634277516</v>
      </c>
      <c r="K4054" s="3">
        <v>40927.877916666665</v>
      </c>
      <c r="L4054" s="2"/>
      <c r="M4054" s="2"/>
      <c r="N4054" s="2">
        <v>-1950</v>
      </c>
      <c r="O4054" s="2">
        <v>246.37358093261699</v>
      </c>
      <c r="P4054" s="2">
        <v>179.64897155761699</v>
      </c>
      <c r="Q4054" s="21">
        <f t="shared" si="75"/>
        <v>8.2403175888061444</v>
      </c>
      <c r="U4054" s="3">
        <v>40927.877916666665</v>
      </c>
      <c r="V4054" s="2"/>
      <c r="W4054" s="2"/>
      <c r="X4054" s="2">
        <v>-1950</v>
      </c>
      <c r="Y4054" s="2" t="s">
        <v>8</v>
      </c>
      <c r="Z4054" s="2">
        <v>0</v>
      </c>
    </row>
    <row r="4055" spans="1:26" ht="14.25" customHeight="1" x14ac:dyDescent="0.2">
      <c r="A4055" s="3">
        <v>40927.877974537034</v>
      </c>
      <c r="B4055" s="2"/>
      <c r="C4055" s="2"/>
      <c r="D4055" s="2">
        <v>-1900</v>
      </c>
      <c r="E4055" s="2">
        <v>188.48509216308599</v>
      </c>
      <c r="F4055" s="2">
        <v>-109.757919311523</v>
      </c>
      <c r="G4055" s="6">
        <f t="shared" si="76"/>
        <v>9.4657937316894145</v>
      </c>
      <c r="K4055" s="3">
        <v>40927.877974537034</v>
      </c>
      <c r="L4055" s="2"/>
      <c r="M4055" s="2"/>
      <c r="N4055" s="2">
        <v>-1900</v>
      </c>
      <c r="O4055" s="2">
        <v>244.74739074707</v>
      </c>
      <c r="P4055" s="2">
        <v>178.51654052734401</v>
      </c>
      <c r="Q4055" s="21">
        <f t="shared" si="75"/>
        <v>8.1881125183105592</v>
      </c>
      <c r="U4055" s="3">
        <v>40927.877974537034</v>
      </c>
      <c r="V4055" s="2"/>
      <c r="W4055" s="2"/>
      <c r="X4055" s="2">
        <v>-1900</v>
      </c>
      <c r="Y4055" s="2" t="s">
        <v>8</v>
      </c>
      <c r="Z4055" s="2">
        <v>0</v>
      </c>
    </row>
    <row r="4056" spans="1:26" ht="14.25" customHeight="1" x14ac:dyDescent="0.2">
      <c r="A4056" s="3">
        <v>40927.878032407411</v>
      </c>
      <c r="B4056" s="2"/>
      <c r="C4056" s="2"/>
      <c r="D4056" s="2">
        <v>-1850</v>
      </c>
      <c r="E4056" s="2">
        <v>178.502365112305</v>
      </c>
      <c r="F4056" s="2">
        <v>-103.44337463378901</v>
      </c>
      <c r="G4056" s="6">
        <f t="shared" si="76"/>
        <v>8.9126396179199183</v>
      </c>
      <c r="K4056" s="3">
        <v>40927.878032407411</v>
      </c>
      <c r="L4056" s="2"/>
      <c r="M4056" s="2"/>
      <c r="N4056" s="2">
        <v>-1850</v>
      </c>
      <c r="O4056" s="2">
        <v>242.24932861328099</v>
      </c>
      <c r="P4056" s="2">
        <v>176.77696228027301</v>
      </c>
      <c r="Q4056" s="21">
        <f t="shared" si="75"/>
        <v>8.1079179611205863</v>
      </c>
      <c r="U4056" s="3">
        <v>40927.878032407411</v>
      </c>
      <c r="V4056" s="2"/>
      <c r="W4056" s="2"/>
      <c r="X4056" s="2">
        <v>-1850</v>
      </c>
      <c r="Y4056" s="2" t="s">
        <v>8</v>
      </c>
      <c r="Z4056" s="2">
        <v>0</v>
      </c>
    </row>
    <row r="4057" spans="1:26" ht="14.25" customHeight="1" x14ac:dyDescent="0.2">
      <c r="A4057" s="3">
        <v>40927.87809027778</v>
      </c>
      <c r="B4057" s="2"/>
      <c r="C4057" s="2"/>
      <c r="D4057" s="2">
        <v>-1800</v>
      </c>
      <c r="E4057" s="2">
        <v>163.94186401367199</v>
      </c>
      <c r="F4057" s="2">
        <v>-94.233169555664105</v>
      </c>
      <c r="G4057" s="6">
        <f t="shared" si="76"/>
        <v>8.1058256530761756</v>
      </c>
      <c r="K4057" s="3">
        <v>40927.87809027778</v>
      </c>
      <c r="L4057" s="2"/>
      <c r="M4057" s="2"/>
      <c r="N4057" s="2">
        <v>-1800</v>
      </c>
      <c r="O4057" s="2">
        <v>238.59913635253901</v>
      </c>
      <c r="P4057" s="2">
        <v>174.23507690429699</v>
      </c>
      <c r="Q4057" s="21">
        <f t="shared" si="75"/>
        <v>7.9907370452880917</v>
      </c>
      <c r="U4057" s="3">
        <v>40927.87809027778</v>
      </c>
      <c r="V4057" s="2"/>
      <c r="W4057" s="2"/>
      <c r="X4057" s="2">
        <v>-1800</v>
      </c>
      <c r="Y4057" s="2" t="s">
        <v>8</v>
      </c>
      <c r="Z4057" s="2">
        <v>0</v>
      </c>
    </row>
    <row r="4058" spans="1:26" ht="14.25" customHeight="1" x14ac:dyDescent="0.2">
      <c r="A4058" s="3">
        <v>40927.878148148149</v>
      </c>
      <c r="B4058" s="2"/>
      <c r="C4058" s="2"/>
      <c r="D4058" s="2">
        <v>-1750</v>
      </c>
      <c r="E4058" s="2">
        <v>146.980056762695</v>
      </c>
      <c r="F4058" s="2">
        <v>-83.5040283203125</v>
      </c>
      <c r="G4058" s="6">
        <f t="shared" si="76"/>
        <v>7.1659528808593747</v>
      </c>
      <c r="K4058" s="3">
        <v>40927.878148148149</v>
      </c>
      <c r="L4058" s="2"/>
      <c r="M4058" s="2"/>
      <c r="N4058" s="2">
        <v>-1750</v>
      </c>
      <c r="O4058" s="2">
        <v>233.87265014648401</v>
      </c>
      <c r="P4058" s="2">
        <v>170.94367980957</v>
      </c>
      <c r="Q4058" s="21">
        <f t="shared" si="75"/>
        <v>7.8390036392211773</v>
      </c>
      <c r="U4058" s="3">
        <v>40927.878148148149</v>
      </c>
      <c r="V4058" s="2"/>
      <c r="W4058" s="2"/>
      <c r="X4058" s="2">
        <v>-1750</v>
      </c>
      <c r="Y4058" s="2" t="s">
        <v>8</v>
      </c>
      <c r="Z4058" s="2">
        <v>0</v>
      </c>
    </row>
    <row r="4059" spans="1:26" ht="14.25" customHeight="1" x14ac:dyDescent="0.2">
      <c r="A4059" s="3">
        <v>40927.878206018519</v>
      </c>
      <c r="B4059" s="2"/>
      <c r="C4059" s="2"/>
      <c r="D4059" s="2">
        <v>-1700</v>
      </c>
      <c r="E4059" s="2">
        <v>128.81767272949199</v>
      </c>
      <c r="F4059" s="2">
        <v>-72.015457153320298</v>
      </c>
      <c r="G4059" s="6">
        <f t="shared" si="76"/>
        <v>6.1595540466308583</v>
      </c>
      <c r="K4059" s="3">
        <v>40927.878206018519</v>
      </c>
      <c r="L4059" s="2"/>
      <c r="M4059" s="2"/>
      <c r="N4059" s="2">
        <v>-1700</v>
      </c>
      <c r="O4059" s="2">
        <v>228.78076171875</v>
      </c>
      <c r="P4059" s="2">
        <v>167.39784240722699</v>
      </c>
      <c r="Q4059" s="21">
        <f t="shared" si="75"/>
        <v>7.6755405349731642</v>
      </c>
      <c r="U4059" s="3">
        <v>40927.878206018519</v>
      </c>
      <c r="V4059" s="2"/>
      <c r="W4059" s="2"/>
      <c r="X4059" s="2">
        <v>-1700</v>
      </c>
      <c r="Y4059" s="2" t="s">
        <v>8</v>
      </c>
      <c r="Z4059" s="2">
        <v>0</v>
      </c>
    </row>
    <row r="4060" spans="1:26" ht="14.25" customHeight="1" x14ac:dyDescent="0.2">
      <c r="A4060" s="3">
        <v>40927.878263888888</v>
      </c>
      <c r="B4060" s="2"/>
      <c r="C4060" s="2"/>
      <c r="D4060" s="2">
        <v>-1650</v>
      </c>
      <c r="E4060" s="2">
        <v>110.72414398193401</v>
      </c>
      <c r="F4060" s="2">
        <v>-60.570449829101598</v>
      </c>
      <c r="G4060" s="6">
        <f t="shared" si="76"/>
        <v>5.1569714050292994</v>
      </c>
      <c r="K4060" s="3">
        <v>40927.878263888888</v>
      </c>
      <c r="L4060" s="2"/>
      <c r="M4060" s="2"/>
      <c r="N4060" s="2">
        <v>-1650</v>
      </c>
      <c r="O4060" s="2">
        <v>223.39547729492199</v>
      </c>
      <c r="P4060" s="2">
        <v>163.64768981933599</v>
      </c>
      <c r="Q4060" s="21">
        <f t="shared" si="75"/>
        <v>7.50265850067139</v>
      </c>
      <c r="U4060" s="3">
        <v>40927.878263888888</v>
      </c>
      <c r="V4060" s="2"/>
      <c r="W4060" s="2"/>
      <c r="X4060" s="2">
        <v>-1650</v>
      </c>
      <c r="Y4060" s="2" t="s">
        <v>8</v>
      </c>
      <c r="Z4060" s="2">
        <v>0</v>
      </c>
    </row>
    <row r="4061" spans="1:26" ht="14.25" customHeight="1" x14ac:dyDescent="0.2">
      <c r="A4061" s="3">
        <v>40927.878321759257</v>
      </c>
      <c r="B4061" s="2"/>
      <c r="C4061" s="2"/>
      <c r="D4061" s="2">
        <v>-1600</v>
      </c>
      <c r="E4061" s="2">
        <v>93.524368286132798</v>
      </c>
      <c r="F4061" s="2">
        <v>-49.690780639648402</v>
      </c>
      <c r="G4061" s="6">
        <f t="shared" si="76"/>
        <v>4.2039123840331998</v>
      </c>
      <c r="K4061" s="3">
        <v>40927.878321759257</v>
      </c>
      <c r="L4061" s="2"/>
      <c r="M4061" s="2"/>
      <c r="N4061" s="2">
        <v>-1600</v>
      </c>
      <c r="O4061" s="2">
        <v>218.00111389160199</v>
      </c>
      <c r="P4061" s="2">
        <v>159.89120483398401</v>
      </c>
      <c r="Q4061" s="21">
        <f t="shared" si="75"/>
        <v>7.3294845428466626</v>
      </c>
      <c r="U4061" s="3">
        <v>40927.878321759257</v>
      </c>
      <c r="V4061" s="2"/>
      <c r="W4061" s="2"/>
      <c r="X4061" s="2">
        <v>-1600</v>
      </c>
      <c r="Y4061" s="2" t="s">
        <v>8</v>
      </c>
      <c r="Z4061" s="2">
        <v>0</v>
      </c>
    </row>
    <row r="4062" spans="1:26" ht="14.25" customHeight="1" x14ac:dyDescent="0.2">
      <c r="A4062" s="3">
        <v>40927.878379629627</v>
      </c>
      <c r="B4062" s="2"/>
      <c r="C4062" s="2"/>
      <c r="D4062" s="2">
        <v>-1550</v>
      </c>
      <c r="E4062" s="2">
        <v>77.185897827148395</v>
      </c>
      <c r="F4062" s="2">
        <v>-39.355926513671903</v>
      </c>
      <c r="G4062" s="6">
        <f t="shared" si="76"/>
        <v>3.2985791625976586</v>
      </c>
      <c r="K4062" s="3">
        <v>40927.878379629627</v>
      </c>
      <c r="L4062" s="2"/>
      <c r="M4062" s="2"/>
      <c r="N4062" s="2">
        <v>-1550</v>
      </c>
      <c r="O4062" s="2">
        <v>213.15913391113301</v>
      </c>
      <c r="P4062" s="2">
        <v>156.51939392089801</v>
      </c>
      <c r="Q4062" s="21">
        <f t="shared" si="75"/>
        <v>7.174044059753399</v>
      </c>
      <c r="U4062" s="3">
        <v>40927.878379629627</v>
      </c>
      <c r="V4062" s="2"/>
      <c r="W4062" s="2"/>
      <c r="X4062" s="2">
        <v>-1550</v>
      </c>
      <c r="Y4062" s="2" t="s">
        <v>8</v>
      </c>
      <c r="Z4062" s="2">
        <v>0</v>
      </c>
    </row>
    <row r="4063" spans="1:26" ht="14.25" customHeight="1" x14ac:dyDescent="0.2">
      <c r="A4063" s="3">
        <v>40927.878437500003</v>
      </c>
      <c r="B4063" s="2"/>
      <c r="C4063" s="2"/>
      <c r="D4063" s="2">
        <v>-1500</v>
      </c>
      <c r="E4063" s="2">
        <v>63.286838531494098</v>
      </c>
      <c r="F4063" s="2">
        <v>-30.5641174316406</v>
      </c>
      <c r="G4063" s="6">
        <f t="shared" si="76"/>
        <v>2.5284166870117164</v>
      </c>
      <c r="K4063" s="3">
        <v>40927.878437500003</v>
      </c>
      <c r="L4063" s="2"/>
      <c r="M4063" s="2"/>
      <c r="N4063" s="2">
        <v>-1500</v>
      </c>
      <c r="O4063" s="2">
        <v>208.14854431152301</v>
      </c>
      <c r="P4063" s="2">
        <v>153.03016662597699</v>
      </c>
      <c r="Q4063" s="21">
        <f t="shared" si="75"/>
        <v>7.0131906814575391</v>
      </c>
      <c r="U4063" s="3">
        <v>40927.878437500003</v>
      </c>
      <c r="V4063" s="2"/>
      <c r="W4063" s="2"/>
      <c r="X4063" s="2">
        <v>-1500</v>
      </c>
      <c r="Y4063" s="2" t="s">
        <v>8</v>
      </c>
      <c r="Z4063" s="2">
        <v>0</v>
      </c>
    </row>
    <row r="4064" spans="1:26" ht="14.25" customHeight="1" x14ac:dyDescent="0.2">
      <c r="A4064" s="3">
        <v>40927.878495370373</v>
      </c>
      <c r="B4064" s="2"/>
      <c r="C4064" s="2"/>
      <c r="D4064" s="2">
        <v>-1450</v>
      </c>
      <c r="E4064" s="2">
        <v>52.647247314453097</v>
      </c>
      <c r="F4064" s="2">
        <v>-23.8340759277344</v>
      </c>
      <c r="G4064" s="6">
        <f t="shared" si="76"/>
        <v>1.9388650512695333</v>
      </c>
      <c r="K4064" s="3">
        <v>40927.878495370373</v>
      </c>
      <c r="L4064" s="2"/>
      <c r="M4064" s="2"/>
      <c r="N4064" s="2">
        <v>-1450</v>
      </c>
      <c r="O4064" s="2">
        <v>203.64796447753901</v>
      </c>
      <c r="P4064" s="2">
        <v>149.89608764648401</v>
      </c>
      <c r="Q4064" s="21">
        <f t="shared" si="75"/>
        <v>6.8687096405029129</v>
      </c>
      <c r="U4064" s="3">
        <v>40927.878495370373</v>
      </c>
      <c r="V4064" s="2"/>
      <c r="W4064" s="2"/>
      <c r="X4064" s="2">
        <v>-1450</v>
      </c>
      <c r="Y4064" s="2" t="s">
        <v>8</v>
      </c>
      <c r="Z4064" s="2">
        <v>0</v>
      </c>
    </row>
    <row r="4065" spans="1:26" ht="14.25" customHeight="1" x14ac:dyDescent="0.2">
      <c r="A4065" s="3">
        <v>40927.878553240742</v>
      </c>
      <c r="B4065" s="2"/>
      <c r="C4065" s="2"/>
      <c r="D4065" s="2">
        <v>-1400</v>
      </c>
      <c r="E4065" s="2">
        <v>43.004051208496101</v>
      </c>
      <c r="F4065" s="2">
        <v>-17.734298706054702</v>
      </c>
      <c r="G4065" s="6">
        <f t="shared" si="76"/>
        <v>1.4045245666503918</v>
      </c>
      <c r="K4065" s="3">
        <v>40927.878553240742</v>
      </c>
      <c r="L4065" s="2"/>
      <c r="M4065" s="2"/>
      <c r="N4065" s="2">
        <v>-1400</v>
      </c>
      <c r="O4065" s="2">
        <v>199.06048583984401</v>
      </c>
      <c r="P4065" s="2">
        <v>146.70150756835901</v>
      </c>
      <c r="Q4065" s="21">
        <f t="shared" si="75"/>
        <v>6.7214394989013506</v>
      </c>
      <c r="U4065" s="3">
        <v>40927.878553240742</v>
      </c>
      <c r="V4065" s="2"/>
      <c r="W4065" s="2"/>
      <c r="X4065" s="2">
        <v>-1400</v>
      </c>
      <c r="Y4065" s="2" t="s">
        <v>8</v>
      </c>
      <c r="Z4065" s="2">
        <v>0</v>
      </c>
    </row>
    <row r="4066" spans="1:26" ht="14.25" customHeight="1" x14ac:dyDescent="0.2">
      <c r="A4066" s="3">
        <v>40927.878611111111</v>
      </c>
      <c r="B4066" s="2"/>
      <c r="C4066" s="2"/>
      <c r="D4066" s="2">
        <v>-1350</v>
      </c>
      <c r="E4066" s="2">
        <v>34.0442504882812</v>
      </c>
      <c r="F4066" s="2">
        <v>-12.0668029785156</v>
      </c>
      <c r="G4066" s="6">
        <f t="shared" si="76"/>
        <v>0.90805194091796659</v>
      </c>
      <c r="K4066" s="3">
        <v>40927.878611111111</v>
      </c>
      <c r="L4066" s="2"/>
      <c r="M4066" s="2"/>
      <c r="N4066" s="2">
        <v>-1350</v>
      </c>
      <c r="O4066" s="2">
        <v>194.19200134277301</v>
      </c>
      <c r="P4066" s="2">
        <v>143.31123352050801</v>
      </c>
      <c r="Q4066" s="21">
        <f t="shared" si="75"/>
        <v>6.5651478652954198</v>
      </c>
      <c r="U4066" s="3">
        <v>40927.878611111111</v>
      </c>
      <c r="V4066" s="2"/>
      <c r="W4066" s="2"/>
      <c r="X4066" s="2">
        <v>-1350</v>
      </c>
      <c r="Y4066" s="2" t="s">
        <v>8</v>
      </c>
      <c r="Z4066" s="2">
        <v>0</v>
      </c>
    </row>
    <row r="4067" spans="1:26" ht="14.25" customHeight="1" x14ac:dyDescent="0.2">
      <c r="A4067" s="3">
        <v>40927.878668981481</v>
      </c>
      <c r="B4067" s="2"/>
      <c r="C4067" s="2"/>
      <c r="D4067" s="2">
        <v>-1300</v>
      </c>
      <c r="E4067" s="2">
        <v>26.866641998291001</v>
      </c>
      <c r="F4067" s="2">
        <v>-7.5266265869140598</v>
      </c>
      <c r="G4067" s="6">
        <f t="shared" si="76"/>
        <v>0.51033248901367156</v>
      </c>
      <c r="K4067" s="3">
        <v>40927.878668981481</v>
      </c>
      <c r="L4067" s="2"/>
      <c r="M4067" s="2"/>
      <c r="N4067" s="2">
        <v>-1300</v>
      </c>
      <c r="O4067" s="2">
        <v>189.919509887695</v>
      </c>
      <c r="P4067" s="2">
        <v>140.33599853515599</v>
      </c>
      <c r="Q4067" s="21">
        <f t="shared" si="75"/>
        <v>6.4279895324706917</v>
      </c>
      <c r="U4067" s="3">
        <v>40927.878668981481</v>
      </c>
      <c r="V4067" s="2"/>
      <c r="W4067" s="2"/>
      <c r="X4067" s="2">
        <v>-1300</v>
      </c>
      <c r="Y4067" s="2" t="s">
        <v>8</v>
      </c>
      <c r="Z4067" s="2">
        <v>0</v>
      </c>
    </row>
    <row r="4068" spans="1:26" ht="14.25" customHeight="1" x14ac:dyDescent="0.2">
      <c r="A4068" s="3">
        <v>40927.87872685185</v>
      </c>
      <c r="B4068" s="2"/>
      <c r="C4068" s="2"/>
      <c r="D4068" s="2">
        <v>-1250</v>
      </c>
      <c r="E4068" s="2">
        <v>23.340253829956101</v>
      </c>
      <c r="F4068" s="2">
        <v>-5.2960205078125</v>
      </c>
      <c r="G4068" s="6">
        <f t="shared" si="76"/>
        <v>0.31493139648437496</v>
      </c>
      <c r="K4068" s="3">
        <v>40927.87872685185</v>
      </c>
      <c r="L4068" s="2"/>
      <c r="M4068" s="2"/>
      <c r="N4068" s="2">
        <v>-1250</v>
      </c>
      <c r="O4068" s="2">
        <v>185.287673950195</v>
      </c>
      <c r="P4068" s="2">
        <v>137.11051940918</v>
      </c>
      <c r="Q4068" s="21">
        <f t="shared" si="75"/>
        <v>6.2792949447631985</v>
      </c>
      <c r="U4068" s="3">
        <v>40927.87872685185</v>
      </c>
      <c r="V4068" s="2"/>
      <c r="W4068" s="2"/>
      <c r="X4068" s="2">
        <v>-1250</v>
      </c>
      <c r="Y4068" s="2" t="s">
        <v>8</v>
      </c>
      <c r="Z4068" s="2">
        <v>0</v>
      </c>
    </row>
    <row r="4069" spans="1:26" ht="14.25" customHeight="1" x14ac:dyDescent="0.2">
      <c r="A4069" s="3">
        <v>40927.878784722219</v>
      </c>
      <c r="B4069" s="2"/>
      <c r="C4069" s="2"/>
      <c r="D4069" s="2">
        <v>-1200</v>
      </c>
      <c r="E4069" s="2">
        <v>21.945234298706101</v>
      </c>
      <c r="F4069" s="2">
        <v>-4.4136047363281197</v>
      </c>
      <c r="G4069" s="6">
        <f t="shared" si="76"/>
        <v>0.2376317749023433</v>
      </c>
      <c r="K4069" s="3">
        <v>40927.878784722219</v>
      </c>
      <c r="L4069" s="2"/>
      <c r="M4069" s="2"/>
      <c r="N4069" s="2">
        <v>-1200</v>
      </c>
      <c r="O4069" s="2">
        <v>181.27976989746099</v>
      </c>
      <c r="P4069" s="2">
        <v>134.31953430175801</v>
      </c>
      <c r="Q4069" s="21">
        <f t="shared" si="75"/>
        <v>6.1506305313110445</v>
      </c>
      <c r="U4069" s="3">
        <v>40927.878784722219</v>
      </c>
      <c r="V4069" s="2"/>
      <c r="W4069" s="2"/>
      <c r="X4069" s="2">
        <v>-1200</v>
      </c>
      <c r="Y4069" s="2" t="s">
        <v>8</v>
      </c>
      <c r="Z4069" s="2">
        <v>0</v>
      </c>
    </row>
    <row r="4070" spans="1:26" ht="14.25" customHeight="1" x14ac:dyDescent="0.2">
      <c r="A4070" s="3">
        <v>40927.878842592596</v>
      </c>
      <c r="B4070" s="2"/>
      <c r="C4070" s="2"/>
      <c r="D4070" s="2">
        <v>-1150</v>
      </c>
      <c r="E4070" s="2">
        <v>20.708339691162099</v>
      </c>
      <c r="F4070" s="2">
        <v>-3.6312103271484402</v>
      </c>
      <c r="G4070" s="6">
        <f t="shared" si="76"/>
        <v>0.16909402465820336</v>
      </c>
      <c r="K4070" s="3">
        <v>40927.878842592596</v>
      </c>
      <c r="L4070" s="2"/>
      <c r="M4070" s="2"/>
      <c r="N4070" s="2">
        <v>-1150</v>
      </c>
      <c r="O4070" s="2">
        <v>177.656982421875</v>
      </c>
      <c r="P4070" s="2">
        <v>131.79672241210901</v>
      </c>
      <c r="Q4070" s="21">
        <f t="shared" si="75"/>
        <v>6.034328903198225</v>
      </c>
      <c r="U4070" s="3">
        <v>40927.878842592596</v>
      </c>
      <c r="V4070" s="2"/>
      <c r="W4070" s="2"/>
      <c r="X4070" s="2">
        <v>-1150</v>
      </c>
      <c r="Y4070" s="2" t="s">
        <v>8</v>
      </c>
      <c r="Z4070" s="2">
        <v>0</v>
      </c>
    </row>
    <row r="4071" spans="1:26" ht="14.25" customHeight="1" x14ac:dyDescent="0.2">
      <c r="A4071" s="3">
        <v>40927.878900462965</v>
      </c>
      <c r="B4071" s="2"/>
      <c r="C4071" s="2"/>
      <c r="D4071" s="2">
        <v>-1100</v>
      </c>
      <c r="E4071" s="2">
        <v>19.8149528503418</v>
      </c>
      <c r="F4071" s="2">
        <v>-3.06610107421875</v>
      </c>
      <c r="G4071" s="6">
        <f t="shared" si="76"/>
        <v>0.11959045410156252</v>
      </c>
      <c r="K4071" s="3">
        <v>40927.878900462965</v>
      </c>
      <c r="L4071" s="2"/>
      <c r="M4071" s="2"/>
      <c r="N4071" s="2">
        <v>-1100</v>
      </c>
      <c r="O4071" s="2">
        <v>174.09553527832</v>
      </c>
      <c r="P4071" s="2">
        <v>129.31663513183599</v>
      </c>
      <c r="Q4071" s="21">
        <f t="shared" si="75"/>
        <v>5.9199968795776394</v>
      </c>
      <c r="U4071" s="3">
        <v>40927.878900462965</v>
      </c>
      <c r="V4071" s="2"/>
      <c r="W4071" s="2"/>
      <c r="X4071" s="2">
        <v>-1100</v>
      </c>
      <c r="Y4071" s="2" t="s">
        <v>8</v>
      </c>
      <c r="Z4071" s="2">
        <v>0</v>
      </c>
    </row>
    <row r="4072" spans="1:26" ht="14.25" customHeight="1" x14ac:dyDescent="0.2">
      <c r="A4072" s="3">
        <v>40927.878958333335</v>
      </c>
      <c r="B4072" s="2"/>
      <c r="C4072" s="2"/>
      <c r="D4072" s="2">
        <v>-1050</v>
      </c>
      <c r="E4072" s="2">
        <v>19.011665344238299</v>
      </c>
      <c r="F4072" s="2">
        <v>-2.5579833984375</v>
      </c>
      <c r="G4072" s="6">
        <f t="shared" si="76"/>
        <v>7.5079345703124994E-2</v>
      </c>
      <c r="K4072" s="3">
        <v>40927.878958333335</v>
      </c>
      <c r="L4072" s="2"/>
      <c r="M4072" s="2"/>
      <c r="N4072" s="2">
        <v>-1050</v>
      </c>
      <c r="O4072" s="2">
        <v>170.55435180664099</v>
      </c>
      <c r="P4072" s="2">
        <v>126.850662231445</v>
      </c>
      <c r="Q4072" s="21">
        <f t="shared" si="75"/>
        <v>5.8063155288696144</v>
      </c>
      <c r="U4072" s="3">
        <v>40927.878958333335</v>
      </c>
      <c r="V4072" s="2"/>
      <c r="W4072" s="2"/>
      <c r="X4072" s="2">
        <v>-1050</v>
      </c>
      <c r="Y4072" s="2" t="s">
        <v>8</v>
      </c>
      <c r="Z4072" s="2">
        <v>0</v>
      </c>
    </row>
    <row r="4073" spans="1:26" ht="14.25" customHeight="1" x14ac:dyDescent="0.2">
      <c r="A4073" s="3">
        <v>40927.879016203704</v>
      </c>
      <c r="B4073" s="2"/>
      <c r="C4073" s="2"/>
      <c r="D4073" s="2">
        <v>-1000</v>
      </c>
      <c r="E4073" s="2">
        <v>19.133363723754901</v>
      </c>
      <c r="F4073" s="2">
        <v>-2.6349639892578098</v>
      </c>
      <c r="G4073" s="6">
        <f t="shared" si="76"/>
        <v>8.1822845458984134E-2</v>
      </c>
      <c r="K4073" s="3">
        <v>40927.879016203704</v>
      </c>
      <c r="L4073" s="2"/>
      <c r="M4073" s="2"/>
      <c r="N4073" s="2">
        <v>-1000</v>
      </c>
      <c r="O4073" s="2">
        <v>166.192138671875</v>
      </c>
      <c r="P4073" s="2">
        <v>123.812942504883</v>
      </c>
      <c r="Q4073" s="21">
        <f t="shared" si="75"/>
        <v>5.6662766494751065</v>
      </c>
      <c r="U4073" s="3">
        <v>40927.879016203704</v>
      </c>
      <c r="V4073" s="2"/>
      <c r="W4073" s="2"/>
      <c r="X4073" s="2">
        <v>-1000</v>
      </c>
      <c r="Y4073" s="2" t="s">
        <v>8</v>
      </c>
      <c r="Z4073" s="2">
        <v>0</v>
      </c>
    </row>
    <row r="4074" spans="1:26" ht="14.25" customHeight="1" x14ac:dyDescent="0.2">
      <c r="A4074" s="3">
        <v>40927.879074074073</v>
      </c>
      <c r="B4074" s="2"/>
      <c r="C4074" s="2"/>
      <c r="D4074" s="2">
        <v>-950</v>
      </c>
      <c r="E4074" s="2">
        <v>19.082464218139599</v>
      </c>
      <c r="F4074" s="2">
        <v>-2.6027679443359402</v>
      </c>
      <c r="G4074" s="6">
        <f t="shared" si="76"/>
        <v>7.9002471923828366E-2</v>
      </c>
      <c r="K4074" s="3">
        <v>40927.879074074073</v>
      </c>
      <c r="L4074" s="2"/>
      <c r="M4074" s="2"/>
      <c r="N4074" s="2">
        <v>-950</v>
      </c>
      <c r="O4074" s="2">
        <v>163.00648498535199</v>
      </c>
      <c r="P4074" s="2">
        <v>121.59454345703099</v>
      </c>
      <c r="Q4074" s="21">
        <f t="shared" si="75"/>
        <v>5.5640084533691292</v>
      </c>
      <c r="U4074" s="3">
        <v>40927.879074074073</v>
      </c>
      <c r="V4074" s="2"/>
      <c r="W4074" s="2"/>
      <c r="X4074" s="2">
        <v>-950</v>
      </c>
      <c r="Y4074" s="2" t="s">
        <v>8</v>
      </c>
      <c r="Z4074" s="2">
        <v>0</v>
      </c>
    </row>
    <row r="4075" spans="1:26" ht="14.25" customHeight="1" x14ac:dyDescent="0.2">
      <c r="A4075" s="3">
        <v>40927.879131944443</v>
      </c>
      <c r="B4075" s="2"/>
      <c r="C4075" s="2"/>
      <c r="D4075" s="2">
        <v>-900</v>
      </c>
      <c r="E4075" s="2">
        <v>18.6702060699463</v>
      </c>
      <c r="F4075" s="2">
        <v>-2.3419952392578098</v>
      </c>
      <c r="G4075" s="6">
        <f t="shared" si="76"/>
        <v>5.6158782958984133E-2</v>
      </c>
      <c r="K4075" s="3">
        <v>40927.879131944443</v>
      </c>
      <c r="L4075" s="2"/>
      <c r="M4075" s="2"/>
      <c r="N4075" s="2">
        <v>-900</v>
      </c>
      <c r="O4075" s="2">
        <v>160.002029418945</v>
      </c>
      <c r="P4075" s="2">
        <v>119.502334594727</v>
      </c>
      <c r="Q4075" s="21">
        <f t="shared" si="75"/>
        <v>5.4675576248169149</v>
      </c>
      <c r="U4075" s="3">
        <v>40927.879131944443</v>
      </c>
      <c r="V4075" s="2"/>
      <c r="W4075" s="2"/>
      <c r="X4075" s="2">
        <v>-900</v>
      </c>
      <c r="Y4075" s="2" t="s">
        <v>8</v>
      </c>
      <c r="Z4075" s="2">
        <v>0</v>
      </c>
    </row>
    <row r="4076" spans="1:26" ht="14.25" customHeight="1" x14ac:dyDescent="0.2">
      <c r="A4076" s="3">
        <v>40927.879189814812</v>
      </c>
      <c r="B4076" s="2"/>
      <c r="C4076" s="2"/>
      <c r="D4076" s="2">
        <v>-850</v>
      </c>
      <c r="E4076" s="2">
        <v>18.622804641723601</v>
      </c>
      <c r="F4076" s="2">
        <v>-2.31201171875</v>
      </c>
      <c r="G4076" s="6">
        <f t="shared" si="76"/>
        <v>5.3532226562500007E-2</v>
      </c>
      <c r="K4076" s="3">
        <v>40927.879189814812</v>
      </c>
      <c r="L4076" s="2"/>
      <c r="M4076" s="2"/>
      <c r="N4076" s="2">
        <v>-850</v>
      </c>
      <c r="O4076" s="2">
        <v>157.37097167968699</v>
      </c>
      <c r="P4076" s="2">
        <v>117.670135498047</v>
      </c>
      <c r="Q4076" s="21">
        <f t="shared" si="75"/>
        <v>5.3830932464599668</v>
      </c>
      <c r="U4076" s="3">
        <v>40927.879189814812</v>
      </c>
      <c r="V4076" s="2"/>
      <c r="W4076" s="2"/>
      <c r="X4076" s="2">
        <v>-850</v>
      </c>
      <c r="Y4076" s="2" t="s">
        <v>8</v>
      </c>
      <c r="Z4076" s="2">
        <v>0</v>
      </c>
    </row>
    <row r="4077" spans="1:26" ht="14.25" customHeight="1" x14ac:dyDescent="0.2">
      <c r="A4077" s="3">
        <v>40927.879247685189</v>
      </c>
      <c r="B4077" s="2"/>
      <c r="C4077" s="2"/>
      <c r="D4077" s="2">
        <v>-800</v>
      </c>
      <c r="E4077" s="2">
        <v>19.011060714721701</v>
      </c>
      <c r="F4077" s="2">
        <v>-2.5576019287109402</v>
      </c>
      <c r="G4077" s="6">
        <f t="shared" si="76"/>
        <v>7.5045928955078361E-2</v>
      </c>
      <c r="K4077" s="3">
        <v>40927.879247685189</v>
      </c>
      <c r="L4077" s="2"/>
      <c r="M4077" s="2"/>
      <c r="N4077" s="2">
        <v>-800</v>
      </c>
      <c r="O4077" s="2">
        <v>155.11886596679699</v>
      </c>
      <c r="P4077" s="2">
        <v>116.101837158203</v>
      </c>
      <c r="Q4077" s="21">
        <f t="shared" si="75"/>
        <v>5.3107946929931584</v>
      </c>
      <c r="U4077" s="3">
        <v>40927.879247685189</v>
      </c>
      <c r="V4077" s="2"/>
      <c r="W4077" s="2"/>
      <c r="X4077" s="2">
        <v>-800</v>
      </c>
      <c r="Y4077" s="2" t="s">
        <v>8</v>
      </c>
      <c r="Z4077" s="2">
        <v>0</v>
      </c>
    </row>
    <row r="4078" spans="1:26" ht="14.25" customHeight="1" x14ac:dyDescent="0.2">
      <c r="A4078" s="3">
        <v>40927.879305555558</v>
      </c>
      <c r="B4078" s="2"/>
      <c r="C4078" s="2"/>
      <c r="D4078" s="2">
        <v>-750</v>
      </c>
      <c r="E4078" s="2">
        <v>18.6948127746582</v>
      </c>
      <c r="F4078" s="2">
        <v>-2.3575592041015598</v>
      </c>
      <c r="G4078" s="6">
        <f t="shared" si="76"/>
        <v>5.7522186279296644E-2</v>
      </c>
      <c r="K4078" s="3">
        <v>40927.879305555558</v>
      </c>
      <c r="L4078" s="2"/>
      <c r="M4078" s="2"/>
      <c r="N4078" s="2">
        <v>-750</v>
      </c>
      <c r="O4078" s="2">
        <v>153.03153991699199</v>
      </c>
      <c r="P4078" s="2">
        <v>114.64828491210901</v>
      </c>
      <c r="Q4078" s="21">
        <f t="shared" si="75"/>
        <v>5.2437859344482254</v>
      </c>
      <c r="U4078" s="3">
        <v>40927.879305555558</v>
      </c>
      <c r="V4078" s="2"/>
      <c r="W4078" s="2"/>
      <c r="X4078" s="2">
        <v>-750</v>
      </c>
      <c r="Y4078" s="2" t="s">
        <v>8</v>
      </c>
      <c r="Z4078" s="2">
        <v>0</v>
      </c>
    </row>
    <row r="4079" spans="1:26" ht="14.25" customHeight="1" x14ac:dyDescent="0.2">
      <c r="A4079" s="3">
        <v>40927.879363425927</v>
      </c>
      <c r="B4079" s="2"/>
      <c r="C4079" s="2"/>
      <c r="D4079" s="2">
        <v>-700</v>
      </c>
      <c r="E4079" s="2">
        <v>18.127685546875</v>
      </c>
      <c r="F4079" s="2">
        <v>-1.9988250732421899</v>
      </c>
      <c r="G4079" s="6">
        <f t="shared" si="76"/>
        <v>2.609707641601583E-2</v>
      </c>
      <c r="K4079" s="3">
        <v>40927.879363425927</v>
      </c>
      <c r="L4079" s="2"/>
      <c r="M4079" s="2"/>
      <c r="N4079" s="2">
        <v>-700</v>
      </c>
      <c r="O4079" s="2">
        <v>151.24200439453099</v>
      </c>
      <c r="P4079" s="2">
        <v>113.402099609375</v>
      </c>
      <c r="Q4079" s="21">
        <f t="shared" si="75"/>
        <v>5.1863367919921872</v>
      </c>
      <c r="U4079" s="3">
        <v>40927.879363425927</v>
      </c>
      <c r="V4079" s="2"/>
      <c r="W4079" s="2"/>
      <c r="X4079" s="2">
        <v>-700</v>
      </c>
      <c r="Y4079" s="2" t="s">
        <v>8</v>
      </c>
      <c r="Z4079" s="2">
        <v>0</v>
      </c>
    </row>
    <row r="4080" spans="1:26" ht="14.25" customHeight="1" x14ac:dyDescent="0.2">
      <c r="A4080" s="3">
        <v>40927.879421296297</v>
      </c>
      <c r="B4080" s="2"/>
      <c r="C4080" s="2"/>
      <c r="D4080" s="2">
        <v>-650</v>
      </c>
      <c r="E4080" s="2">
        <v>18.0088806152344</v>
      </c>
      <c r="F4080" s="2">
        <v>-1.9236755371093801</v>
      </c>
      <c r="G4080" s="6">
        <f t="shared" si="76"/>
        <v>1.95139770507817E-2</v>
      </c>
      <c r="K4080" s="3">
        <v>40927.879421296297</v>
      </c>
      <c r="L4080" s="2"/>
      <c r="M4080" s="2"/>
      <c r="N4080" s="2">
        <v>-650</v>
      </c>
      <c r="O4080" s="2">
        <v>149.91743469238301</v>
      </c>
      <c r="P4080" s="2">
        <v>112.479705810547</v>
      </c>
      <c r="Q4080" s="21">
        <f t="shared" si="75"/>
        <v>5.1438144378662169</v>
      </c>
      <c r="U4080" s="3">
        <v>40927.879421296297</v>
      </c>
      <c r="V4080" s="2"/>
      <c r="W4080" s="2"/>
      <c r="X4080" s="2">
        <v>-650</v>
      </c>
      <c r="Y4080" s="2" t="s">
        <v>8</v>
      </c>
      <c r="Z4080" s="2">
        <v>0</v>
      </c>
    </row>
    <row r="4081" spans="1:26" ht="14.25" customHeight="1" x14ac:dyDescent="0.2">
      <c r="A4081" s="3">
        <v>40927.879479166666</v>
      </c>
      <c r="B4081" s="2"/>
      <c r="C4081" s="2"/>
      <c r="D4081" s="2">
        <v>-600</v>
      </c>
      <c r="E4081" s="2">
        <v>18.3526306152344</v>
      </c>
      <c r="F4081" s="2">
        <v>-2.14111328125</v>
      </c>
      <c r="G4081" s="6">
        <f t="shared" si="76"/>
        <v>3.8561523437499995E-2</v>
      </c>
      <c r="K4081" s="3">
        <v>40927.879479166666</v>
      </c>
      <c r="L4081" s="2"/>
      <c r="M4081" s="2"/>
      <c r="N4081" s="2">
        <v>-600</v>
      </c>
      <c r="O4081" s="2">
        <v>148.21136474609401</v>
      </c>
      <c r="P4081" s="2">
        <v>111.29165649414099</v>
      </c>
      <c r="Q4081" s="21">
        <f t="shared" si="75"/>
        <v>5.0890453643799001</v>
      </c>
      <c r="U4081" s="3">
        <v>40927.879479166666</v>
      </c>
      <c r="V4081" s="2"/>
      <c r="W4081" s="2"/>
      <c r="X4081" s="2">
        <v>-600</v>
      </c>
      <c r="Y4081" s="2" t="s">
        <v>8</v>
      </c>
      <c r="Z4081" s="2">
        <v>0</v>
      </c>
    </row>
    <row r="4082" spans="1:26" ht="14.25" customHeight="1" x14ac:dyDescent="0.2">
      <c r="A4082" s="3">
        <v>40927.879537037035</v>
      </c>
      <c r="B4082" s="2"/>
      <c r="C4082" s="2"/>
      <c r="D4082" s="2">
        <v>-550</v>
      </c>
      <c r="E4082" s="2">
        <v>18.6650199890137</v>
      </c>
      <c r="F4082" s="2">
        <v>-2.3387145996093799</v>
      </c>
      <c r="G4082" s="6">
        <f t="shared" si="76"/>
        <v>5.587139892578169E-2</v>
      </c>
      <c r="K4082" s="3">
        <v>40927.879537037035</v>
      </c>
      <c r="L4082" s="2"/>
      <c r="M4082" s="2"/>
      <c r="N4082" s="2">
        <v>-550</v>
      </c>
      <c r="O4082" s="2">
        <v>144.94606018066401</v>
      </c>
      <c r="P4082" s="2">
        <v>109.017791748047</v>
      </c>
      <c r="Q4082" s="21">
        <f t="shared" si="75"/>
        <v>4.9842201995849669</v>
      </c>
      <c r="U4082" s="3">
        <v>40927.879537037035</v>
      </c>
      <c r="V4082" s="2"/>
      <c r="W4082" s="2"/>
      <c r="X4082" s="2">
        <v>-550</v>
      </c>
      <c r="Y4082" s="2" t="s">
        <v>8</v>
      </c>
      <c r="Z4082" s="2">
        <v>0</v>
      </c>
    </row>
    <row r="4083" spans="1:26" ht="14.25" customHeight="1" x14ac:dyDescent="0.2">
      <c r="A4083" s="3">
        <v>40927.879594907405</v>
      </c>
      <c r="B4083" s="2"/>
      <c r="C4083" s="2"/>
      <c r="D4083" s="2">
        <v>-500</v>
      </c>
      <c r="E4083" s="2">
        <v>18.395931243896499</v>
      </c>
      <c r="F4083" s="2">
        <v>-2.1685028076171902</v>
      </c>
      <c r="G4083" s="6">
        <f t="shared" si="76"/>
        <v>4.0960845947265873E-2</v>
      </c>
      <c r="K4083" s="3">
        <v>40927.879594907405</v>
      </c>
      <c r="L4083" s="2"/>
      <c r="M4083" s="2"/>
      <c r="N4083" s="2">
        <v>-500</v>
      </c>
      <c r="O4083" s="2">
        <v>142.363204956055</v>
      </c>
      <c r="P4083" s="2">
        <v>107.219161987305</v>
      </c>
      <c r="Q4083" s="21">
        <f t="shared" si="75"/>
        <v>4.9013033676147604</v>
      </c>
      <c r="U4083" s="3">
        <v>40927.879594907405</v>
      </c>
      <c r="V4083" s="2"/>
      <c r="W4083" s="2"/>
      <c r="X4083" s="2">
        <v>-500</v>
      </c>
      <c r="Y4083" s="2" t="s">
        <v>8</v>
      </c>
      <c r="Z4083" s="2">
        <v>0</v>
      </c>
    </row>
    <row r="4084" spans="1:26" ht="14.25" customHeight="1" x14ac:dyDescent="0.2">
      <c r="A4084" s="3">
        <v>40927.879652777781</v>
      </c>
      <c r="B4084" s="2"/>
      <c r="C4084" s="2"/>
      <c r="D4084" s="2">
        <v>-450</v>
      </c>
      <c r="E4084" s="2">
        <v>18.1083869934082</v>
      </c>
      <c r="F4084" s="2">
        <v>-1.9866180419921899</v>
      </c>
      <c r="G4084" s="6">
        <f t="shared" si="76"/>
        <v>2.5027740478515831E-2</v>
      </c>
      <c r="K4084" s="3">
        <v>40927.879652777781</v>
      </c>
      <c r="L4084" s="2"/>
      <c r="M4084" s="2"/>
      <c r="N4084" s="2">
        <v>-450</v>
      </c>
      <c r="O4084" s="2">
        <v>141.13591003418</v>
      </c>
      <c r="P4084" s="2">
        <v>106.36451721191401</v>
      </c>
      <c r="Q4084" s="21">
        <f t="shared" si="75"/>
        <v>4.8619042434692359</v>
      </c>
      <c r="U4084" s="3">
        <v>40927.879652777781</v>
      </c>
      <c r="V4084" s="2"/>
      <c r="W4084" s="2"/>
      <c r="X4084" s="2">
        <v>-450</v>
      </c>
      <c r="Y4084" s="2" t="s">
        <v>8</v>
      </c>
      <c r="Z4084" s="2">
        <v>0</v>
      </c>
    </row>
    <row r="4085" spans="1:26" ht="14.25" customHeight="1" x14ac:dyDescent="0.2">
      <c r="A4085" s="3">
        <v>40927.879710648151</v>
      </c>
      <c r="B4085" s="2"/>
      <c r="C4085" s="2"/>
      <c r="D4085" s="2">
        <v>-400</v>
      </c>
      <c r="E4085" s="2">
        <v>17.763673782348601</v>
      </c>
      <c r="F4085" s="2">
        <v>-1.7685699462890601</v>
      </c>
      <c r="G4085" s="6">
        <f t="shared" si="76"/>
        <v>5.9267272949216632E-3</v>
      </c>
      <c r="K4085" s="3">
        <v>40927.879710648151</v>
      </c>
      <c r="L4085" s="2"/>
      <c r="M4085" s="2"/>
      <c r="N4085" s="2">
        <v>-400</v>
      </c>
      <c r="O4085" s="2">
        <v>142.42225646972699</v>
      </c>
      <c r="P4085" s="2">
        <v>107.260284423828</v>
      </c>
      <c r="Q4085" s="21">
        <f t="shared" si="75"/>
        <v>4.9031991119384708</v>
      </c>
      <c r="U4085" s="3">
        <v>40927.879710648151</v>
      </c>
      <c r="V4085" s="2"/>
      <c r="W4085" s="2"/>
      <c r="X4085" s="2">
        <v>-400</v>
      </c>
      <c r="Y4085" s="2" t="s">
        <v>8</v>
      </c>
      <c r="Z4085" s="2">
        <v>0</v>
      </c>
    </row>
    <row r="4086" spans="1:26" ht="14.25" customHeight="1" x14ac:dyDescent="0.2">
      <c r="A4086" s="3">
        <v>40927.87976851852</v>
      </c>
      <c r="B4086" s="2"/>
      <c r="C4086" s="2"/>
      <c r="D4086" s="2">
        <v>-350</v>
      </c>
      <c r="E4086" s="2">
        <v>18.248420715331999</v>
      </c>
      <c r="F4086" s="2">
        <v>-2.0751953125</v>
      </c>
      <c r="G4086" s="6">
        <f t="shared" si="76"/>
        <v>3.2787109375000012E-2</v>
      </c>
      <c r="K4086" s="3">
        <v>40927.87976851852</v>
      </c>
      <c r="L4086" s="2"/>
      <c r="M4086" s="2"/>
      <c r="N4086" s="2">
        <v>-350</v>
      </c>
      <c r="O4086" s="2">
        <v>141.57075500488301</v>
      </c>
      <c r="P4086" s="2">
        <v>106.66732788085901</v>
      </c>
      <c r="Q4086" s="21">
        <f t="shared" si="75"/>
        <v>4.8758638153075999</v>
      </c>
      <c r="U4086" s="3">
        <v>40927.87976851852</v>
      </c>
      <c r="V4086" s="2"/>
      <c r="W4086" s="2"/>
      <c r="X4086" s="2">
        <v>-350</v>
      </c>
      <c r="Y4086" s="2" t="s">
        <v>8</v>
      </c>
      <c r="Z4086" s="2">
        <v>0</v>
      </c>
    </row>
    <row r="4087" spans="1:26" ht="14.25" customHeight="1" x14ac:dyDescent="0.2">
      <c r="A4087" s="3">
        <v>40927.879826388889</v>
      </c>
      <c r="B4087" s="2"/>
      <c r="C4087" s="2"/>
      <c r="D4087" s="2">
        <v>-300</v>
      </c>
      <c r="E4087" s="2">
        <v>18.360109329223601</v>
      </c>
      <c r="F4087" s="2">
        <v>-2.1458435058593799</v>
      </c>
      <c r="G4087" s="6">
        <f t="shared" si="76"/>
        <v>3.8975891113281674E-2</v>
      </c>
      <c r="K4087" s="3">
        <v>40927.879826388889</v>
      </c>
      <c r="L4087" s="2"/>
      <c r="M4087" s="2"/>
      <c r="N4087" s="2">
        <v>-300</v>
      </c>
      <c r="O4087" s="2">
        <v>140.55700683593801</v>
      </c>
      <c r="P4087" s="2">
        <v>105.961380004883</v>
      </c>
      <c r="Q4087" s="21">
        <f t="shared" si="75"/>
        <v>4.8433196182251059</v>
      </c>
      <c r="U4087" s="3">
        <v>40927.879826388889</v>
      </c>
      <c r="V4087" s="2"/>
      <c r="W4087" s="2"/>
      <c r="X4087" s="2">
        <v>-300</v>
      </c>
      <c r="Y4087" s="2" t="s">
        <v>8</v>
      </c>
      <c r="Z4087" s="2">
        <v>0</v>
      </c>
    </row>
    <row r="4088" spans="1:26" ht="14.25" customHeight="1" x14ac:dyDescent="0.2">
      <c r="A4088" s="3">
        <v>40927.879884259259</v>
      </c>
      <c r="B4088" s="2"/>
      <c r="C4088" s="2"/>
      <c r="D4088" s="2">
        <v>-250</v>
      </c>
      <c r="E4088" s="2">
        <v>18.241664886474599</v>
      </c>
      <c r="F4088" s="2">
        <v>-2.0709228515625</v>
      </c>
      <c r="G4088" s="6">
        <f t="shared" si="76"/>
        <v>3.2412841796875008E-2</v>
      </c>
      <c r="K4088" s="3">
        <v>40927.879884259259</v>
      </c>
      <c r="L4088" s="2"/>
      <c r="M4088" s="2"/>
      <c r="N4088" s="2">
        <v>-250</v>
      </c>
      <c r="O4088" s="2">
        <v>139.95114135742199</v>
      </c>
      <c r="P4088" s="2">
        <v>105.539474487305</v>
      </c>
      <c r="Q4088" s="21">
        <f t="shared" si="75"/>
        <v>4.8238697738647609</v>
      </c>
      <c r="U4088" s="3">
        <v>40927.879884259259</v>
      </c>
      <c r="V4088" s="2"/>
      <c r="W4088" s="2"/>
      <c r="X4088" s="2">
        <v>-250</v>
      </c>
      <c r="Y4088" s="2" t="s">
        <v>8</v>
      </c>
      <c r="Z4088" s="2">
        <v>0</v>
      </c>
    </row>
    <row r="4089" spans="1:26" ht="14.25" customHeight="1" x14ac:dyDescent="0.2">
      <c r="A4089" s="3">
        <v>40927.879942129628</v>
      </c>
      <c r="B4089" s="2"/>
      <c r="C4089" s="2"/>
      <c r="D4089" s="2">
        <v>-200</v>
      </c>
      <c r="E4089" s="2">
        <v>18.0440998077393</v>
      </c>
      <c r="F4089" s="2">
        <v>-1.9459533691406199</v>
      </c>
      <c r="G4089" s="6">
        <f t="shared" si="76"/>
        <v>2.1465515136718294E-2</v>
      </c>
      <c r="K4089" s="3">
        <v>40927.879942129628</v>
      </c>
      <c r="L4089" s="2"/>
      <c r="M4089" s="2"/>
      <c r="N4089" s="2">
        <v>-200</v>
      </c>
      <c r="O4089" s="2">
        <v>139.13174438476599</v>
      </c>
      <c r="P4089" s="2">
        <v>104.968872070312</v>
      </c>
      <c r="Q4089" s="21">
        <f t="shared" si="75"/>
        <v>4.7975650024413836</v>
      </c>
      <c r="U4089" s="3">
        <v>40927.879942129628</v>
      </c>
      <c r="V4089" s="2"/>
      <c r="W4089" s="2"/>
      <c r="X4089" s="2">
        <v>-200</v>
      </c>
      <c r="Y4089" s="2" t="s">
        <v>8</v>
      </c>
      <c r="Z4089" s="2">
        <v>0</v>
      </c>
    </row>
    <row r="4090" spans="1:26" ht="14.25" customHeight="1" x14ac:dyDescent="0.2">
      <c r="A4090" s="3">
        <v>40927.879999999997</v>
      </c>
      <c r="B4090" s="2"/>
      <c r="C4090" s="2"/>
      <c r="D4090" s="2">
        <v>-150</v>
      </c>
      <c r="E4090" s="2">
        <v>17.8817539215088</v>
      </c>
      <c r="F4090" s="2">
        <v>-1.84326171875</v>
      </c>
      <c r="G4090" s="6">
        <f t="shared" si="76"/>
        <v>1.2469726562500005E-2</v>
      </c>
      <c r="K4090" s="3">
        <v>40927.879999999997</v>
      </c>
      <c r="L4090" s="2"/>
      <c r="M4090" s="2"/>
      <c r="N4090" s="2">
        <v>-150</v>
      </c>
      <c r="O4090" s="2">
        <v>138.56686401367199</v>
      </c>
      <c r="P4090" s="2">
        <v>104.57550048828099</v>
      </c>
      <c r="Q4090" s="21">
        <f t="shared" si="75"/>
        <v>4.7794305725097539</v>
      </c>
      <c r="U4090" s="3">
        <v>40927.879999999997</v>
      </c>
      <c r="V4090" s="2"/>
      <c r="W4090" s="2"/>
      <c r="X4090" s="2">
        <v>-150</v>
      </c>
      <c r="Y4090" s="2" t="s">
        <v>8</v>
      </c>
      <c r="Z4090" s="2">
        <v>0</v>
      </c>
    </row>
    <row r="4091" spans="1:26" ht="14.25" customHeight="1" x14ac:dyDescent="0.2">
      <c r="A4091" s="3">
        <v>40927.880057870374</v>
      </c>
      <c r="B4091" s="2"/>
      <c r="C4091" s="2"/>
      <c r="D4091" s="2">
        <v>-100</v>
      </c>
      <c r="E4091" s="2">
        <v>18.0898132324219</v>
      </c>
      <c r="F4091" s="2">
        <v>-1.9748687744140601</v>
      </c>
      <c r="G4091" s="6">
        <f t="shared" si="76"/>
        <v>2.3998504638671675E-2</v>
      </c>
      <c r="K4091" s="3">
        <v>40927.880057870374</v>
      </c>
      <c r="L4091" s="2"/>
      <c r="M4091" s="2"/>
      <c r="N4091" s="2">
        <v>-100</v>
      </c>
      <c r="O4091" s="2">
        <v>137.67800903320301</v>
      </c>
      <c r="P4091" s="2">
        <v>103.95652770996099</v>
      </c>
      <c r="Q4091" s="21">
        <f t="shared" si="75"/>
        <v>4.7508959274292017</v>
      </c>
      <c r="U4091" s="3">
        <v>40927.880057870374</v>
      </c>
      <c r="V4091" s="2"/>
      <c r="W4091" s="2"/>
      <c r="X4091" s="2">
        <v>-100</v>
      </c>
      <c r="Y4091" s="2" t="s">
        <v>8</v>
      </c>
      <c r="Z4091" s="2">
        <v>0</v>
      </c>
    </row>
    <row r="4092" spans="1:26" ht="14.25" customHeight="1" x14ac:dyDescent="0.2">
      <c r="A4092" s="3">
        <v>40927.880115740743</v>
      </c>
      <c r="B4092" s="2"/>
      <c r="C4092" s="2"/>
      <c r="D4092" s="2">
        <v>-50</v>
      </c>
      <c r="E4092" s="2">
        <v>17.932773590087901</v>
      </c>
      <c r="F4092" s="2">
        <v>-1.8755340576171899</v>
      </c>
      <c r="G4092" s="6">
        <f t="shared" si="76"/>
        <v>1.5296783447265844E-2</v>
      </c>
      <c r="K4092" s="3">
        <v>40927.880115740743</v>
      </c>
      <c r="L4092" s="2"/>
      <c r="M4092" s="2"/>
      <c r="N4092" s="2">
        <v>-50</v>
      </c>
      <c r="O4092" s="2">
        <v>136.88917541503901</v>
      </c>
      <c r="P4092" s="2">
        <v>103.40721130371099</v>
      </c>
      <c r="Q4092" s="21">
        <f t="shared" si="75"/>
        <v>4.7255724411010771</v>
      </c>
      <c r="U4092" s="3">
        <v>40927.880115740743</v>
      </c>
      <c r="V4092" s="2"/>
      <c r="W4092" s="2"/>
      <c r="X4092" s="2">
        <v>-50</v>
      </c>
      <c r="Y4092" s="2" t="s">
        <v>8</v>
      </c>
      <c r="Z4092" s="2">
        <v>0</v>
      </c>
    </row>
    <row r="4093" spans="1:26" ht="14.25" customHeight="1" x14ac:dyDescent="0.2">
      <c r="A4093" s="3">
        <v>40927.880173611113</v>
      </c>
      <c r="B4093" s="2"/>
      <c r="C4093" s="2"/>
      <c r="D4093" s="2">
        <v>0</v>
      </c>
      <c r="E4093" s="2">
        <v>17.706020355224599</v>
      </c>
      <c r="F4093" s="2">
        <v>-1.7321014404296899</v>
      </c>
      <c r="G4093" s="6">
        <f t="shared" si="76"/>
        <v>2.7320861816408359E-3</v>
      </c>
      <c r="K4093" s="3">
        <v>40927.880173611113</v>
      </c>
      <c r="L4093" s="2"/>
      <c r="M4093" s="2"/>
      <c r="N4093" s="2">
        <v>0</v>
      </c>
      <c r="O4093" s="2">
        <v>137.065353393555</v>
      </c>
      <c r="P4093" s="2">
        <v>103.529891967773</v>
      </c>
      <c r="Q4093" s="21">
        <f t="shared" si="75"/>
        <v>4.7312280197143357</v>
      </c>
      <c r="U4093" s="3">
        <v>40927.880173611113</v>
      </c>
      <c r="V4093" s="2"/>
      <c r="W4093" s="2"/>
      <c r="X4093" s="2">
        <v>0</v>
      </c>
      <c r="Y4093" s="2" t="s">
        <v>8</v>
      </c>
      <c r="Z4093" s="2">
        <v>0</v>
      </c>
    </row>
    <row r="4094" spans="1:26" ht="14.25" customHeight="1" x14ac:dyDescent="0.2">
      <c r="A4094" s="2"/>
      <c r="B4094" s="2"/>
      <c r="C4094" s="2"/>
      <c r="D4094" s="2"/>
      <c r="E4094" s="2"/>
      <c r="F4094" s="2"/>
      <c r="K4094" s="2"/>
      <c r="L4094" s="2"/>
      <c r="M4094" s="2"/>
      <c r="N4094" s="2"/>
      <c r="O4094" s="2"/>
      <c r="P4094" s="2"/>
      <c r="Q4094" s="21"/>
      <c r="U4094" s="2"/>
      <c r="V4094" s="2"/>
      <c r="W4094" s="2"/>
      <c r="X4094" s="2"/>
      <c r="Y4094" s="2"/>
      <c r="Z4094" s="2"/>
    </row>
    <row r="4095" spans="1:26" ht="14.25" customHeight="1" x14ac:dyDescent="0.2">
      <c r="A4095" s="3">
        <v>40927.880578703705</v>
      </c>
      <c r="B4095" s="2">
        <v>400</v>
      </c>
      <c r="C4095" s="2">
        <v>400</v>
      </c>
      <c r="D4095" s="2">
        <v>-3200</v>
      </c>
      <c r="E4095" s="2">
        <v>146.86161804199199</v>
      </c>
      <c r="F4095" s="2">
        <v>-83.429107666015597</v>
      </c>
      <c r="G4095" s="6">
        <f t="shared" ref="G4095:G4115" si="77">G4096</f>
        <v>9.9739474975586386</v>
      </c>
      <c r="H4095" s="5">
        <f>MAX(F4095:F4159)</f>
        <v>-1.5785980224609399</v>
      </c>
      <c r="K4095" s="3">
        <v>40927.880578703705</v>
      </c>
      <c r="L4095" s="2">
        <v>400</v>
      </c>
      <c r="M4095" s="2">
        <v>400</v>
      </c>
      <c r="N4095" s="2">
        <v>-3200</v>
      </c>
      <c r="O4095" s="2">
        <v>241.70602416992199</v>
      </c>
      <c r="P4095" s="2">
        <v>176.39862060546901</v>
      </c>
      <c r="Q4095" s="21">
        <f t="shared" ref="Q4095:Q4110" si="78">Q4096</f>
        <v>8.2666082916259729</v>
      </c>
      <c r="R4095" s="5">
        <f>MAX(P4095:P4159)</f>
        <v>181.59690856933599</v>
      </c>
      <c r="U4095" s="3">
        <v>40927.880578703705</v>
      </c>
      <c r="V4095" s="2">
        <v>400</v>
      </c>
      <c r="W4095" s="2">
        <v>400</v>
      </c>
      <c r="X4095" s="2">
        <v>-3200</v>
      </c>
      <c r="Y4095" s="2" t="s">
        <v>8</v>
      </c>
      <c r="Z4095" s="2">
        <v>0</v>
      </c>
    </row>
    <row r="4096" spans="1:26" ht="14.25" customHeight="1" x14ac:dyDescent="0.2">
      <c r="A4096" s="3">
        <v>40927.880636574075</v>
      </c>
      <c r="B4096" s="2"/>
      <c r="C4096" s="2"/>
      <c r="D4096" s="2">
        <v>-3150</v>
      </c>
      <c r="E4096" s="2">
        <v>153.82260131835901</v>
      </c>
      <c r="F4096" s="2">
        <v>-87.832260131835895</v>
      </c>
      <c r="G4096" s="6">
        <f t="shared" si="77"/>
        <v>9.9739474975586386</v>
      </c>
      <c r="H4096" s="5">
        <f>MIN(F4095:F4159)</f>
        <v>-110.096969604492</v>
      </c>
      <c r="K4096" s="3">
        <v>40927.880636574075</v>
      </c>
      <c r="L4096" s="2"/>
      <c r="M4096" s="2"/>
      <c r="N4096" s="2">
        <v>-3150</v>
      </c>
      <c r="O4096" s="2">
        <v>242.02297973632801</v>
      </c>
      <c r="P4096" s="2">
        <v>176.61933898925801</v>
      </c>
      <c r="Q4096" s="21">
        <f t="shared" si="78"/>
        <v>8.2666082916259729</v>
      </c>
      <c r="R4096" s="5">
        <f>MIN(P4095:P4159)</f>
        <v>102.586288452148</v>
      </c>
      <c r="U4096" s="3">
        <v>40927.880636574075</v>
      </c>
      <c r="V4096" s="2"/>
      <c r="W4096" s="2"/>
      <c r="X4096" s="2">
        <v>-3150</v>
      </c>
      <c r="Y4096" s="2" t="s">
        <v>8</v>
      </c>
      <c r="Z4096" s="2">
        <v>0</v>
      </c>
    </row>
    <row r="4097" spans="1:26" ht="14.25" customHeight="1" x14ac:dyDescent="0.2">
      <c r="A4097" s="3">
        <v>40927.880694444444</v>
      </c>
      <c r="B4097" s="2"/>
      <c r="C4097" s="2"/>
      <c r="D4097" s="2">
        <v>-3100</v>
      </c>
      <c r="E4097" s="2">
        <v>155.06143188476599</v>
      </c>
      <c r="F4097" s="2">
        <v>-88.615875244140597</v>
      </c>
      <c r="G4097" s="6">
        <f t="shared" si="77"/>
        <v>9.9739474975586386</v>
      </c>
      <c r="K4097" s="3">
        <v>40927.880694444444</v>
      </c>
      <c r="L4097" s="2"/>
      <c r="M4097" s="2"/>
      <c r="N4097" s="2">
        <v>-3100</v>
      </c>
      <c r="O4097" s="2">
        <v>242.12860107421901</v>
      </c>
      <c r="P4097" s="2">
        <v>176.69288635253901</v>
      </c>
      <c r="Q4097" s="21">
        <f t="shared" si="78"/>
        <v>8.2666082916259729</v>
      </c>
      <c r="U4097" s="3">
        <v>40927.880694444444</v>
      </c>
      <c r="V4097" s="2"/>
      <c r="W4097" s="2"/>
      <c r="X4097" s="2">
        <v>-3100</v>
      </c>
      <c r="Y4097" s="2" t="s">
        <v>8</v>
      </c>
      <c r="Z4097" s="2">
        <v>0</v>
      </c>
    </row>
    <row r="4098" spans="1:26" ht="14.25" customHeight="1" x14ac:dyDescent="0.2">
      <c r="A4098" s="3">
        <v>40927.880752314813</v>
      </c>
      <c r="B4098" s="2"/>
      <c r="C4098" s="2"/>
      <c r="D4098" s="2">
        <v>-3050</v>
      </c>
      <c r="E4098" s="2">
        <v>158.90008544921901</v>
      </c>
      <c r="F4098" s="2">
        <v>-91.044006347656307</v>
      </c>
      <c r="G4098" s="6">
        <f t="shared" si="77"/>
        <v>9.9739474975586386</v>
      </c>
      <c r="K4098" s="3">
        <v>40927.880752314813</v>
      </c>
      <c r="L4098" s="2"/>
      <c r="M4098" s="2"/>
      <c r="N4098" s="2">
        <v>-3050</v>
      </c>
      <c r="O4098" s="2">
        <v>243.05842590332</v>
      </c>
      <c r="P4098" s="2">
        <v>177.34039306640599</v>
      </c>
      <c r="Q4098" s="21">
        <f t="shared" si="78"/>
        <v>8.2666082916259729</v>
      </c>
      <c r="U4098" s="3">
        <v>40927.880752314813</v>
      </c>
      <c r="V4098" s="2"/>
      <c r="W4098" s="2"/>
      <c r="X4098" s="2">
        <v>-3050</v>
      </c>
      <c r="Y4098" s="2" t="s">
        <v>8</v>
      </c>
      <c r="Z4098" s="2">
        <v>0</v>
      </c>
    </row>
    <row r="4099" spans="1:26" ht="14.25" customHeight="1" x14ac:dyDescent="0.2">
      <c r="A4099" s="3">
        <v>40927.880810185183</v>
      </c>
      <c r="B4099" s="2"/>
      <c r="C4099" s="2"/>
      <c r="D4099" s="2">
        <v>-3000</v>
      </c>
      <c r="E4099" s="2">
        <v>161.32708740234401</v>
      </c>
      <c r="F4099" s="2">
        <v>-92.579193115234403</v>
      </c>
      <c r="G4099" s="6">
        <f t="shared" si="77"/>
        <v>9.9739474975586386</v>
      </c>
      <c r="K4099" s="3">
        <v>40927.880810185183</v>
      </c>
      <c r="L4099" s="2"/>
      <c r="M4099" s="2"/>
      <c r="N4099" s="2">
        <v>-3000</v>
      </c>
      <c r="O4099" s="2">
        <v>243.19898986816401</v>
      </c>
      <c r="P4099" s="2">
        <v>177.43827819824199</v>
      </c>
      <c r="Q4099" s="21">
        <f t="shared" si="78"/>
        <v>8.2666082916259729</v>
      </c>
      <c r="U4099" s="3">
        <v>40927.880810185183</v>
      </c>
      <c r="V4099" s="2"/>
      <c r="W4099" s="2"/>
      <c r="X4099" s="2">
        <v>-3000</v>
      </c>
      <c r="Y4099" s="2" t="s">
        <v>8</v>
      </c>
      <c r="Z4099" s="2">
        <v>0</v>
      </c>
    </row>
    <row r="4100" spans="1:26" ht="14.25" customHeight="1" x14ac:dyDescent="0.2">
      <c r="A4100" s="3">
        <v>40927.880868055552</v>
      </c>
      <c r="B4100" s="2"/>
      <c r="C4100" s="2"/>
      <c r="D4100" s="2">
        <v>-2950</v>
      </c>
      <c r="E4100" s="2">
        <v>162.20623779296901</v>
      </c>
      <c r="F4100" s="2">
        <v>-93.135299682617202</v>
      </c>
      <c r="G4100" s="6">
        <f t="shared" si="77"/>
        <v>9.9739474975586386</v>
      </c>
      <c r="K4100" s="3">
        <v>40927.880868055552</v>
      </c>
      <c r="L4100" s="2"/>
      <c r="M4100" s="2"/>
      <c r="N4100" s="2">
        <v>-2950</v>
      </c>
      <c r="O4100" s="2">
        <v>242.92881774902301</v>
      </c>
      <c r="P4100" s="2">
        <v>177.25013732910199</v>
      </c>
      <c r="Q4100" s="21">
        <f t="shared" si="78"/>
        <v>8.2666082916259729</v>
      </c>
      <c r="U4100" s="3">
        <v>40927.880868055552</v>
      </c>
      <c r="V4100" s="2"/>
      <c r="W4100" s="2"/>
      <c r="X4100" s="2">
        <v>-2950</v>
      </c>
      <c r="Y4100" s="2" t="s">
        <v>8</v>
      </c>
      <c r="Z4100" s="2">
        <v>0</v>
      </c>
    </row>
    <row r="4101" spans="1:26" ht="14.25" customHeight="1" x14ac:dyDescent="0.2">
      <c r="A4101" s="3">
        <v>40927.880925925929</v>
      </c>
      <c r="B4101" s="2"/>
      <c r="C4101" s="2"/>
      <c r="D4101" s="2">
        <v>-2900</v>
      </c>
      <c r="E4101" s="2">
        <v>164.622970581055</v>
      </c>
      <c r="F4101" s="2">
        <v>-94.664001464843807</v>
      </c>
      <c r="G4101" s="6">
        <f t="shared" si="77"/>
        <v>9.9739474975586386</v>
      </c>
      <c r="K4101" s="3">
        <v>40927.880925925929</v>
      </c>
      <c r="L4101" s="2"/>
      <c r="M4101" s="2"/>
      <c r="N4101" s="2">
        <v>-2900</v>
      </c>
      <c r="O4101" s="2">
        <v>243.43673706054699</v>
      </c>
      <c r="P4101" s="2">
        <v>177.60383605957</v>
      </c>
      <c r="Q4101" s="21">
        <f t="shared" si="78"/>
        <v>8.2666082916259729</v>
      </c>
      <c r="U4101" s="3">
        <v>40927.880925925929</v>
      </c>
      <c r="V4101" s="2"/>
      <c r="W4101" s="2"/>
      <c r="X4101" s="2">
        <v>-2900</v>
      </c>
      <c r="Y4101" s="2" t="s">
        <v>8</v>
      </c>
      <c r="Z4101" s="2">
        <v>0</v>
      </c>
    </row>
    <row r="4102" spans="1:26" ht="14.25" customHeight="1" x14ac:dyDescent="0.2">
      <c r="A4102" s="3">
        <v>40927.880983796298</v>
      </c>
      <c r="B4102" s="2"/>
      <c r="C4102" s="2"/>
      <c r="D4102" s="2">
        <v>-2850</v>
      </c>
      <c r="E4102" s="2">
        <v>164.47860717773401</v>
      </c>
      <c r="F4102" s="2">
        <v>-94.572677612304702</v>
      </c>
      <c r="G4102" s="6">
        <f t="shared" si="77"/>
        <v>9.9739474975586386</v>
      </c>
      <c r="K4102" s="3">
        <v>40927.880983796298</v>
      </c>
      <c r="L4102" s="2"/>
      <c r="M4102" s="2"/>
      <c r="N4102" s="2">
        <v>-2850</v>
      </c>
      <c r="O4102" s="2">
        <v>243.28707885742199</v>
      </c>
      <c r="P4102" s="2">
        <v>177.49961853027301</v>
      </c>
      <c r="Q4102" s="21">
        <f t="shared" si="78"/>
        <v>8.2666082916259729</v>
      </c>
      <c r="U4102" s="3">
        <v>40927.880983796298</v>
      </c>
      <c r="V4102" s="2"/>
      <c r="W4102" s="2"/>
      <c r="X4102" s="2">
        <v>-2850</v>
      </c>
      <c r="Y4102" s="2" t="s">
        <v>8</v>
      </c>
      <c r="Z4102" s="2">
        <v>0</v>
      </c>
    </row>
    <row r="4103" spans="1:26" ht="14.25" customHeight="1" x14ac:dyDescent="0.2">
      <c r="A4103" s="3">
        <v>40927.881041666667</v>
      </c>
      <c r="B4103" s="2"/>
      <c r="C4103" s="2"/>
      <c r="D4103" s="2">
        <v>-2800</v>
      </c>
      <c r="E4103" s="2">
        <v>164.87553405761699</v>
      </c>
      <c r="F4103" s="2">
        <v>-94.823760986328097</v>
      </c>
      <c r="G4103" s="6">
        <f t="shared" si="77"/>
        <v>9.9739474975586386</v>
      </c>
      <c r="K4103" s="3">
        <v>40927.881041666667</v>
      </c>
      <c r="L4103" s="2"/>
      <c r="M4103" s="2"/>
      <c r="N4103" s="2">
        <v>-2800</v>
      </c>
      <c r="O4103" s="2">
        <v>243.36245727539099</v>
      </c>
      <c r="P4103" s="2">
        <v>177.55210876464801</v>
      </c>
      <c r="Q4103" s="21">
        <f t="shared" si="78"/>
        <v>8.2666082916259729</v>
      </c>
      <c r="U4103" s="3">
        <v>40927.881041666667</v>
      </c>
      <c r="V4103" s="2"/>
      <c r="W4103" s="2"/>
      <c r="X4103" s="2">
        <v>-2800</v>
      </c>
      <c r="Y4103" s="2" t="s">
        <v>8</v>
      </c>
      <c r="Z4103" s="2">
        <v>0</v>
      </c>
    </row>
    <row r="4104" spans="1:26" ht="14.25" customHeight="1" x14ac:dyDescent="0.2">
      <c r="A4104" s="3">
        <v>40927.881099537037</v>
      </c>
      <c r="B4104" s="2"/>
      <c r="C4104" s="2"/>
      <c r="D4104" s="2">
        <v>-2750</v>
      </c>
      <c r="E4104" s="2">
        <v>166.187088012695</v>
      </c>
      <c r="F4104" s="2">
        <v>-95.653381347656307</v>
      </c>
      <c r="G4104" s="6">
        <f t="shared" si="77"/>
        <v>9.9739474975586386</v>
      </c>
      <c r="K4104" s="3">
        <v>40927.881099537037</v>
      </c>
      <c r="L4104" s="2"/>
      <c r="M4104" s="2"/>
      <c r="N4104" s="2">
        <v>-2750</v>
      </c>
      <c r="O4104" s="2">
        <v>243.97752380371099</v>
      </c>
      <c r="P4104" s="2">
        <v>177.98042297363301</v>
      </c>
      <c r="Q4104" s="21">
        <f t="shared" si="78"/>
        <v>8.2666082916259729</v>
      </c>
      <c r="U4104" s="3">
        <v>40927.881099537037</v>
      </c>
      <c r="V4104" s="2"/>
      <c r="W4104" s="2"/>
      <c r="X4104" s="2">
        <v>-2750</v>
      </c>
      <c r="Y4104" s="2" t="s">
        <v>8</v>
      </c>
      <c r="Z4104" s="2">
        <v>0</v>
      </c>
    </row>
    <row r="4105" spans="1:26" ht="14.25" customHeight="1" x14ac:dyDescent="0.2">
      <c r="A4105" s="3">
        <v>40927.881157407406</v>
      </c>
      <c r="B4105" s="2"/>
      <c r="C4105" s="2"/>
      <c r="D4105" s="2">
        <v>-2700</v>
      </c>
      <c r="E4105" s="2">
        <v>165.87326049804699</v>
      </c>
      <c r="F4105" s="2">
        <v>-95.454864501953097</v>
      </c>
      <c r="G4105" s="6">
        <f t="shared" si="77"/>
        <v>9.9739474975586386</v>
      </c>
      <c r="K4105" s="3">
        <v>40927.881157407406</v>
      </c>
      <c r="L4105" s="2"/>
      <c r="M4105" s="2"/>
      <c r="N4105" s="2">
        <v>-2700</v>
      </c>
      <c r="O4105" s="2">
        <v>243.87672424316401</v>
      </c>
      <c r="P4105" s="2">
        <v>177.910232543945</v>
      </c>
      <c r="Q4105" s="21">
        <f t="shared" si="78"/>
        <v>8.2666082916259729</v>
      </c>
      <c r="U4105" s="3">
        <v>40927.881157407406</v>
      </c>
      <c r="V4105" s="2"/>
      <c r="W4105" s="2"/>
      <c r="X4105" s="2">
        <v>-2700</v>
      </c>
      <c r="Y4105" s="2" t="s">
        <v>8</v>
      </c>
      <c r="Z4105" s="2">
        <v>0</v>
      </c>
    </row>
    <row r="4106" spans="1:26" ht="14.25" customHeight="1" x14ac:dyDescent="0.2">
      <c r="A4106" s="3">
        <v>40927.881215277775</v>
      </c>
      <c r="B4106" s="2"/>
      <c r="C4106" s="2"/>
      <c r="D4106" s="2">
        <v>-2650</v>
      </c>
      <c r="E4106" s="2">
        <v>164.18598937988301</v>
      </c>
      <c r="F4106" s="2">
        <v>-94.387588500976605</v>
      </c>
      <c r="G4106" s="6">
        <f t="shared" si="77"/>
        <v>9.9739474975586386</v>
      </c>
      <c r="K4106" s="3">
        <v>40927.881215277775</v>
      </c>
      <c r="L4106" s="2"/>
      <c r="M4106" s="2"/>
      <c r="N4106" s="2">
        <v>-2650</v>
      </c>
      <c r="O4106" s="2">
        <v>243.53939819335901</v>
      </c>
      <c r="P4106" s="2">
        <v>177.67532348632801</v>
      </c>
      <c r="Q4106" s="21">
        <f t="shared" si="78"/>
        <v>8.2666082916259729</v>
      </c>
      <c r="U4106" s="3">
        <v>40927.881215277775</v>
      </c>
      <c r="V4106" s="2"/>
      <c r="W4106" s="2"/>
      <c r="X4106" s="2">
        <v>-2650</v>
      </c>
      <c r="Y4106" s="2" t="s">
        <v>8</v>
      </c>
      <c r="Z4106" s="2">
        <v>0</v>
      </c>
    </row>
    <row r="4107" spans="1:26" ht="14.25" customHeight="1" x14ac:dyDescent="0.2">
      <c r="A4107" s="3">
        <v>40927.881273148145</v>
      </c>
      <c r="B4107" s="2"/>
      <c r="C4107" s="2"/>
      <c r="D4107" s="2">
        <v>-2600</v>
      </c>
      <c r="E4107" s="2">
        <v>166.062255859375</v>
      </c>
      <c r="F4107" s="2">
        <v>-95.574417114257798</v>
      </c>
      <c r="G4107" s="6">
        <f t="shared" si="77"/>
        <v>9.9739474975586386</v>
      </c>
      <c r="K4107" s="3">
        <v>40927.881273148145</v>
      </c>
      <c r="L4107" s="2"/>
      <c r="M4107" s="2"/>
      <c r="N4107" s="2">
        <v>-2600</v>
      </c>
      <c r="O4107" s="2">
        <v>244.04676818847699</v>
      </c>
      <c r="P4107" s="2">
        <v>178.02864074707</v>
      </c>
      <c r="Q4107" s="21">
        <f t="shared" si="78"/>
        <v>8.2666082916259729</v>
      </c>
      <c r="U4107" s="3">
        <v>40927.881273148145</v>
      </c>
      <c r="V4107" s="2"/>
      <c r="W4107" s="2"/>
      <c r="X4107" s="2">
        <v>-2600</v>
      </c>
      <c r="Y4107" s="2" t="s">
        <v>8</v>
      </c>
      <c r="Z4107" s="2">
        <v>0</v>
      </c>
    </row>
    <row r="4108" spans="1:26" ht="14.25" customHeight="1" x14ac:dyDescent="0.2">
      <c r="A4108" s="3">
        <v>40927.881331018521</v>
      </c>
      <c r="B4108" s="2"/>
      <c r="C4108" s="2"/>
      <c r="D4108" s="2">
        <v>-2550</v>
      </c>
      <c r="E4108" s="2">
        <v>167.91102600097699</v>
      </c>
      <c r="F4108" s="2">
        <v>-96.743850708007798</v>
      </c>
      <c r="G4108" s="6">
        <f t="shared" si="77"/>
        <v>9.9739474975586386</v>
      </c>
      <c r="K4108" s="3">
        <v>40927.881331018521</v>
      </c>
      <c r="L4108" s="2"/>
      <c r="M4108" s="2"/>
      <c r="N4108" s="2">
        <v>-2550</v>
      </c>
      <c r="O4108" s="2">
        <v>244.84523010253901</v>
      </c>
      <c r="P4108" s="2">
        <v>178.58467102050801</v>
      </c>
      <c r="Q4108" s="21">
        <f t="shared" si="78"/>
        <v>8.2666082916259729</v>
      </c>
      <c r="U4108" s="3">
        <v>40927.881331018521</v>
      </c>
      <c r="V4108" s="2"/>
      <c r="W4108" s="2"/>
      <c r="X4108" s="2">
        <v>-2550</v>
      </c>
      <c r="Y4108" s="2" t="s">
        <v>8</v>
      </c>
      <c r="Z4108" s="2">
        <v>0</v>
      </c>
    </row>
    <row r="4109" spans="1:26" ht="14.25" customHeight="1" x14ac:dyDescent="0.2">
      <c r="A4109" s="3">
        <v>40927.881388888891</v>
      </c>
      <c r="B4109" s="2"/>
      <c r="C4109" s="2"/>
      <c r="D4109" s="2">
        <v>-2500</v>
      </c>
      <c r="E4109" s="2">
        <v>169.44909667968699</v>
      </c>
      <c r="F4109" s="2">
        <v>-97.716751098632798</v>
      </c>
      <c r="G4109" s="6">
        <f t="shared" si="77"/>
        <v>9.9739474975586386</v>
      </c>
      <c r="K4109" s="3">
        <v>40927.881388888891</v>
      </c>
      <c r="L4109" s="2"/>
      <c r="M4109" s="2"/>
      <c r="N4109" s="2">
        <v>-2500</v>
      </c>
      <c r="O4109" s="2">
        <v>245.73353576660199</v>
      </c>
      <c r="P4109" s="2">
        <v>179.20326232910199</v>
      </c>
      <c r="Q4109" s="21">
        <f t="shared" si="78"/>
        <v>8.2666082916259729</v>
      </c>
      <c r="U4109" s="3">
        <v>40927.881388888891</v>
      </c>
      <c r="V4109" s="2"/>
      <c r="W4109" s="2"/>
      <c r="X4109" s="2">
        <v>-2500</v>
      </c>
      <c r="Y4109" s="2" t="s">
        <v>8</v>
      </c>
      <c r="Z4109" s="2">
        <v>0</v>
      </c>
    </row>
    <row r="4110" spans="1:26" ht="14.25" customHeight="1" x14ac:dyDescent="0.2">
      <c r="A4110" s="3">
        <v>40927.88144675926</v>
      </c>
      <c r="B4110" s="2"/>
      <c r="C4110" s="2"/>
      <c r="D4110" s="2">
        <v>-2450</v>
      </c>
      <c r="E4110" s="2">
        <v>170.83470153808599</v>
      </c>
      <c r="F4110" s="2">
        <v>-98.593215942382798</v>
      </c>
      <c r="G4110" s="6">
        <f t="shared" si="77"/>
        <v>9.9739474975586386</v>
      </c>
      <c r="K4110" s="3">
        <v>40927.88144675926</v>
      </c>
      <c r="L4110" s="2"/>
      <c r="M4110" s="2"/>
      <c r="N4110" s="2">
        <v>-2450</v>
      </c>
      <c r="O4110" s="2">
        <v>246.20332336425801</v>
      </c>
      <c r="P4110" s="2">
        <v>179.53041076660199</v>
      </c>
      <c r="Q4110" s="21">
        <f t="shared" si="78"/>
        <v>8.2666082916259729</v>
      </c>
      <c r="U4110" s="3">
        <v>40927.88144675926</v>
      </c>
      <c r="V4110" s="2"/>
      <c r="W4110" s="2"/>
      <c r="X4110" s="2">
        <v>-2450</v>
      </c>
      <c r="Y4110" s="2" t="s">
        <v>8</v>
      </c>
      <c r="Z4110" s="2">
        <v>0</v>
      </c>
    </row>
    <row r="4111" spans="1:26" ht="14.25" customHeight="1" x14ac:dyDescent="0.2">
      <c r="A4111" s="3">
        <v>40927.881504629629</v>
      </c>
      <c r="B4111" s="2"/>
      <c r="C4111" s="2"/>
      <c r="D4111" s="2">
        <v>-2400</v>
      </c>
      <c r="E4111" s="2">
        <v>173.53236389160199</v>
      </c>
      <c r="F4111" s="2">
        <v>-100.299606323242</v>
      </c>
      <c r="G4111" s="6">
        <f t="shared" si="77"/>
        <v>9.9739474975586386</v>
      </c>
      <c r="K4111" s="3">
        <v>40927.881504629629</v>
      </c>
      <c r="L4111" s="2"/>
      <c r="M4111" s="2"/>
      <c r="N4111" s="2">
        <v>-2400</v>
      </c>
      <c r="O4111" s="2">
        <v>246.56498718261699</v>
      </c>
      <c r="P4111" s="2">
        <v>179.78225708007801</v>
      </c>
      <c r="Q4111" s="21">
        <f>Q4112</f>
        <v>8.2666082916259729</v>
      </c>
      <c r="U4111" s="3">
        <v>40927.881504629629</v>
      </c>
      <c r="V4111" s="2"/>
      <c r="W4111" s="2"/>
      <c r="X4111" s="2">
        <v>-2400</v>
      </c>
      <c r="Y4111" s="2" t="s">
        <v>8</v>
      </c>
      <c r="Z4111" s="2">
        <v>0</v>
      </c>
    </row>
    <row r="4112" spans="1:26" ht="14.25" customHeight="1" x14ac:dyDescent="0.2">
      <c r="A4112" s="3">
        <v>40927.881562499999</v>
      </c>
      <c r="B4112" s="2"/>
      <c r="C4112" s="2"/>
      <c r="D4112" s="2">
        <v>-2350</v>
      </c>
      <c r="E4112" s="2">
        <v>176.6669921875</v>
      </c>
      <c r="F4112" s="2">
        <v>-102.28240966796901</v>
      </c>
      <c r="G4112" s="6">
        <f t="shared" si="77"/>
        <v>9.9739474975586386</v>
      </c>
      <c r="K4112" s="3">
        <v>40927.881562499999</v>
      </c>
      <c r="L4112" s="2"/>
      <c r="M4112" s="2"/>
      <c r="N4112" s="2">
        <v>-2350</v>
      </c>
      <c r="O4112" s="2">
        <v>247.19253540039099</v>
      </c>
      <c r="P4112" s="2">
        <v>180.21926879882801</v>
      </c>
      <c r="Q4112" s="21">
        <f t="shared" ref="Q4112:Q4158" si="79">P4112*0.0461-0.0415</f>
        <v>8.2666082916259729</v>
      </c>
      <c r="U4112" s="3">
        <v>40927.881562499999</v>
      </c>
      <c r="V4112" s="2"/>
      <c r="W4112" s="2"/>
      <c r="X4112" s="2">
        <v>-2350</v>
      </c>
      <c r="Y4112" s="2" t="s">
        <v>8</v>
      </c>
      <c r="Z4112" s="2">
        <v>0</v>
      </c>
    </row>
    <row r="4113" spans="1:26" ht="14.25" customHeight="1" x14ac:dyDescent="0.2">
      <c r="A4113" s="3">
        <v>40927.881620370368</v>
      </c>
      <c r="B4113" s="2"/>
      <c r="C4113" s="2"/>
      <c r="D4113" s="2">
        <v>-2300</v>
      </c>
      <c r="E4113" s="2">
        <v>179.28346252441401</v>
      </c>
      <c r="F4113" s="2">
        <v>-103.937454223633</v>
      </c>
      <c r="G4113" s="6">
        <f t="shared" si="77"/>
        <v>9.9739474975586386</v>
      </c>
      <c r="K4113" s="3">
        <v>40927.881620370368</v>
      </c>
      <c r="L4113" s="2"/>
      <c r="M4113" s="2"/>
      <c r="N4113" s="2">
        <v>-2300</v>
      </c>
      <c r="O4113" s="2">
        <v>247.69683837890599</v>
      </c>
      <c r="P4113" s="2">
        <v>180.57044982910199</v>
      </c>
      <c r="Q4113" s="21">
        <f t="shared" si="79"/>
        <v>8.2827977371216033</v>
      </c>
      <c r="U4113" s="3">
        <v>40927.881620370368</v>
      </c>
      <c r="V4113" s="2"/>
      <c r="W4113" s="2"/>
      <c r="X4113" s="2">
        <v>-2300</v>
      </c>
      <c r="Y4113" s="2" t="s">
        <v>8</v>
      </c>
      <c r="Z4113" s="2">
        <v>0</v>
      </c>
    </row>
    <row r="4114" spans="1:26" ht="14.25" customHeight="1" x14ac:dyDescent="0.2">
      <c r="A4114" s="3">
        <v>40927.881678240738</v>
      </c>
      <c r="B4114" s="2"/>
      <c r="C4114" s="2"/>
      <c r="D4114" s="2">
        <v>-2250</v>
      </c>
      <c r="E4114" s="2">
        <v>181.72529602050801</v>
      </c>
      <c r="F4114" s="2">
        <v>-105.48202514648401</v>
      </c>
      <c r="G4114" s="6">
        <f t="shared" si="77"/>
        <v>9.9739474975586386</v>
      </c>
      <c r="K4114" s="3">
        <v>40927.881678240738</v>
      </c>
      <c r="L4114" s="2"/>
      <c r="M4114" s="2"/>
      <c r="N4114" s="2">
        <v>-2250</v>
      </c>
      <c r="O4114" s="2">
        <v>248.381591796875</v>
      </c>
      <c r="P4114" s="2">
        <v>181.047286987305</v>
      </c>
      <c r="Q4114" s="21">
        <f t="shared" si="79"/>
        <v>8.304779930114762</v>
      </c>
      <c r="U4114" s="3">
        <v>40927.881678240738</v>
      </c>
      <c r="V4114" s="2"/>
      <c r="W4114" s="2"/>
      <c r="X4114" s="2">
        <v>-2250</v>
      </c>
      <c r="Y4114" s="2" t="s">
        <v>8</v>
      </c>
      <c r="Z4114" s="2">
        <v>0</v>
      </c>
    </row>
    <row r="4115" spans="1:26" ht="14.25" customHeight="1" x14ac:dyDescent="0.2">
      <c r="A4115" s="3">
        <v>40927.881736111114</v>
      </c>
      <c r="B4115" s="2"/>
      <c r="C4115" s="2"/>
      <c r="D4115" s="2">
        <v>-2200</v>
      </c>
      <c r="E4115" s="2">
        <v>184.35430908203099</v>
      </c>
      <c r="F4115" s="2">
        <v>-107.14500427246099</v>
      </c>
      <c r="G4115" s="6">
        <f t="shared" si="77"/>
        <v>9.9739474975586386</v>
      </c>
      <c r="K4115" s="3">
        <v>40927.881736111114</v>
      </c>
      <c r="L4115" s="2"/>
      <c r="M4115" s="2"/>
      <c r="N4115" s="2">
        <v>-2200</v>
      </c>
      <c r="O4115" s="2">
        <v>248.80711364746099</v>
      </c>
      <c r="P4115" s="2">
        <v>181.34361267089801</v>
      </c>
      <c r="Q4115" s="21">
        <f t="shared" si="79"/>
        <v>8.3184405441283999</v>
      </c>
      <c r="U4115" s="3">
        <v>40927.881736111114</v>
      </c>
      <c r="V4115" s="2"/>
      <c r="W4115" s="2"/>
      <c r="X4115" s="2">
        <v>-2200</v>
      </c>
      <c r="Y4115" s="2" t="s">
        <v>8</v>
      </c>
      <c r="Z4115" s="2">
        <v>0</v>
      </c>
    </row>
    <row r="4116" spans="1:26" ht="14.25" customHeight="1" x14ac:dyDescent="0.2">
      <c r="A4116" s="3">
        <v>40927.881793981483</v>
      </c>
      <c r="B4116" s="2"/>
      <c r="C4116" s="2"/>
      <c r="D4116" s="2">
        <v>-2150</v>
      </c>
      <c r="E4116" s="2">
        <v>186.78276062011699</v>
      </c>
      <c r="F4116" s="2">
        <v>-108.681106567383</v>
      </c>
      <c r="G4116" s="6">
        <f>G4117</f>
        <v>9.9739474975586386</v>
      </c>
      <c r="K4116" s="3">
        <v>40927.881793981483</v>
      </c>
      <c r="L4116" s="2"/>
      <c r="M4116" s="2"/>
      <c r="N4116" s="2">
        <v>-2150</v>
      </c>
      <c r="O4116" s="2">
        <v>249.04617309570301</v>
      </c>
      <c r="P4116" s="2">
        <v>181.51008605957</v>
      </c>
      <c r="Q4116" s="21">
        <f t="shared" si="79"/>
        <v>8.3261149673461787</v>
      </c>
      <c r="U4116" s="3">
        <v>40927.881793981483</v>
      </c>
      <c r="V4116" s="2"/>
      <c r="W4116" s="2"/>
      <c r="X4116" s="2">
        <v>-2150</v>
      </c>
      <c r="Y4116" s="2" t="s">
        <v>8</v>
      </c>
      <c r="Z4116" s="2">
        <v>0</v>
      </c>
    </row>
    <row r="4117" spans="1:26" ht="14.25" customHeight="1" x14ac:dyDescent="0.2">
      <c r="A4117" s="3">
        <v>40927.881851851853</v>
      </c>
      <c r="B4117" s="2"/>
      <c r="C4117" s="2"/>
      <c r="D4117" s="2">
        <v>-2100</v>
      </c>
      <c r="E4117" s="2">
        <v>188.48666381835901</v>
      </c>
      <c r="F4117" s="2">
        <v>-109.758911132813</v>
      </c>
      <c r="G4117" s="6">
        <f t="shared" ref="G4117:G4159" si="80">-F4117*0.0923-0.1568</f>
        <v>9.9739474975586386</v>
      </c>
      <c r="K4117" s="3">
        <v>40927.881851851853</v>
      </c>
      <c r="L4117" s="2"/>
      <c r="M4117" s="2"/>
      <c r="N4117" s="2">
        <v>-2100</v>
      </c>
      <c r="O4117" s="2">
        <v>249.17085266113301</v>
      </c>
      <c r="P4117" s="2">
        <v>181.59690856933599</v>
      </c>
      <c r="Q4117" s="21">
        <f t="shared" si="79"/>
        <v>8.3301174850463902</v>
      </c>
      <c r="U4117" s="3">
        <v>40927.881851851853</v>
      </c>
      <c r="V4117" s="2"/>
      <c r="W4117" s="2"/>
      <c r="X4117" s="2">
        <v>-2100</v>
      </c>
      <c r="Y4117" s="2" t="s">
        <v>8</v>
      </c>
      <c r="Z4117" s="2">
        <v>0</v>
      </c>
    </row>
    <row r="4118" spans="1:26" ht="14.25" customHeight="1" x14ac:dyDescent="0.2">
      <c r="A4118" s="3">
        <v>40927.881909722222</v>
      </c>
      <c r="B4118" s="2"/>
      <c r="C4118" s="2"/>
      <c r="D4118" s="2">
        <v>-2050</v>
      </c>
      <c r="E4118" s="2">
        <v>189.02110290527301</v>
      </c>
      <c r="F4118" s="2">
        <v>-110.096969604492</v>
      </c>
      <c r="G4118" s="6">
        <f t="shared" si="80"/>
        <v>10.00515029449461</v>
      </c>
      <c r="K4118" s="3">
        <v>40927.881909722222</v>
      </c>
      <c r="L4118" s="2"/>
      <c r="M4118" s="2"/>
      <c r="N4118" s="2">
        <v>-2050</v>
      </c>
      <c r="O4118" s="2">
        <v>249.00695800781301</v>
      </c>
      <c r="P4118" s="2">
        <v>181.48277282714801</v>
      </c>
      <c r="Q4118" s="21">
        <f t="shared" si="79"/>
        <v>8.3248558273315236</v>
      </c>
      <c r="U4118" s="3">
        <v>40927.881909722222</v>
      </c>
      <c r="V4118" s="2"/>
      <c r="W4118" s="2"/>
      <c r="X4118" s="2">
        <v>-2050</v>
      </c>
      <c r="Y4118" s="2" t="s">
        <v>8</v>
      </c>
      <c r="Z4118" s="2">
        <v>0</v>
      </c>
    </row>
    <row r="4119" spans="1:26" ht="14.25" customHeight="1" x14ac:dyDescent="0.2">
      <c r="A4119" s="3">
        <v>40927.881967592592</v>
      </c>
      <c r="B4119" s="2"/>
      <c r="C4119" s="2"/>
      <c r="D4119" s="2">
        <v>-2000</v>
      </c>
      <c r="E4119" s="2">
        <v>187.82171630859401</v>
      </c>
      <c r="F4119" s="2">
        <v>-109.338302612305</v>
      </c>
      <c r="G4119" s="6">
        <f t="shared" si="80"/>
        <v>9.935125331115751</v>
      </c>
      <c r="K4119" s="3">
        <v>40927.881967592592</v>
      </c>
      <c r="L4119" s="2"/>
      <c r="M4119" s="2"/>
      <c r="N4119" s="2">
        <v>-2000</v>
      </c>
      <c r="O4119" s="2">
        <v>248.44754028320301</v>
      </c>
      <c r="P4119" s="2">
        <v>181.09321594238301</v>
      </c>
      <c r="Q4119" s="21">
        <f t="shared" si="79"/>
        <v>8.3068972549438573</v>
      </c>
      <c r="U4119" s="3">
        <v>40927.881967592592</v>
      </c>
      <c r="V4119" s="2"/>
      <c r="W4119" s="2"/>
      <c r="X4119" s="2">
        <v>-2000</v>
      </c>
      <c r="Y4119" s="2" t="s">
        <v>8</v>
      </c>
      <c r="Z4119" s="2">
        <v>0</v>
      </c>
    </row>
    <row r="4120" spans="1:26" ht="14.25" customHeight="1" x14ac:dyDescent="0.2">
      <c r="A4120" s="3">
        <v>40927.882025462961</v>
      </c>
      <c r="B4120" s="2"/>
      <c r="C4120" s="2"/>
      <c r="D4120" s="2">
        <v>-1950</v>
      </c>
      <c r="E4120" s="2">
        <v>184.40051269531301</v>
      </c>
      <c r="F4120" s="2">
        <v>-107.17422485351599</v>
      </c>
      <c r="G4120" s="6">
        <f t="shared" si="80"/>
        <v>9.7353809539795257</v>
      </c>
      <c r="K4120" s="3">
        <v>40927.882025462961</v>
      </c>
      <c r="L4120" s="2"/>
      <c r="M4120" s="2"/>
      <c r="N4120" s="2">
        <v>-1950</v>
      </c>
      <c r="O4120" s="2">
        <v>247.19363403320301</v>
      </c>
      <c r="P4120" s="2">
        <v>180.22003173828099</v>
      </c>
      <c r="Q4120" s="21">
        <f t="shared" si="79"/>
        <v>8.2666434631347556</v>
      </c>
      <c r="U4120" s="3">
        <v>40927.882025462961</v>
      </c>
      <c r="V4120" s="2"/>
      <c r="W4120" s="2"/>
      <c r="X4120" s="2">
        <v>-1950</v>
      </c>
      <c r="Y4120" s="2" t="s">
        <v>8</v>
      </c>
      <c r="Z4120" s="2">
        <v>0</v>
      </c>
    </row>
    <row r="4121" spans="1:26" ht="14.25" customHeight="1" x14ac:dyDescent="0.2">
      <c r="A4121" s="3">
        <v>40927.88208333333</v>
      </c>
      <c r="B4121" s="2"/>
      <c r="C4121" s="2"/>
      <c r="D4121" s="2">
        <v>-1900</v>
      </c>
      <c r="E4121" s="2">
        <v>177.20951843261699</v>
      </c>
      <c r="F4121" s="2">
        <v>-102.62557983398401</v>
      </c>
      <c r="G4121" s="6">
        <f t="shared" si="80"/>
        <v>9.315541018676722</v>
      </c>
      <c r="K4121" s="3">
        <v>40927.88208333333</v>
      </c>
      <c r="L4121" s="2"/>
      <c r="M4121" s="2"/>
      <c r="N4121" s="2">
        <v>-1900</v>
      </c>
      <c r="O4121" s="2">
        <v>245.357421875</v>
      </c>
      <c r="P4121" s="2">
        <v>178.94134521484401</v>
      </c>
      <c r="Q4121" s="21">
        <f t="shared" si="79"/>
        <v>8.2076960144043092</v>
      </c>
      <c r="U4121" s="3">
        <v>40927.88208333333</v>
      </c>
      <c r="V4121" s="2"/>
      <c r="W4121" s="2"/>
      <c r="X4121" s="2">
        <v>-1900</v>
      </c>
      <c r="Y4121" s="2" t="s">
        <v>8</v>
      </c>
      <c r="Z4121" s="2">
        <v>0</v>
      </c>
    </row>
    <row r="4122" spans="1:26" ht="14.25" customHeight="1" x14ac:dyDescent="0.2">
      <c r="A4122" s="3">
        <v>40927.882141203707</v>
      </c>
      <c r="B4122" s="2"/>
      <c r="C4122" s="2"/>
      <c r="D4122" s="2">
        <v>-1850</v>
      </c>
      <c r="E4122" s="2">
        <v>165.54566955566401</v>
      </c>
      <c r="F4122" s="2">
        <v>-95.247650146484403</v>
      </c>
      <c r="G4122" s="6">
        <f t="shared" si="80"/>
        <v>8.6345581085205101</v>
      </c>
      <c r="K4122" s="3">
        <v>40927.882141203707</v>
      </c>
      <c r="L4122" s="2"/>
      <c r="M4122" s="2"/>
      <c r="N4122" s="2">
        <v>-1850</v>
      </c>
      <c r="O4122" s="2">
        <v>242.52224731445301</v>
      </c>
      <c r="P4122" s="2">
        <v>176.96701049804699</v>
      </c>
      <c r="Q4122" s="21">
        <f t="shared" si="79"/>
        <v>8.1166791839599668</v>
      </c>
      <c r="U4122" s="3">
        <v>40927.882141203707</v>
      </c>
      <c r="V4122" s="2"/>
      <c r="W4122" s="2"/>
      <c r="X4122" s="2">
        <v>-1850</v>
      </c>
      <c r="Y4122" s="2" t="s">
        <v>8</v>
      </c>
      <c r="Z4122" s="2">
        <v>0</v>
      </c>
    </row>
    <row r="4123" spans="1:26" ht="14.25" customHeight="1" x14ac:dyDescent="0.2">
      <c r="A4123" s="3">
        <v>40927.882199074076</v>
      </c>
      <c r="B4123" s="2"/>
      <c r="C4123" s="2"/>
      <c r="D4123" s="2">
        <v>-1800</v>
      </c>
      <c r="E4123" s="2">
        <v>151.61972045898401</v>
      </c>
      <c r="F4123" s="2">
        <v>-86.438827514648395</v>
      </c>
      <c r="G4123" s="6">
        <f t="shared" si="80"/>
        <v>7.8215037796020468</v>
      </c>
      <c r="K4123" s="3">
        <v>40927.882199074076</v>
      </c>
      <c r="L4123" s="2"/>
      <c r="M4123" s="2"/>
      <c r="N4123" s="2">
        <v>-1800</v>
      </c>
      <c r="O4123" s="2">
        <v>238.79525756835901</v>
      </c>
      <c r="P4123" s="2">
        <v>174.37164306640599</v>
      </c>
      <c r="Q4123" s="21">
        <f t="shared" si="79"/>
        <v>7.9970327453613175</v>
      </c>
      <c r="U4123" s="3">
        <v>40927.882199074076</v>
      </c>
      <c r="V4123" s="2"/>
      <c r="W4123" s="2"/>
      <c r="X4123" s="2">
        <v>-1800</v>
      </c>
      <c r="Y4123" s="2" t="s">
        <v>8</v>
      </c>
      <c r="Z4123" s="2">
        <v>0</v>
      </c>
    </row>
    <row r="4124" spans="1:26" ht="14.25" customHeight="1" x14ac:dyDescent="0.2">
      <c r="A4124" s="3">
        <v>40927.882256944446</v>
      </c>
      <c r="B4124" s="2"/>
      <c r="C4124" s="2"/>
      <c r="D4124" s="2">
        <v>-1750</v>
      </c>
      <c r="E4124" s="2">
        <v>135.155197143555</v>
      </c>
      <c r="F4124" s="2">
        <v>-76.024246215820298</v>
      </c>
      <c r="G4124" s="6">
        <f t="shared" si="80"/>
        <v>6.8602379257202131</v>
      </c>
      <c r="K4124" s="3">
        <v>40927.882256944446</v>
      </c>
      <c r="L4124" s="2"/>
      <c r="M4124" s="2"/>
      <c r="N4124" s="2">
        <v>-1750</v>
      </c>
      <c r="O4124" s="2">
        <v>234.21511840820301</v>
      </c>
      <c r="P4124" s="2">
        <v>171.18217468261699</v>
      </c>
      <c r="Q4124" s="21">
        <f t="shared" si="79"/>
        <v>7.8499982528686436</v>
      </c>
      <c r="U4124" s="3">
        <v>40927.882256944446</v>
      </c>
      <c r="V4124" s="2"/>
      <c r="W4124" s="2"/>
      <c r="X4124" s="2">
        <v>-1750</v>
      </c>
      <c r="Y4124" s="2" t="s">
        <v>8</v>
      </c>
      <c r="Z4124" s="2">
        <v>0</v>
      </c>
    </row>
    <row r="4125" spans="1:26" ht="14.25" customHeight="1" x14ac:dyDescent="0.2">
      <c r="A4125" s="3">
        <v>40927.882314814815</v>
      </c>
      <c r="B4125" s="2"/>
      <c r="C4125" s="2"/>
      <c r="D4125" s="2">
        <v>-1700</v>
      </c>
      <c r="E4125" s="2">
        <v>117.516151428223</v>
      </c>
      <c r="F4125" s="2">
        <v>-64.866714477539105</v>
      </c>
      <c r="G4125" s="6">
        <f t="shared" si="80"/>
        <v>5.8303977462768595</v>
      </c>
      <c r="K4125" s="3">
        <v>40927.882314814815</v>
      </c>
      <c r="L4125" s="2"/>
      <c r="M4125" s="2"/>
      <c r="N4125" s="2">
        <v>-1700</v>
      </c>
      <c r="O4125" s="2">
        <v>229.65406799316401</v>
      </c>
      <c r="P4125" s="2">
        <v>168.00598144531301</v>
      </c>
      <c r="Q4125" s="21">
        <f t="shared" si="79"/>
        <v>7.7035757446289299</v>
      </c>
      <c r="U4125" s="3">
        <v>40927.882314814815</v>
      </c>
      <c r="V4125" s="2"/>
      <c r="W4125" s="2"/>
      <c r="X4125" s="2">
        <v>-1700</v>
      </c>
      <c r="Y4125" s="2" t="s">
        <v>8</v>
      </c>
      <c r="Z4125" s="2">
        <v>0</v>
      </c>
    </row>
    <row r="4126" spans="1:26" ht="14.25" customHeight="1" x14ac:dyDescent="0.2">
      <c r="A4126" s="3">
        <v>40927.882372685184</v>
      </c>
      <c r="B4126" s="2"/>
      <c r="C4126" s="2"/>
      <c r="D4126" s="2">
        <v>-1650</v>
      </c>
      <c r="E4126" s="2">
        <v>98.215042114257798</v>
      </c>
      <c r="F4126" s="2">
        <v>-52.657852172851598</v>
      </c>
      <c r="G4126" s="6">
        <f t="shared" si="80"/>
        <v>4.7035197555542023</v>
      </c>
      <c r="K4126" s="3">
        <v>40927.882372685184</v>
      </c>
      <c r="L4126" s="2"/>
      <c r="M4126" s="2"/>
      <c r="N4126" s="2">
        <v>-1650</v>
      </c>
      <c r="O4126" s="2">
        <v>223.41038513183599</v>
      </c>
      <c r="P4126" s="2">
        <v>163.65806579589801</v>
      </c>
      <c r="Q4126" s="21">
        <f t="shared" si="79"/>
        <v>7.503136833190899</v>
      </c>
      <c r="U4126" s="3">
        <v>40927.882372685184</v>
      </c>
      <c r="V4126" s="2"/>
      <c r="W4126" s="2"/>
      <c r="X4126" s="2">
        <v>-1650</v>
      </c>
      <c r="Y4126" s="2" t="s">
        <v>8</v>
      </c>
      <c r="Z4126" s="2">
        <v>0</v>
      </c>
    </row>
    <row r="4127" spans="1:26" ht="14.25" customHeight="1" x14ac:dyDescent="0.2">
      <c r="A4127" s="3">
        <v>40927.882430555554</v>
      </c>
      <c r="B4127" s="2"/>
      <c r="C4127" s="2"/>
      <c r="D4127" s="2">
        <v>-1600</v>
      </c>
      <c r="E4127" s="2">
        <v>82.384475708007798</v>
      </c>
      <c r="F4127" s="2">
        <v>-42.644271850585902</v>
      </c>
      <c r="G4127" s="6">
        <f t="shared" si="80"/>
        <v>3.7792662918090785</v>
      </c>
      <c r="K4127" s="3">
        <v>40927.882430555554</v>
      </c>
      <c r="L4127" s="2"/>
      <c r="M4127" s="2"/>
      <c r="N4127" s="2">
        <v>-1600</v>
      </c>
      <c r="O4127" s="2">
        <v>218.860595703125</v>
      </c>
      <c r="P4127" s="2">
        <v>160.48973083496099</v>
      </c>
      <c r="Q4127" s="21">
        <f t="shared" si="79"/>
        <v>7.357076591491702</v>
      </c>
      <c r="U4127" s="3">
        <v>40927.882430555554</v>
      </c>
      <c r="V4127" s="2"/>
      <c r="W4127" s="2"/>
      <c r="X4127" s="2">
        <v>-1600</v>
      </c>
      <c r="Y4127" s="2" t="s">
        <v>8</v>
      </c>
      <c r="Z4127" s="2">
        <v>0</v>
      </c>
    </row>
    <row r="4128" spans="1:26" ht="14.25" customHeight="1" x14ac:dyDescent="0.2">
      <c r="A4128" s="3">
        <v>40927.882488425923</v>
      </c>
      <c r="B4128" s="2"/>
      <c r="C4128" s="2"/>
      <c r="D4128" s="2">
        <v>-1550</v>
      </c>
      <c r="E4128" s="2">
        <v>67.961105346679702</v>
      </c>
      <c r="F4128" s="2">
        <v>-33.5208129882812</v>
      </c>
      <c r="G4128" s="6">
        <f t="shared" si="80"/>
        <v>2.9371710388183545</v>
      </c>
      <c r="K4128" s="3">
        <v>40927.882488425923</v>
      </c>
      <c r="L4128" s="2"/>
      <c r="M4128" s="2"/>
      <c r="N4128" s="2">
        <v>-1550</v>
      </c>
      <c r="O4128" s="2">
        <v>213.725341796875</v>
      </c>
      <c r="P4128" s="2">
        <v>156.91368103027301</v>
      </c>
      <c r="Q4128" s="21">
        <f t="shared" si="79"/>
        <v>7.1922206954955863</v>
      </c>
      <c r="U4128" s="3">
        <v>40927.882488425923</v>
      </c>
      <c r="V4128" s="2"/>
      <c r="W4128" s="2"/>
      <c r="X4128" s="2">
        <v>-1550</v>
      </c>
      <c r="Y4128" s="2" t="s">
        <v>8</v>
      </c>
      <c r="Z4128" s="2">
        <v>0</v>
      </c>
    </row>
    <row r="4129" spans="1:26" ht="14.25" customHeight="1" x14ac:dyDescent="0.2">
      <c r="A4129" s="3">
        <v>40927.8825462963</v>
      </c>
      <c r="B4129" s="2"/>
      <c r="C4129" s="2"/>
      <c r="D4129" s="2">
        <v>-1500</v>
      </c>
      <c r="E4129" s="2">
        <v>55.5393257141113</v>
      </c>
      <c r="F4129" s="2">
        <v>-25.6634521484375</v>
      </c>
      <c r="G4129" s="6">
        <f t="shared" si="80"/>
        <v>2.2119366333007808</v>
      </c>
      <c r="K4129" s="3">
        <v>40927.8825462963</v>
      </c>
      <c r="L4129" s="2"/>
      <c r="M4129" s="2"/>
      <c r="N4129" s="2">
        <v>-1500</v>
      </c>
      <c r="O4129" s="2">
        <v>208.55972290039099</v>
      </c>
      <c r="P4129" s="2">
        <v>153.31649780273401</v>
      </c>
      <c r="Q4129" s="21">
        <f t="shared" si="79"/>
        <v>7.0263905487060381</v>
      </c>
      <c r="U4129" s="3">
        <v>40927.8825462963</v>
      </c>
      <c r="V4129" s="2"/>
      <c r="W4129" s="2"/>
      <c r="X4129" s="2">
        <v>-1500</v>
      </c>
      <c r="Y4129" s="2" t="s">
        <v>8</v>
      </c>
      <c r="Z4129" s="2">
        <v>0</v>
      </c>
    </row>
    <row r="4130" spans="1:26" ht="14.25" customHeight="1" x14ac:dyDescent="0.2">
      <c r="A4130" s="3">
        <v>40927.882604166669</v>
      </c>
      <c r="B4130" s="2"/>
      <c r="C4130" s="2"/>
      <c r="D4130" s="2">
        <v>-1450</v>
      </c>
      <c r="E4130" s="2">
        <v>45.662620544433601</v>
      </c>
      <c r="F4130" s="2">
        <v>-19.415969848632798</v>
      </c>
      <c r="G4130" s="6">
        <f t="shared" si="80"/>
        <v>1.6352940170288071</v>
      </c>
      <c r="K4130" s="3">
        <v>40927.882604166669</v>
      </c>
      <c r="L4130" s="2"/>
      <c r="M4130" s="2"/>
      <c r="N4130" s="2">
        <v>-1450</v>
      </c>
      <c r="O4130" s="2">
        <v>203.826095581055</v>
      </c>
      <c r="P4130" s="2">
        <v>150.02014160156199</v>
      </c>
      <c r="Q4130" s="21">
        <f t="shared" si="79"/>
        <v>6.8744285278320083</v>
      </c>
      <c r="U4130" s="3">
        <v>40927.882604166669</v>
      </c>
      <c r="V4130" s="2"/>
      <c r="W4130" s="2"/>
      <c r="X4130" s="2">
        <v>-1450</v>
      </c>
      <c r="Y4130" s="2" t="s">
        <v>8</v>
      </c>
      <c r="Z4130" s="2">
        <v>0</v>
      </c>
    </row>
    <row r="4131" spans="1:26" ht="14.25" customHeight="1" x14ac:dyDescent="0.2">
      <c r="A4131" s="3">
        <v>40927.882662037038</v>
      </c>
      <c r="B4131" s="2"/>
      <c r="C4131" s="2"/>
      <c r="D4131" s="2">
        <v>-1400</v>
      </c>
      <c r="E4131" s="2">
        <v>36.737197875976598</v>
      </c>
      <c r="F4131" s="2">
        <v>-13.7702178955078</v>
      </c>
      <c r="G4131" s="6">
        <f t="shared" si="80"/>
        <v>1.1141911117553698</v>
      </c>
      <c r="K4131" s="3">
        <v>40927.882662037038</v>
      </c>
      <c r="L4131" s="2"/>
      <c r="M4131" s="2"/>
      <c r="N4131" s="2">
        <v>-1400</v>
      </c>
      <c r="O4131" s="2">
        <v>198.98829650878901</v>
      </c>
      <c r="P4131" s="2">
        <v>146.65122985839801</v>
      </c>
      <c r="Q4131" s="21">
        <f t="shared" si="79"/>
        <v>6.7191216964721487</v>
      </c>
      <c r="U4131" s="3">
        <v>40927.882662037038</v>
      </c>
      <c r="V4131" s="2"/>
      <c r="W4131" s="2"/>
      <c r="X4131" s="2">
        <v>-1400</v>
      </c>
      <c r="Y4131" s="2" t="s">
        <v>8</v>
      </c>
      <c r="Z4131" s="2">
        <v>0</v>
      </c>
    </row>
    <row r="4132" spans="1:26" ht="14.25" customHeight="1" x14ac:dyDescent="0.2">
      <c r="A4132" s="3">
        <v>40927.882719907408</v>
      </c>
      <c r="B4132" s="2"/>
      <c r="C4132" s="2"/>
      <c r="D4132" s="2">
        <v>-1350</v>
      </c>
      <c r="E4132" s="2">
        <v>29.177482604980501</v>
      </c>
      <c r="F4132" s="2">
        <v>-8.98834228515625</v>
      </c>
      <c r="G4132" s="6">
        <f t="shared" si="80"/>
        <v>0.67282399291992179</v>
      </c>
      <c r="K4132" s="3">
        <v>40927.882719907408</v>
      </c>
      <c r="L4132" s="2"/>
      <c r="M4132" s="2"/>
      <c r="N4132" s="2">
        <v>-1350</v>
      </c>
      <c r="O4132" s="2">
        <v>194.19462585449199</v>
      </c>
      <c r="P4132" s="2">
        <v>143.313064575195</v>
      </c>
      <c r="Q4132" s="21">
        <f t="shared" si="79"/>
        <v>6.5652322769164897</v>
      </c>
      <c r="U4132" s="3">
        <v>40927.882719907408</v>
      </c>
      <c r="V4132" s="2"/>
      <c r="W4132" s="2"/>
      <c r="X4132" s="2">
        <v>-1350</v>
      </c>
      <c r="Y4132" s="2" t="s">
        <v>8</v>
      </c>
      <c r="Z4132" s="2">
        <v>0</v>
      </c>
    </row>
    <row r="4133" spans="1:26" ht="14.25" customHeight="1" x14ac:dyDescent="0.2">
      <c r="A4133" s="3">
        <v>40927.882777777777</v>
      </c>
      <c r="B4133" s="2"/>
      <c r="C4133" s="2"/>
      <c r="D4133" s="2">
        <v>-1300</v>
      </c>
      <c r="E4133" s="2">
        <v>24.219047546386701</v>
      </c>
      <c r="F4133" s="2">
        <v>-5.8518981933593803</v>
      </c>
      <c r="G4133" s="6">
        <f t="shared" si="80"/>
        <v>0.38333020324707073</v>
      </c>
      <c r="K4133" s="3">
        <v>40927.882777777777</v>
      </c>
      <c r="L4133" s="2"/>
      <c r="M4133" s="2"/>
      <c r="N4133" s="2">
        <v>-1300</v>
      </c>
      <c r="O4133" s="2">
        <v>189.95698547363301</v>
      </c>
      <c r="P4133" s="2">
        <v>140.36209106445301</v>
      </c>
      <c r="Q4133" s="21">
        <f t="shared" si="79"/>
        <v>6.429192398071284</v>
      </c>
      <c r="U4133" s="3">
        <v>40927.882777777777</v>
      </c>
      <c r="V4133" s="2"/>
      <c r="W4133" s="2"/>
      <c r="X4133" s="2">
        <v>-1300</v>
      </c>
      <c r="Y4133" s="2" t="s">
        <v>8</v>
      </c>
      <c r="Z4133" s="2">
        <v>0</v>
      </c>
    </row>
    <row r="4134" spans="1:26" ht="14.25" customHeight="1" x14ac:dyDescent="0.2">
      <c r="A4134" s="3">
        <v>40927.882835648146</v>
      </c>
      <c r="B4134" s="2"/>
      <c r="C4134" s="2"/>
      <c r="D4134" s="2">
        <v>-1250</v>
      </c>
      <c r="E4134" s="2">
        <v>21.039304733276399</v>
      </c>
      <c r="F4134" s="2">
        <v>-3.8405609130859402</v>
      </c>
      <c r="G4134" s="6">
        <f t="shared" si="80"/>
        <v>0.19768377227783224</v>
      </c>
      <c r="K4134" s="3">
        <v>40927.882835648146</v>
      </c>
      <c r="L4134" s="2"/>
      <c r="M4134" s="2"/>
      <c r="N4134" s="2">
        <v>-1250</v>
      </c>
      <c r="O4134" s="2">
        <v>185.49189758300801</v>
      </c>
      <c r="P4134" s="2">
        <v>137.25273132324199</v>
      </c>
      <c r="Q4134" s="21">
        <f t="shared" si="79"/>
        <v>6.2858509140014558</v>
      </c>
      <c r="U4134" s="3">
        <v>40927.882835648146</v>
      </c>
      <c r="V4134" s="2"/>
      <c r="W4134" s="2"/>
      <c r="X4134" s="2">
        <v>-1250</v>
      </c>
      <c r="Y4134" s="2" t="s">
        <v>8</v>
      </c>
      <c r="Z4134" s="2">
        <v>0</v>
      </c>
    </row>
    <row r="4135" spans="1:26" ht="14.25" customHeight="1" x14ac:dyDescent="0.2">
      <c r="A4135" s="3">
        <v>40927.882893518516</v>
      </c>
      <c r="B4135" s="2"/>
      <c r="C4135" s="2"/>
      <c r="D4135" s="2">
        <v>-1200</v>
      </c>
      <c r="E4135" s="2">
        <v>19.5052165985107</v>
      </c>
      <c r="F4135" s="2">
        <v>-2.87017822265625</v>
      </c>
      <c r="G4135" s="6">
        <f t="shared" si="80"/>
        <v>0.10811744995117184</v>
      </c>
      <c r="K4135" s="3">
        <v>40927.882893518516</v>
      </c>
      <c r="L4135" s="2"/>
      <c r="M4135" s="2"/>
      <c r="N4135" s="2">
        <v>-1200</v>
      </c>
      <c r="O4135" s="2">
        <v>181.56495666503901</v>
      </c>
      <c r="P4135" s="2">
        <v>134.51812744140599</v>
      </c>
      <c r="Q4135" s="21">
        <f t="shared" si="79"/>
        <v>6.1597856750488162</v>
      </c>
      <c r="U4135" s="3">
        <v>40927.882893518516</v>
      </c>
      <c r="V4135" s="2"/>
      <c r="W4135" s="2"/>
      <c r="X4135" s="2">
        <v>-1200</v>
      </c>
      <c r="Y4135" s="2" t="s">
        <v>8</v>
      </c>
      <c r="Z4135" s="2">
        <v>0</v>
      </c>
    </row>
    <row r="4136" spans="1:26" ht="14.25" customHeight="1" x14ac:dyDescent="0.2">
      <c r="A4136" s="3">
        <v>40927.882951388892</v>
      </c>
      <c r="B4136" s="2"/>
      <c r="C4136" s="2"/>
      <c r="D4136" s="2">
        <v>-1150</v>
      </c>
      <c r="E4136" s="2">
        <v>19.089340209960898</v>
      </c>
      <c r="F4136" s="2">
        <v>-2.60711669921875</v>
      </c>
      <c r="G4136" s="6">
        <f t="shared" si="80"/>
        <v>8.3836871337890612E-2</v>
      </c>
      <c r="K4136" s="3">
        <v>40927.882951388892</v>
      </c>
      <c r="L4136" s="2"/>
      <c r="M4136" s="2"/>
      <c r="N4136" s="2">
        <v>-1150</v>
      </c>
      <c r="O4136" s="2">
        <v>177.62838745117199</v>
      </c>
      <c r="P4136" s="2">
        <v>131.77680969238301</v>
      </c>
      <c r="Q4136" s="21">
        <f t="shared" si="79"/>
        <v>6.0334109268188572</v>
      </c>
      <c r="U4136" s="3">
        <v>40927.882951388892</v>
      </c>
      <c r="V4136" s="2"/>
      <c r="W4136" s="2"/>
      <c r="X4136" s="2">
        <v>-1150</v>
      </c>
      <c r="Y4136" s="2" t="s">
        <v>8</v>
      </c>
      <c r="Z4136" s="2">
        <v>0</v>
      </c>
    </row>
    <row r="4137" spans="1:26" ht="14.25" customHeight="1" x14ac:dyDescent="0.2">
      <c r="A4137" s="3">
        <v>40927.883009259262</v>
      </c>
      <c r="B4137" s="2"/>
      <c r="C4137" s="2"/>
      <c r="D4137" s="2">
        <v>-1100</v>
      </c>
      <c r="E4137" s="2">
        <v>18.8731994628906</v>
      </c>
      <c r="F4137" s="2">
        <v>-2.47039794921875</v>
      </c>
      <c r="G4137" s="6">
        <f t="shared" si="80"/>
        <v>7.1217730712890615E-2</v>
      </c>
      <c r="K4137" s="3">
        <v>40927.883009259262</v>
      </c>
      <c r="L4137" s="2"/>
      <c r="M4137" s="2"/>
      <c r="N4137" s="2">
        <v>-1100</v>
      </c>
      <c r="O4137" s="2">
        <v>174.122482299805</v>
      </c>
      <c r="P4137" s="2">
        <v>129.33540344238301</v>
      </c>
      <c r="Q4137" s="21">
        <f t="shared" si="79"/>
        <v>5.9208620986938572</v>
      </c>
      <c r="U4137" s="3">
        <v>40927.883009259262</v>
      </c>
      <c r="V4137" s="2"/>
      <c r="W4137" s="2"/>
      <c r="X4137" s="2">
        <v>-1100</v>
      </c>
      <c r="Y4137" s="2" t="s">
        <v>8</v>
      </c>
      <c r="Z4137" s="2">
        <v>0</v>
      </c>
    </row>
    <row r="4138" spans="1:26" ht="14.25" customHeight="1" x14ac:dyDescent="0.2">
      <c r="A4138" s="3">
        <v>40927.883067129631</v>
      </c>
      <c r="B4138" s="2"/>
      <c r="C4138" s="2"/>
      <c r="D4138" s="2">
        <v>-1050</v>
      </c>
      <c r="E4138" s="2">
        <v>19.155797958373999</v>
      </c>
      <c r="F4138" s="2">
        <v>-2.6491546630859402</v>
      </c>
      <c r="G4138" s="6">
        <f t="shared" si="80"/>
        <v>8.771697540283227E-2</v>
      </c>
      <c r="K4138" s="3">
        <v>40927.883067129631</v>
      </c>
      <c r="L4138" s="2"/>
      <c r="M4138" s="2"/>
      <c r="N4138" s="2">
        <v>-1050</v>
      </c>
      <c r="O4138" s="2">
        <v>170.65208435058599</v>
      </c>
      <c r="P4138" s="2">
        <v>126.91871643066401</v>
      </c>
      <c r="Q4138" s="21">
        <f t="shared" si="79"/>
        <v>5.8094528274536108</v>
      </c>
      <c r="U4138" s="3">
        <v>40927.883067129631</v>
      </c>
      <c r="V4138" s="2"/>
      <c r="W4138" s="2"/>
      <c r="X4138" s="2">
        <v>-1050</v>
      </c>
      <c r="Y4138" s="2" t="s">
        <v>8</v>
      </c>
      <c r="Z4138" s="2">
        <v>0</v>
      </c>
    </row>
    <row r="4139" spans="1:26" ht="14.25" customHeight="1" x14ac:dyDescent="0.2">
      <c r="A4139" s="3">
        <v>40927.883125</v>
      </c>
      <c r="B4139" s="2"/>
      <c r="C4139" s="2"/>
      <c r="D4139" s="2">
        <v>-1000</v>
      </c>
      <c r="E4139" s="2">
        <v>18.699274063110401</v>
      </c>
      <c r="F4139" s="2">
        <v>-2.3603820800781299</v>
      </c>
      <c r="G4139" s="6">
        <f t="shared" si="80"/>
        <v>6.1063265991211368E-2</v>
      </c>
      <c r="K4139" s="3">
        <v>40927.883125</v>
      </c>
      <c r="L4139" s="2"/>
      <c r="M4139" s="2"/>
      <c r="N4139" s="2">
        <v>-1000</v>
      </c>
      <c r="O4139" s="2">
        <v>167.13117980957</v>
      </c>
      <c r="P4139" s="2">
        <v>124.46685791015599</v>
      </c>
      <c r="Q4139" s="21">
        <f t="shared" si="79"/>
        <v>5.6964221496581917</v>
      </c>
      <c r="U4139" s="3">
        <v>40927.883125</v>
      </c>
      <c r="V4139" s="2"/>
      <c r="W4139" s="2"/>
      <c r="X4139" s="2">
        <v>-1000</v>
      </c>
      <c r="Y4139" s="2" t="s">
        <v>8</v>
      </c>
      <c r="Z4139" s="2">
        <v>0</v>
      </c>
    </row>
    <row r="4140" spans="1:26" ht="14.25" customHeight="1" x14ac:dyDescent="0.2">
      <c r="A4140" s="3">
        <v>40927.88318287037</v>
      </c>
      <c r="B4140" s="2"/>
      <c r="C4140" s="2"/>
      <c r="D4140" s="2">
        <v>-950</v>
      </c>
      <c r="E4140" s="2">
        <v>18.146501541137699</v>
      </c>
      <c r="F4140" s="2">
        <v>-2.0107269287109402</v>
      </c>
      <c r="G4140" s="6">
        <f t="shared" si="80"/>
        <v>2.8790095520019765E-2</v>
      </c>
      <c r="K4140" s="3">
        <v>40927.88318287037</v>
      </c>
      <c r="L4140" s="2"/>
      <c r="M4140" s="2"/>
      <c r="N4140" s="2">
        <v>-950</v>
      </c>
      <c r="O4140" s="2">
        <v>163.92787170410199</v>
      </c>
      <c r="P4140" s="2">
        <v>122.23617553710901</v>
      </c>
      <c r="Q4140" s="21">
        <f t="shared" si="79"/>
        <v>5.5935876922607255</v>
      </c>
      <c r="U4140" s="3">
        <v>40927.88318287037</v>
      </c>
      <c r="V4140" s="2"/>
      <c r="W4140" s="2"/>
      <c r="X4140" s="2">
        <v>-950</v>
      </c>
      <c r="Y4140" s="2" t="s">
        <v>8</v>
      </c>
      <c r="Z4140" s="2">
        <v>0</v>
      </c>
    </row>
    <row r="4141" spans="1:26" ht="14.25" customHeight="1" x14ac:dyDescent="0.2">
      <c r="A4141" s="3">
        <v>40927.883240740739</v>
      </c>
      <c r="B4141" s="2"/>
      <c r="C4141" s="2"/>
      <c r="D4141" s="2">
        <v>-900</v>
      </c>
      <c r="E4141" s="2">
        <v>18.3365879058838</v>
      </c>
      <c r="F4141" s="2">
        <v>-2.1309661865234402</v>
      </c>
      <c r="G4141" s="6">
        <f t="shared" si="80"/>
        <v>3.9888179016113523E-2</v>
      </c>
      <c r="K4141" s="3">
        <v>40927.883240740739</v>
      </c>
      <c r="L4141" s="2"/>
      <c r="M4141" s="2"/>
      <c r="N4141" s="2">
        <v>-900</v>
      </c>
      <c r="O4141" s="2">
        <v>160.99694824218699</v>
      </c>
      <c r="P4141" s="2">
        <v>120.19515991210901</v>
      </c>
      <c r="Q4141" s="21">
        <f t="shared" si="79"/>
        <v>5.4994968719482253</v>
      </c>
      <c r="U4141" s="3">
        <v>40927.883240740739</v>
      </c>
      <c r="V4141" s="2"/>
      <c r="W4141" s="2"/>
      <c r="X4141" s="2">
        <v>-900</v>
      </c>
      <c r="Y4141" s="2" t="s">
        <v>8</v>
      </c>
      <c r="Z4141" s="2">
        <v>0</v>
      </c>
    </row>
    <row r="4142" spans="1:26" ht="14.25" customHeight="1" x14ac:dyDescent="0.2">
      <c r="A4142" s="3">
        <v>40927.883298611108</v>
      </c>
      <c r="B4142" s="2"/>
      <c r="C4142" s="2"/>
      <c r="D4142" s="2">
        <v>-850</v>
      </c>
      <c r="E4142" s="2">
        <v>18.894788742065401</v>
      </c>
      <c r="F4142" s="2">
        <v>-2.4840545654296902</v>
      </c>
      <c r="G4142" s="6">
        <f t="shared" si="80"/>
        <v>7.24782363891604E-2</v>
      </c>
      <c r="K4142" s="3">
        <v>40927.883298611108</v>
      </c>
      <c r="L4142" s="2"/>
      <c r="M4142" s="2"/>
      <c r="N4142" s="2">
        <v>-850</v>
      </c>
      <c r="O4142" s="2">
        <v>158.008056640625</v>
      </c>
      <c r="P4142" s="2">
        <v>118.11378479003901</v>
      </c>
      <c r="Q4142" s="21">
        <f t="shared" si="79"/>
        <v>5.4035454788207984</v>
      </c>
      <c r="U4142" s="3">
        <v>40927.883298611108</v>
      </c>
      <c r="V4142" s="2"/>
      <c r="W4142" s="2"/>
      <c r="X4142" s="2">
        <v>-850</v>
      </c>
      <c r="Y4142" s="2" t="s">
        <v>8</v>
      </c>
      <c r="Z4142" s="2">
        <v>0</v>
      </c>
    </row>
    <row r="4143" spans="1:26" ht="14.25" customHeight="1" x14ac:dyDescent="0.2">
      <c r="A4143" s="3">
        <v>40927.883356481485</v>
      </c>
      <c r="B4143" s="2"/>
      <c r="C4143" s="2"/>
      <c r="D4143" s="2">
        <v>-800</v>
      </c>
      <c r="E4143" s="2">
        <v>18.698188781738299</v>
      </c>
      <c r="F4143" s="2">
        <v>-2.3596954345703098</v>
      </c>
      <c r="G4143" s="6">
        <f t="shared" si="80"/>
        <v>6.0999888610839575E-2</v>
      </c>
      <c r="K4143" s="3">
        <v>40927.883356481485</v>
      </c>
      <c r="L4143" s="2"/>
      <c r="M4143" s="2"/>
      <c r="N4143" s="2">
        <v>-800</v>
      </c>
      <c r="O4143" s="2">
        <v>155.94877624511699</v>
      </c>
      <c r="P4143" s="2">
        <v>116.679763793945</v>
      </c>
      <c r="Q4143" s="21">
        <f t="shared" si="79"/>
        <v>5.3374371109008649</v>
      </c>
      <c r="U4143" s="3">
        <v>40927.883356481485</v>
      </c>
      <c r="V4143" s="2"/>
      <c r="W4143" s="2"/>
      <c r="X4143" s="2">
        <v>-800</v>
      </c>
      <c r="Y4143" s="2" t="s">
        <v>8</v>
      </c>
      <c r="Z4143" s="2">
        <v>0</v>
      </c>
    </row>
    <row r="4144" spans="1:26" ht="14.25" customHeight="1" x14ac:dyDescent="0.2">
      <c r="A4144" s="3">
        <v>40927.883414351854</v>
      </c>
      <c r="B4144" s="2"/>
      <c r="C4144" s="2"/>
      <c r="D4144" s="2">
        <v>-750</v>
      </c>
      <c r="E4144" s="2">
        <v>18.4199333190918</v>
      </c>
      <c r="F4144" s="2">
        <v>-2.1836853027343799</v>
      </c>
      <c r="G4144" s="6">
        <f t="shared" si="80"/>
        <v>4.475415344238326E-2</v>
      </c>
      <c r="K4144" s="3">
        <v>40927.883414351854</v>
      </c>
      <c r="L4144" s="2"/>
      <c r="M4144" s="2"/>
      <c r="N4144" s="2">
        <v>-750</v>
      </c>
      <c r="O4144" s="2">
        <v>153.82255554199199</v>
      </c>
      <c r="P4144" s="2">
        <v>115.19912719726599</v>
      </c>
      <c r="Q4144" s="21">
        <f t="shared" si="79"/>
        <v>5.2691797637939626</v>
      </c>
      <c r="U4144" s="3">
        <v>40927.883414351854</v>
      </c>
      <c r="V4144" s="2"/>
      <c r="W4144" s="2"/>
      <c r="X4144" s="2">
        <v>-750</v>
      </c>
      <c r="Y4144" s="2" t="s">
        <v>8</v>
      </c>
      <c r="Z4144" s="2">
        <v>0</v>
      </c>
    </row>
    <row r="4145" spans="1:26" ht="14.25" customHeight="1" x14ac:dyDescent="0.2">
      <c r="A4145" s="3">
        <v>40927.883472222224</v>
      </c>
      <c r="B4145" s="2"/>
      <c r="C4145" s="2"/>
      <c r="D4145" s="2">
        <v>-700</v>
      </c>
      <c r="E4145" s="2">
        <v>18.127082824706999</v>
      </c>
      <c r="F4145" s="2">
        <v>-1.9984436035156199</v>
      </c>
      <c r="G4145" s="6">
        <f t="shared" si="80"/>
        <v>2.7656344604491706E-2</v>
      </c>
      <c r="K4145" s="3">
        <v>40927.883472222224</v>
      </c>
      <c r="L4145" s="2"/>
      <c r="M4145" s="2"/>
      <c r="N4145" s="2">
        <v>-700</v>
      </c>
      <c r="O4145" s="2">
        <v>151.88050842285199</v>
      </c>
      <c r="P4145" s="2">
        <v>113.84674072265599</v>
      </c>
      <c r="Q4145" s="21">
        <f t="shared" si="79"/>
        <v>5.2068347473144412</v>
      </c>
      <c r="U4145" s="3">
        <v>40927.883472222224</v>
      </c>
      <c r="V4145" s="2"/>
      <c r="W4145" s="2"/>
      <c r="X4145" s="2">
        <v>-700</v>
      </c>
      <c r="Y4145" s="2" t="s">
        <v>8</v>
      </c>
      <c r="Z4145" s="2">
        <v>0</v>
      </c>
    </row>
    <row r="4146" spans="1:26" ht="14.25" customHeight="1" x14ac:dyDescent="0.2">
      <c r="A4146" s="3">
        <v>40927.883530092593</v>
      </c>
      <c r="B4146" s="2"/>
      <c r="C4146" s="2"/>
      <c r="D4146" s="2">
        <v>-650</v>
      </c>
      <c r="E4146" s="2">
        <v>18.016359329223601</v>
      </c>
      <c r="F4146" s="2">
        <v>-1.92840576171875</v>
      </c>
      <c r="G4146" s="6">
        <f t="shared" si="80"/>
        <v>2.1191851806640627E-2</v>
      </c>
      <c r="K4146" s="3">
        <v>40927.883530092593</v>
      </c>
      <c r="L4146" s="2"/>
      <c r="M4146" s="2"/>
      <c r="N4146" s="2">
        <v>-650</v>
      </c>
      <c r="O4146" s="2">
        <v>150.33123779296901</v>
      </c>
      <c r="P4146" s="2">
        <v>112.767868041992</v>
      </c>
      <c r="Q4146" s="21">
        <f t="shared" si="79"/>
        <v>5.1570987167358311</v>
      </c>
      <c r="U4146" s="3">
        <v>40927.883530092593</v>
      </c>
      <c r="V4146" s="2"/>
      <c r="W4146" s="2"/>
      <c r="X4146" s="2">
        <v>-650</v>
      </c>
      <c r="Y4146" s="2" t="s">
        <v>8</v>
      </c>
      <c r="Z4146" s="2">
        <v>0</v>
      </c>
    </row>
    <row r="4147" spans="1:26" ht="14.25" customHeight="1" x14ac:dyDescent="0.2">
      <c r="A4147" s="3">
        <v>40927.883587962962</v>
      </c>
      <c r="B4147" s="2"/>
      <c r="C4147" s="2"/>
      <c r="D4147" s="2">
        <v>-600</v>
      </c>
      <c r="E4147" s="2">
        <v>18.4832553863525</v>
      </c>
      <c r="F4147" s="2">
        <v>-2.2237396240234402</v>
      </c>
      <c r="G4147" s="6">
        <f t="shared" si="80"/>
        <v>4.8451167297363512E-2</v>
      </c>
      <c r="K4147" s="3">
        <v>40927.883587962962</v>
      </c>
      <c r="L4147" s="2"/>
      <c r="M4147" s="2"/>
      <c r="N4147" s="2">
        <v>-600</v>
      </c>
      <c r="O4147" s="2">
        <v>148.94793701171901</v>
      </c>
      <c r="P4147" s="2">
        <v>111.804580688477</v>
      </c>
      <c r="Q4147" s="21">
        <f t="shared" si="79"/>
        <v>5.11269116973879</v>
      </c>
      <c r="U4147" s="3">
        <v>40927.883587962962</v>
      </c>
      <c r="V4147" s="2"/>
      <c r="W4147" s="2"/>
      <c r="X4147" s="2">
        <v>-600</v>
      </c>
      <c r="Y4147" s="2" t="s">
        <v>8</v>
      </c>
      <c r="Z4147" s="2">
        <v>0</v>
      </c>
    </row>
    <row r="4148" spans="1:26" ht="14.25" customHeight="1" x14ac:dyDescent="0.2">
      <c r="A4148" s="3">
        <v>40927.883645833332</v>
      </c>
      <c r="B4148" s="2"/>
      <c r="C4148" s="2"/>
      <c r="D4148" s="2">
        <v>-550</v>
      </c>
      <c r="E4148" s="2">
        <v>18.166643142700199</v>
      </c>
      <c r="F4148" s="2">
        <v>-2.0234680175781299</v>
      </c>
      <c r="G4148" s="6">
        <f t="shared" si="80"/>
        <v>2.996609802246139E-2</v>
      </c>
      <c r="K4148" s="3">
        <v>40927.883645833332</v>
      </c>
      <c r="L4148" s="2"/>
      <c r="M4148" s="2"/>
      <c r="N4148" s="2">
        <v>-550</v>
      </c>
      <c r="O4148" s="2">
        <v>147.69754028320301</v>
      </c>
      <c r="P4148" s="2">
        <v>110.933837890625</v>
      </c>
      <c r="Q4148" s="21">
        <f t="shared" si="79"/>
        <v>5.0725499267578122</v>
      </c>
      <c r="U4148" s="3">
        <v>40927.883645833332</v>
      </c>
      <c r="V4148" s="2"/>
      <c r="W4148" s="2"/>
      <c r="X4148" s="2">
        <v>-550</v>
      </c>
      <c r="Y4148" s="2" t="s">
        <v>8</v>
      </c>
      <c r="Z4148" s="2">
        <v>0</v>
      </c>
    </row>
    <row r="4149" spans="1:26" ht="14.25" customHeight="1" x14ac:dyDescent="0.2">
      <c r="A4149" s="3">
        <v>40927.883703703701</v>
      </c>
      <c r="B4149" s="2"/>
      <c r="C4149" s="2"/>
      <c r="D4149" s="2">
        <v>-500</v>
      </c>
      <c r="E4149" s="2">
        <v>18.279296875</v>
      </c>
      <c r="F4149" s="2">
        <v>-2.0947265625</v>
      </c>
      <c r="G4149" s="6">
        <f t="shared" si="80"/>
        <v>3.6543261718749998E-2</v>
      </c>
      <c r="K4149" s="3">
        <v>40927.883703703701</v>
      </c>
      <c r="L4149" s="2"/>
      <c r="M4149" s="2"/>
      <c r="N4149" s="2">
        <v>-500</v>
      </c>
      <c r="O4149" s="2">
        <v>146.48800659179699</v>
      </c>
      <c r="P4149" s="2">
        <v>110.091552734375</v>
      </c>
      <c r="Q4149" s="21">
        <f t="shared" si="79"/>
        <v>5.0337205810546877</v>
      </c>
      <c r="U4149" s="3">
        <v>40927.883703703701</v>
      </c>
      <c r="V4149" s="2"/>
      <c r="W4149" s="2"/>
      <c r="X4149" s="2">
        <v>-500</v>
      </c>
      <c r="Y4149" s="2" t="s">
        <v>8</v>
      </c>
      <c r="Z4149" s="2">
        <v>0</v>
      </c>
    </row>
    <row r="4150" spans="1:26" ht="14.25" customHeight="1" x14ac:dyDescent="0.2">
      <c r="A4150" s="3">
        <v>40927.883761574078</v>
      </c>
      <c r="B4150" s="2"/>
      <c r="C4150" s="2"/>
      <c r="D4150" s="2">
        <v>-450</v>
      </c>
      <c r="E4150" s="2">
        <v>18.2431125640869</v>
      </c>
      <c r="F4150" s="2">
        <v>-2.07183837890625</v>
      </c>
      <c r="G4150" s="6">
        <f t="shared" si="80"/>
        <v>3.4430682373046861E-2</v>
      </c>
      <c r="K4150" s="3">
        <v>40927.883761574078</v>
      </c>
      <c r="L4150" s="2"/>
      <c r="M4150" s="2"/>
      <c r="N4150" s="2">
        <v>-450</v>
      </c>
      <c r="O4150" s="2">
        <v>143.96562194824199</v>
      </c>
      <c r="P4150" s="2">
        <v>108.335037231445</v>
      </c>
      <c r="Q4150" s="21">
        <f t="shared" si="79"/>
        <v>4.9527452163696148</v>
      </c>
      <c r="U4150" s="3">
        <v>40927.883761574078</v>
      </c>
      <c r="V4150" s="2"/>
      <c r="W4150" s="2"/>
      <c r="X4150" s="2">
        <v>-450</v>
      </c>
      <c r="Y4150" s="2" t="s">
        <v>8</v>
      </c>
      <c r="Z4150" s="2">
        <v>0</v>
      </c>
    </row>
    <row r="4151" spans="1:26" ht="14.25" customHeight="1" x14ac:dyDescent="0.2">
      <c r="A4151" s="3">
        <v>40927.883819444447</v>
      </c>
      <c r="B4151" s="2"/>
      <c r="C4151" s="2"/>
      <c r="D4151" s="2">
        <v>-400</v>
      </c>
      <c r="E4151" s="2">
        <v>18.3271808624268</v>
      </c>
      <c r="F4151" s="2">
        <v>-2.1250152587890598</v>
      </c>
      <c r="G4151" s="6">
        <f t="shared" si="80"/>
        <v>3.933890838623022E-2</v>
      </c>
      <c r="K4151" s="3">
        <v>40927.883819444447</v>
      </c>
      <c r="L4151" s="2"/>
      <c r="M4151" s="2"/>
      <c r="N4151" s="2">
        <v>-400</v>
      </c>
      <c r="O4151" s="2">
        <v>142.764083862305</v>
      </c>
      <c r="P4151" s="2">
        <v>107.498321533203</v>
      </c>
      <c r="Q4151" s="21">
        <f t="shared" si="79"/>
        <v>4.9141726226806579</v>
      </c>
      <c r="U4151" s="3">
        <v>40927.883819444447</v>
      </c>
      <c r="V4151" s="2"/>
      <c r="W4151" s="2"/>
      <c r="X4151" s="2">
        <v>-400</v>
      </c>
      <c r="Y4151" s="2" t="s">
        <v>8</v>
      </c>
      <c r="Z4151" s="2">
        <v>0</v>
      </c>
    </row>
    <row r="4152" spans="1:26" ht="14.25" customHeight="1" x14ac:dyDescent="0.2">
      <c r="A4152" s="3">
        <v>40927.883877314816</v>
      </c>
      <c r="B4152" s="2"/>
      <c r="C4152" s="2"/>
      <c r="D4152" s="2">
        <v>-350</v>
      </c>
      <c r="E4152" s="2">
        <v>18.316326141357401</v>
      </c>
      <c r="F4152" s="2">
        <v>-2.1181488037109402</v>
      </c>
      <c r="G4152" s="6">
        <f t="shared" si="80"/>
        <v>3.8705134582519757E-2</v>
      </c>
      <c r="K4152" s="3">
        <v>40927.883877314816</v>
      </c>
      <c r="L4152" s="2"/>
      <c r="M4152" s="2"/>
      <c r="N4152" s="2">
        <v>-350</v>
      </c>
      <c r="O4152" s="2">
        <v>142.08821105957</v>
      </c>
      <c r="P4152" s="2">
        <v>107.02766418457</v>
      </c>
      <c r="Q4152" s="21">
        <f t="shared" si="79"/>
        <v>4.8924753189086774</v>
      </c>
      <c r="U4152" s="3">
        <v>40927.883877314816</v>
      </c>
      <c r="V4152" s="2"/>
      <c r="W4152" s="2"/>
      <c r="X4152" s="2">
        <v>-350</v>
      </c>
      <c r="Y4152" s="2" t="s">
        <v>8</v>
      </c>
      <c r="Z4152" s="2">
        <v>0</v>
      </c>
    </row>
    <row r="4153" spans="1:26" ht="14.25" customHeight="1" x14ac:dyDescent="0.2">
      <c r="A4153" s="3">
        <v>40927.883935185186</v>
      </c>
      <c r="B4153" s="2"/>
      <c r="C4153" s="2"/>
      <c r="D4153" s="2">
        <v>-300</v>
      </c>
      <c r="E4153" s="2">
        <v>18.060020446777301</v>
      </c>
      <c r="F4153" s="2">
        <v>-1.9560241699218699</v>
      </c>
      <c r="G4153" s="6">
        <f t="shared" si="80"/>
        <v>2.3741030883788594E-2</v>
      </c>
      <c r="K4153" s="3">
        <v>40927.883935185186</v>
      </c>
      <c r="L4153" s="2"/>
      <c r="M4153" s="2"/>
      <c r="N4153" s="2">
        <v>-300</v>
      </c>
      <c r="O4153" s="2">
        <v>140.24081420898401</v>
      </c>
      <c r="P4153" s="2">
        <v>105.74119567871099</v>
      </c>
      <c r="Q4153" s="21">
        <f t="shared" si="79"/>
        <v>4.8331691207885772</v>
      </c>
      <c r="U4153" s="3">
        <v>40927.883935185186</v>
      </c>
      <c r="V4153" s="2"/>
      <c r="W4153" s="2"/>
      <c r="X4153" s="2">
        <v>-300</v>
      </c>
      <c r="Y4153" s="2" t="s">
        <v>8</v>
      </c>
      <c r="Z4153" s="2">
        <v>0</v>
      </c>
    </row>
    <row r="4154" spans="1:26" ht="14.25" customHeight="1" x14ac:dyDescent="0.2">
      <c r="A4154" s="3">
        <v>40927.883993055555</v>
      </c>
      <c r="B4154" s="2"/>
      <c r="C4154" s="2"/>
      <c r="D4154" s="2">
        <v>-250</v>
      </c>
      <c r="E4154" s="2">
        <v>17.834835052490199</v>
      </c>
      <c r="F4154" s="2">
        <v>-1.8135833740234399</v>
      </c>
      <c r="G4154" s="6">
        <f t="shared" si="80"/>
        <v>1.0593745422363493E-2</v>
      </c>
      <c r="K4154" s="3">
        <v>40927.883993055555</v>
      </c>
      <c r="L4154" s="2"/>
      <c r="M4154" s="2"/>
      <c r="N4154" s="2">
        <v>-250</v>
      </c>
      <c r="O4154" s="2">
        <v>139.850021362305</v>
      </c>
      <c r="P4154" s="2">
        <v>105.46905517578099</v>
      </c>
      <c r="Q4154" s="21">
        <f t="shared" si="79"/>
        <v>4.8206234436035036</v>
      </c>
      <c r="U4154" s="3">
        <v>40927.883993055555</v>
      </c>
      <c r="V4154" s="2"/>
      <c r="W4154" s="2"/>
      <c r="X4154" s="2">
        <v>-250</v>
      </c>
      <c r="Y4154" s="2" t="s">
        <v>8</v>
      </c>
      <c r="Z4154" s="2">
        <v>0</v>
      </c>
    </row>
    <row r="4155" spans="1:26" ht="14.25" customHeight="1" x14ac:dyDescent="0.2">
      <c r="A4155" s="3">
        <v>40927.884050925924</v>
      </c>
      <c r="B4155" s="2"/>
      <c r="C4155" s="2"/>
      <c r="D4155" s="2">
        <v>-200</v>
      </c>
      <c r="E4155" s="2">
        <v>18.4763793945313</v>
      </c>
      <c r="F4155" s="2">
        <v>-2.2193908691406201</v>
      </c>
      <c r="G4155" s="6">
        <f t="shared" si="80"/>
        <v>4.8049777221679218E-2</v>
      </c>
      <c r="K4155" s="3">
        <v>40927.884050925924</v>
      </c>
      <c r="L4155" s="2"/>
      <c r="M4155" s="2"/>
      <c r="N4155" s="2">
        <v>-200</v>
      </c>
      <c r="O4155" s="2">
        <v>140.16697692871099</v>
      </c>
      <c r="P4155" s="2">
        <v>105.68977355957</v>
      </c>
      <c r="Q4155" s="21">
        <f t="shared" si="79"/>
        <v>4.8307985610961772</v>
      </c>
      <c r="U4155" s="3">
        <v>40927.884050925924</v>
      </c>
      <c r="V4155" s="2"/>
      <c r="W4155" s="2"/>
      <c r="X4155" s="2">
        <v>-200</v>
      </c>
      <c r="Y4155" s="2" t="s">
        <v>8</v>
      </c>
      <c r="Z4155" s="2">
        <v>0</v>
      </c>
    </row>
    <row r="4156" spans="1:26" ht="14.25" customHeight="1" x14ac:dyDescent="0.2">
      <c r="A4156" s="3">
        <v>40927.884108796294</v>
      </c>
      <c r="B4156" s="2"/>
      <c r="C4156" s="2"/>
      <c r="D4156" s="2">
        <v>-150</v>
      </c>
      <c r="E4156" s="2">
        <v>18.546817779541001</v>
      </c>
      <c r="F4156" s="2">
        <v>-2.2639465332031299</v>
      </c>
      <c r="G4156" s="6">
        <f t="shared" si="80"/>
        <v>5.2162265014648879E-2</v>
      </c>
      <c r="K4156" s="3">
        <v>40927.884108796294</v>
      </c>
      <c r="L4156" s="2"/>
      <c r="M4156" s="2"/>
      <c r="N4156" s="2">
        <v>-150</v>
      </c>
      <c r="O4156" s="2">
        <v>138.753005981445</v>
      </c>
      <c r="P4156" s="2">
        <v>104.705123901367</v>
      </c>
      <c r="Q4156" s="21">
        <f t="shared" si="79"/>
        <v>4.7854062118530187</v>
      </c>
      <c r="U4156" s="3">
        <v>40927.884108796294</v>
      </c>
      <c r="V4156" s="2"/>
      <c r="W4156" s="2"/>
      <c r="X4156" s="2">
        <v>-150</v>
      </c>
      <c r="Y4156" s="2" t="s">
        <v>8</v>
      </c>
      <c r="Z4156" s="2">
        <v>0</v>
      </c>
    </row>
    <row r="4157" spans="1:26" ht="14.25" customHeight="1" x14ac:dyDescent="0.2">
      <c r="A4157" s="3">
        <v>40927.884166666663</v>
      </c>
      <c r="B4157" s="2"/>
      <c r="C4157" s="2"/>
      <c r="D4157" s="2">
        <v>-100</v>
      </c>
      <c r="E4157" s="2">
        <v>17.7257995605469</v>
      </c>
      <c r="F4157" s="2">
        <v>-1.7446136474609399</v>
      </c>
      <c r="G4157" s="6">
        <f t="shared" si="80"/>
        <v>4.2278396606447444E-3</v>
      </c>
      <c r="K4157" s="3">
        <v>40927.884166666663</v>
      </c>
      <c r="L4157" s="2"/>
      <c r="M4157" s="2"/>
      <c r="N4157" s="2">
        <v>-100</v>
      </c>
      <c r="O4157" s="2">
        <v>138.59118652343801</v>
      </c>
      <c r="P4157" s="2">
        <v>104.59243774414099</v>
      </c>
      <c r="Q4157" s="21">
        <f t="shared" si="79"/>
        <v>4.7802113800049</v>
      </c>
      <c r="U4157" s="3">
        <v>40927.884166666663</v>
      </c>
      <c r="V4157" s="2"/>
      <c r="W4157" s="2"/>
      <c r="X4157" s="2">
        <v>-100</v>
      </c>
      <c r="Y4157" s="2" t="s">
        <v>8</v>
      </c>
      <c r="Z4157" s="2">
        <v>0</v>
      </c>
    </row>
    <row r="4158" spans="1:26" ht="14.25" customHeight="1" x14ac:dyDescent="0.2">
      <c r="A4158" s="3">
        <v>40927.88422453704</v>
      </c>
      <c r="B4158" s="2"/>
      <c r="C4158" s="2"/>
      <c r="D4158" s="2">
        <v>-50</v>
      </c>
      <c r="E4158" s="2">
        <v>17.463344573974599</v>
      </c>
      <c r="F4158" s="2">
        <v>-1.5785980224609399</v>
      </c>
      <c r="G4158" s="6">
        <f t="shared" si="80"/>
        <v>-1.1095402526855258E-2</v>
      </c>
      <c r="K4158" s="3">
        <v>40927.88422453704</v>
      </c>
      <c r="L4158" s="2"/>
      <c r="M4158" s="2"/>
      <c r="N4158" s="2">
        <v>-50</v>
      </c>
      <c r="O4158" s="2">
        <v>135.71032714843801</v>
      </c>
      <c r="P4158" s="2">
        <v>102.586288452148</v>
      </c>
      <c r="Q4158" s="21">
        <f t="shared" si="79"/>
        <v>4.6877278976440229</v>
      </c>
      <c r="U4158" s="3">
        <v>40927.88422453704</v>
      </c>
      <c r="V4158" s="2"/>
      <c r="W4158" s="2"/>
      <c r="X4158" s="2">
        <v>-50</v>
      </c>
      <c r="Y4158" s="2" t="s">
        <v>8</v>
      </c>
      <c r="Z4158" s="2">
        <v>0</v>
      </c>
    </row>
    <row r="4159" spans="1:26" ht="14.25" customHeight="1" x14ac:dyDescent="0.2">
      <c r="A4159" s="3">
        <v>40927.884282407409</v>
      </c>
      <c r="B4159" s="2"/>
      <c r="C4159" s="2"/>
      <c r="D4159" s="2">
        <v>0</v>
      </c>
      <c r="E4159" s="2">
        <v>18.042652130126999</v>
      </c>
      <c r="F4159" s="2">
        <v>-1.9450378417968699</v>
      </c>
      <c r="G4159" s="6">
        <f t="shared" si="80"/>
        <v>2.2726992797851092E-2</v>
      </c>
      <c r="K4159" s="3">
        <v>40927.884282407409</v>
      </c>
      <c r="L4159" s="2"/>
      <c r="M4159" s="2"/>
      <c r="N4159" s="2">
        <v>0</v>
      </c>
      <c r="O4159" s="2">
        <v>137.66409301757801</v>
      </c>
      <c r="P4159" s="2">
        <v>103.94683837890599</v>
      </c>
      <c r="Q4159" s="21">
        <f>P4159*0.0461-0.0415</f>
        <v>4.7504492492675663</v>
      </c>
      <c r="U4159" s="3">
        <v>40927.884282407409</v>
      </c>
      <c r="V4159" s="2"/>
      <c r="W4159" s="2"/>
      <c r="X4159" s="2">
        <v>0</v>
      </c>
      <c r="Y4159" s="2" t="s">
        <v>8</v>
      </c>
      <c r="Z4159" s="2">
        <v>0</v>
      </c>
    </row>
    <row r="4160" spans="1:26" ht="14.25" customHeight="1" x14ac:dyDescent="0.2">
      <c r="A4160" s="2"/>
      <c r="B4160" s="2"/>
      <c r="C4160" s="2"/>
      <c r="D4160" s="2"/>
      <c r="E4160" s="2"/>
      <c r="F4160" s="2"/>
      <c r="K4160" s="2"/>
      <c r="L4160" s="2"/>
      <c r="M4160" s="2"/>
      <c r="N4160" s="2"/>
      <c r="O4160" s="2"/>
      <c r="P4160" s="2"/>
      <c r="U4160" s="2"/>
      <c r="V4160" s="2"/>
      <c r="W4160" s="2"/>
      <c r="X4160" s="2"/>
      <c r="Y4160" s="2"/>
      <c r="Z4160" s="2"/>
    </row>
    <row r="4161" spans="1:26" ht="14.25" customHeight="1" x14ac:dyDescent="0.2">
      <c r="A4161" s="2"/>
      <c r="B4161" s="2"/>
      <c r="C4161" s="2"/>
      <c r="D4161" s="2"/>
      <c r="E4161" s="2"/>
      <c r="F4161" s="2"/>
      <c r="K4161" s="2"/>
      <c r="L4161" s="2"/>
      <c r="M4161" s="2"/>
      <c r="N4161" s="2"/>
      <c r="O4161" s="2"/>
      <c r="P4161" s="2"/>
      <c r="U4161" s="2"/>
      <c r="V4161" s="2"/>
      <c r="W4161" s="2"/>
      <c r="X4161" s="2"/>
      <c r="Y4161" s="2"/>
      <c r="Z4161" s="2"/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1"/>
  <sheetViews>
    <sheetView topLeftCell="A64" zoomScale="110" zoomScaleNormal="110" workbookViewId="0">
      <selection activeCell="E9" sqref="E9"/>
    </sheetView>
  </sheetViews>
  <sheetFormatPr defaultRowHeight="12.75" x14ac:dyDescent="0.2"/>
  <sheetData>
    <row r="1" spans="1:22" x14ac:dyDescent="0.2">
      <c r="A1" s="22" t="s">
        <v>47</v>
      </c>
      <c r="B1" s="22" t="s">
        <v>48</v>
      </c>
      <c r="C1" s="22" t="s">
        <v>43</v>
      </c>
      <c r="D1" s="22" t="s">
        <v>44</v>
      </c>
      <c r="E1" s="22" t="s">
        <v>49</v>
      </c>
      <c r="F1" s="22" t="s">
        <v>50</v>
      </c>
      <c r="G1" s="22" t="s">
        <v>51</v>
      </c>
      <c r="H1" s="22" t="s">
        <v>52</v>
      </c>
      <c r="I1" s="22" t="s">
        <v>53</v>
      </c>
      <c r="J1" s="22" t="s">
        <v>54</v>
      </c>
      <c r="K1" s="22" t="s">
        <v>55</v>
      </c>
      <c r="L1" s="22" t="s">
        <v>56</v>
      </c>
      <c r="M1" s="22" t="s">
        <v>57</v>
      </c>
      <c r="N1" s="22" t="s">
        <v>58</v>
      </c>
      <c r="O1" s="22" t="s">
        <v>59</v>
      </c>
      <c r="P1" s="22" t="s">
        <v>60</v>
      </c>
      <c r="Q1" s="22" t="s">
        <v>61</v>
      </c>
      <c r="R1" s="22" t="s">
        <v>62</v>
      </c>
      <c r="S1" s="22" t="s">
        <v>63</v>
      </c>
      <c r="T1" s="22" t="s">
        <v>64</v>
      </c>
      <c r="U1" s="22" t="s">
        <v>65</v>
      </c>
      <c r="V1" s="22" t="s">
        <v>66</v>
      </c>
    </row>
    <row r="2" spans="1:22" x14ac:dyDescent="0.2">
      <c r="A2">
        <f>Profiles!D862</f>
        <v>-3150</v>
      </c>
      <c r="B2" s="6">
        <f>Profiles!G861</f>
        <v>10.001330541992164</v>
      </c>
      <c r="C2" s="6">
        <f>Profiles!G1455</f>
        <v>10.00287995605472</v>
      </c>
      <c r="D2" s="6">
        <f>Profiles!G2049</f>
        <v>10.004433464050294</v>
      </c>
      <c r="E2" s="6">
        <f>[11]Profiles!G267</f>
        <v>10.002266259765577</v>
      </c>
      <c r="F2" s="6">
        <f>[11]Profiles!G4425</f>
        <v>10.001504602050831</v>
      </c>
      <c r="G2" s="6">
        <f>[1]Profiles!G267</f>
        <v>9.9605298416137416</v>
      </c>
      <c r="H2" s="6">
        <f>[12]Profiles!G3237</f>
        <v>9.9797038543701131</v>
      </c>
      <c r="I2" s="6">
        <f>[13]Profiles!G4425</f>
        <v>10.013157182312007</v>
      </c>
      <c r="J2" s="6">
        <f>[14]Profiles!G347</f>
        <v>9.999378955078118</v>
      </c>
      <c r="K2" s="6">
        <f>[15]Profiles!G267</f>
        <v>9.972628927612277</v>
      </c>
      <c r="L2" s="6">
        <f>[2]Profiles!G267</f>
        <v>9.956970605468749</v>
      </c>
      <c r="M2" s="6">
        <f>[16]Profiles!G861</f>
        <v>9.95673217773437</v>
      </c>
      <c r="N2" s="6">
        <f>[3]Profiles!G267</f>
        <v>9.9539070251464601</v>
      </c>
      <c r="O2" s="6">
        <f>[4]Profiles!G2643</f>
        <v>9.9878495574950961</v>
      </c>
      <c r="P2" s="6">
        <f>[5]Profiles!G3831</f>
        <v>9.9979884231567357</v>
      </c>
      <c r="Q2" s="6">
        <f>[6]Profiles!G267</f>
        <v>10.001460237121591</v>
      </c>
      <c r="R2" s="6">
        <f>[8]Profiles!G267</f>
        <v>9.9890068222045691</v>
      </c>
      <c r="S2" s="6">
        <f>[17]Profiles!G861</f>
        <v>10.002795886230459</v>
      </c>
      <c r="T2" s="6">
        <f>[9]Profiles!G267</f>
        <v>10.000972705078109</v>
      </c>
      <c r="U2" s="6">
        <f>[10]Profiles!G267</f>
        <v>10.000692834472643</v>
      </c>
      <c r="V2" s="6"/>
    </row>
    <row r="3" spans="1:22" x14ac:dyDescent="0.2">
      <c r="A3">
        <f>Profiles!D863</f>
        <v>-3100</v>
      </c>
      <c r="B3" s="6">
        <f>Profiles!G862</f>
        <v>10.001330541992164</v>
      </c>
      <c r="C3" s="6">
        <f>Profiles!G1456</f>
        <v>10.00287995605472</v>
      </c>
      <c r="D3" s="6">
        <f>Profiles!G2050</f>
        <v>10.004433464050294</v>
      </c>
      <c r="E3" s="6">
        <f>[11]Profiles!G268</f>
        <v>10.002266259765577</v>
      </c>
      <c r="F3" s="6">
        <f>[11]Profiles!G4426</f>
        <v>10.001504602050831</v>
      </c>
      <c r="G3" s="6">
        <f>[1]Profiles!G268</f>
        <v>9.9605298416137416</v>
      </c>
      <c r="H3" s="6">
        <f>[12]Profiles!G3238</f>
        <v>9.9797038543701131</v>
      </c>
      <c r="I3" s="6">
        <f>[13]Profiles!G4426</f>
        <v>10.013157182312007</v>
      </c>
      <c r="J3" s="6">
        <f>[14]Profiles!G348</f>
        <v>9.999378955078118</v>
      </c>
      <c r="K3" s="6">
        <f>[15]Profiles!G268</f>
        <v>9.972628927612277</v>
      </c>
      <c r="L3" s="6">
        <f>[2]Profiles!G268</f>
        <v>9.956970605468749</v>
      </c>
      <c r="M3" s="6">
        <f>[16]Profiles!G862</f>
        <v>9.95673217773437</v>
      </c>
      <c r="N3" s="6">
        <f>[3]Profiles!G268</f>
        <v>9.9539070251464601</v>
      </c>
      <c r="O3" s="6">
        <f>[4]Profiles!G2644</f>
        <v>9.9878495574950961</v>
      </c>
      <c r="P3" s="6">
        <f>[5]Profiles!G3832</f>
        <v>9.9979884231567357</v>
      </c>
      <c r="Q3" s="6">
        <f>[6]Profiles!G268</f>
        <v>10.001460237121591</v>
      </c>
      <c r="R3" s="6">
        <f>[8]Profiles!G268</f>
        <v>9.9890068222045691</v>
      </c>
      <c r="S3" s="6">
        <f>[17]Profiles!G862</f>
        <v>10.002795886230459</v>
      </c>
      <c r="T3" s="6">
        <f>[9]Profiles!G268</f>
        <v>10.000972705078109</v>
      </c>
      <c r="U3" s="6">
        <f>[10]Profiles!G268</f>
        <v>10.000692834472643</v>
      </c>
      <c r="V3" s="6">
        <f>[7]Profiles!G267</f>
        <v>9.9926938354492272</v>
      </c>
    </row>
    <row r="4" spans="1:22" x14ac:dyDescent="0.2">
      <c r="A4">
        <f>Profiles!D864</f>
        <v>-3050</v>
      </c>
      <c r="B4" s="6">
        <f>Profiles!G863</f>
        <v>10.001330541992164</v>
      </c>
      <c r="C4" s="6">
        <f>Profiles!G1457</f>
        <v>10.00287995605472</v>
      </c>
      <c r="D4" s="6">
        <f>Profiles!G2051</f>
        <v>10.004433464050294</v>
      </c>
      <c r="E4" s="6">
        <f>[11]Profiles!G269</f>
        <v>10.002266259765577</v>
      </c>
      <c r="F4" s="6">
        <f>[11]Profiles!G4427</f>
        <v>10.001504602050831</v>
      </c>
      <c r="G4" s="6">
        <f>[1]Profiles!G269</f>
        <v>9.9605298416137416</v>
      </c>
      <c r="H4" s="6">
        <f>[12]Profiles!G3239</f>
        <v>9.9797038543701131</v>
      </c>
      <c r="I4" s="6">
        <f>[13]Profiles!G4427</f>
        <v>10.013157182312007</v>
      </c>
      <c r="J4" s="6">
        <f>[14]Profiles!G349</f>
        <v>9.999378955078118</v>
      </c>
      <c r="K4" s="6">
        <f>[15]Profiles!G269</f>
        <v>9.972628927612277</v>
      </c>
      <c r="L4" s="6">
        <f>[2]Profiles!G269</f>
        <v>9.956970605468749</v>
      </c>
      <c r="M4" s="6">
        <f>[16]Profiles!G863</f>
        <v>9.95673217773437</v>
      </c>
      <c r="N4" s="6">
        <f>[3]Profiles!G269</f>
        <v>9.9539070251464601</v>
      </c>
      <c r="O4" s="6">
        <f>[4]Profiles!G2645</f>
        <v>9.9878495574950961</v>
      </c>
      <c r="P4" s="6">
        <f>[5]Profiles!G3833</f>
        <v>9.9979884231567357</v>
      </c>
      <c r="Q4" s="6">
        <f>[6]Profiles!G269</f>
        <v>10.001460237121591</v>
      </c>
      <c r="R4" s="6">
        <f>[8]Profiles!G269</f>
        <v>9.9890068222045691</v>
      </c>
      <c r="S4" s="6">
        <f>[17]Profiles!G863</f>
        <v>10.002795886230459</v>
      </c>
      <c r="T4" s="6">
        <f>[9]Profiles!G269</f>
        <v>10.000972705078109</v>
      </c>
      <c r="U4" s="6">
        <f>[10]Profiles!G269</f>
        <v>10.000692834472643</v>
      </c>
      <c r="V4" s="6">
        <f>[7]Profiles!G268</f>
        <v>9.9926938354492272</v>
      </c>
    </row>
    <row r="5" spans="1:22" x14ac:dyDescent="0.2">
      <c r="A5">
        <f>Profiles!D865</f>
        <v>-3000</v>
      </c>
      <c r="B5" s="6">
        <f>Profiles!G864</f>
        <v>10.001330541992164</v>
      </c>
      <c r="C5" s="6">
        <f>Profiles!G1458</f>
        <v>10.00287995605472</v>
      </c>
      <c r="D5" s="6">
        <f>Profiles!G2052</f>
        <v>10.004433464050294</v>
      </c>
      <c r="E5" s="6">
        <f>[11]Profiles!G270</f>
        <v>10.002266259765577</v>
      </c>
      <c r="F5" s="6">
        <f>[11]Profiles!G4428</f>
        <v>10.001504602050831</v>
      </c>
      <c r="G5" s="6">
        <f>[1]Profiles!G270</f>
        <v>9.9605298416137416</v>
      </c>
      <c r="H5" s="6">
        <f>[12]Profiles!G3240</f>
        <v>9.9797038543701131</v>
      </c>
      <c r="I5" s="6">
        <f>[13]Profiles!G4428</f>
        <v>10.013157182312007</v>
      </c>
      <c r="J5" s="6">
        <f>[14]Profiles!G350</f>
        <v>9.999378955078118</v>
      </c>
      <c r="K5" s="6">
        <f>[15]Profiles!G270</f>
        <v>9.972628927612277</v>
      </c>
      <c r="L5" s="6">
        <f>[2]Profiles!G270</f>
        <v>9.956970605468749</v>
      </c>
      <c r="M5" s="6">
        <f>[16]Profiles!G864</f>
        <v>9.95673217773437</v>
      </c>
      <c r="N5" s="6">
        <f>[3]Profiles!G270</f>
        <v>9.9539070251464601</v>
      </c>
      <c r="O5" s="6">
        <f>[4]Profiles!G2646</f>
        <v>9.9878495574950961</v>
      </c>
      <c r="P5" s="6">
        <f>[5]Profiles!G3834</f>
        <v>9.9979884231567357</v>
      </c>
      <c r="Q5" s="6">
        <f>[6]Profiles!G270</f>
        <v>10.001460237121591</v>
      </c>
      <c r="R5" s="6">
        <f>[8]Profiles!G270</f>
        <v>9.9890068222045691</v>
      </c>
      <c r="S5" s="6">
        <f>[17]Profiles!G864</f>
        <v>10.002795886230459</v>
      </c>
      <c r="T5" s="6">
        <f>[9]Profiles!G270</f>
        <v>10.000972705078109</v>
      </c>
      <c r="U5" s="6">
        <f>[10]Profiles!G270</f>
        <v>10.000692834472643</v>
      </c>
      <c r="V5" s="6">
        <f>[7]Profiles!G269</f>
        <v>9.9926938354492272</v>
      </c>
    </row>
    <row r="6" spans="1:22" x14ac:dyDescent="0.2">
      <c r="A6">
        <f>Profiles!D866</f>
        <v>-2950</v>
      </c>
      <c r="B6" s="6">
        <f>Profiles!G865</f>
        <v>10.001330541992164</v>
      </c>
      <c r="C6" s="6">
        <f>Profiles!G1459</f>
        <v>10.00287995605472</v>
      </c>
      <c r="D6" s="6">
        <f>Profiles!G2053</f>
        <v>10.004433464050294</v>
      </c>
      <c r="E6" s="6">
        <f>[11]Profiles!G271</f>
        <v>10.002266259765577</v>
      </c>
      <c r="F6" s="6">
        <f>[11]Profiles!G4429</f>
        <v>10.001504602050831</v>
      </c>
      <c r="G6" s="6">
        <f>[1]Profiles!G271</f>
        <v>9.9605298416137416</v>
      </c>
      <c r="H6" s="6">
        <f>[12]Profiles!G3241</f>
        <v>9.9797038543701131</v>
      </c>
      <c r="I6" s="6">
        <f>[13]Profiles!G4429</f>
        <v>10.013157182312007</v>
      </c>
      <c r="J6" s="6">
        <f>[14]Profiles!G351</f>
        <v>9.999378955078118</v>
      </c>
      <c r="K6" s="6">
        <f>[15]Profiles!G271</f>
        <v>9.972628927612277</v>
      </c>
      <c r="L6" s="6">
        <f>[2]Profiles!G271</f>
        <v>9.956970605468749</v>
      </c>
      <c r="M6" s="6">
        <f>[16]Profiles!G865</f>
        <v>9.95673217773437</v>
      </c>
      <c r="N6" s="6">
        <f>[3]Profiles!G271</f>
        <v>9.9539070251464601</v>
      </c>
      <c r="O6" s="6">
        <f>[4]Profiles!G2647</f>
        <v>9.9878495574950961</v>
      </c>
      <c r="P6" s="6">
        <f>[5]Profiles!G3835</f>
        <v>9.9979884231567357</v>
      </c>
      <c r="Q6" s="6">
        <f>[6]Profiles!G271</f>
        <v>10.001460237121591</v>
      </c>
      <c r="R6" s="6">
        <f>[8]Profiles!G271</f>
        <v>9.9890068222045691</v>
      </c>
      <c r="S6" s="6">
        <f>[17]Profiles!G865</f>
        <v>10.002795886230459</v>
      </c>
      <c r="T6" s="6">
        <f>[9]Profiles!G271</f>
        <v>10.000972705078109</v>
      </c>
      <c r="U6" s="6">
        <f>[10]Profiles!G271</f>
        <v>10.000692834472643</v>
      </c>
      <c r="V6" s="6">
        <f>[7]Profiles!G270</f>
        <v>9.9926938354492272</v>
      </c>
    </row>
    <row r="7" spans="1:22" x14ac:dyDescent="0.2">
      <c r="A7">
        <f>Profiles!D867</f>
        <v>-2900</v>
      </c>
      <c r="B7" s="6">
        <f>Profiles!G866</f>
        <v>10.001330541992164</v>
      </c>
      <c r="C7" s="6">
        <f>Profiles!G1460</f>
        <v>10.00287995605472</v>
      </c>
      <c r="D7" s="6">
        <f>Profiles!G2054</f>
        <v>10.004433464050294</v>
      </c>
      <c r="E7" s="6">
        <f>[11]Profiles!G272</f>
        <v>10.002266259765577</v>
      </c>
      <c r="F7" s="6">
        <f>[11]Profiles!G4430</f>
        <v>10.001504602050831</v>
      </c>
      <c r="G7" s="6">
        <f>[1]Profiles!G272</f>
        <v>9.9605298416137416</v>
      </c>
      <c r="H7" s="6">
        <f>[12]Profiles!G3242</f>
        <v>9.9797038543701131</v>
      </c>
      <c r="I7" s="6">
        <f>[13]Profiles!G4430</f>
        <v>10.013157182312007</v>
      </c>
      <c r="J7" s="6">
        <f>[14]Profiles!G352</f>
        <v>9.999378955078118</v>
      </c>
      <c r="K7" s="6">
        <f>[15]Profiles!G272</f>
        <v>9.972628927612277</v>
      </c>
      <c r="L7" s="6">
        <f>[2]Profiles!G272</f>
        <v>9.956970605468749</v>
      </c>
      <c r="M7" s="6">
        <f>[16]Profiles!G866</f>
        <v>9.95673217773437</v>
      </c>
      <c r="N7" s="6">
        <f>[3]Profiles!G272</f>
        <v>9.9539070251464601</v>
      </c>
      <c r="O7" s="6">
        <f>[4]Profiles!G2648</f>
        <v>9.9878495574950961</v>
      </c>
      <c r="P7" s="6">
        <f>[5]Profiles!G3836</f>
        <v>9.9979884231567357</v>
      </c>
      <c r="Q7" s="6">
        <f>[6]Profiles!G272</f>
        <v>10.001460237121591</v>
      </c>
      <c r="R7" s="6">
        <f>[8]Profiles!G272</f>
        <v>9.9890068222045691</v>
      </c>
      <c r="S7" s="6">
        <f>[17]Profiles!G866</f>
        <v>10.002795886230459</v>
      </c>
      <c r="T7" s="6">
        <f>[9]Profiles!G272</f>
        <v>10.000972705078109</v>
      </c>
      <c r="U7" s="6">
        <f>[10]Profiles!G272</f>
        <v>10.000692834472643</v>
      </c>
      <c r="V7" s="6">
        <f>[7]Profiles!G271</f>
        <v>9.9926938354492272</v>
      </c>
    </row>
    <row r="8" spans="1:22" x14ac:dyDescent="0.2">
      <c r="A8">
        <f>Profiles!D868</f>
        <v>-2850</v>
      </c>
      <c r="B8" s="6">
        <f>Profiles!G867</f>
        <v>10.001330541992164</v>
      </c>
      <c r="C8" s="6">
        <f>Profiles!G1461</f>
        <v>10.00287995605472</v>
      </c>
      <c r="D8" s="6">
        <f>Profiles!G2055</f>
        <v>10.004433464050294</v>
      </c>
      <c r="E8" s="6">
        <f>[11]Profiles!G273</f>
        <v>10.002266259765577</v>
      </c>
      <c r="F8" s="6">
        <f>[11]Profiles!G4431</f>
        <v>10.001504602050831</v>
      </c>
      <c r="G8" s="6">
        <f>[1]Profiles!G273</f>
        <v>9.9605298416137416</v>
      </c>
      <c r="H8" s="6">
        <f>[12]Profiles!G3243</f>
        <v>9.9797038543701131</v>
      </c>
      <c r="I8" s="6">
        <f>[13]Profiles!G4431</f>
        <v>10.013157182312007</v>
      </c>
      <c r="J8" s="6">
        <f>[14]Profiles!G353</f>
        <v>9.999378955078118</v>
      </c>
      <c r="K8" s="6">
        <f>[15]Profiles!G273</f>
        <v>9.972628927612277</v>
      </c>
      <c r="L8" s="6">
        <f>[2]Profiles!G273</f>
        <v>9.956970605468749</v>
      </c>
      <c r="M8" s="6">
        <f>[16]Profiles!G867</f>
        <v>9.95673217773437</v>
      </c>
      <c r="N8" s="6">
        <f>[3]Profiles!G273</f>
        <v>9.9539070251464601</v>
      </c>
      <c r="O8" s="6">
        <f>[4]Profiles!G2649</f>
        <v>9.9878495574950961</v>
      </c>
      <c r="P8" s="6">
        <f>[5]Profiles!G3837</f>
        <v>9.9979884231567357</v>
      </c>
      <c r="Q8" s="6">
        <f>[6]Profiles!G273</f>
        <v>10.001460237121591</v>
      </c>
      <c r="R8" s="6">
        <f>[8]Profiles!G273</f>
        <v>9.9890068222045691</v>
      </c>
      <c r="S8" s="6">
        <f>[17]Profiles!G867</f>
        <v>10.002795886230459</v>
      </c>
      <c r="T8" s="6">
        <f>[9]Profiles!G273</f>
        <v>10.000972705078109</v>
      </c>
      <c r="U8" s="6">
        <f>[10]Profiles!G273</f>
        <v>10.000692834472643</v>
      </c>
      <c r="V8" s="6">
        <f>[7]Profiles!G272</f>
        <v>9.9926938354492272</v>
      </c>
    </row>
    <row r="9" spans="1:22" x14ac:dyDescent="0.2">
      <c r="A9">
        <f>Profiles!D869</f>
        <v>-2800</v>
      </c>
      <c r="B9" s="6">
        <f>Profiles!G868</f>
        <v>9.9610282043457321</v>
      </c>
      <c r="C9" s="6">
        <f>Profiles!G1462</f>
        <v>10.00287995605472</v>
      </c>
      <c r="D9" s="6">
        <f>Profiles!G2056</f>
        <v>10.004433464050294</v>
      </c>
      <c r="E9" s="6">
        <f>[11]Profiles!G274</f>
        <v>10.002266259765577</v>
      </c>
      <c r="F9" s="6">
        <f>[11]Profiles!G4432</f>
        <v>10.001504602050831</v>
      </c>
      <c r="G9" s="6">
        <f>[1]Profiles!G274</f>
        <v>9.9605298416137416</v>
      </c>
      <c r="H9" s="6">
        <f>[12]Profiles!G3244</f>
        <v>9.9797038543701131</v>
      </c>
      <c r="I9" s="6">
        <f>[13]Profiles!G4432</f>
        <v>10.013157182312007</v>
      </c>
      <c r="J9" s="6">
        <f>[14]Profiles!G354</f>
        <v>9.999378955078118</v>
      </c>
      <c r="K9" s="6">
        <f>[15]Profiles!G274</f>
        <v>9.972628927612277</v>
      </c>
      <c r="L9" s="6">
        <f>[2]Profiles!G274</f>
        <v>9.956970605468749</v>
      </c>
      <c r="M9" s="6">
        <f>[16]Profiles!G868</f>
        <v>9.95673217773437</v>
      </c>
      <c r="N9" s="6">
        <f>[3]Profiles!G274</f>
        <v>9.9539070251464601</v>
      </c>
      <c r="O9" s="6">
        <f>[4]Profiles!G2650</f>
        <v>9.9878495574950961</v>
      </c>
      <c r="P9" s="6">
        <f>[5]Profiles!G3838</f>
        <v>9.9979884231567357</v>
      </c>
      <c r="Q9" s="6">
        <f>[6]Profiles!G274</f>
        <v>10.001460237121591</v>
      </c>
      <c r="R9" s="6">
        <f>[8]Profiles!G274</f>
        <v>9.9890068222045691</v>
      </c>
      <c r="S9" s="6">
        <f>[17]Profiles!G868</f>
        <v>10.002795886230459</v>
      </c>
      <c r="T9" s="6">
        <f>[9]Profiles!G274</f>
        <v>10.000972705078109</v>
      </c>
      <c r="U9" s="6">
        <f>[10]Profiles!G274</f>
        <v>10.000692834472643</v>
      </c>
      <c r="V9" s="6">
        <f>[7]Profiles!G273</f>
        <v>9.9926938354492272</v>
      </c>
    </row>
    <row r="10" spans="1:22" x14ac:dyDescent="0.2">
      <c r="A10">
        <f>Profiles!D870</f>
        <v>-2750</v>
      </c>
      <c r="B10" s="6">
        <f>Profiles!G869</f>
        <v>9.6748512939453359</v>
      </c>
      <c r="C10" s="6">
        <f>Profiles!G1463</f>
        <v>10.00287995605472</v>
      </c>
      <c r="D10" s="6">
        <f>Profiles!G2057</f>
        <v>10.004433464050294</v>
      </c>
      <c r="E10" s="6">
        <f>[11]Profiles!G275</f>
        <v>10.002266259765577</v>
      </c>
      <c r="F10" s="6">
        <f>[11]Profiles!G4433</f>
        <v>10.001504602050831</v>
      </c>
      <c r="G10" s="6">
        <f>[1]Profiles!G275</f>
        <v>9.9605298416137416</v>
      </c>
      <c r="H10" s="6">
        <f>[12]Profiles!G3245</f>
        <v>9.9797038543701131</v>
      </c>
      <c r="I10" s="6">
        <f>[13]Profiles!G4433</f>
        <v>10.013157182312007</v>
      </c>
      <c r="J10" s="6">
        <f>[14]Profiles!G355</f>
        <v>9.999378955078118</v>
      </c>
      <c r="K10" s="6">
        <f>[15]Profiles!G275</f>
        <v>9.972628927612277</v>
      </c>
      <c r="L10" s="6">
        <f>[2]Profiles!G275</f>
        <v>9.956970605468749</v>
      </c>
      <c r="M10" s="6">
        <f>[16]Profiles!G869</f>
        <v>9.95673217773437</v>
      </c>
      <c r="N10" s="6">
        <f>[3]Profiles!G275</f>
        <v>9.9539070251464601</v>
      </c>
      <c r="O10" s="6">
        <f>[4]Profiles!G2651</f>
        <v>9.9878495574950961</v>
      </c>
      <c r="P10" s="6">
        <f>[5]Profiles!G3839</f>
        <v>9.9979884231567357</v>
      </c>
      <c r="Q10" s="6">
        <f>[6]Profiles!G275</f>
        <v>10.001460237121591</v>
      </c>
      <c r="R10" s="6">
        <f>[8]Profiles!G275</f>
        <v>9.9890068222045691</v>
      </c>
      <c r="S10" s="6">
        <f>[17]Profiles!G869</f>
        <v>10.002795886230459</v>
      </c>
      <c r="T10" s="6">
        <f>[9]Profiles!G275</f>
        <v>10.000972705078109</v>
      </c>
      <c r="U10" s="6">
        <f>[10]Profiles!G275</f>
        <v>10.000692834472643</v>
      </c>
      <c r="V10" s="6">
        <f>[7]Profiles!G274</f>
        <v>9.9926938354492272</v>
      </c>
    </row>
    <row r="11" spans="1:22" x14ac:dyDescent="0.2">
      <c r="A11">
        <f>Profiles!D871</f>
        <v>-2700</v>
      </c>
      <c r="B11" s="6">
        <f>Profiles!G870</f>
        <v>9.6867721008300602</v>
      </c>
      <c r="C11" s="6">
        <f>Profiles!G1464</f>
        <v>10.00287995605472</v>
      </c>
      <c r="D11" s="6">
        <f>Profiles!G2058</f>
        <v>10.004433464050294</v>
      </c>
      <c r="E11" s="6">
        <f>[11]Profiles!G276</f>
        <v>10.002266259765577</v>
      </c>
      <c r="F11" s="6">
        <f>[11]Profiles!G4434</f>
        <v>10.001504602050831</v>
      </c>
      <c r="G11" s="6">
        <f>[1]Profiles!G276</f>
        <v>9.9605298416137416</v>
      </c>
      <c r="H11" s="6">
        <f>[12]Profiles!G3246</f>
        <v>9.9797038543701131</v>
      </c>
      <c r="I11" s="6">
        <f>[13]Profiles!G4434</f>
        <v>10.013157182312007</v>
      </c>
      <c r="J11" s="6">
        <f>[14]Profiles!G356</f>
        <v>9.999378955078118</v>
      </c>
      <c r="K11" s="6">
        <f>[15]Profiles!G276</f>
        <v>9.972628927612277</v>
      </c>
      <c r="L11" s="6">
        <f>[2]Profiles!G276</f>
        <v>9.956970605468749</v>
      </c>
      <c r="M11" s="6">
        <f>[16]Profiles!G870</f>
        <v>9.95673217773437</v>
      </c>
      <c r="N11" s="6">
        <f>[3]Profiles!G276</f>
        <v>9.9539070251464601</v>
      </c>
      <c r="O11" s="6">
        <f>[4]Profiles!G2652</f>
        <v>9.9878495574950961</v>
      </c>
      <c r="P11" s="6">
        <f>[5]Profiles!G3840</f>
        <v>9.9979884231567357</v>
      </c>
      <c r="Q11" s="6">
        <f>[6]Profiles!G276</f>
        <v>10.001460237121591</v>
      </c>
      <c r="R11" s="6">
        <f>[8]Profiles!G276</f>
        <v>9.9890068222045691</v>
      </c>
      <c r="S11" s="6">
        <f>[17]Profiles!G870</f>
        <v>10.002795886230459</v>
      </c>
      <c r="T11" s="6">
        <f>[9]Profiles!G276</f>
        <v>10.000972705078109</v>
      </c>
      <c r="U11" s="6">
        <f>[10]Profiles!G276</f>
        <v>10.000692834472643</v>
      </c>
      <c r="V11" s="6">
        <f>[7]Profiles!G275</f>
        <v>9.9926938354492272</v>
      </c>
    </row>
    <row r="12" spans="1:22" x14ac:dyDescent="0.2">
      <c r="A12">
        <f>Profiles!D872</f>
        <v>-2650</v>
      </c>
      <c r="B12" s="6">
        <f>Profiles!G871</f>
        <v>9.515707464599604</v>
      </c>
      <c r="C12" s="6">
        <f>Profiles!G1465</f>
        <v>10.00287995605472</v>
      </c>
      <c r="D12" s="6">
        <f>Profiles!G2059</f>
        <v>10.004433464050294</v>
      </c>
      <c r="E12" s="6">
        <f>[11]Profiles!G277</f>
        <v>10.002266259765577</v>
      </c>
      <c r="F12" s="6">
        <f>[11]Profiles!G4435</f>
        <v>10.001504602050831</v>
      </c>
      <c r="G12" s="6">
        <f>[1]Profiles!G277</f>
        <v>9.9605298416137416</v>
      </c>
      <c r="H12" s="6">
        <f>[12]Profiles!G3247</f>
        <v>9.9797038543701131</v>
      </c>
      <c r="I12" s="6">
        <f>[13]Profiles!G4435</f>
        <v>10.013157182312007</v>
      </c>
      <c r="J12" s="6">
        <f>[14]Profiles!G357</f>
        <v>9.999378955078118</v>
      </c>
      <c r="K12" s="6">
        <f>[15]Profiles!G277</f>
        <v>9.972628927612277</v>
      </c>
      <c r="L12" s="6">
        <f>[2]Profiles!G277</f>
        <v>9.956970605468749</v>
      </c>
      <c r="M12" s="6">
        <f>[16]Profiles!G871</f>
        <v>9.95673217773437</v>
      </c>
      <c r="N12" s="6">
        <f>[3]Profiles!G277</f>
        <v>9.9539070251464601</v>
      </c>
      <c r="O12" s="6">
        <f>[4]Profiles!G2653</f>
        <v>9.9878495574950961</v>
      </c>
      <c r="P12" s="6">
        <f>[5]Profiles!G3841</f>
        <v>9.9979884231567357</v>
      </c>
      <c r="Q12" s="6">
        <f>[6]Profiles!G277</f>
        <v>10.001460237121591</v>
      </c>
      <c r="R12" s="6">
        <f>[8]Profiles!G277</f>
        <v>9.9890068222045691</v>
      </c>
      <c r="S12" s="6">
        <f>[17]Profiles!G871</f>
        <v>10.002795886230459</v>
      </c>
      <c r="T12" s="6">
        <f>[9]Profiles!G277</f>
        <v>10.000972705078109</v>
      </c>
      <c r="U12" s="6">
        <f>[10]Profiles!G277</f>
        <v>10.000692834472643</v>
      </c>
      <c r="V12" s="6">
        <f>[7]Profiles!G276</f>
        <v>9.9926938354492272</v>
      </c>
    </row>
    <row r="13" spans="1:22" x14ac:dyDescent="0.2">
      <c r="A13">
        <f>Profiles!D873</f>
        <v>-2600</v>
      </c>
      <c r="B13" s="6">
        <f>Profiles!G872</f>
        <v>9.3886743835449202</v>
      </c>
      <c r="C13" s="6">
        <f>Profiles!G1466</f>
        <v>10.00287995605472</v>
      </c>
      <c r="D13" s="6">
        <f>Profiles!G2060</f>
        <v>10.004433464050294</v>
      </c>
      <c r="E13" s="6">
        <f>[11]Profiles!G278</f>
        <v>10.002266259765577</v>
      </c>
      <c r="F13" s="6">
        <f>[11]Profiles!G4436</f>
        <v>10.001504602050831</v>
      </c>
      <c r="G13" s="6">
        <f>[1]Profiles!G278</f>
        <v>9.9605298416137416</v>
      </c>
      <c r="H13" s="6">
        <f>[12]Profiles!G3248</f>
        <v>9.9797038543701131</v>
      </c>
      <c r="I13" s="6">
        <f>[13]Profiles!G4436</f>
        <v>10.013157182312007</v>
      </c>
      <c r="J13" s="6">
        <f>[14]Profiles!G358</f>
        <v>9.999378955078118</v>
      </c>
      <c r="K13" s="6">
        <f>[15]Profiles!G278</f>
        <v>9.972628927612277</v>
      </c>
      <c r="L13" s="6">
        <f>[2]Profiles!G278</f>
        <v>9.956970605468749</v>
      </c>
      <c r="M13" s="6">
        <f>[16]Profiles!G872</f>
        <v>9.95673217773437</v>
      </c>
      <c r="N13" s="6">
        <f>[3]Profiles!G278</f>
        <v>9.9539070251464601</v>
      </c>
      <c r="O13" s="6">
        <f>[4]Profiles!G2654</f>
        <v>9.9878495574950961</v>
      </c>
      <c r="P13" s="6">
        <f>[5]Profiles!G3842</f>
        <v>9.9979884231567357</v>
      </c>
      <c r="Q13" s="6">
        <f>[6]Profiles!G278</f>
        <v>10.001460237121591</v>
      </c>
      <c r="R13" s="6">
        <f>[8]Profiles!G278</f>
        <v>9.9890068222045691</v>
      </c>
      <c r="S13" s="6">
        <f>[17]Profiles!G872</f>
        <v>10.002795886230459</v>
      </c>
      <c r="T13" s="6">
        <f>[9]Profiles!G278</f>
        <v>10.000972705078109</v>
      </c>
      <c r="U13" s="6">
        <f>[10]Profiles!G278</f>
        <v>10.000692834472643</v>
      </c>
      <c r="V13" s="6">
        <f>[7]Profiles!G277</f>
        <v>9.9926938354492272</v>
      </c>
    </row>
    <row r="14" spans="1:22" x14ac:dyDescent="0.2">
      <c r="A14">
        <f>Profiles!D874</f>
        <v>-2550</v>
      </c>
      <c r="B14" s="6">
        <f>Profiles!G873</f>
        <v>9.2491494812011705</v>
      </c>
      <c r="C14" s="6">
        <f>Profiles!G1467</f>
        <v>10.00287995605472</v>
      </c>
      <c r="D14" s="6">
        <f>Profiles!G2061</f>
        <v>10.004433464050294</v>
      </c>
      <c r="E14" s="6">
        <f>[11]Profiles!G279</f>
        <v>10.002266259765577</v>
      </c>
      <c r="F14" s="6">
        <f>[11]Profiles!G4437</f>
        <v>10.001504602050831</v>
      </c>
      <c r="G14" s="6">
        <f>[1]Profiles!G279</f>
        <v>9.9605298416137416</v>
      </c>
      <c r="H14" s="6">
        <f>[12]Profiles!G3249</f>
        <v>9.9797038543701131</v>
      </c>
      <c r="I14" s="6">
        <f>[13]Profiles!G4437</f>
        <v>10.013157182312007</v>
      </c>
      <c r="J14" s="6">
        <f>[14]Profiles!G359</f>
        <v>9.999378955078118</v>
      </c>
      <c r="K14" s="6">
        <f>[15]Profiles!G279</f>
        <v>9.972628927612277</v>
      </c>
      <c r="L14" s="6">
        <f>[2]Profiles!G279</f>
        <v>9.956970605468749</v>
      </c>
      <c r="M14" s="6">
        <f>[16]Profiles!G873</f>
        <v>9.95673217773437</v>
      </c>
      <c r="N14" s="6">
        <f>[3]Profiles!G279</f>
        <v>9.9539070251464601</v>
      </c>
      <c r="O14" s="6">
        <f>[4]Profiles!G2655</f>
        <v>9.9878495574950961</v>
      </c>
      <c r="P14" s="6">
        <f>[5]Profiles!G3843</f>
        <v>9.9979884231567357</v>
      </c>
      <c r="Q14" s="6">
        <f>[6]Profiles!G279</f>
        <v>10.001460237121591</v>
      </c>
      <c r="R14" s="6">
        <f>[8]Profiles!G279</f>
        <v>9.9890068222045691</v>
      </c>
      <c r="S14" s="6">
        <f>[17]Profiles!G873</f>
        <v>10.002795886230459</v>
      </c>
      <c r="T14" s="6">
        <f>[9]Profiles!G279</f>
        <v>10.000972705078109</v>
      </c>
      <c r="U14" s="6">
        <f>[10]Profiles!G279</f>
        <v>10.000692834472643</v>
      </c>
      <c r="V14" s="6">
        <f>[7]Profiles!G278</f>
        <v>9.9926938354492272</v>
      </c>
    </row>
    <row r="15" spans="1:22" x14ac:dyDescent="0.2">
      <c r="A15">
        <f>Profiles!D875</f>
        <v>-2500</v>
      </c>
      <c r="B15" s="6">
        <f>Profiles!G874</f>
        <v>9.084788977050783</v>
      </c>
      <c r="C15" s="6">
        <f>Profiles!G1468</f>
        <v>10.00287995605472</v>
      </c>
      <c r="D15" s="6">
        <f>Profiles!G2062</f>
        <v>10.004433464050294</v>
      </c>
      <c r="E15" s="6">
        <f>[11]Profiles!G280</f>
        <v>10.002266259765577</v>
      </c>
      <c r="F15" s="6">
        <f>[11]Profiles!G4438</f>
        <v>10.001504602050831</v>
      </c>
      <c r="G15" s="6">
        <f>[1]Profiles!G280</f>
        <v>9.9605298416137416</v>
      </c>
      <c r="H15" s="6">
        <f>[12]Profiles!G3250</f>
        <v>9.9797038543701131</v>
      </c>
      <c r="I15" s="6">
        <f>[13]Profiles!G4438</f>
        <v>10.013157182312007</v>
      </c>
      <c r="J15" s="6">
        <f>[14]Profiles!G360</f>
        <v>9.999378955078118</v>
      </c>
      <c r="K15" s="6">
        <f>[15]Profiles!G280</f>
        <v>9.972628927612277</v>
      </c>
      <c r="L15" s="6">
        <f>[2]Profiles!G280</f>
        <v>9.956970605468749</v>
      </c>
      <c r="M15" s="6">
        <f>[16]Profiles!G874</f>
        <v>9.95673217773437</v>
      </c>
      <c r="N15" s="6">
        <f>[3]Profiles!G280</f>
        <v>9.9539070251464601</v>
      </c>
      <c r="O15" s="6">
        <f>[4]Profiles!G2656</f>
        <v>9.9878495574950961</v>
      </c>
      <c r="P15" s="6">
        <f>[5]Profiles!G3844</f>
        <v>9.9979884231567357</v>
      </c>
      <c r="Q15" s="6">
        <f>[6]Profiles!G280</f>
        <v>10.001460237121591</v>
      </c>
      <c r="R15" s="6">
        <f>[8]Profiles!G280</f>
        <v>9.9890068222045691</v>
      </c>
      <c r="S15" s="6">
        <f>[17]Profiles!G874</f>
        <v>10.002795886230459</v>
      </c>
      <c r="T15" s="6">
        <f>[9]Profiles!G280</f>
        <v>10.000972705078109</v>
      </c>
      <c r="U15" s="6">
        <f>[10]Profiles!G280</f>
        <v>10.000692834472643</v>
      </c>
      <c r="V15" s="6">
        <f>[7]Profiles!G279</f>
        <v>9.9926938354492272</v>
      </c>
    </row>
    <row r="16" spans="1:22" x14ac:dyDescent="0.2">
      <c r="A16">
        <f>Profiles!D876</f>
        <v>-2450</v>
      </c>
      <c r="B16" s="6">
        <f>Profiles!G875</f>
        <v>8.9799972595214879</v>
      </c>
      <c r="C16" s="6">
        <f>Profiles!G1469</f>
        <v>10.00287995605472</v>
      </c>
      <c r="D16" s="6">
        <f>Profiles!G2063</f>
        <v>10.004433464050294</v>
      </c>
      <c r="E16" s="6">
        <f>[11]Profiles!G281</f>
        <v>10.002266259765577</v>
      </c>
      <c r="F16" s="6">
        <f>[11]Profiles!G4439</f>
        <v>10.001504602050831</v>
      </c>
      <c r="G16" s="6">
        <f>[1]Profiles!G281</f>
        <v>9.9605298416137416</v>
      </c>
      <c r="H16" s="6">
        <f>[12]Profiles!G3251</f>
        <v>9.9797038543701131</v>
      </c>
      <c r="I16" s="6">
        <f>[13]Profiles!G4439</f>
        <v>10.013157182312007</v>
      </c>
      <c r="J16" s="6">
        <f>[14]Profiles!G361</f>
        <v>9.999378955078118</v>
      </c>
      <c r="K16" s="6">
        <f>[15]Profiles!G281</f>
        <v>9.972628927612277</v>
      </c>
      <c r="L16" s="6">
        <f>[2]Profiles!G281</f>
        <v>9.956970605468749</v>
      </c>
      <c r="M16" s="6">
        <f>[16]Profiles!G875</f>
        <v>9.95673217773437</v>
      </c>
      <c r="N16" s="6">
        <f>[3]Profiles!G281</f>
        <v>9.9539070251464601</v>
      </c>
      <c r="O16" s="6">
        <f>[4]Profiles!G2657</f>
        <v>9.9878495574950961</v>
      </c>
      <c r="P16" s="6">
        <f>[5]Profiles!G3845</f>
        <v>9.9979884231567357</v>
      </c>
      <c r="Q16" s="6">
        <f>[6]Profiles!G281</f>
        <v>10.001460237121591</v>
      </c>
      <c r="R16" s="6">
        <f>[8]Profiles!G281</f>
        <v>9.9890068222045691</v>
      </c>
      <c r="S16" s="6">
        <f>[17]Profiles!G875</f>
        <v>10.002795886230459</v>
      </c>
      <c r="T16" s="6">
        <f>[9]Profiles!G281</f>
        <v>10.000972705078109</v>
      </c>
      <c r="U16" s="6">
        <f>[10]Profiles!G281</f>
        <v>10.000692834472643</v>
      </c>
      <c r="V16" s="6">
        <f>[7]Profiles!G280</f>
        <v>9.9926938354492272</v>
      </c>
    </row>
    <row r="17" spans="1:22" x14ac:dyDescent="0.2">
      <c r="A17">
        <f>Profiles!D877</f>
        <v>-2400</v>
      </c>
      <c r="B17" s="6">
        <f>Profiles!G876</f>
        <v>8.8206912902832038</v>
      </c>
      <c r="C17" s="6">
        <f>Profiles!G1470</f>
        <v>10.00287995605472</v>
      </c>
      <c r="D17" s="6">
        <f>Profiles!G2064</f>
        <v>10.004433464050294</v>
      </c>
      <c r="E17" s="6">
        <f>[11]Profiles!G282</f>
        <v>10.002266259765577</v>
      </c>
      <c r="F17" s="6">
        <f>[11]Profiles!G4440</f>
        <v>10.001504602050831</v>
      </c>
      <c r="G17" s="6">
        <f>[1]Profiles!G282</f>
        <v>9.9605298416137416</v>
      </c>
      <c r="H17" s="6">
        <f>[12]Profiles!G3252</f>
        <v>9.9797038543701131</v>
      </c>
      <c r="I17" s="6">
        <f>[13]Profiles!G4440</f>
        <v>10.013157182312007</v>
      </c>
      <c r="J17" s="6">
        <f>[14]Profiles!G362</f>
        <v>9.999378955078118</v>
      </c>
      <c r="K17" s="6">
        <f>[15]Profiles!G282</f>
        <v>9.972628927612277</v>
      </c>
      <c r="L17" s="6">
        <f>[2]Profiles!G282</f>
        <v>9.956970605468749</v>
      </c>
      <c r="M17" s="6">
        <f>[16]Profiles!G876</f>
        <v>9.95673217773437</v>
      </c>
      <c r="N17" s="6">
        <f>[3]Profiles!G282</f>
        <v>9.9539070251464601</v>
      </c>
      <c r="O17" s="6">
        <f>[4]Profiles!G2658</f>
        <v>9.9878495574950961</v>
      </c>
      <c r="P17" s="6">
        <f>[5]Profiles!G3846</f>
        <v>9.9979884231567357</v>
      </c>
      <c r="Q17" s="6">
        <f>[6]Profiles!G282</f>
        <v>10.001460237121591</v>
      </c>
      <c r="R17" s="6">
        <f>[8]Profiles!G282</f>
        <v>9.9890068222045691</v>
      </c>
      <c r="S17" s="6">
        <f>[17]Profiles!G876</f>
        <v>10.002795886230459</v>
      </c>
      <c r="T17" s="6">
        <f>[9]Profiles!G282</f>
        <v>10.000972705078109</v>
      </c>
      <c r="U17" s="6">
        <f>[10]Profiles!G282</f>
        <v>10.000692834472643</v>
      </c>
      <c r="V17" s="6">
        <f>[7]Profiles!G281</f>
        <v>9.9926938354492272</v>
      </c>
    </row>
    <row r="18" spans="1:22" x14ac:dyDescent="0.2">
      <c r="A18">
        <f>Profiles!D878</f>
        <v>-2350</v>
      </c>
      <c r="B18" s="6">
        <f>Profiles!G877</f>
        <v>8.3861775268554659</v>
      </c>
      <c r="C18" s="6">
        <f>Profiles!G1471</f>
        <v>10.00287995605472</v>
      </c>
      <c r="D18" s="6">
        <f>Profiles!G2065</f>
        <v>10.004433464050294</v>
      </c>
      <c r="E18" s="6">
        <f>[11]Profiles!G283</f>
        <v>10.002266259765577</v>
      </c>
      <c r="F18" s="6">
        <f>[11]Profiles!G4441</f>
        <v>10.001504602050831</v>
      </c>
      <c r="G18" s="6">
        <f>[1]Profiles!G283</f>
        <v>9.9605298416137416</v>
      </c>
      <c r="H18" s="6">
        <f>[12]Profiles!G3253</f>
        <v>9.9797038543701131</v>
      </c>
      <c r="I18" s="6">
        <f>[13]Profiles!G4441</f>
        <v>10.013157182312007</v>
      </c>
      <c r="J18" s="6">
        <f>[14]Profiles!G363</f>
        <v>9.999378955078118</v>
      </c>
      <c r="K18" s="6">
        <f>[15]Profiles!G283</f>
        <v>9.972628927612277</v>
      </c>
      <c r="L18" s="6">
        <f>[2]Profiles!G283</f>
        <v>9.956970605468749</v>
      </c>
      <c r="M18" s="6">
        <f>[16]Profiles!G877</f>
        <v>9.95673217773437</v>
      </c>
      <c r="N18" s="6">
        <f>[3]Profiles!G283</f>
        <v>9.9539070251464601</v>
      </c>
      <c r="O18" s="6">
        <f>[4]Profiles!G2659</f>
        <v>9.9878495574950961</v>
      </c>
      <c r="P18" s="6">
        <f>[5]Profiles!G3847</f>
        <v>9.9979884231567357</v>
      </c>
      <c r="Q18" s="6">
        <f>[6]Profiles!G283</f>
        <v>10.001460237121591</v>
      </c>
      <c r="R18" s="6">
        <f>[8]Profiles!G283</f>
        <v>9.9890068222045691</v>
      </c>
      <c r="S18" s="6">
        <f>[17]Profiles!G877</f>
        <v>10.002795886230459</v>
      </c>
      <c r="T18" s="6">
        <f>[9]Profiles!G283</f>
        <v>10.000972705078109</v>
      </c>
      <c r="U18" s="6">
        <f>[10]Profiles!G283</f>
        <v>10.000692834472643</v>
      </c>
      <c r="V18" s="6">
        <f>[7]Profiles!G282</f>
        <v>9.9926938354492272</v>
      </c>
    </row>
    <row r="19" spans="1:22" x14ac:dyDescent="0.2">
      <c r="A19">
        <f>Profiles!D879</f>
        <v>-2300</v>
      </c>
      <c r="B19" s="6">
        <f>Profiles!G878</f>
        <v>7.6180997070312495</v>
      </c>
      <c r="C19" s="6">
        <f>Profiles!G1472</f>
        <v>9.9067034423827796</v>
      </c>
      <c r="D19" s="6">
        <f>Profiles!G2066</f>
        <v>10.004433464050294</v>
      </c>
      <c r="E19" s="6">
        <f>[11]Profiles!G284</f>
        <v>10.002266259765577</v>
      </c>
      <c r="F19" s="6">
        <f>[11]Profiles!G4442</f>
        <v>10.001504602050831</v>
      </c>
      <c r="G19" s="6">
        <f>[1]Profiles!G284</f>
        <v>9.9605298416137416</v>
      </c>
      <c r="H19" s="6">
        <f>[12]Profiles!G3254</f>
        <v>9.9797038543701131</v>
      </c>
      <c r="I19" s="6">
        <f>[13]Profiles!G4442</f>
        <v>10.013157182312007</v>
      </c>
      <c r="J19" s="6">
        <f>[14]Profiles!G364</f>
        <v>9.999378955078118</v>
      </c>
      <c r="K19" s="6">
        <f>[15]Profiles!G284</f>
        <v>9.972628927612277</v>
      </c>
      <c r="L19" s="6">
        <f>[2]Profiles!G284</f>
        <v>9.956970605468749</v>
      </c>
      <c r="M19" s="6">
        <f>[16]Profiles!G878</f>
        <v>9.95673217773437</v>
      </c>
      <c r="N19" s="6">
        <f>[3]Profiles!G284</f>
        <v>9.9539070251464601</v>
      </c>
      <c r="O19" s="6">
        <f>[4]Profiles!G2660</f>
        <v>9.9878495574950961</v>
      </c>
      <c r="P19" s="6">
        <f>[5]Profiles!G3848</f>
        <v>9.9979884231567357</v>
      </c>
      <c r="Q19" s="6">
        <f>[6]Profiles!G284</f>
        <v>10.001460237121591</v>
      </c>
      <c r="R19" s="6">
        <f>[8]Profiles!G284</f>
        <v>9.9890068222045691</v>
      </c>
      <c r="S19" s="6">
        <f>[17]Profiles!G878</f>
        <v>10.002795886230459</v>
      </c>
      <c r="T19" s="6">
        <f>[9]Profiles!G284</f>
        <v>10.000972705078109</v>
      </c>
      <c r="U19" s="6">
        <f>[10]Profiles!G284</f>
        <v>10.000692834472643</v>
      </c>
      <c r="V19" s="6">
        <f>[7]Profiles!G283</f>
        <v>9.9926938354492272</v>
      </c>
    </row>
    <row r="20" spans="1:22" x14ac:dyDescent="0.2">
      <c r="A20">
        <f>Profiles!D880</f>
        <v>-2250</v>
      </c>
      <c r="B20" s="6">
        <f>Profiles!G879</f>
        <v>6.4974381164550792</v>
      </c>
      <c r="C20" s="6">
        <f>Profiles!G1473</f>
        <v>9.6700222290038909</v>
      </c>
      <c r="D20" s="6">
        <f>Profiles!G2067</f>
        <v>10.004433464050294</v>
      </c>
      <c r="E20" s="6">
        <f>[11]Profiles!G285</f>
        <v>10.002266259765577</v>
      </c>
      <c r="F20" s="6">
        <f>[11]Profiles!G4443</f>
        <v>10.001504602050831</v>
      </c>
      <c r="G20" s="6">
        <f>[1]Profiles!G285</f>
        <v>9.9605298416137416</v>
      </c>
      <c r="H20" s="6">
        <f>[12]Profiles!G3255</f>
        <v>9.9797038543701131</v>
      </c>
      <c r="I20" s="6">
        <f>[13]Profiles!G4443</f>
        <v>10.013157182312007</v>
      </c>
      <c r="J20" s="6">
        <f>[14]Profiles!G365</f>
        <v>9.999378955078118</v>
      </c>
      <c r="K20" s="6">
        <f>[15]Profiles!G285</f>
        <v>9.972628927612277</v>
      </c>
      <c r="L20" s="6">
        <f>[2]Profiles!G285</f>
        <v>9.956970605468749</v>
      </c>
      <c r="M20" s="6">
        <f>[16]Profiles!G879</f>
        <v>9.95673217773437</v>
      </c>
      <c r="N20" s="6">
        <f>[3]Profiles!G285</f>
        <v>9.9539070251464601</v>
      </c>
      <c r="O20" s="6">
        <f>[4]Profiles!G2661</f>
        <v>9.9878495574950961</v>
      </c>
      <c r="P20" s="6">
        <f>[5]Profiles!G3849</f>
        <v>9.9979884231567357</v>
      </c>
      <c r="Q20" s="6">
        <f>[6]Profiles!G285</f>
        <v>10.001460237121591</v>
      </c>
      <c r="R20" s="6">
        <f>[8]Profiles!G285</f>
        <v>9.9890068222045691</v>
      </c>
      <c r="S20" s="6">
        <f>[17]Profiles!G879</f>
        <v>10.002795886230459</v>
      </c>
      <c r="T20" s="6">
        <f>[9]Profiles!G285</f>
        <v>10.000972705078109</v>
      </c>
      <c r="U20" s="6">
        <f>[10]Profiles!G285</f>
        <v>10.000692834472643</v>
      </c>
      <c r="V20" s="6">
        <f>[7]Profiles!G284</f>
        <v>9.9926938354492272</v>
      </c>
    </row>
    <row r="21" spans="1:22" x14ac:dyDescent="0.2">
      <c r="A21">
        <f>Profiles!D881</f>
        <v>-2200</v>
      </c>
      <c r="B21" s="6">
        <f>Profiles!G880</f>
        <v>5.4441491760253875</v>
      </c>
      <c r="C21" s="6">
        <f>Profiles!G1474</f>
        <v>9.2262390258788898</v>
      </c>
      <c r="D21" s="6">
        <f>Profiles!G2068</f>
        <v>10.004433464050294</v>
      </c>
      <c r="E21" s="6">
        <f>[11]Profiles!G286</f>
        <v>10.002266259765577</v>
      </c>
      <c r="F21" s="6">
        <f>[11]Profiles!G4444</f>
        <v>10.001504602050831</v>
      </c>
      <c r="G21" s="6">
        <f>[1]Profiles!G286</f>
        <v>9.9605298416137416</v>
      </c>
      <c r="H21" s="6">
        <f>[12]Profiles!G3256</f>
        <v>9.9797038543701131</v>
      </c>
      <c r="I21" s="6">
        <f>[13]Profiles!G4444</f>
        <v>10.013157182312007</v>
      </c>
      <c r="J21" s="6">
        <f>[14]Profiles!G366</f>
        <v>9.999378955078118</v>
      </c>
      <c r="K21" s="6">
        <f>[15]Profiles!G286</f>
        <v>9.972628927612277</v>
      </c>
      <c r="L21" s="6">
        <f>[2]Profiles!G286</f>
        <v>9.956970605468749</v>
      </c>
      <c r="M21" s="6">
        <f>[16]Profiles!G880</f>
        <v>9.95673217773437</v>
      </c>
      <c r="N21" s="6">
        <f>[3]Profiles!G286</f>
        <v>9.9539070251464601</v>
      </c>
      <c r="O21" s="6">
        <f>[4]Profiles!G2662</f>
        <v>9.9878495574950961</v>
      </c>
      <c r="P21" s="6">
        <f>[5]Profiles!G3850</f>
        <v>9.9979884231567357</v>
      </c>
      <c r="Q21" s="6">
        <f>[6]Profiles!G286</f>
        <v>10.001460237121591</v>
      </c>
      <c r="R21" s="6">
        <f>[8]Profiles!G286</f>
        <v>9.9890068222045691</v>
      </c>
      <c r="S21" s="6">
        <f>[17]Profiles!G880</f>
        <v>10.002795886230459</v>
      </c>
      <c r="T21" s="6">
        <f>[9]Profiles!G286</f>
        <v>10.000972705078109</v>
      </c>
      <c r="U21" s="6">
        <f>[10]Profiles!G286</f>
        <v>10.000692834472643</v>
      </c>
      <c r="V21" s="6">
        <f>[7]Profiles!G285</f>
        <v>9.9926938354492272</v>
      </c>
    </row>
    <row r="22" spans="1:22" x14ac:dyDescent="0.2">
      <c r="A22">
        <f>Profiles!D882</f>
        <v>-2150</v>
      </c>
      <c r="B22" s="6">
        <f>Profiles!G881</f>
        <v>4.1392191223144543</v>
      </c>
      <c r="C22" s="6">
        <f>Profiles!G1475</f>
        <v>8.5170828979492228</v>
      </c>
      <c r="D22" s="6">
        <f>Profiles!G2069</f>
        <v>9.9089630279540977</v>
      </c>
      <c r="E22" s="6">
        <f>[11]Profiles!G287</f>
        <v>10.002266259765577</v>
      </c>
      <c r="F22" s="6">
        <f>[11]Profiles!G4445</f>
        <v>10.001504602050831</v>
      </c>
      <c r="G22" s="6">
        <f>[1]Profiles!G287</f>
        <v>9.9605298416137416</v>
      </c>
      <c r="H22" s="6">
        <f>[12]Profiles!G3257</f>
        <v>9.9797038543701131</v>
      </c>
      <c r="I22" s="6">
        <f>[13]Profiles!G4445</f>
        <v>10.013157182312007</v>
      </c>
      <c r="J22" s="6">
        <f>[14]Profiles!G367</f>
        <v>9.999378955078118</v>
      </c>
      <c r="K22" s="6">
        <f>[15]Profiles!G287</f>
        <v>9.972628927612277</v>
      </c>
      <c r="L22" s="6">
        <f>[2]Profiles!G287</f>
        <v>9.956970605468749</v>
      </c>
      <c r="M22" s="6">
        <f>[16]Profiles!G881</f>
        <v>9.95673217773437</v>
      </c>
      <c r="N22" s="6">
        <f>[3]Profiles!G287</f>
        <v>9.9539070251464601</v>
      </c>
      <c r="O22" s="6">
        <f>[4]Profiles!G2663</f>
        <v>9.9878495574950961</v>
      </c>
      <c r="P22" s="6">
        <f>[5]Profiles!G3851</f>
        <v>9.9979884231567357</v>
      </c>
      <c r="Q22" s="6">
        <f>[6]Profiles!G287</f>
        <v>10.001460237121591</v>
      </c>
      <c r="R22" s="6">
        <f>[8]Profiles!G287</f>
        <v>9.9890068222045691</v>
      </c>
      <c r="S22" s="6">
        <f>[17]Profiles!G881</f>
        <v>10.002795886230459</v>
      </c>
      <c r="T22" s="6">
        <f>[9]Profiles!G287</f>
        <v>10.000972705078109</v>
      </c>
      <c r="U22" s="6">
        <f>[10]Profiles!G287</f>
        <v>10.000692834472643</v>
      </c>
      <c r="V22" s="6">
        <f>[7]Profiles!G286</f>
        <v>9.9926938354492272</v>
      </c>
    </row>
    <row r="23" spans="1:22" x14ac:dyDescent="0.2">
      <c r="A23">
        <f>Profiles!D883</f>
        <v>-2100</v>
      </c>
      <c r="B23" s="6">
        <f>Profiles!G882</f>
        <v>3.275936987304692</v>
      </c>
      <c r="C23" s="6">
        <f>Profiles!G1476</f>
        <v>7.6198419311523429</v>
      </c>
      <c r="D23" s="6">
        <f>Profiles!G2070</f>
        <v>9.7052377777099625</v>
      </c>
      <c r="E23" s="6">
        <f>[11]Profiles!G288</f>
        <v>10.002266259765577</v>
      </c>
      <c r="F23" s="6">
        <f>[11]Profiles!G4446</f>
        <v>10.001504602050831</v>
      </c>
      <c r="G23" s="6">
        <f>[1]Profiles!G288</f>
        <v>9.9605298416137416</v>
      </c>
      <c r="H23" s="6">
        <f>[12]Profiles!G3258</f>
        <v>9.9797038543701131</v>
      </c>
      <c r="I23" s="6">
        <f>[13]Profiles!G4446</f>
        <v>10.013157182312007</v>
      </c>
      <c r="J23" s="6">
        <f>[14]Profiles!G368</f>
        <v>9.999378955078118</v>
      </c>
      <c r="K23" s="6">
        <f>[15]Profiles!G288</f>
        <v>9.972628927612277</v>
      </c>
      <c r="L23" s="6">
        <f>[2]Profiles!G288</f>
        <v>9.956970605468749</v>
      </c>
      <c r="M23" s="6">
        <f>[16]Profiles!G882</f>
        <v>9.95673217773437</v>
      </c>
      <c r="N23" s="6">
        <f>[3]Profiles!G288</f>
        <v>9.9539070251464601</v>
      </c>
      <c r="O23" s="6">
        <f>[4]Profiles!G2664</f>
        <v>9.9878495574950961</v>
      </c>
      <c r="P23" s="6">
        <f>[5]Profiles!G3852</f>
        <v>9.9979884231567357</v>
      </c>
      <c r="Q23" s="6">
        <f>[6]Profiles!G288</f>
        <v>10.001460237121591</v>
      </c>
      <c r="R23" s="6">
        <f>[8]Profiles!G288</f>
        <v>9.9890068222045691</v>
      </c>
      <c r="S23" s="6">
        <f>[17]Profiles!G882</f>
        <v>10.002795886230459</v>
      </c>
      <c r="T23" s="6">
        <f>[9]Profiles!G288</f>
        <v>10.000972705078109</v>
      </c>
      <c r="U23" s="6">
        <f>[10]Profiles!G288</f>
        <v>10.000692834472643</v>
      </c>
      <c r="V23" s="6">
        <f>[7]Profiles!G287</f>
        <v>9.9926938354492272</v>
      </c>
    </row>
    <row r="24" spans="1:22" x14ac:dyDescent="0.2">
      <c r="A24">
        <f>Profiles!D884</f>
        <v>-2050</v>
      </c>
      <c r="B24" s="6">
        <f>Profiles!G883</f>
        <v>2.8360091613769542</v>
      </c>
      <c r="C24" s="6">
        <f>Profiles!G1477</f>
        <v>6.6420541503906305</v>
      </c>
      <c r="D24" s="6">
        <f>Profiles!G2071</f>
        <v>9.2690644302368188</v>
      </c>
      <c r="E24" s="6">
        <f>[11]Profiles!G289</f>
        <v>10.002266259765577</v>
      </c>
      <c r="F24" s="6">
        <f>[11]Profiles!G4447</f>
        <v>10.001504602050831</v>
      </c>
      <c r="G24" s="6">
        <f>[1]Profiles!G289</f>
        <v>9.9605298416137416</v>
      </c>
      <c r="H24" s="6">
        <f>[12]Profiles!G3259</f>
        <v>9.9797038543701131</v>
      </c>
      <c r="I24" s="6">
        <f>[13]Profiles!G4447</f>
        <v>10.013157182312007</v>
      </c>
      <c r="J24" s="6">
        <f>[14]Profiles!G369</f>
        <v>9.999378955078118</v>
      </c>
      <c r="K24" s="6">
        <f>[15]Profiles!G289</f>
        <v>9.972628927612277</v>
      </c>
      <c r="L24" s="6">
        <f>[2]Profiles!G289</f>
        <v>9.956970605468749</v>
      </c>
      <c r="M24" s="6">
        <f>[16]Profiles!G883</f>
        <v>9.95673217773437</v>
      </c>
      <c r="N24" s="6">
        <f>[3]Profiles!G289</f>
        <v>9.9539070251464601</v>
      </c>
      <c r="O24" s="6">
        <f>[4]Profiles!G2665</f>
        <v>9.9878495574950961</v>
      </c>
      <c r="P24" s="6">
        <f>[5]Profiles!G3853</f>
        <v>9.9979884231567357</v>
      </c>
      <c r="Q24" s="6">
        <f>[6]Profiles!G289</f>
        <v>10.001460237121591</v>
      </c>
      <c r="R24" s="6">
        <f>[8]Profiles!G289</f>
        <v>9.9890068222045691</v>
      </c>
      <c r="S24" s="6">
        <f>[17]Profiles!G883</f>
        <v>10.002795886230459</v>
      </c>
      <c r="T24" s="6">
        <f>[9]Profiles!G289</f>
        <v>10.000972705078109</v>
      </c>
      <c r="U24" s="6">
        <f>[10]Profiles!G289</f>
        <v>10.000692834472643</v>
      </c>
      <c r="V24" s="6">
        <f>[7]Profiles!G288</f>
        <v>9.9926938354492272</v>
      </c>
    </row>
    <row r="25" spans="1:22" x14ac:dyDescent="0.2">
      <c r="A25">
        <f>Profiles!D885</f>
        <v>-2000</v>
      </c>
      <c r="B25" s="6">
        <f>Profiles!G884</f>
        <v>2.3730715698242166</v>
      </c>
      <c r="C25" s="6">
        <f>Profiles!G1478</f>
        <v>5.8848504150390655</v>
      </c>
      <c r="D25" s="6">
        <f>Profiles!G2072</f>
        <v>8.6042156753540073</v>
      </c>
      <c r="E25" s="6">
        <f>[11]Profiles!G290</f>
        <v>10.035893273925744</v>
      </c>
      <c r="F25" s="6">
        <f>[11]Profiles!G4448</f>
        <v>10.001504602050831</v>
      </c>
      <c r="G25" s="6">
        <f>[1]Profiles!G290</f>
        <v>9.9781041442871334</v>
      </c>
      <c r="H25" s="6">
        <f>[12]Profiles!G3260</f>
        <v>9.9797038543701131</v>
      </c>
      <c r="I25" s="6">
        <f>[13]Profiles!G4448</f>
        <v>10.013157182312007</v>
      </c>
      <c r="J25" s="6">
        <f>[14]Profiles!G370</f>
        <v>9.999378955078118</v>
      </c>
      <c r="K25" s="6">
        <f>[15]Profiles!G290</f>
        <v>9.972628927612277</v>
      </c>
      <c r="L25" s="6">
        <f>[2]Profiles!G290</f>
        <v>9.956970605468749</v>
      </c>
      <c r="M25" s="6">
        <f>[16]Profiles!G884</f>
        <v>9.95673217773437</v>
      </c>
      <c r="N25" s="6">
        <f>[3]Profiles!G290</f>
        <v>9.9539070251464601</v>
      </c>
      <c r="O25" s="6">
        <f>[4]Profiles!G2666</f>
        <v>9.9878495574950961</v>
      </c>
      <c r="P25" s="6">
        <f>[5]Profiles!G3854</f>
        <v>9.9979884231567357</v>
      </c>
      <c r="Q25" s="6">
        <f>[6]Profiles!G290</f>
        <v>10.001460237121591</v>
      </c>
      <c r="R25" s="6">
        <f>[8]Profiles!G290</f>
        <v>9.9890068222045691</v>
      </c>
      <c r="S25" s="6">
        <f>[17]Profiles!G884</f>
        <v>10.002795886230459</v>
      </c>
      <c r="T25" s="6">
        <f>[9]Profiles!G290</f>
        <v>10.000972705078109</v>
      </c>
      <c r="U25" s="6">
        <f>[10]Profiles!G290</f>
        <v>10.000692834472643</v>
      </c>
      <c r="V25" s="6">
        <f>[7]Profiles!G289</f>
        <v>9.9926938354492272</v>
      </c>
    </row>
    <row r="26" spans="1:22" x14ac:dyDescent="0.2">
      <c r="A26">
        <f>Profiles!D886</f>
        <v>-1950</v>
      </c>
      <c r="B26" s="6">
        <f>Profiles!G885</f>
        <v>1.955801031494137</v>
      </c>
      <c r="C26" s="6">
        <f>Profiles!G1479</f>
        <v>4.8430194824218704</v>
      </c>
      <c r="D26" s="6">
        <f>Profiles!G2073</f>
        <v>7.7853663330078122</v>
      </c>
      <c r="E26" s="6">
        <f>[11]Profiles!G291</f>
        <v>10.040473901367161</v>
      </c>
      <c r="F26" s="6">
        <f>[11]Profiles!G4449</f>
        <v>10.001504602050831</v>
      </c>
      <c r="G26" s="6">
        <f>[1]Profiles!G291</f>
        <v>9.9826875335693028</v>
      </c>
      <c r="H26" s="6">
        <f>[12]Profiles!G3261</f>
        <v>9.9797038543701131</v>
      </c>
      <c r="I26" s="6">
        <f>[13]Profiles!G4449</f>
        <v>10.013157182312007</v>
      </c>
      <c r="J26" s="6">
        <f>[14]Profiles!G371</f>
        <v>9.999378955078118</v>
      </c>
      <c r="K26" s="6">
        <f>[15]Profiles!G291</f>
        <v>9.972628927612277</v>
      </c>
      <c r="L26" s="6">
        <f>[2]Profiles!G291</f>
        <v>9.9895855712890569</v>
      </c>
      <c r="M26" s="6">
        <f>[16]Profiles!G885</f>
        <v>9.95673217773437</v>
      </c>
      <c r="N26" s="6">
        <f>[3]Profiles!G291</f>
        <v>9.9539070251464601</v>
      </c>
      <c r="O26" s="6">
        <f>[4]Profiles!G2667</f>
        <v>9.9878495574950961</v>
      </c>
      <c r="P26" s="6">
        <f>[5]Profiles!G3855</f>
        <v>9.9979884231567357</v>
      </c>
      <c r="Q26" s="6">
        <f>[6]Profiles!G291</f>
        <v>10.001460237121591</v>
      </c>
      <c r="R26" s="6">
        <f>[8]Profiles!G291</f>
        <v>9.9890068222045691</v>
      </c>
      <c r="S26" s="6">
        <f>[17]Profiles!G885</f>
        <v>10.002795886230459</v>
      </c>
      <c r="T26" s="6">
        <f>[9]Profiles!G291</f>
        <v>10.000972705078109</v>
      </c>
      <c r="U26" s="6">
        <f>[10]Profiles!G291</f>
        <v>10.000692834472643</v>
      </c>
      <c r="V26" s="6">
        <f>[7]Profiles!G290</f>
        <v>9.9926938354492272</v>
      </c>
    </row>
    <row r="27" spans="1:22" x14ac:dyDescent="0.2">
      <c r="A27">
        <f>Profiles!D887</f>
        <v>-1900</v>
      </c>
      <c r="B27" s="6">
        <f>Profiles!G886</f>
        <v>1.4861311096191372</v>
      </c>
      <c r="C27" s="6">
        <f>Profiles!G1480</f>
        <v>3.8772503784179717</v>
      </c>
      <c r="D27" s="6">
        <f>Profiles!G2074</f>
        <v>6.8279126434326196</v>
      </c>
      <c r="E27" s="6">
        <f>[11]Profiles!G292</f>
        <v>9.9890605712890874</v>
      </c>
      <c r="F27" s="6">
        <f>[11]Profiles!G4450</f>
        <v>10.024862474060077</v>
      </c>
      <c r="G27" s="6">
        <f>[1]Profiles!G292</f>
        <v>9.995114230346692</v>
      </c>
      <c r="H27" s="6">
        <f>[12]Profiles!G3262</f>
        <v>9.9797038543701131</v>
      </c>
      <c r="I27" s="6">
        <f>[13]Profiles!G4450</f>
        <v>10.013157182312007</v>
      </c>
      <c r="J27" s="6">
        <f>[14]Profiles!G372</f>
        <v>9.999378955078118</v>
      </c>
      <c r="K27" s="6">
        <f>[15]Profiles!G292</f>
        <v>9.972628927612277</v>
      </c>
      <c r="L27" s="6">
        <f>[2]Profiles!G292</f>
        <v>9.8837229614257929</v>
      </c>
      <c r="M27" s="6">
        <f>[16]Profiles!G886</f>
        <v>9.95673217773437</v>
      </c>
      <c r="N27" s="6">
        <f>[3]Profiles!G292</f>
        <v>9.9539070251464601</v>
      </c>
      <c r="O27" s="6">
        <f>[4]Profiles!G2668</f>
        <v>9.9878495574950961</v>
      </c>
      <c r="P27" s="6">
        <f>[5]Profiles!G3856</f>
        <v>9.9979884231567357</v>
      </c>
      <c r="Q27" s="6">
        <f>[6]Profiles!G292</f>
        <v>10.001460237121591</v>
      </c>
      <c r="R27" s="6">
        <f>[8]Profiles!G292</f>
        <v>9.9890068222045691</v>
      </c>
      <c r="S27" s="6">
        <f>[17]Profiles!G886</f>
        <v>10.002795886230459</v>
      </c>
      <c r="T27" s="6">
        <f>[9]Profiles!G292</f>
        <v>10.000972705078109</v>
      </c>
      <c r="U27" s="6">
        <f>[10]Profiles!G292</f>
        <v>10.000692834472643</v>
      </c>
      <c r="V27" s="6">
        <f>[7]Profiles!G291</f>
        <v>9.9926938354492272</v>
      </c>
    </row>
    <row r="28" spans="1:22" x14ac:dyDescent="0.2">
      <c r="A28">
        <f>Profiles!D888</f>
        <v>-1850</v>
      </c>
      <c r="B28" s="6">
        <f>Profiles!G887</f>
        <v>1.1451368164062499</v>
      </c>
      <c r="C28" s="6">
        <f>Profiles!G1481</f>
        <v>3.0897086303710926</v>
      </c>
      <c r="D28" s="6">
        <f>Profiles!G2075</f>
        <v>5.758981315612794</v>
      </c>
      <c r="E28" s="6">
        <f>[11]Profiles!G293</f>
        <v>9.8154256835937517</v>
      </c>
      <c r="F28" s="6">
        <f>[11]Profiles!G4451</f>
        <v>9.9384909454345358</v>
      </c>
      <c r="G28" s="6">
        <f>[1]Profiles!G293</f>
        <v>9.9939300720215076</v>
      </c>
      <c r="H28" s="6">
        <f>[12]Profiles!G3263</f>
        <v>9.9797038543701131</v>
      </c>
      <c r="I28" s="6">
        <f>[13]Profiles!G4451</f>
        <v>10.013157182312007</v>
      </c>
      <c r="J28" s="6">
        <f>[14]Profiles!G373</f>
        <v>9.999378955078118</v>
      </c>
      <c r="K28" s="6">
        <f>[15]Profiles!G293</f>
        <v>9.972628927612277</v>
      </c>
      <c r="L28" s="6">
        <f>[2]Profiles!G293</f>
        <v>9.8706001586914027</v>
      </c>
      <c r="M28" s="6">
        <f>[16]Profiles!G887</f>
        <v>9.95673217773437</v>
      </c>
      <c r="N28" s="6">
        <f>[3]Profiles!G293</f>
        <v>9.9539070251464601</v>
      </c>
      <c r="O28" s="6">
        <f>[4]Profiles!G2669</f>
        <v>9.9878495574950961</v>
      </c>
      <c r="P28" s="6">
        <f>[5]Profiles!G3857</f>
        <v>9.9979884231567357</v>
      </c>
      <c r="Q28" s="6">
        <f>[6]Profiles!G293</f>
        <v>10.001460237121591</v>
      </c>
      <c r="R28" s="6">
        <f>[8]Profiles!G293</f>
        <v>9.9890068222045691</v>
      </c>
      <c r="S28" s="6">
        <f>[17]Profiles!G887</f>
        <v>10.002795886230459</v>
      </c>
      <c r="T28" s="6">
        <f>[9]Profiles!G293</f>
        <v>10.000972705078109</v>
      </c>
      <c r="U28" s="6">
        <f>[10]Profiles!G293</f>
        <v>10.000692834472643</v>
      </c>
      <c r="V28" s="6">
        <f>[7]Profiles!G292</f>
        <v>9.9926938354492272</v>
      </c>
    </row>
    <row r="29" spans="1:22" x14ac:dyDescent="0.2">
      <c r="A29">
        <f>Profiles!D889</f>
        <v>-1800</v>
      </c>
      <c r="B29" s="6">
        <f>Profiles!G888</f>
        <v>0.86750397338867158</v>
      </c>
      <c r="C29" s="6">
        <f>Profiles!G1482</f>
        <v>2.5769636962890647</v>
      </c>
      <c r="D29" s="6">
        <f>Profiles!G2076</f>
        <v>4.7017880935668934</v>
      </c>
      <c r="E29" s="6">
        <f>[11]Profiles!G294</f>
        <v>9.4308444763183594</v>
      </c>
      <c r="F29" s="6">
        <f>[11]Profiles!G4452</f>
        <v>9.7705409561157541</v>
      </c>
      <c r="G29" s="6">
        <f>[1]Profiles!G294</f>
        <v>9.95882326049807</v>
      </c>
      <c r="H29" s="6">
        <f>[12]Profiles!G3264</f>
        <v>10.006080212402335</v>
      </c>
      <c r="I29" s="6">
        <f>[13]Profiles!G4452</f>
        <v>10.013157182312007</v>
      </c>
      <c r="J29" s="6">
        <f>[14]Profiles!G374</f>
        <v>9.999378955078118</v>
      </c>
      <c r="K29" s="6">
        <f>[15]Profiles!G294</f>
        <v>9.9680149444580035</v>
      </c>
      <c r="L29" s="6">
        <f>[2]Profiles!G294</f>
        <v>9.9778441162109441</v>
      </c>
      <c r="M29" s="6">
        <f>[16]Profiles!G888</f>
        <v>9.95673217773437</v>
      </c>
      <c r="N29" s="6">
        <f>[3]Profiles!G294</f>
        <v>9.9539070251464601</v>
      </c>
      <c r="O29" s="6">
        <f>[4]Profiles!G2670</f>
        <v>9.9878495574950961</v>
      </c>
      <c r="P29" s="6">
        <f>[5]Profiles!G3858</f>
        <v>9.9979884231567357</v>
      </c>
      <c r="Q29" s="6">
        <f>[6]Profiles!G294</f>
        <v>10.001460237121591</v>
      </c>
      <c r="R29" s="6">
        <f>[8]Profiles!G294</f>
        <v>9.9890068222045691</v>
      </c>
      <c r="S29" s="6">
        <f>[17]Profiles!G888</f>
        <v>10.004003924560541</v>
      </c>
      <c r="T29" s="6">
        <f>[9]Profiles!G294</f>
        <v>10.000972705078109</v>
      </c>
      <c r="U29" s="6">
        <f>[10]Profiles!G294</f>
        <v>10.000692834472643</v>
      </c>
      <c r="V29" s="6">
        <f>[7]Profiles!G293</f>
        <v>9.9926938354492272</v>
      </c>
    </row>
    <row r="30" spans="1:22" x14ac:dyDescent="0.2">
      <c r="A30">
        <f>Profiles!D890</f>
        <v>-1750</v>
      </c>
      <c r="B30" s="6">
        <f>Profiles!G889</f>
        <v>0.62325784912109428</v>
      </c>
      <c r="C30" s="6">
        <f>Profiles!G1483</f>
        <v>1.8875496337890649</v>
      </c>
      <c r="D30" s="6">
        <f>Profiles!G2077</f>
        <v>3.747725242614742</v>
      </c>
      <c r="E30" s="6">
        <f>[11]Profiles!G295</f>
        <v>8.7749185424804672</v>
      </c>
      <c r="F30" s="6">
        <f>[11]Profiles!G4453</f>
        <v>9.5217088714599498</v>
      </c>
      <c r="G30" s="6">
        <f>[1]Profiles!G295</f>
        <v>9.8470944396972424</v>
      </c>
      <c r="H30" s="6">
        <f>[12]Profiles!G3265</f>
        <v>9.9168356445312487</v>
      </c>
      <c r="I30" s="6">
        <f>[13]Profiles!G4453</f>
        <v>9.9974431167602518</v>
      </c>
      <c r="J30" s="6">
        <f>[14]Profiles!G375</f>
        <v>9.6719546630859394</v>
      </c>
      <c r="K30" s="6">
        <f>[15]Profiles!G295</f>
        <v>9.9580718597412314</v>
      </c>
      <c r="L30" s="6">
        <f>[2]Profiles!G295</f>
        <v>9.8661739501953054</v>
      </c>
      <c r="M30" s="6">
        <f>[16]Profiles!G889</f>
        <v>9.95673217773437</v>
      </c>
      <c r="N30" s="6">
        <f>[3]Profiles!G295</f>
        <v>9.9539070251464601</v>
      </c>
      <c r="O30" s="6">
        <f>[4]Profiles!G2671</f>
        <v>9.9753832107543925</v>
      </c>
      <c r="P30" s="6">
        <f>[5]Profiles!G3859</f>
        <v>9.9979884231567357</v>
      </c>
      <c r="Q30" s="6">
        <f>[6]Profiles!G295</f>
        <v>10.001460237121591</v>
      </c>
      <c r="R30" s="6">
        <f>[8]Profiles!G295</f>
        <v>9.9890068222045691</v>
      </c>
      <c r="S30" s="6">
        <f>[17]Profiles!G889</f>
        <v>9.9912368041992092</v>
      </c>
      <c r="T30" s="6">
        <f>[9]Profiles!G295</f>
        <v>10.000972705078109</v>
      </c>
      <c r="U30" s="6">
        <f>[10]Profiles!G295</f>
        <v>10.000692834472643</v>
      </c>
      <c r="V30" s="6">
        <f>[7]Profiles!G294</f>
        <v>9.9926938354492272</v>
      </c>
    </row>
    <row r="31" spans="1:22" x14ac:dyDescent="0.2">
      <c r="A31">
        <f>Profiles!D891</f>
        <v>-1700</v>
      </c>
      <c r="B31" s="6">
        <f>Profiles!G890</f>
        <v>0.57832395019531246</v>
      </c>
      <c r="C31" s="6">
        <f>Profiles!G1484</f>
        <v>1.3315401733398429</v>
      </c>
      <c r="D31" s="6">
        <f>Profiles!G2078</f>
        <v>2.8935775756835933</v>
      </c>
      <c r="E31" s="6">
        <f>[11]Profiles!G296</f>
        <v>7.927211389160159</v>
      </c>
      <c r="F31" s="6">
        <f>[11]Profiles!G4454</f>
        <v>9.2073814025878864</v>
      </c>
      <c r="G31" s="6">
        <f>[1]Profiles!G296</f>
        <v>9.6710867187500007</v>
      </c>
      <c r="H31" s="6">
        <f>[12]Profiles!G3266</f>
        <v>9.7875094726562484</v>
      </c>
      <c r="I31" s="6">
        <f>[13]Profiles!G4454</f>
        <v>10.010279046630853</v>
      </c>
      <c r="J31" s="6">
        <f>[14]Profiles!G376</f>
        <v>9.6661901367187628</v>
      </c>
      <c r="K31" s="6">
        <f>[15]Profiles!G296</f>
        <v>9.9983780883788889</v>
      </c>
      <c r="L31" s="6">
        <f>[2]Profiles!G296</f>
        <v>9.7660658325195424</v>
      </c>
      <c r="M31" s="6">
        <f>[16]Profiles!G890</f>
        <v>9.95673217773437</v>
      </c>
      <c r="N31" s="6">
        <f>[3]Profiles!G296</f>
        <v>9.9539070251464601</v>
      </c>
      <c r="O31" s="6">
        <f>[4]Profiles!G2672</f>
        <v>9.9506782546997048</v>
      </c>
      <c r="P31" s="6">
        <f>[5]Profiles!G3860</f>
        <v>9.9979884231567357</v>
      </c>
      <c r="Q31" s="6">
        <f>[6]Profiles!G296</f>
        <v>10.001460237121591</v>
      </c>
      <c r="R31" s="6">
        <f>[8]Profiles!G296</f>
        <v>9.9890068222045691</v>
      </c>
      <c r="S31" s="6">
        <f>[17]Profiles!G890</f>
        <v>9.927760638427749</v>
      </c>
      <c r="T31" s="6">
        <f>[9]Profiles!G296</f>
        <v>10.000972705078109</v>
      </c>
      <c r="U31" s="6">
        <f>[10]Profiles!G296</f>
        <v>10.000692834472643</v>
      </c>
      <c r="V31" s="6">
        <f>[7]Profiles!G295</f>
        <v>9.9926938354492272</v>
      </c>
    </row>
    <row r="32" spans="1:22" x14ac:dyDescent="0.2">
      <c r="A32">
        <f>Profiles!D892</f>
        <v>-1650</v>
      </c>
      <c r="B32" s="6">
        <f>Profiles!G891</f>
        <v>0.51989719238281251</v>
      </c>
      <c r="C32" s="6">
        <f>Profiles!G1485</f>
        <v>0.86134162597656205</v>
      </c>
      <c r="D32" s="6">
        <f>Profiles!G2079</f>
        <v>2.3910843124389607</v>
      </c>
      <c r="E32" s="6">
        <f>[11]Profiles!G297</f>
        <v>6.9772827087402334</v>
      </c>
      <c r="F32" s="6">
        <f>[11]Profiles!G4455</f>
        <v>8.7187403503418039</v>
      </c>
      <c r="G32" s="6">
        <f>[1]Profiles!G297</f>
        <v>9.4617623550414987</v>
      </c>
      <c r="H32" s="6">
        <f>[12]Profiles!G3267</f>
        <v>9.6727681549072191</v>
      </c>
      <c r="I32" s="6">
        <f>[13]Profiles!G4455</f>
        <v>9.8962363906860347</v>
      </c>
      <c r="J32" s="6">
        <f>[14]Profiles!G377</f>
        <v>9.4886362792968804</v>
      </c>
      <c r="K32" s="6">
        <f>[15]Profiles!G297</f>
        <v>9.9954637359618932</v>
      </c>
      <c r="L32" s="6">
        <f>[2]Profiles!G297</f>
        <v>9.6524777832031106</v>
      </c>
      <c r="M32" s="6">
        <f>[16]Profiles!G891</f>
        <v>10.002696777343738</v>
      </c>
      <c r="N32" s="6">
        <f>[3]Profiles!G297</f>
        <v>9.9507677886963162</v>
      </c>
      <c r="O32" s="6">
        <f>[4]Profiles!G2673</f>
        <v>9.9209539657592973</v>
      </c>
      <c r="P32" s="6">
        <f>[5]Profiles!G3861</f>
        <v>9.9548743865966554</v>
      </c>
      <c r="Q32" s="6">
        <f>[6]Profiles!G297</f>
        <v>9.977918389892567</v>
      </c>
      <c r="R32" s="6">
        <f>[8]Profiles!G297</f>
        <v>9.9890068222045691</v>
      </c>
      <c r="S32" s="6">
        <f>[17]Profiles!G891</f>
        <v>9.9904262878417924</v>
      </c>
      <c r="T32" s="6">
        <f>[9]Profiles!G297</f>
        <v>10.000972705078109</v>
      </c>
      <c r="U32" s="6">
        <f>[10]Profiles!G297</f>
        <v>10.000692834472643</v>
      </c>
      <c r="V32" s="6">
        <f>[7]Profiles!G296</f>
        <v>9.9926938354492272</v>
      </c>
    </row>
    <row r="33" spans="1:22" x14ac:dyDescent="0.2">
      <c r="A33">
        <f>Profiles!D893</f>
        <v>-1600</v>
      </c>
      <c r="B33" s="6">
        <f>Profiles!G892</f>
        <v>0.45169269409179663</v>
      </c>
      <c r="C33" s="6">
        <f>Profiles!G1486</f>
        <v>0.56016334228515652</v>
      </c>
      <c r="D33" s="6">
        <f>Profiles!G2080</f>
        <v>1.8355442810058642</v>
      </c>
      <c r="E33" s="6">
        <f>[11]Profiles!G298</f>
        <v>5.8759865051269493</v>
      </c>
      <c r="F33" s="6">
        <f>[11]Profiles!G4456</f>
        <v>8.0631938568115213</v>
      </c>
      <c r="G33" s="6">
        <f>[1]Profiles!G298</f>
        <v>9.1722635070800553</v>
      </c>
      <c r="H33" s="6">
        <f>[12]Profiles!G3268</f>
        <v>9.5997250183105418</v>
      </c>
      <c r="I33" s="6">
        <f>[13]Profiles!G4456</f>
        <v>9.6779793106079097</v>
      </c>
      <c r="J33" s="6">
        <f>[14]Profiles!G378</f>
        <v>9.2816370117187628</v>
      </c>
      <c r="K33" s="6">
        <f>[15]Profiles!G298</f>
        <v>9.9004754394531247</v>
      </c>
      <c r="L33" s="6">
        <f>[2]Profiles!G298</f>
        <v>9.4328013916015561</v>
      </c>
      <c r="M33" s="6">
        <f>[16]Profiles!G892</f>
        <v>9.9825885009765756</v>
      </c>
      <c r="N33" s="6">
        <f>[3]Profiles!G298</f>
        <v>9.9148576324463153</v>
      </c>
      <c r="O33" s="6">
        <f>[4]Profiles!G2674</f>
        <v>9.9932697082519386</v>
      </c>
      <c r="P33" s="6">
        <f>[5]Profiles!G3862</f>
        <v>9.8899710968017835</v>
      </c>
      <c r="Q33" s="6">
        <f>[6]Profiles!G298</f>
        <v>9.9933516403198386</v>
      </c>
      <c r="R33" s="6">
        <f>[8]Profiles!G298</f>
        <v>9.9890068222045691</v>
      </c>
      <c r="S33" s="6">
        <f>[17]Profiles!G892</f>
        <v>10.002807788085917</v>
      </c>
      <c r="T33" s="6">
        <f>[9]Profiles!G298</f>
        <v>10.000972705078109</v>
      </c>
      <c r="U33" s="6">
        <f>[10]Profiles!G298</f>
        <v>10.000692834472643</v>
      </c>
      <c r="V33" s="6">
        <f>[7]Profiles!G297</f>
        <v>9.9926938354492272</v>
      </c>
    </row>
    <row r="34" spans="1:22" x14ac:dyDescent="0.2">
      <c r="A34">
        <f>Profiles!D894</f>
        <v>-1550</v>
      </c>
      <c r="B34" s="6">
        <f>Profiles!G893</f>
        <v>0.39547949829101586</v>
      </c>
      <c r="C34" s="6">
        <f>Profiles!G1487</f>
        <v>0.4145706909179685</v>
      </c>
      <c r="D34" s="6">
        <f>Profiles!G2081</f>
        <v>1.1566204910278306</v>
      </c>
      <c r="E34" s="6">
        <f>[11]Profiles!G299</f>
        <v>4.7898109680175747</v>
      </c>
      <c r="F34" s="6">
        <f>[11]Profiles!G4457</f>
        <v>7.2988587966918903</v>
      </c>
      <c r="G34" s="6">
        <f>[1]Profiles!G299</f>
        <v>8.7477775756835943</v>
      </c>
      <c r="H34" s="6">
        <f>[12]Profiles!G3269</f>
        <v>9.342154354858403</v>
      </c>
      <c r="I34" s="6">
        <f>[13]Profiles!G4457</f>
        <v>9.4509952789306606</v>
      </c>
      <c r="J34" s="6">
        <f>[14]Profiles!G379</f>
        <v>9.0426544921875003</v>
      </c>
      <c r="K34" s="6">
        <f>[15]Profiles!G299</f>
        <v>9.7760056518554848</v>
      </c>
      <c r="L34" s="6">
        <f>[2]Profiles!G299</f>
        <v>9.1374667358398458</v>
      </c>
      <c r="M34" s="6">
        <f>[16]Profiles!G893</f>
        <v>9.9065158691406303</v>
      </c>
      <c r="N34" s="6">
        <f>[3]Profiles!G299</f>
        <v>9.9796787536620855</v>
      </c>
      <c r="O34" s="6">
        <f>[4]Profiles!G2675</f>
        <v>9.940284318542485</v>
      </c>
      <c r="P34" s="6">
        <f>[5]Profiles!G3863</f>
        <v>9.869942745971656</v>
      </c>
      <c r="Q34" s="6">
        <f>[6]Profiles!G299</f>
        <v>9.9765490127563456</v>
      </c>
      <c r="R34" s="6">
        <f>[8]Profiles!G299</f>
        <v>10.00737442932131</v>
      </c>
      <c r="S34" s="6">
        <f>[17]Profiles!G893</f>
        <v>9.9655514099121234</v>
      </c>
      <c r="T34" s="6">
        <f>[9]Profiles!G299</f>
        <v>10.000972705078109</v>
      </c>
      <c r="U34" s="6">
        <f>[10]Profiles!G299</f>
        <v>10.000692834472643</v>
      </c>
      <c r="V34" s="6">
        <f>[7]Profiles!G298</f>
        <v>9.9926938354492272</v>
      </c>
    </row>
    <row r="35" spans="1:22" x14ac:dyDescent="0.2">
      <c r="A35">
        <f>Profiles!D895</f>
        <v>-1500</v>
      </c>
      <c r="B35" s="6">
        <f>Profiles!G894</f>
        <v>0.34578009643554664</v>
      </c>
      <c r="C35" s="6">
        <f>Profiles!G1488</f>
        <v>0.26899836425781298</v>
      </c>
      <c r="D35" s="6">
        <f>Profiles!G2082</f>
        <v>0.66413172912597607</v>
      </c>
      <c r="E35" s="6">
        <f>[11]Profiles!G300</f>
        <v>3.776603753662108</v>
      </c>
      <c r="F35" s="6">
        <f>[11]Profiles!G4458</f>
        <v>6.4844595123291047</v>
      </c>
      <c r="G35" s="6">
        <f>[1]Profiles!G300</f>
        <v>8.2112215072631791</v>
      </c>
      <c r="H35" s="6">
        <f>[12]Profiles!G3270</f>
        <v>8.9796012695312495</v>
      </c>
      <c r="I35" s="6">
        <f>[13]Profiles!G4458</f>
        <v>9.2419001098632823</v>
      </c>
      <c r="J35" s="6">
        <f>[14]Profiles!G380</f>
        <v>8.33429611816406</v>
      </c>
      <c r="K35" s="6">
        <f>[15]Profiles!G300</f>
        <v>9.6354946807861293</v>
      </c>
      <c r="L35" s="6">
        <f>[2]Profiles!G300</f>
        <v>8.7860443115234439</v>
      </c>
      <c r="M35" s="6">
        <f>[16]Profiles!G894</f>
        <v>9.8361187744140537</v>
      </c>
      <c r="N35" s="6">
        <f>[3]Profiles!G300</f>
        <v>9.9949541137695146</v>
      </c>
      <c r="O35" s="6">
        <f>[4]Profiles!G2676</f>
        <v>9.8113484970092966</v>
      </c>
      <c r="P35" s="6">
        <f>[5]Profiles!G3864</f>
        <v>9.9408637283325483</v>
      </c>
      <c r="Q35" s="6">
        <f>[6]Profiles!G300</f>
        <v>9.9399021926879758</v>
      </c>
      <c r="R35" s="6">
        <f>[8]Profiles!G300</f>
        <v>10.006070817565936</v>
      </c>
      <c r="S35" s="6">
        <f>[17]Profiles!G894</f>
        <v>9.8794182769775212</v>
      </c>
      <c r="T35" s="6">
        <f>[9]Profiles!G300</f>
        <v>10.000972705078109</v>
      </c>
      <c r="U35" s="6">
        <f>[10]Profiles!G300</f>
        <v>9.9772558990478473</v>
      </c>
      <c r="V35" s="6">
        <f>[7]Profiles!G299</f>
        <v>9.9926938354492272</v>
      </c>
    </row>
    <row r="36" spans="1:22" x14ac:dyDescent="0.2">
      <c r="A36">
        <f>Profiles!D896</f>
        <v>-1450</v>
      </c>
      <c r="B36" s="6">
        <f>Profiles!G895</f>
        <v>0.32391940917968753</v>
      </c>
      <c r="C36" s="6">
        <f>Profiles!G1489</f>
        <v>0.1862903564453125</v>
      </c>
      <c r="D36" s="6">
        <f>Profiles!G2083</f>
        <v>0.44122991180419946</v>
      </c>
      <c r="E36" s="6">
        <f>[11]Profiles!G301</f>
        <v>2.8573377014160171</v>
      </c>
      <c r="F36" s="6">
        <f>[11]Profiles!G4459</f>
        <v>5.6268929840087916</v>
      </c>
      <c r="G36" s="6">
        <f>[1]Profiles!G301</f>
        <v>7.6077395965576207</v>
      </c>
      <c r="H36" s="6">
        <f>[12]Profiles!G3271</f>
        <v>8.5710708282470716</v>
      </c>
      <c r="I36" s="6">
        <f>[13]Profiles!G4459</f>
        <v>8.9054451232910221</v>
      </c>
      <c r="J36" s="6">
        <f>[14]Profiles!G381</f>
        <v>7.8702038085937636</v>
      </c>
      <c r="K36" s="6">
        <f>[15]Profiles!G301</f>
        <v>9.435521124267602</v>
      </c>
      <c r="L36" s="6">
        <f>[2]Profiles!G301</f>
        <v>8.3482859741210973</v>
      </c>
      <c r="M36" s="6">
        <f>[16]Profiles!G895</f>
        <v>9.7587343749999995</v>
      </c>
      <c r="N36" s="6">
        <f>[3]Profiles!G301</f>
        <v>9.8716000183105539</v>
      </c>
      <c r="O36" s="6">
        <f>[4]Profiles!G2677</f>
        <v>9.6932757507324379</v>
      </c>
      <c r="P36" s="6">
        <f>[5]Profiles!G3865</f>
        <v>9.8979487503051722</v>
      </c>
      <c r="Q36" s="6">
        <f>[6]Profiles!G301</f>
        <v>9.8543682723999062</v>
      </c>
      <c r="R36" s="6">
        <f>[8]Profiles!G301</f>
        <v>9.9718338562011866</v>
      </c>
      <c r="S36" s="6">
        <f>[17]Profiles!G895</f>
        <v>9.8470601074218749</v>
      </c>
      <c r="T36" s="6">
        <f>[9]Profiles!G301</f>
        <v>10.000972705078109</v>
      </c>
      <c r="U36" s="6">
        <f>[10]Profiles!G301</f>
        <v>9.9162951599120905</v>
      </c>
      <c r="V36" s="6">
        <f>[7]Profiles!G300</f>
        <v>9.9926938354492272</v>
      </c>
    </row>
    <row r="37" spans="1:22" x14ac:dyDescent="0.2">
      <c r="A37">
        <f>Profiles!D897</f>
        <v>-1400</v>
      </c>
      <c r="B37" s="6">
        <f>Profiles!G896</f>
        <v>0.27338815917968751</v>
      </c>
      <c r="C37" s="6">
        <f>Profiles!G1490</f>
        <v>0.16430579833984379</v>
      </c>
      <c r="D37" s="6">
        <f>Profiles!G2084</f>
        <v>0.29310219573974633</v>
      </c>
      <c r="E37" s="6">
        <f>[11]Profiles!G302</f>
        <v>2.0498374267578177</v>
      </c>
      <c r="F37" s="6">
        <f>[11]Profiles!G4460</f>
        <v>4.7437535491943335</v>
      </c>
      <c r="G37" s="6">
        <f>[1]Profiles!G302</f>
        <v>6.9273570510864255</v>
      </c>
      <c r="H37" s="6">
        <f>[12]Profiles!G3272</f>
        <v>8.1732145507812497</v>
      </c>
      <c r="I37" s="6">
        <f>[13]Profiles!G4460</f>
        <v>8.3881673294067447</v>
      </c>
      <c r="J37" s="6">
        <f>[14]Profiles!G382</f>
        <v>7.2218617675781189</v>
      </c>
      <c r="K37" s="6">
        <f>[15]Profiles!G302</f>
        <v>9.0514976409912311</v>
      </c>
      <c r="L37" s="6">
        <f>[2]Profiles!G302</f>
        <v>7.8380582641601526</v>
      </c>
      <c r="M37" s="6">
        <f>[16]Profiles!G896</f>
        <v>9.5795363769531097</v>
      </c>
      <c r="N37" s="6">
        <f>[3]Profiles!G302</f>
        <v>9.663418820190417</v>
      </c>
      <c r="O37" s="6">
        <f>[4]Profiles!G2678</f>
        <v>9.5891405349731418</v>
      </c>
      <c r="P37" s="6">
        <f>[5]Profiles!G3866</f>
        <v>9.7503034637450927</v>
      </c>
      <c r="Q37" s="6">
        <f>[6]Profiles!G302</f>
        <v>9.7920868469238176</v>
      </c>
      <c r="R37" s="6">
        <f>[8]Profiles!G302</f>
        <v>9.9675113540649392</v>
      </c>
      <c r="S37" s="6">
        <f>[17]Profiles!G896</f>
        <v>9.8567660705566258</v>
      </c>
      <c r="T37" s="6">
        <f>[9]Profiles!G302</f>
        <v>10.000972705078109</v>
      </c>
      <c r="U37" s="6">
        <f>[10]Profiles!G302</f>
        <v>9.8598087097168019</v>
      </c>
      <c r="V37" s="6">
        <f>[7]Profiles!G301</f>
        <v>9.9509010498047044</v>
      </c>
    </row>
    <row r="38" spans="1:22" x14ac:dyDescent="0.2">
      <c r="A38">
        <f>Profiles!D898</f>
        <v>-1350</v>
      </c>
      <c r="B38" s="6">
        <f>Profiles!G897</f>
        <v>0.22681876220703126</v>
      </c>
      <c r="C38" s="6">
        <f>Profiles!G1491</f>
        <v>0.148283154296875</v>
      </c>
      <c r="D38" s="6">
        <f>Profiles!G2085</f>
        <v>0.2189466934204099</v>
      </c>
      <c r="E38" s="6">
        <f>[11]Profiles!G303</f>
        <v>1.5121881958007839</v>
      </c>
      <c r="F38" s="6">
        <f>[11]Profiles!G4461</f>
        <v>3.8936099792480521</v>
      </c>
      <c r="G38" s="6">
        <f>[1]Profiles!G303</f>
        <v>6.134256564331058</v>
      </c>
      <c r="H38" s="6">
        <f>[12]Profiles!G3273</f>
        <v>7.6616154296875001</v>
      </c>
      <c r="I38" s="6">
        <f>[13]Profiles!G4461</f>
        <v>7.8376105133056608</v>
      </c>
      <c r="J38" s="6">
        <f>[14]Profiles!G383</f>
        <v>6.5892926147460882</v>
      </c>
      <c r="K38" s="6">
        <f>[15]Profiles!G303</f>
        <v>8.54412113037111</v>
      </c>
      <c r="L38" s="6">
        <f>[2]Profiles!G303</f>
        <v>7.3145342407226526</v>
      </c>
      <c r="M38" s="6">
        <f>[16]Profiles!G897</f>
        <v>9.3281944580077933</v>
      </c>
      <c r="N38" s="6">
        <f>[3]Profiles!G303</f>
        <v>9.5335250518798631</v>
      </c>
      <c r="O38" s="6">
        <f>[4]Profiles!G2679</f>
        <v>9.4212752777099684</v>
      </c>
      <c r="P38" s="6">
        <f>[5]Profiles!G3867</f>
        <v>9.5950224960327013</v>
      </c>
      <c r="Q38" s="6">
        <f>[6]Profiles!G303</f>
        <v>9.7400000473022281</v>
      </c>
      <c r="R38" s="6">
        <f>[8]Profiles!G303</f>
        <v>9.978795869445813</v>
      </c>
      <c r="S38" s="6">
        <f>[17]Profiles!G897</f>
        <v>9.793153628540022</v>
      </c>
      <c r="T38" s="6">
        <f>[9]Profiles!G303</f>
        <v>10.000972705078109</v>
      </c>
      <c r="U38" s="6">
        <f>[10]Profiles!G303</f>
        <v>9.8703323608398552</v>
      </c>
      <c r="V38" s="6">
        <f>[7]Profiles!G302</f>
        <v>9.8969821655273194</v>
      </c>
    </row>
    <row r="39" spans="1:22" x14ac:dyDescent="0.2">
      <c r="A39">
        <f>Profiles!D899</f>
        <v>-1300</v>
      </c>
      <c r="B39" s="6">
        <f>Profiles!G898</f>
        <v>0.22736862792968751</v>
      </c>
      <c r="C39" s="6">
        <f>Profiles!G1492</f>
        <v>0.11190192871093749</v>
      </c>
      <c r="D39" s="6">
        <f>Profiles!G2086</f>
        <v>0.13464158630371093</v>
      </c>
      <c r="E39" s="6">
        <f>[11]Profiles!G304</f>
        <v>1.077549462890625</v>
      </c>
      <c r="F39" s="6">
        <f>[11]Profiles!G4462</f>
        <v>3.0868855300903286</v>
      </c>
      <c r="G39" s="6">
        <f>[1]Profiles!G304</f>
        <v>5.2540229217529326</v>
      </c>
      <c r="H39" s="6">
        <f>[12]Profiles!G3274</f>
        <v>6.9944088714599664</v>
      </c>
      <c r="I39" s="6">
        <f>[13]Profiles!G4462</f>
        <v>7.311846383666996</v>
      </c>
      <c r="J39" s="6">
        <f>[14]Profiles!G384</f>
        <v>6.0399243896484407</v>
      </c>
      <c r="K39" s="6">
        <f>[15]Profiles!G304</f>
        <v>8.0199540313720981</v>
      </c>
      <c r="L39" s="6">
        <f>[2]Profiles!G304</f>
        <v>6.7830986328125</v>
      </c>
      <c r="M39" s="6">
        <f>[16]Profiles!G898</f>
        <v>9.0066663818359451</v>
      </c>
      <c r="N39" s="6">
        <f>[3]Profiles!G304</f>
        <v>9.3301276824951369</v>
      </c>
      <c r="O39" s="6">
        <f>[4]Profiles!G2680</f>
        <v>9.1384618316650332</v>
      </c>
      <c r="P39" s="6">
        <f>[5]Profiles!G3868</f>
        <v>9.5271282241821087</v>
      </c>
      <c r="Q39" s="6">
        <f>[6]Profiles!G304</f>
        <v>9.6516802688598506</v>
      </c>
      <c r="R39" s="6">
        <f>[8]Profiles!G304</f>
        <v>9.9164000869751217</v>
      </c>
      <c r="S39" s="6">
        <f>[17]Profiles!G898</f>
        <v>9.7075941650390813</v>
      </c>
      <c r="T39" s="6">
        <f>[9]Profiles!G304</f>
        <v>9.7834928466796853</v>
      </c>
      <c r="U39" s="6">
        <f>[10]Profiles!G304</f>
        <v>9.8775900512695181</v>
      </c>
      <c r="V39" s="6">
        <f>[7]Profiles!G303</f>
        <v>9.8688091308594075</v>
      </c>
    </row>
    <row r="40" spans="1:22" x14ac:dyDescent="0.2">
      <c r="A40">
        <f>Profiles!D900</f>
        <v>-1250</v>
      </c>
      <c r="B40" s="6">
        <f>Profiles!G899</f>
        <v>0.17229041137695317</v>
      </c>
      <c r="C40" s="6">
        <f>Profiles!G1493</f>
        <v>8.3765759277343782E-2</v>
      </c>
      <c r="D40" s="6">
        <f>Profiles!G2087</f>
        <v>0.11601488494873041</v>
      </c>
      <c r="E40" s="6">
        <f>[11]Profiles!G305</f>
        <v>0.66496361694335926</v>
      </c>
      <c r="F40" s="6">
        <f>[11]Profiles!G4463</f>
        <v>2.4005211654663072</v>
      </c>
      <c r="G40" s="6">
        <f>[1]Profiles!G305</f>
        <v>4.3777875549316461</v>
      </c>
      <c r="H40" s="6">
        <f>[12]Profiles!G3275</f>
        <v>6.3137704589843748</v>
      </c>
      <c r="I40" s="6">
        <f>[13]Profiles!G4463</f>
        <v>6.7852956253051806</v>
      </c>
      <c r="J40" s="6">
        <f>[14]Profiles!G385</f>
        <v>5.4988484619140596</v>
      </c>
      <c r="K40" s="6">
        <f>[15]Profiles!G305</f>
        <v>7.4667707580566312</v>
      </c>
      <c r="L40" s="6">
        <f>[2]Profiles!G305</f>
        <v>6.2968326721191321</v>
      </c>
      <c r="M40" s="6">
        <f>[16]Profiles!G899</f>
        <v>8.6710351562499994</v>
      </c>
      <c r="N40" s="6">
        <f>[3]Profiles!G305</f>
        <v>8.9593882110595828</v>
      </c>
      <c r="O40" s="6">
        <f>[4]Profiles!G2681</f>
        <v>8.7557946334838626</v>
      </c>
      <c r="P40" s="6">
        <f>[5]Profiles!G3869</f>
        <v>9.3760274856567349</v>
      </c>
      <c r="Q40" s="6">
        <f>[6]Profiles!G305</f>
        <v>9.5326958633422834</v>
      </c>
      <c r="R40" s="6">
        <f>[8]Profiles!G305</f>
        <v>9.8670162063598745</v>
      </c>
      <c r="S40" s="6">
        <f>[17]Profiles!G899</f>
        <v>9.5868319885253754</v>
      </c>
      <c r="T40" s="6">
        <f>[9]Profiles!G305</f>
        <v>9.7795114013672055</v>
      </c>
      <c r="U40" s="6">
        <f>[10]Profiles!G305</f>
        <v>9.8042950988769473</v>
      </c>
      <c r="V40" s="6">
        <f>[7]Profiles!G304</f>
        <v>9.9385243713379179</v>
      </c>
    </row>
    <row r="41" spans="1:22" x14ac:dyDescent="0.2">
      <c r="A41">
        <f>Profiles!D901</f>
        <v>-1200</v>
      </c>
      <c r="B41" s="6">
        <f>Profiles!G900</f>
        <v>0.11504093017578126</v>
      </c>
      <c r="C41" s="6">
        <f>Profiles!G1494</f>
        <v>6.7024975585937493E-2</v>
      </c>
      <c r="D41" s="6">
        <f>Profiles!G2088</f>
        <v>9.0339210510253856E-2</v>
      </c>
      <c r="E41" s="6">
        <f>[11]Profiles!G306</f>
        <v>0.4599307495117182</v>
      </c>
      <c r="F41" s="6">
        <f>[11]Profiles!G4464</f>
        <v>1.8005801864624009</v>
      </c>
      <c r="G41" s="6">
        <f>[1]Profiles!G306</f>
        <v>3.5783831665039063</v>
      </c>
      <c r="H41" s="6">
        <f>[12]Profiles!G3276</f>
        <v>5.663537960815427</v>
      </c>
      <c r="I41" s="6">
        <f>[13]Profiles!G4464</f>
        <v>6.1435361495971641</v>
      </c>
      <c r="J41" s="6">
        <f>[14]Profiles!G386</f>
        <v>5.0099271972656183</v>
      </c>
      <c r="K41" s="6">
        <f>[15]Profiles!G306</f>
        <v>6.8528269104003812</v>
      </c>
      <c r="L41" s="6">
        <f>[2]Profiles!G306</f>
        <v>5.8030387878417846</v>
      </c>
      <c r="M41" s="6">
        <f>[16]Profiles!G900</f>
        <v>8.2374069824218914</v>
      </c>
      <c r="N41" s="6">
        <f>[3]Profiles!G306</f>
        <v>8.5121026428222883</v>
      </c>
      <c r="O41" s="6">
        <f>[4]Profiles!G2682</f>
        <v>8.5577222839355631</v>
      </c>
      <c r="P41" s="6">
        <f>[5]Profiles!G3870</f>
        <v>9.1508667648315143</v>
      </c>
      <c r="Q41" s="6">
        <f>[6]Profiles!G306</f>
        <v>9.3751838470458821</v>
      </c>
      <c r="R41" s="6">
        <f>[8]Profiles!G306</f>
        <v>9.7539248596191275</v>
      </c>
      <c r="S41" s="6">
        <f>[17]Profiles!G900</f>
        <v>9.5609990112304573</v>
      </c>
      <c r="T41" s="6">
        <f>[9]Profiles!G306</f>
        <v>9.6959340087890542</v>
      </c>
      <c r="U41" s="6">
        <f>[10]Profiles!G306</f>
        <v>9.7178706756591691</v>
      </c>
      <c r="V41" s="6">
        <f>[7]Profiles!G305</f>
        <v>9.9291399108886917</v>
      </c>
    </row>
    <row r="42" spans="1:22" x14ac:dyDescent="0.2">
      <c r="A42">
        <f>Profiles!D902</f>
        <v>-1150</v>
      </c>
      <c r="B42" s="6">
        <f>Profiles!G901</f>
        <v>0.12141373291015625</v>
      </c>
      <c r="C42" s="6">
        <f>Profiles!G1495</f>
        <v>8.2275280761718694E-2</v>
      </c>
      <c r="D42" s="6">
        <f>Profiles!G2089</f>
        <v>7.0849525451660109E-2</v>
      </c>
      <c r="E42" s="6">
        <f>[11]Profiles!G307</f>
        <v>0.28588222656250001</v>
      </c>
      <c r="F42" s="6">
        <f>[11]Profiles!G4465</f>
        <v>1.2721796356201149</v>
      </c>
      <c r="G42" s="6">
        <f>[1]Profiles!G307</f>
        <v>2.8743801452636766</v>
      </c>
      <c r="H42" s="6">
        <f>[12]Profiles!G3277</f>
        <v>5.0240509460449179</v>
      </c>
      <c r="I42" s="6">
        <f>[13]Profiles!G4465</f>
        <v>5.485951554870601</v>
      </c>
      <c r="J42" s="6">
        <f>[14]Profiles!G387</f>
        <v>4.5434759033203225</v>
      </c>
      <c r="K42" s="6">
        <f>[15]Profiles!G307</f>
        <v>6.1815903228759748</v>
      </c>
      <c r="L42" s="6">
        <f>[2]Profiles!G307</f>
        <v>5.3326414794921941</v>
      </c>
      <c r="M42" s="6">
        <f>[16]Profiles!G901</f>
        <v>7.6923378906250006</v>
      </c>
      <c r="N42" s="6">
        <f>[3]Profiles!G307</f>
        <v>8.063133786010761</v>
      </c>
      <c r="O42" s="6">
        <f>[4]Profiles!G2683</f>
        <v>8.244997804260267</v>
      </c>
      <c r="P42" s="6">
        <f>[5]Profiles!G3871</f>
        <v>8.8452659805297991</v>
      </c>
      <c r="Q42" s="6">
        <f>[6]Profiles!G307</f>
        <v>9.1544718795776507</v>
      </c>
      <c r="R42" s="6">
        <f>[8]Profiles!G307</f>
        <v>9.7046660934448141</v>
      </c>
      <c r="S42" s="6">
        <f>[17]Profiles!G901</f>
        <v>9.4358777801513547</v>
      </c>
      <c r="T42" s="6">
        <f>[9]Profiles!G307</f>
        <v>9.5751920654296843</v>
      </c>
      <c r="U42" s="6">
        <f>[10]Profiles!G307</f>
        <v>9.668383264160143</v>
      </c>
      <c r="V42" s="6">
        <f>[7]Profiles!G306</f>
        <v>9.8222946350097615</v>
      </c>
    </row>
    <row r="43" spans="1:22" x14ac:dyDescent="0.2">
      <c r="A43">
        <f>Profiles!D903</f>
        <v>-1100</v>
      </c>
      <c r="B43" s="6">
        <f>Profiles!G902</f>
        <v>0.11024722900390627</v>
      </c>
      <c r="C43" s="6">
        <f>Profiles!G1496</f>
        <v>9.354194335937499E-2</v>
      </c>
      <c r="D43" s="6">
        <f>Profiles!G2090</f>
        <v>5.674394226074219E-2</v>
      </c>
      <c r="E43" s="6">
        <f>[11]Profiles!G308</f>
        <v>0.17802300415039091</v>
      </c>
      <c r="F43" s="6">
        <f>[11]Profiles!G4466</f>
        <v>0.90902510223389044</v>
      </c>
      <c r="G43" s="6">
        <f>[1]Profiles!G308</f>
        <v>2.233186274719237</v>
      </c>
      <c r="H43" s="6">
        <f>[12]Profiles!G3278</f>
        <v>4.3467051208496059</v>
      </c>
      <c r="I43" s="6">
        <f>[13]Profiles!G4466</f>
        <v>4.9120920196533175</v>
      </c>
      <c r="J43" s="6">
        <f>[14]Profiles!G388</f>
        <v>3.997342419433588</v>
      </c>
      <c r="K43" s="6">
        <f>[15]Profiles!G308</f>
        <v>5.5949238342285135</v>
      </c>
      <c r="L43" s="6">
        <f>[2]Profiles!G308</f>
        <v>4.8243771362304582</v>
      </c>
      <c r="M43" s="6">
        <f>[16]Profiles!G902</f>
        <v>7.1460493164062617</v>
      </c>
      <c r="N43" s="6">
        <f>[3]Profiles!G308</f>
        <v>7.6385871246338164</v>
      </c>
      <c r="O43" s="6">
        <f>[4]Profiles!G2684</f>
        <v>7.8311806808471713</v>
      </c>
      <c r="P43" s="6">
        <f>[5]Profiles!G3872</f>
        <v>8.5895625350952027</v>
      </c>
      <c r="Q43" s="6">
        <f>[6]Profiles!G308</f>
        <v>8.9540448623657216</v>
      </c>
      <c r="R43" s="6">
        <f>[8]Profiles!G308</f>
        <v>9.543244248962381</v>
      </c>
      <c r="S43" s="6">
        <f>[17]Profiles!G902</f>
        <v>9.3039070312499987</v>
      </c>
      <c r="T43" s="6">
        <f>[9]Profiles!G308</f>
        <v>9.5048905517577946</v>
      </c>
      <c r="U43" s="6">
        <f>[10]Profiles!G308</f>
        <v>9.6668969818115258</v>
      </c>
      <c r="V43" s="6">
        <f>[7]Profiles!G307</f>
        <v>9.7275410644531579</v>
      </c>
    </row>
    <row r="44" spans="1:22" x14ac:dyDescent="0.2">
      <c r="A44">
        <f>Profiles!D904</f>
        <v>-1050</v>
      </c>
      <c r="B44" s="6">
        <f>Profiles!G903</f>
        <v>0.12490326538085933</v>
      </c>
      <c r="C44" s="6">
        <f>Profiles!G1497</f>
        <v>7.7702221679687489E-2</v>
      </c>
      <c r="D44" s="6">
        <f>Profiles!G2091</f>
        <v>9.1912437438964795E-2</v>
      </c>
      <c r="E44" s="6">
        <f>[11]Profiles!G309</f>
        <v>0.12921404418945337</v>
      </c>
      <c r="F44" s="6">
        <f>[11]Profiles!G4467</f>
        <v>0.66514906463623036</v>
      </c>
      <c r="G44" s="6">
        <f>[1]Profiles!G309</f>
        <v>1.7215044967651383</v>
      </c>
      <c r="H44" s="6">
        <f>[12]Profiles!G3279</f>
        <v>3.6758612640380921</v>
      </c>
      <c r="I44" s="6">
        <f>[13]Profiles!G4467</f>
        <v>4.4152203002929689</v>
      </c>
      <c r="J44" s="6">
        <f>[14]Profiles!G389</f>
        <v>3.4935183837890591</v>
      </c>
      <c r="K44" s="6">
        <f>[15]Profiles!G309</f>
        <v>5.0945515655517601</v>
      </c>
      <c r="L44" s="6">
        <f>[2]Profiles!G309</f>
        <v>4.4383431091308676</v>
      </c>
      <c r="M44" s="6">
        <f>[16]Profiles!G903</f>
        <v>6.6122653808593705</v>
      </c>
      <c r="N44" s="6">
        <f>[3]Profiles!G309</f>
        <v>7.1327830932617342</v>
      </c>
      <c r="O44" s="6">
        <f>[4]Profiles!G2685</f>
        <v>7.3166717315674052</v>
      </c>
      <c r="P44" s="6">
        <f>[5]Profiles!G3873</f>
        <v>8.3493244064330767</v>
      </c>
      <c r="Q44" s="6">
        <f>[6]Profiles!G309</f>
        <v>8.7759450851440342</v>
      </c>
      <c r="R44" s="6">
        <f>[8]Profiles!G309</f>
        <v>9.3834488922119341</v>
      </c>
      <c r="S44" s="6">
        <f>[17]Profiles!G903</f>
        <v>9.145332659912123</v>
      </c>
      <c r="T44" s="6">
        <f>[9]Profiles!G309</f>
        <v>9.4656891357422062</v>
      </c>
      <c r="U44" s="6">
        <f>[10]Profiles!G309</f>
        <v>9.5764538055420072</v>
      </c>
      <c r="V44" s="6">
        <f>[7]Profiles!G308</f>
        <v>9.7839018737792838</v>
      </c>
    </row>
    <row r="45" spans="1:22" x14ac:dyDescent="0.2">
      <c r="A45">
        <f>Profiles!D905</f>
        <v>-1000</v>
      </c>
      <c r="B45" s="6">
        <f>Profiles!G904</f>
        <v>0.12316907348632808</v>
      </c>
      <c r="C45" s="6">
        <f>Profiles!G1498</f>
        <v>5.859699707031249E-2</v>
      </c>
      <c r="D45" s="6">
        <f>Profiles!G2092</f>
        <v>9.6334274291992178E-2</v>
      </c>
      <c r="E45" s="6">
        <f>[11]Profiles!G310</f>
        <v>0.11426955566406249</v>
      </c>
      <c r="F45" s="6">
        <f>[11]Profiles!G4468</f>
        <v>0.43625969848632812</v>
      </c>
      <c r="G45" s="6">
        <f>[1]Profiles!G310</f>
        <v>1.3188558380126931</v>
      </c>
      <c r="H45" s="6">
        <f>[12]Profiles!G3280</f>
        <v>3.1397638671874999</v>
      </c>
      <c r="I45" s="6">
        <f>[13]Profiles!G4468</f>
        <v>3.8879569488525361</v>
      </c>
      <c r="J45" s="6">
        <f>[14]Profiles!G390</f>
        <v>3.0970672119140588</v>
      </c>
      <c r="K45" s="6">
        <f>[15]Profiles!G310</f>
        <v>4.5967507843017597</v>
      </c>
      <c r="L45" s="6">
        <f>[2]Profiles!G310</f>
        <v>4.0597043457031106</v>
      </c>
      <c r="M45" s="6">
        <f>[16]Profiles!G904</f>
        <v>6.0999179687500007</v>
      </c>
      <c r="N45" s="6">
        <f>[3]Profiles!G310</f>
        <v>6.57206419067382</v>
      </c>
      <c r="O45" s="6">
        <f>[4]Profiles!G2686</f>
        <v>6.8752619415283425</v>
      </c>
      <c r="P45" s="6">
        <f>[5]Profiles!G3874</f>
        <v>7.9766000640869059</v>
      </c>
      <c r="Q45" s="6">
        <f>[6]Profiles!G310</f>
        <v>8.5367448440551623</v>
      </c>
      <c r="R45" s="6">
        <f>[8]Profiles!G310</f>
        <v>9.1856348892211894</v>
      </c>
      <c r="S45" s="6">
        <f>[17]Profiles!G904</f>
        <v>9.0722106353759777</v>
      </c>
      <c r="T45" s="6">
        <f>[9]Profiles!G310</f>
        <v>9.3769899169922066</v>
      </c>
      <c r="U45" s="6">
        <f>[10]Profiles!G310</f>
        <v>9.4586167083740254</v>
      </c>
      <c r="V45" s="6">
        <f>[7]Profiles!G309</f>
        <v>9.7899059631347622</v>
      </c>
    </row>
    <row r="46" spans="1:22" x14ac:dyDescent="0.2">
      <c r="A46">
        <f>Profiles!D906</f>
        <v>-950</v>
      </c>
      <c r="B46" s="6">
        <f>Profiles!G905</f>
        <v>7.2743566894531736E-2</v>
      </c>
      <c r="C46" s="6">
        <f>Profiles!G1499</f>
        <v>4.0453808593749987E-2</v>
      </c>
      <c r="D46" s="6">
        <f>Profiles!G2093</f>
        <v>6.7328857421874999E-2</v>
      </c>
      <c r="E46" s="6">
        <f>[11]Profiles!G311</f>
        <v>7.2400476074218234E-2</v>
      </c>
      <c r="F46" s="6">
        <f>[11]Profiles!G4469</f>
        <v>0.26613912353515629</v>
      </c>
      <c r="G46" s="6">
        <f>[1]Profiles!G311</f>
        <v>0.99963461608886961</v>
      </c>
      <c r="H46" s="6">
        <f>[12]Profiles!G3281</f>
        <v>2.6478846099853453</v>
      </c>
      <c r="I46" s="6">
        <f>[13]Profiles!G4469</f>
        <v>3.3270906692504933</v>
      </c>
      <c r="J46" s="6">
        <f>[14]Profiles!G391</f>
        <v>2.7269632690429702</v>
      </c>
      <c r="K46" s="6">
        <f>[15]Profiles!G311</f>
        <v>4.0961923889160134</v>
      </c>
      <c r="L46" s="6">
        <f>[2]Profiles!G311</f>
        <v>3.6445735778808679</v>
      </c>
      <c r="M46" s="6">
        <f>[16]Profiles!G905</f>
        <v>5.5485767822265766</v>
      </c>
      <c r="N46" s="6">
        <f>[3]Profiles!G311</f>
        <v>6.0308869140624992</v>
      </c>
      <c r="O46" s="6">
        <f>[4]Profiles!G2687</f>
        <v>6.5404605957031254</v>
      </c>
      <c r="P46" s="6">
        <f>[5]Profiles!G3875</f>
        <v>7.577630619812016</v>
      </c>
      <c r="Q46" s="6">
        <f>[6]Profiles!G311</f>
        <v>8.2325244232177575</v>
      </c>
      <c r="R46" s="6">
        <f>[8]Profiles!G311</f>
        <v>9.049276292419437</v>
      </c>
      <c r="S46" s="6">
        <f>[17]Profiles!G905</f>
        <v>8.9842946044922058</v>
      </c>
      <c r="T46" s="6">
        <f>[9]Profiles!G311</f>
        <v>9.3103929931640543</v>
      </c>
      <c r="U46" s="6">
        <f>[10]Profiles!G311</f>
        <v>9.3317190795898561</v>
      </c>
      <c r="V46" s="6">
        <f>[7]Profiles!G310</f>
        <v>9.6842153198242258</v>
      </c>
    </row>
    <row r="47" spans="1:22" x14ac:dyDescent="0.2">
      <c r="A47">
        <f>Profiles!D907</f>
        <v>-900</v>
      </c>
      <c r="B47" s="6">
        <f>Profiles!G906</f>
        <v>3.2716162109375002E-2</v>
      </c>
      <c r="C47" s="6">
        <f>Profiles!G1500</f>
        <v>6.6848828124999982E-2</v>
      </c>
      <c r="D47" s="6">
        <f>Profiles!G2094</f>
        <v>4.3012573242187505E-2</v>
      </c>
      <c r="E47" s="6">
        <f>[11]Profiles!G312</f>
        <v>5.4307763671874981E-2</v>
      </c>
      <c r="F47" s="6">
        <f>[11]Profiles!G4470</f>
        <v>0.14468263397216774</v>
      </c>
      <c r="G47" s="6">
        <f>[1]Profiles!G312</f>
        <v>0.6957935211181645</v>
      </c>
      <c r="H47" s="6">
        <f>[12]Profiles!G3282</f>
        <v>2.1507277038574175</v>
      </c>
      <c r="I47" s="6">
        <f>[13]Profiles!G4470</f>
        <v>2.8477283798217794</v>
      </c>
      <c r="J47" s="6">
        <f>[14]Profiles!G392</f>
        <v>2.3691698730468764</v>
      </c>
      <c r="K47" s="6">
        <f>[15]Profiles!G312</f>
        <v>3.6370618804931625</v>
      </c>
      <c r="L47" s="6">
        <f>[2]Profiles!G312</f>
        <v>3.155749176025382</v>
      </c>
      <c r="M47" s="6">
        <f>[16]Profiles!G906</f>
        <v>5.0513443603515764</v>
      </c>
      <c r="N47" s="6">
        <f>[3]Profiles!G312</f>
        <v>5.6086668670654305</v>
      </c>
      <c r="O47" s="6">
        <f>[4]Profiles!G2688</f>
        <v>6.1154114624023741</v>
      </c>
      <c r="P47" s="6">
        <f>[5]Profiles!G3876</f>
        <v>7.2451058929443448</v>
      </c>
      <c r="Q47" s="6">
        <f>[6]Profiles!G312</f>
        <v>7.9903263565063449</v>
      </c>
      <c r="R47" s="6">
        <f>[8]Profiles!G312</f>
        <v>8.8553489089965662</v>
      </c>
      <c r="S47" s="6">
        <f>[17]Profiles!G906</f>
        <v>8.840597552490248</v>
      </c>
      <c r="T47" s="6">
        <f>[9]Profiles!G312</f>
        <v>9.0292429687499993</v>
      </c>
      <c r="U47" s="6">
        <f>[10]Profiles!G312</f>
        <v>9.2958128143310432</v>
      </c>
      <c r="V47" s="6">
        <f>[7]Profiles!G311</f>
        <v>9.612475787353512</v>
      </c>
    </row>
    <row r="48" spans="1:22" x14ac:dyDescent="0.2">
      <c r="A48">
        <f>Profiles!D908</f>
        <v>-850</v>
      </c>
      <c r="B48" s="6">
        <f>Profiles!G907</f>
        <v>5.9053320312500018E-2</v>
      </c>
      <c r="C48" s="6">
        <f>Profiles!G1501</f>
        <v>4.2391430664062493E-2</v>
      </c>
      <c r="D48" s="6">
        <f>Profiles!G2095</f>
        <v>4.1897567749023437E-2</v>
      </c>
      <c r="E48" s="6">
        <f>[11]Profiles!G313</f>
        <v>4.1730187988281736E-2</v>
      </c>
      <c r="F48" s="6">
        <f>[11]Profiles!G4471</f>
        <v>0.10057455596923853</v>
      </c>
      <c r="G48" s="6">
        <f>[1]Profiles!G313</f>
        <v>0.47079647369384742</v>
      </c>
      <c r="H48" s="6">
        <f>[12]Profiles!G3283</f>
        <v>1.6714006927490292</v>
      </c>
      <c r="I48" s="6">
        <f>[13]Profiles!G4471</f>
        <v>2.4427348953247119</v>
      </c>
      <c r="J48" s="6">
        <f>[14]Profiles!G393</f>
        <v>2.0715918090820322</v>
      </c>
      <c r="K48" s="6">
        <f>[15]Profiles!G313</f>
        <v>3.1489788726806625</v>
      </c>
      <c r="L48" s="6">
        <f>[2]Profiles!G313</f>
        <v>2.8004627685546946</v>
      </c>
      <c r="M48" s="6">
        <f>[16]Profiles!G907</f>
        <v>4.5791805419922067</v>
      </c>
      <c r="N48" s="6">
        <f>[3]Profiles!G313</f>
        <v>5.2080780456542985</v>
      </c>
      <c r="O48" s="6">
        <f>[4]Profiles!G2689</f>
        <v>5.6960147720336911</v>
      </c>
      <c r="P48" s="6">
        <f>[5]Profiles!G3877</f>
        <v>6.9898005645752201</v>
      </c>
      <c r="Q48" s="6">
        <f>[6]Profiles!G313</f>
        <v>7.700758607482908</v>
      </c>
      <c r="R48" s="6">
        <f>[8]Profiles!G313</f>
        <v>8.6305465103149395</v>
      </c>
      <c r="S48" s="6">
        <f>[17]Profiles!G907</f>
        <v>8.6512985412597505</v>
      </c>
      <c r="T48" s="6">
        <f>[9]Profiles!G313</f>
        <v>8.9344166748046856</v>
      </c>
      <c r="U48" s="6">
        <f>[10]Profiles!G313</f>
        <v>9.1737871032714651</v>
      </c>
      <c r="V48" s="6">
        <f>[7]Profiles!G312</f>
        <v>9.5592496826172049</v>
      </c>
    </row>
    <row r="49" spans="1:22" x14ac:dyDescent="0.2">
      <c r="A49">
        <f>Profiles!D909</f>
        <v>-800</v>
      </c>
      <c r="B49" s="6">
        <f>Profiles!G908</f>
        <v>8.350119628906251E-2</v>
      </c>
      <c r="C49" s="6">
        <f>Profiles!G1502</f>
        <v>3.5535229492187487E-2</v>
      </c>
      <c r="D49" s="6">
        <f>Profiles!G2096</f>
        <v>6.0768653869628958E-2</v>
      </c>
      <c r="E49" s="6">
        <f>[11]Profiles!G314</f>
        <v>7.4667810058594242E-2</v>
      </c>
      <c r="F49" s="6">
        <f>[11]Profiles!G4472</f>
        <v>8.9114160156250011E-2</v>
      </c>
      <c r="G49" s="6">
        <f>[1]Profiles!G314</f>
        <v>0.29673913116455058</v>
      </c>
      <c r="H49" s="6">
        <f>[12]Profiles!G3284</f>
        <v>1.2768251159667929</v>
      </c>
      <c r="I49" s="6">
        <f>[13]Profiles!G4472</f>
        <v>2.049531587219243</v>
      </c>
      <c r="J49" s="6">
        <f>[14]Profiles!G394</f>
        <v>1.8078838623046882</v>
      </c>
      <c r="K49" s="6">
        <f>[15]Profiles!G314</f>
        <v>2.7969006103515621</v>
      </c>
      <c r="L49" s="6">
        <f>[2]Profiles!G314</f>
        <v>2.4810492858886706</v>
      </c>
      <c r="M49" s="6">
        <f>[16]Profiles!G908</f>
        <v>4.1812139892578113</v>
      </c>
      <c r="N49" s="6">
        <f>[3]Profiles!G314</f>
        <v>4.7402302368164095</v>
      </c>
      <c r="O49" s="6">
        <f>[4]Profiles!G2690</f>
        <v>5.2823388458251941</v>
      </c>
      <c r="P49" s="6">
        <f>[5]Profiles!G3878</f>
        <v>6.6572503173828128</v>
      </c>
      <c r="Q49" s="6">
        <f>[6]Profiles!G314</f>
        <v>7.4453613601684658</v>
      </c>
      <c r="R49" s="6">
        <f>[8]Profiles!G314</f>
        <v>8.3845513397216873</v>
      </c>
      <c r="S49" s="6">
        <f>[17]Profiles!G908</f>
        <v>8.5118861572265825</v>
      </c>
      <c r="T49" s="6">
        <f>[9]Profiles!G314</f>
        <v>8.796727221679685</v>
      </c>
      <c r="U49" s="6">
        <f>[10]Profiles!G314</f>
        <v>9.0119058624267403</v>
      </c>
      <c r="V49" s="6">
        <f>[7]Profiles!G313</f>
        <v>9.5646002990722625</v>
      </c>
    </row>
    <row r="50" spans="1:22" x14ac:dyDescent="0.2">
      <c r="A50">
        <f>Profiles!D910</f>
        <v>-750</v>
      </c>
      <c r="B50" s="6">
        <f>Profiles!G909</f>
        <v>5.208130493164087E-2</v>
      </c>
      <c r="C50" s="6">
        <f>Profiles!G1503</f>
        <v>3.4146374511718522E-2</v>
      </c>
      <c r="D50" s="6">
        <f>Profiles!G2097</f>
        <v>5.4101531982421874E-2</v>
      </c>
      <c r="E50" s="6">
        <f>[11]Profiles!G315</f>
        <v>6.9122033691405738E-2</v>
      </c>
      <c r="F50" s="6">
        <f>[11]Profiles!G4473</f>
        <v>6.5911859130859396E-2</v>
      </c>
      <c r="G50" s="6">
        <f>[1]Profiles!G315</f>
        <v>0.21372963256835942</v>
      </c>
      <c r="H50" s="6">
        <f>[12]Profiles!G3285</f>
        <v>0.96060598449707046</v>
      </c>
      <c r="I50" s="6">
        <f>[13]Profiles!G4473</f>
        <v>1.6491838394165024</v>
      </c>
      <c r="J50" s="6">
        <f>[14]Profiles!G395</f>
        <v>1.5099956176757823</v>
      </c>
      <c r="K50" s="6">
        <f>[15]Profiles!G315</f>
        <v>2.3816421264648464</v>
      </c>
      <c r="L50" s="6">
        <f>[2]Profiles!G315</f>
        <v>2.1969422912597651</v>
      </c>
      <c r="M50" s="6">
        <f>[16]Profiles!G909</f>
        <v>3.7605321044921896</v>
      </c>
      <c r="N50" s="6">
        <f>[3]Profiles!G315</f>
        <v>4.2896893432617151</v>
      </c>
      <c r="O50" s="6">
        <f>[4]Profiles!G2691</f>
        <v>4.9677970214843752</v>
      </c>
      <c r="P50" s="6">
        <f>[5]Profiles!G3879</f>
        <v>6.2796056564331035</v>
      </c>
      <c r="Q50" s="6">
        <f>[6]Profiles!G315</f>
        <v>7.1771855026245257</v>
      </c>
      <c r="R50" s="6">
        <f>[8]Profiles!G315</f>
        <v>8.1783667770385655</v>
      </c>
      <c r="S50" s="6">
        <f>[17]Profiles!G909</f>
        <v>8.4469823638916033</v>
      </c>
      <c r="T50" s="6">
        <f>[9]Profiles!G315</f>
        <v>8.6390843994140543</v>
      </c>
      <c r="U50" s="6">
        <f>[10]Profiles!G315</f>
        <v>8.8589809204101417</v>
      </c>
      <c r="V50" s="6">
        <f>[7]Profiles!G314</f>
        <v>9.4245359985351804</v>
      </c>
    </row>
    <row r="51" spans="1:22" x14ac:dyDescent="0.2">
      <c r="A51">
        <f>Profiles!D911</f>
        <v>-700</v>
      </c>
      <c r="B51" s="6">
        <f>Profiles!G910</f>
        <v>2.9487463378906731E-2</v>
      </c>
      <c r="C51" s="6">
        <f>Profiles!G1504</f>
        <v>4.1835888671874988E-2</v>
      </c>
      <c r="D51" s="6">
        <f>Profiles!G2098</f>
        <v>5.6163528442382815E-2</v>
      </c>
      <c r="E51" s="6">
        <f>[11]Profiles!G316</f>
        <v>5.0814843750000005E-2</v>
      </c>
      <c r="F51" s="6">
        <f>[11]Profiles!G4474</f>
        <v>5.3169854736328126E-2</v>
      </c>
      <c r="G51" s="6">
        <f>[1]Profiles!G316</f>
        <v>0.137414111328125</v>
      </c>
      <c r="H51" s="6">
        <f>[12]Profiles!G3286</f>
        <v>0.71281799011230418</v>
      </c>
      <c r="I51" s="6">
        <f>[13]Profiles!G4474</f>
        <v>1.2712318740844712</v>
      </c>
      <c r="J51" s="6">
        <f>[14]Profiles!G396</f>
        <v>1.2054828002929678</v>
      </c>
      <c r="K51" s="6">
        <f>[15]Profiles!G316</f>
        <v>2.0250233520507841</v>
      </c>
      <c r="L51" s="6">
        <f>[2]Profiles!G316</f>
        <v>1.8481625366210945</v>
      </c>
      <c r="M51" s="6">
        <f>[16]Profiles!G910</f>
        <v>3.3539929199218736</v>
      </c>
      <c r="N51" s="6">
        <f>[3]Profiles!G316</f>
        <v>3.9010480010986321</v>
      </c>
      <c r="O51" s="6">
        <f>[4]Profiles!G2692</f>
        <v>4.6485182586669938</v>
      </c>
      <c r="P51" s="6">
        <f>[5]Profiles!G3880</f>
        <v>5.9490204742431629</v>
      </c>
      <c r="Q51" s="6">
        <f>[6]Profiles!G316</f>
        <v>6.9375377746581917</v>
      </c>
      <c r="R51" s="6">
        <f>[8]Profiles!G316</f>
        <v>8.0225549026489382</v>
      </c>
      <c r="S51" s="6">
        <f>[17]Profiles!G910</f>
        <v>8.2993190185547068</v>
      </c>
      <c r="T51" s="6">
        <f>[9]Profiles!G316</f>
        <v>8.4496559326172065</v>
      </c>
      <c r="U51" s="6">
        <f>[10]Profiles!G316</f>
        <v>8.7923607269286883</v>
      </c>
      <c r="V51" s="6">
        <f>[7]Profiles!G315</f>
        <v>9.3072597229004188</v>
      </c>
    </row>
    <row r="52" spans="1:22" x14ac:dyDescent="0.2">
      <c r="A52">
        <f>Profiles!D912</f>
        <v>-650</v>
      </c>
      <c r="B52" s="6">
        <f>Profiles!G911</f>
        <v>3.4401007080078372E-2</v>
      </c>
      <c r="C52" s="6">
        <f>Profiles!G1505</f>
        <v>3.6531140136718793E-2</v>
      </c>
      <c r="D52" s="6">
        <f>Profiles!G2099</f>
        <v>3.5100616455078129E-2</v>
      </c>
      <c r="E52" s="6">
        <f>[11]Profiles!G317</f>
        <v>2.5881829833984099E-2</v>
      </c>
      <c r="F52" s="6">
        <f>[11]Profiles!G4475</f>
        <v>3.9657403564453131E-2</v>
      </c>
      <c r="G52" s="6">
        <f>[1]Profiles!G317</f>
        <v>8.356973571777393E-2</v>
      </c>
      <c r="H52" s="6">
        <f>[12]Profiles!G3287</f>
        <v>0.40330289916992101</v>
      </c>
      <c r="I52" s="6">
        <f>[13]Profiles!G4475</f>
        <v>0.98098438415527656</v>
      </c>
      <c r="J52" s="6">
        <f>[14]Profiles!G397</f>
        <v>0.9487297485351559</v>
      </c>
      <c r="K52" s="6">
        <f>[15]Profiles!G317</f>
        <v>1.6573104461669896</v>
      </c>
      <c r="L52" s="6">
        <f>[2]Profiles!G317</f>
        <v>1.6418805847167959</v>
      </c>
      <c r="M52" s="6">
        <f>[16]Profiles!G911</f>
        <v>2.954002685546874</v>
      </c>
      <c r="N52" s="6">
        <f>[3]Profiles!G317</f>
        <v>3.5490423706054721</v>
      </c>
      <c r="O52" s="6">
        <f>[4]Profiles!G2693</f>
        <v>4.2670808425903344</v>
      </c>
      <c r="P52" s="6">
        <f>[5]Profiles!G3881</f>
        <v>5.700498448181154</v>
      </c>
      <c r="Q52" s="6">
        <f>[6]Profiles!G317</f>
        <v>6.7237870880126902</v>
      </c>
      <c r="R52" s="6">
        <f>[8]Profiles!G317</f>
        <v>7.811293115234375</v>
      </c>
      <c r="S52" s="6">
        <f>[17]Profiles!G911</f>
        <v>8.1409261505126871</v>
      </c>
      <c r="T52" s="6">
        <f>[9]Profiles!G317</f>
        <v>8.3550735351562615</v>
      </c>
      <c r="U52" s="6">
        <f>[10]Profiles!G317</f>
        <v>8.7081753784179803</v>
      </c>
      <c r="V52" s="6">
        <f>[7]Profiles!G316</f>
        <v>9.0644134704589892</v>
      </c>
    </row>
    <row r="53" spans="1:22" x14ac:dyDescent="0.2">
      <c r="A53">
        <f>Profiles!D913</f>
        <v>-600</v>
      </c>
      <c r="B53" s="6">
        <f>Profiles!G912</f>
        <v>5.3604010009765862E-2</v>
      </c>
      <c r="C53" s="6">
        <f>Profiles!G1506</f>
        <v>3.4945812988281463E-2</v>
      </c>
      <c r="D53" s="6">
        <f>Profiles!G2100</f>
        <v>3.1083541870117189E-2</v>
      </c>
      <c r="E53" s="6">
        <f>[11]Profiles!G318</f>
        <v>2.5077539062499987E-2</v>
      </c>
      <c r="F53" s="6">
        <f>[11]Profiles!G4476</f>
        <v>3.6131127929687534E-2</v>
      </c>
      <c r="G53" s="6">
        <f>[1]Profiles!G318</f>
        <v>4.3412837219238082E-2</v>
      </c>
      <c r="H53" s="6">
        <f>[12]Profiles!G3288</f>
        <v>0.25444704895019576</v>
      </c>
      <c r="I53" s="6">
        <f>[13]Profiles!G4476</f>
        <v>0.68307420501709015</v>
      </c>
      <c r="J53" s="6">
        <f>[14]Profiles!G398</f>
        <v>0.71286555175781186</v>
      </c>
      <c r="K53" s="6">
        <f>[15]Profiles!G318</f>
        <v>1.3965616210937499</v>
      </c>
      <c r="L53" s="6">
        <f>[2]Profiles!G318</f>
        <v>1.388407501220704</v>
      </c>
      <c r="M53" s="6">
        <f>[16]Profiles!G912</f>
        <v>2.6168520507812478</v>
      </c>
      <c r="N53" s="6">
        <f>[3]Profiles!G318</f>
        <v>3.171003811645507</v>
      </c>
      <c r="O53" s="6">
        <f>[4]Profiles!G2694</f>
        <v>3.9258299728393533</v>
      </c>
      <c r="P53" s="6">
        <f>[5]Profiles!G3882</f>
        <v>5.4599234512329096</v>
      </c>
      <c r="Q53" s="6">
        <f>[6]Profiles!G318</f>
        <v>6.5181449981689399</v>
      </c>
      <c r="R53" s="6">
        <f>[8]Profiles!G318</f>
        <v>7.6045636993408143</v>
      </c>
      <c r="S53" s="6">
        <f>[17]Profiles!G912</f>
        <v>7.9767281524658129</v>
      </c>
      <c r="T53" s="6">
        <f>[9]Profiles!G318</f>
        <v>8.2196846191406294</v>
      </c>
      <c r="U53" s="6">
        <f>[10]Profiles!G318</f>
        <v>8.5577790466308397</v>
      </c>
      <c r="V53" s="6">
        <f>[7]Profiles!G317</f>
        <v>8.9957644226074418</v>
      </c>
    </row>
    <row r="54" spans="1:22" x14ac:dyDescent="0.2">
      <c r="A54">
        <f>Profiles!D914</f>
        <v>-550</v>
      </c>
      <c r="B54" s="6">
        <f>Profiles!G913</f>
        <v>2.064731445312501E-2</v>
      </c>
      <c r="C54" s="6">
        <f>Profiles!G1507</f>
        <v>1.1138806152343528E-2</v>
      </c>
      <c r="D54" s="6">
        <f>Profiles!G2101</f>
        <v>2.8494590759277398E-2</v>
      </c>
      <c r="E54" s="6">
        <f>[11]Profiles!G319</f>
        <v>4.9413079833984103E-2</v>
      </c>
      <c r="F54" s="6">
        <f>[11]Profiles!G4477</f>
        <v>2.8182191467285456E-2</v>
      </c>
      <c r="G54" s="6">
        <f>[1]Profiles!G319</f>
        <v>4.439499206542924E-2</v>
      </c>
      <c r="H54" s="6">
        <f>[12]Profiles!G3289</f>
        <v>0.180726376342773</v>
      </c>
      <c r="I54" s="6">
        <f>[13]Profiles!G4477</f>
        <v>0.4141952529907223</v>
      </c>
      <c r="J54" s="6">
        <f>[14]Profiles!G399</f>
        <v>0.53621967773437373</v>
      </c>
      <c r="K54" s="6">
        <f>[15]Profiles!G319</f>
        <v>1.1524319519042985</v>
      </c>
      <c r="L54" s="6">
        <f>[2]Profiles!G319</f>
        <v>1.1962696228027347</v>
      </c>
      <c r="M54" s="6">
        <f>[16]Profiles!G913</f>
        <v>2.2874566650390631</v>
      </c>
      <c r="N54" s="6">
        <f>[3]Profiles!G319</f>
        <v>2.789095623779299</v>
      </c>
      <c r="O54" s="6">
        <f>[4]Profiles!G2695</f>
        <v>3.6183343444824185</v>
      </c>
      <c r="P54" s="6">
        <f>[5]Profiles!G3883</f>
        <v>5.1539960067749035</v>
      </c>
      <c r="Q54" s="6">
        <f>[6]Profiles!G319</f>
        <v>6.256173394775379</v>
      </c>
      <c r="R54" s="6">
        <f>[8]Profiles!G319</f>
        <v>7.3211270233154355</v>
      </c>
      <c r="S54" s="6">
        <f>[17]Profiles!G913</f>
        <v>7.8998570434570414</v>
      </c>
      <c r="T54" s="6">
        <f>[9]Profiles!G319</f>
        <v>7.9762528564453161</v>
      </c>
      <c r="U54" s="6">
        <f>[10]Profiles!G319</f>
        <v>8.4401079498290983</v>
      </c>
      <c r="V54" s="6">
        <f>[7]Profiles!G318</f>
        <v>8.943221270751966</v>
      </c>
    </row>
    <row r="55" spans="1:22" x14ac:dyDescent="0.2">
      <c r="A55">
        <f>Profiles!D915</f>
        <v>-500</v>
      </c>
      <c r="B55" s="6">
        <f>Profiles!G914</f>
        <v>1.3069036865234168E-2</v>
      </c>
      <c r="C55" s="6">
        <f>Profiles!G1508</f>
        <v>4.2493054199218686E-2</v>
      </c>
      <c r="D55" s="6">
        <f>Profiles!G2102</f>
        <v>1.7726387023925837E-2</v>
      </c>
      <c r="E55" s="6">
        <f>[11]Profiles!G320</f>
        <v>5.3442193603515875E-2</v>
      </c>
      <c r="F55" s="6">
        <f>[11]Profiles!G4478</f>
        <v>2.0277703857421892E-2</v>
      </c>
      <c r="G55" s="6">
        <f>[1]Profiles!G320</f>
        <v>5.1938777160644323E-2</v>
      </c>
      <c r="H55" s="6">
        <f>[12]Profiles!G3290</f>
        <v>0.17824207763671873</v>
      </c>
      <c r="I55" s="6">
        <f>[13]Profiles!G4478</f>
        <v>0.2039155136108402</v>
      </c>
      <c r="J55" s="6">
        <f>[14]Profiles!G400</f>
        <v>0.40410084228515586</v>
      </c>
      <c r="K55" s="6">
        <f>[15]Profiles!G320</f>
        <v>0.87824771728515949</v>
      </c>
      <c r="L55" s="6">
        <f>[2]Profiles!G320</f>
        <v>1.0325841369628901</v>
      </c>
      <c r="M55" s="6">
        <f>[16]Profiles!G914</f>
        <v>1.934864746093748</v>
      </c>
      <c r="N55" s="6">
        <f>[3]Profiles!G320</f>
        <v>2.4611058776855486</v>
      </c>
      <c r="O55" s="6">
        <f>[4]Profiles!G2696</f>
        <v>3.3842157150268535</v>
      </c>
      <c r="P55" s="6">
        <f>[5]Profiles!G3884</f>
        <v>4.8593026092529321</v>
      </c>
      <c r="Q55" s="6">
        <f>[6]Profiles!G320</f>
        <v>5.9846868072509931</v>
      </c>
      <c r="R55" s="6">
        <f>[8]Profiles!G320</f>
        <v>7.2650192504882547</v>
      </c>
      <c r="S55" s="6">
        <f>[17]Profiles!G914</f>
        <v>7.7850725738525224</v>
      </c>
      <c r="T55" s="6">
        <f>[9]Profiles!G320</f>
        <v>7.8699304687500016</v>
      </c>
      <c r="U55" s="6">
        <f>[10]Profiles!G320</f>
        <v>8.317221353149435</v>
      </c>
      <c r="V55" s="6">
        <f>[7]Profiles!G319</f>
        <v>8.8307846252441689</v>
      </c>
    </row>
    <row r="56" spans="1:22" x14ac:dyDescent="0.2">
      <c r="A56">
        <f>Profiles!D916</f>
        <v>-450</v>
      </c>
      <c r="B56" s="6">
        <f>Profiles!G915</f>
        <v>3.5105963134765855E-2</v>
      </c>
      <c r="C56" s="6">
        <f>Profiles!G1509</f>
        <v>4.180878906249999E-2</v>
      </c>
      <c r="D56" s="6">
        <f>Profiles!G2103</f>
        <v>3.0327476501464896E-2</v>
      </c>
      <c r="E56" s="6">
        <f>[11]Profiles!G321</f>
        <v>1.6735894775390892E-2</v>
      </c>
      <c r="F56" s="6">
        <f>[11]Profiles!G4479</f>
        <v>2.2011209106445773E-2</v>
      </c>
      <c r="G56" s="6">
        <f>[1]Profiles!G321</f>
        <v>2.7336146545409945E-2</v>
      </c>
      <c r="H56" s="6">
        <f>[12]Profiles!G3291</f>
        <v>0.12163810424804766</v>
      </c>
      <c r="I56" s="6">
        <f>[13]Profiles!G4479</f>
        <v>9.7276422119140615E-2</v>
      </c>
      <c r="J56" s="6">
        <f>[14]Profiles!G401</f>
        <v>0.27439899902343817</v>
      </c>
      <c r="K56" s="6">
        <f>[15]Profiles!G321</f>
        <v>0.6374634307861351</v>
      </c>
      <c r="L56" s="6">
        <f>[2]Profiles!G321</f>
        <v>0.80073251342773466</v>
      </c>
      <c r="M56" s="6">
        <f>[16]Profiles!G915</f>
        <v>1.6167775878906263</v>
      </c>
      <c r="N56" s="6">
        <f>[3]Profiles!G321</f>
        <v>2.220134411621097</v>
      </c>
      <c r="O56" s="6">
        <f>[4]Profiles!G2697</f>
        <v>3.1009741226196281</v>
      </c>
      <c r="P56" s="6">
        <f>[5]Profiles!G3885</f>
        <v>4.685641903686526</v>
      </c>
      <c r="Q56" s="6">
        <f>[6]Profiles!G321</f>
        <v>5.9282025238036944</v>
      </c>
      <c r="R56" s="6">
        <f>[8]Profiles!G321</f>
        <v>7.0852419067382542</v>
      </c>
      <c r="S56" s="6">
        <f>[17]Profiles!G915</f>
        <v>7.6540182678222513</v>
      </c>
      <c r="T56" s="6">
        <f>[9]Profiles!G321</f>
        <v>7.746459521484371</v>
      </c>
      <c r="U56" s="6">
        <f>[10]Profiles!G321</f>
        <v>8.2712701354980513</v>
      </c>
      <c r="V56" s="6">
        <f>[7]Profiles!G320</f>
        <v>8.7178615600585694</v>
      </c>
    </row>
    <row r="57" spans="1:22" x14ac:dyDescent="0.2">
      <c r="A57">
        <f>Profiles!D917</f>
        <v>-400</v>
      </c>
      <c r="B57" s="6">
        <f>Profiles!G916</f>
        <v>4.957871093750002E-2</v>
      </c>
      <c r="C57" s="6">
        <f>Profiles!G1510</f>
        <v>3.5325207519531457E-2</v>
      </c>
      <c r="D57" s="6">
        <f>Profiles!G2104</f>
        <v>4.2829284667968752E-2</v>
      </c>
      <c r="E57" s="6">
        <f>[11]Profiles!G322</f>
        <v>2.3951531982421614E-2</v>
      </c>
      <c r="F57" s="6">
        <f>[11]Profiles!G4480</f>
        <v>4.0553788757323961E-2</v>
      </c>
      <c r="G57" s="6">
        <f>[1]Profiles!G322</f>
        <v>1.7145419311523913E-2</v>
      </c>
      <c r="H57" s="6">
        <f>[12]Profiles!G3292</f>
        <v>8.263818054199179E-2</v>
      </c>
      <c r="I57" s="6">
        <f>[13]Profiles!G4480</f>
        <v>8.5597299194335341E-2</v>
      </c>
      <c r="J57" s="6">
        <f>[14]Profiles!G402</f>
        <v>0.16856696777343763</v>
      </c>
      <c r="K57" s="6">
        <f>[15]Profiles!G322</f>
        <v>0.49265685119628816</v>
      </c>
      <c r="L57" s="6">
        <f>[2]Profiles!G322</f>
        <v>0.59476010131835966</v>
      </c>
      <c r="M57" s="6">
        <f>[16]Profiles!G916</f>
        <v>1.3755145263671891</v>
      </c>
      <c r="N57" s="6">
        <f>[3]Profiles!G322</f>
        <v>1.9290415771484375</v>
      </c>
      <c r="O57" s="6">
        <f>[4]Profiles!G2698</f>
        <v>2.7090972229003878</v>
      </c>
      <c r="P57" s="6">
        <f>[5]Profiles!G3886</f>
        <v>4.5400433471679689</v>
      </c>
      <c r="Q57" s="6">
        <f>[6]Profiles!G322</f>
        <v>5.8760248809814399</v>
      </c>
      <c r="R57" s="6">
        <f>[8]Profiles!G322</f>
        <v>6.9581781021118134</v>
      </c>
      <c r="S57" s="6">
        <f>[17]Profiles!G916</f>
        <v>7.4835926239013553</v>
      </c>
      <c r="T57" s="6">
        <f>[9]Profiles!G322</f>
        <v>7.6182523681640548</v>
      </c>
      <c r="U57" s="6">
        <f>[10]Profiles!G322</f>
        <v>8.2996600585937497</v>
      </c>
      <c r="V57" s="6">
        <f>[7]Profiles!G321</f>
        <v>8.7086195861816691</v>
      </c>
    </row>
    <row r="58" spans="1:22" x14ac:dyDescent="0.2">
      <c r="A58">
        <f>Profiles!D918</f>
        <v>-350</v>
      </c>
      <c r="B58" s="6">
        <f>Profiles!G917</f>
        <v>0</v>
      </c>
      <c r="C58" s="6">
        <f>Profiles!G1511</f>
        <v>1.1504650878906453E-2</v>
      </c>
      <c r="D58" s="6">
        <f>Profiles!G2105</f>
        <v>4.3150039672851567E-2</v>
      </c>
      <c r="E58" s="6">
        <f>[11]Profiles!G323</f>
        <v>4.2641717529296602E-2</v>
      </c>
      <c r="F58" s="6">
        <f>[11]Profiles!G4481</f>
        <v>3.8183183288573952E-2</v>
      </c>
      <c r="G58" s="6">
        <f>[1]Profiles!G323</f>
        <v>1.2137126159668207E-2</v>
      </c>
      <c r="H58" s="6">
        <f>[12]Profiles!G3293</f>
        <v>5.3218853759766427E-2</v>
      </c>
      <c r="I58" s="6">
        <f>[13]Profiles!G4481</f>
        <v>5.5696153259277681E-2</v>
      </c>
      <c r="J58" s="6">
        <f>[14]Profiles!G403</f>
        <v>8.9150646972656178E-2</v>
      </c>
      <c r="K58" s="6">
        <f>[15]Profiles!G323</f>
        <v>0.34491142883300768</v>
      </c>
      <c r="L58" s="6">
        <f>[2]Profiles!G323</f>
        <v>0.48844686889648475</v>
      </c>
      <c r="M58" s="6">
        <f>[16]Profiles!G917</f>
        <v>1.1429394531250001</v>
      </c>
      <c r="N58" s="6">
        <f>[3]Profiles!G323</f>
        <v>1.6134056213378889</v>
      </c>
      <c r="O58" s="6">
        <f>[4]Profiles!G2699</f>
        <v>2.4182036529540998</v>
      </c>
      <c r="P58" s="6">
        <f>[5]Profiles!G3887</f>
        <v>4.298166813659666</v>
      </c>
      <c r="Q58" s="6">
        <f>[6]Profiles!G323</f>
        <v>5.6479748016357467</v>
      </c>
      <c r="R58" s="6">
        <f>[8]Profiles!G323</f>
        <v>6.7678871093749997</v>
      </c>
      <c r="S58" s="6">
        <f>[17]Profiles!G917</f>
        <v>7.4123005096435621</v>
      </c>
      <c r="T58" s="6">
        <f>[9]Profiles!G323</f>
        <v>7.5902042724609471</v>
      </c>
      <c r="U58" s="6">
        <f>[10]Profiles!G323</f>
        <v>8.1669910217285331</v>
      </c>
      <c r="V58" s="6">
        <f>[7]Profiles!G322</f>
        <v>8.7923918640136929</v>
      </c>
    </row>
    <row r="59" spans="1:22" x14ac:dyDescent="0.2">
      <c r="A59">
        <f>Profiles!D919</f>
        <v>-300</v>
      </c>
      <c r="B59" s="6">
        <f>Profiles!G918</f>
        <v>0</v>
      </c>
      <c r="C59" s="6">
        <f>Profiles!G1512</f>
        <v>9.5263793945314507E-3</v>
      </c>
      <c r="D59" s="6">
        <f>Profiles!G2106</f>
        <v>3.4375152587890687E-3</v>
      </c>
      <c r="E59" s="6">
        <f>[11]Profiles!G324</f>
        <v>2.1232263183594224E-2</v>
      </c>
      <c r="F59" s="6">
        <f>[11]Profiles!G4482</f>
        <v>8.143167114258304E-3</v>
      </c>
      <c r="G59" s="6">
        <f>[1]Profiles!G324</f>
        <v>3.4831172180175562E-2</v>
      </c>
      <c r="H59" s="6">
        <f>[12]Profiles!G3294</f>
        <v>0.10311878662109375</v>
      </c>
      <c r="I59" s="6">
        <f>[13]Profiles!G4482</f>
        <v>-1.0695310974121408E-2</v>
      </c>
      <c r="J59" s="6">
        <f>[14]Profiles!G404</f>
        <v>4.3848156738281178E-2</v>
      </c>
      <c r="K59" s="6">
        <f>[15]Profiles!G324</f>
        <v>0.19984525146484372</v>
      </c>
      <c r="L59" s="6">
        <f>[2]Profiles!G324</f>
        <v>0.37372763061523478</v>
      </c>
      <c r="M59" s="6">
        <f>[16]Profiles!G918</f>
        <v>0.95165869140624793</v>
      </c>
      <c r="N59" s="6">
        <f>[3]Profiles!G324</f>
        <v>1.3649464233398467</v>
      </c>
      <c r="O59" s="6">
        <f>[4]Profiles!G2700</f>
        <v>2.3326928039550752</v>
      </c>
      <c r="P59" s="6">
        <f>[5]Profiles!G3888</f>
        <v>4.0626499450683564</v>
      </c>
      <c r="Q59" s="6">
        <f>[6]Profiles!G324</f>
        <v>5.4554746948242405</v>
      </c>
      <c r="R59" s="6">
        <f>[8]Profiles!G324</f>
        <v>6.6870187850951925</v>
      </c>
      <c r="S59" s="6">
        <f>[17]Profiles!G918</f>
        <v>7.3527287475585839</v>
      </c>
      <c r="T59" s="6">
        <f>[9]Profiles!G324</f>
        <v>7.4905626708984245</v>
      </c>
      <c r="U59" s="6">
        <f>[10]Profiles!G324</f>
        <v>8.0213546539306844</v>
      </c>
      <c r="V59" s="6">
        <f>[7]Profiles!G323</f>
        <v>8.7231433898925577</v>
      </c>
    </row>
    <row r="60" spans="1:22" x14ac:dyDescent="0.2">
      <c r="A60">
        <f>Profiles!D920</f>
        <v>-250</v>
      </c>
      <c r="B60" s="6">
        <f>Profiles!G919</f>
        <v>0</v>
      </c>
      <c r="C60" s="6">
        <f>Profiles!G1513</f>
        <v>1.8957043457031461E-2</v>
      </c>
      <c r="D60" s="6">
        <f>Profiles!G2107</f>
        <v>-2.6446159362793015E-2</v>
      </c>
      <c r="E60" s="6">
        <f>[11]Profiles!G325</f>
        <v>-2.3985656738283734E-3</v>
      </c>
      <c r="F60" s="6">
        <f>[11]Profiles!G4483</f>
        <v>-6.9546264648437384E-3</v>
      </c>
      <c r="G60" s="6">
        <f>[1]Profiles!G325</f>
        <v>2.308014221191361E-2</v>
      </c>
      <c r="H60" s="6">
        <f>[12]Profiles!G3295</f>
        <v>8.9889004516601978E-2</v>
      </c>
      <c r="I60" s="6">
        <f>[13]Profiles!G4483</f>
        <v>-3.3285437011718766E-2</v>
      </c>
      <c r="J60" s="6">
        <f>[14]Profiles!G405</f>
        <v>1.2121105957031184E-2</v>
      </c>
      <c r="K60" s="6">
        <f>[15]Profiles!G325</f>
        <v>7.5321585083007625E-2</v>
      </c>
      <c r="L60" s="6">
        <f>[2]Profiles!G325</f>
        <v>0.27499285888671943</v>
      </c>
      <c r="M60" s="6">
        <f>[16]Profiles!G919</f>
        <v>0.70828625488281083</v>
      </c>
      <c r="N60" s="6">
        <f>[3]Profiles!G325</f>
        <v>1.2048792236328125</v>
      </c>
      <c r="O60" s="6">
        <f>[4]Profiles!G2701</f>
        <v>2.1752943588256843</v>
      </c>
      <c r="P60" s="6">
        <f>[5]Profiles!G3889</f>
        <v>3.9112480667114284</v>
      </c>
      <c r="Q60" s="6">
        <f>[6]Profiles!G325</f>
        <v>5.3189239059448381</v>
      </c>
      <c r="R60" s="6">
        <f>[8]Profiles!G325</f>
        <v>6.6173300415038794</v>
      </c>
      <c r="S60" s="6">
        <f>[17]Profiles!G919</f>
        <v>7.2433120147705203</v>
      </c>
      <c r="T60" s="6">
        <f>[9]Profiles!G325</f>
        <v>7.3576357910156309</v>
      </c>
      <c r="U60" s="6">
        <f>[10]Profiles!G325</f>
        <v>7.9695702606201335</v>
      </c>
      <c r="V60" s="6">
        <f>[7]Profiles!G324</f>
        <v>8.6782453796386925</v>
      </c>
    </row>
    <row r="61" spans="1:22" x14ac:dyDescent="0.2">
      <c r="A61">
        <f>Profiles!D921</f>
        <v>-200</v>
      </c>
      <c r="B61" s="6">
        <f>Profiles!G920</f>
        <v>0</v>
      </c>
      <c r="C61" s="6">
        <f>Profiles!G1514</f>
        <v>1.6958447265624996E-2</v>
      </c>
      <c r="D61" s="6">
        <f>Profiles!G2108</f>
        <v>3.0319839477539065E-2</v>
      </c>
      <c r="E61" s="6">
        <f>[11]Profiles!G326</f>
        <v>-2.7126220703125037E-3</v>
      </c>
      <c r="F61" s="6">
        <f>[11]Profiles!G4484</f>
        <v>9.4173675537114199E-3</v>
      </c>
      <c r="G61" s="6">
        <f>[1]Profiles!G326</f>
        <v>1.109228057861307E-2</v>
      </c>
      <c r="H61" s="6">
        <f>[12]Profiles!G3296</f>
        <v>5.7937832641602016E-2</v>
      </c>
      <c r="I61" s="6">
        <f>[13]Profiles!G4484</f>
        <v>1.7334228515624717E-3</v>
      </c>
      <c r="J61" s="6">
        <f>[14]Profiles!G406</f>
        <v>-1.3103027343763785E-4</v>
      </c>
      <c r="K61" s="6">
        <f>[15]Profiles!G326</f>
        <v>1.1499716186523595E-2</v>
      </c>
      <c r="L61" s="6">
        <f>[2]Profiles!G326</f>
        <v>0.19779953002929584</v>
      </c>
      <c r="M61" s="6">
        <f>[16]Profiles!G920</f>
        <v>0.5494602050781261</v>
      </c>
      <c r="N61" s="6">
        <f>[3]Profiles!G326</f>
        <v>1.0721703002929655</v>
      </c>
      <c r="O61" s="6">
        <f>[4]Profiles!G2702</f>
        <v>1.9412258316040032</v>
      </c>
      <c r="P61" s="6">
        <f>[5]Profiles!G3890</f>
        <v>3.8239430358886684</v>
      </c>
      <c r="Q61" s="6">
        <f>[6]Profiles!G326</f>
        <v>5.2828187805175668</v>
      </c>
      <c r="R61" s="6">
        <f>[8]Profiles!G326</f>
        <v>6.5185340286254982</v>
      </c>
      <c r="S61" s="6">
        <f>[17]Profiles!G920</f>
        <v>7.1191012756347511</v>
      </c>
      <c r="T61" s="6">
        <f>[9]Profiles!G326</f>
        <v>7.3153560058593712</v>
      </c>
      <c r="U61" s="6">
        <f>[10]Profiles!G326</f>
        <v>7.9010121093750003</v>
      </c>
      <c r="V61" s="6">
        <f>[7]Profiles!G325</f>
        <v>8.6216487304687508</v>
      </c>
    </row>
    <row r="62" spans="1:22" x14ac:dyDescent="0.2">
      <c r="A62">
        <f>Profiles!D922</f>
        <v>-150</v>
      </c>
      <c r="B62" s="6">
        <f>Profiles!G921</f>
        <v>0</v>
      </c>
      <c r="C62" s="6">
        <f>Profiles!G1515</f>
        <v>2.9634289550781456E-2</v>
      </c>
      <c r="D62" s="6">
        <f>Profiles!G2109</f>
        <v>5.9401626586914065E-2</v>
      </c>
      <c r="E62" s="6">
        <f>[11]Profiles!G327</f>
        <v>3.6544427490234094E-2</v>
      </c>
      <c r="F62" s="6">
        <f>[11]Profiles!G4485</f>
        <v>3.7071961975097933E-2</v>
      </c>
      <c r="G62" s="6">
        <f>[1]Profiles!G327</f>
        <v>-5.4162796020505444E-3</v>
      </c>
      <c r="H62" s="6">
        <f>[12]Profiles!G3297</f>
        <v>4.0559628295897987E-2</v>
      </c>
      <c r="I62" s="6">
        <f>[13]Profiles!G4485</f>
        <v>3.0144601440430296E-2</v>
      </c>
      <c r="J62" s="6">
        <f>[14]Profiles!G407</f>
        <v>1.1271130371093813E-2</v>
      </c>
      <c r="K62" s="6">
        <f>[15]Profiles!G327</f>
        <v>2.8941748046874993E-2</v>
      </c>
      <c r="L62" s="6">
        <f>[2]Profiles!G327</f>
        <v>0.15018304443359393</v>
      </c>
      <c r="M62" s="6">
        <f>[16]Profiles!G921</f>
        <v>0.43861584472656312</v>
      </c>
      <c r="N62" s="6">
        <f>[3]Profiles!G327</f>
        <v>0.92708823852538891</v>
      </c>
      <c r="O62" s="6">
        <f>[4]Profiles!G2703</f>
        <v>1.7599513946533185</v>
      </c>
      <c r="P62" s="6">
        <f>[5]Profiles!G3891</f>
        <v>3.7464020812988319</v>
      </c>
      <c r="Q62" s="6">
        <f>[6]Profiles!G327</f>
        <v>5.2250155883788842</v>
      </c>
      <c r="R62" s="6">
        <f>[8]Profiles!G327</f>
        <v>6.4520054336548087</v>
      </c>
      <c r="S62" s="6">
        <f>[17]Profiles!G921</f>
        <v>7.033116320800791</v>
      </c>
      <c r="T62" s="6">
        <f>[9]Profiles!G327</f>
        <v>7.2880824462890548</v>
      </c>
      <c r="U62" s="6">
        <f>[10]Profiles!G327</f>
        <v>7.8821382537841691</v>
      </c>
      <c r="V62" s="6">
        <f>[7]Profiles!G326</f>
        <v>8.5765345336914312</v>
      </c>
    </row>
    <row r="63" spans="1:22" x14ac:dyDescent="0.2">
      <c r="A63">
        <f>Profiles!D923</f>
        <v>-100</v>
      </c>
      <c r="B63" s="6">
        <f>Profiles!G922</f>
        <v>0</v>
      </c>
      <c r="C63" s="6">
        <f>Profiles!G1516</f>
        <v>1.569831542968704E-2</v>
      </c>
      <c r="D63" s="6">
        <f>Profiles!G2110</f>
        <v>2.3950561523437504E-2</v>
      </c>
      <c r="E63" s="6">
        <f>[11]Profiles!G328</f>
        <v>3.9309655761718243E-2</v>
      </c>
      <c r="F63" s="6">
        <f>[11]Profiles!G4486</f>
        <v>2.9582330322265649E-2</v>
      </c>
      <c r="G63" s="6">
        <f>[1]Profiles!G328</f>
        <v>1.196298522949267E-2</v>
      </c>
      <c r="H63" s="6">
        <f>[12]Profiles!G3298</f>
        <v>4.6193875122070738E-2</v>
      </c>
      <c r="I63" s="6">
        <f>[13]Profiles!G4486</f>
        <v>-1.5183721923828108E-2</v>
      </c>
      <c r="J63" s="6">
        <f>[14]Profiles!G408</f>
        <v>9.7222412109373643E-3</v>
      </c>
      <c r="K63" s="6">
        <f>[15]Profiles!G328</f>
        <v>1.249402465820279E-2</v>
      </c>
      <c r="L63" s="6">
        <f>[2]Profiles!G328</f>
        <v>0.10018710327148443</v>
      </c>
      <c r="M63" s="6">
        <f>[16]Profiles!G922</f>
        <v>0.32712548828124999</v>
      </c>
      <c r="N63" s="6">
        <f>[3]Profiles!G328</f>
        <v>0.72819414978027108</v>
      </c>
      <c r="O63" s="6">
        <f>[4]Profiles!G2704</f>
        <v>1.7788353820800751</v>
      </c>
      <c r="P63" s="6">
        <f>[5]Profiles!G3892</f>
        <v>3.570704853820803</v>
      </c>
      <c r="Q63" s="6">
        <f>[6]Profiles!G328</f>
        <v>5.100674798583996</v>
      </c>
      <c r="R63" s="6">
        <f>[8]Profiles!G328</f>
        <v>6.3967613540649388</v>
      </c>
      <c r="S63" s="6">
        <f>[17]Profiles!G922</f>
        <v>7.0710445587158128</v>
      </c>
      <c r="T63" s="6">
        <f>[9]Profiles!G328</f>
        <v>7.224412280273425</v>
      </c>
      <c r="U63" s="6">
        <f>[10]Profiles!G328</f>
        <v>7.7503146606445181</v>
      </c>
      <c r="V63" s="6">
        <f>[7]Profiles!G327</f>
        <v>8.5027608825683316</v>
      </c>
    </row>
    <row r="64" spans="1:22" x14ac:dyDescent="0.2">
      <c r="A64">
        <f>Profiles!D924</f>
        <v>-50</v>
      </c>
      <c r="B64" s="6">
        <f>Profiles!G923</f>
        <v>0</v>
      </c>
      <c r="C64" s="6">
        <f>Profiles!G1517</f>
        <v>1.1098156738281462E-2</v>
      </c>
      <c r="D64" s="6">
        <f>Profiles!G2111</f>
        <v>-6.2156829833984323E-3</v>
      </c>
      <c r="E64" s="6">
        <f>[11]Profiles!G329</f>
        <v>-3.3804931640574187E-4</v>
      </c>
      <c r="F64" s="6">
        <f>[11]Profiles!G4487</f>
        <v>1.0980485534667739E-2</v>
      </c>
      <c r="G64" s="6">
        <f>[1]Profiles!G329</f>
        <v>3.139014739990259E-2</v>
      </c>
      <c r="H64" s="6">
        <f>[12]Profiles!G3299</f>
        <v>7.7538830566406203E-2</v>
      </c>
      <c r="I64" s="6">
        <f>[13]Profiles!G4487</f>
        <v>-3.4294172668456691E-2</v>
      </c>
      <c r="J64" s="6">
        <f>[14]Profiles!G409</f>
        <v>-2.5540649414061839E-3</v>
      </c>
      <c r="K64" s="6">
        <f>[15]Profiles!G329</f>
        <v>-2.4393350219726412E-2</v>
      </c>
      <c r="L64" s="6">
        <f>[2]Profiles!G329</f>
        <v>5.0650207519531407E-2</v>
      </c>
      <c r="M64" s="6">
        <f>[16]Profiles!G923</f>
        <v>0.21542749023437477</v>
      </c>
      <c r="N64" s="6">
        <f>[3]Profiles!G329</f>
        <v>0.63142440490722884</v>
      </c>
      <c r="O64" s="6">
        <f>[4]Profiles!G2705</f>
        <v>1.7174373718261751</v>
      </c>
      <c r="P64" s="6">
        <f>[5]Profiles!G3893</f>
        <v>3.460222264099122</v>
      </c>
      <c r="Q64" s="6">
        <f>[6]Profiles!G329</f>
        <v>5.0350489974975394</v>
      </c>
      <c r="R64" s="6">
        <f>[8]Profiles!G329</f>
        <v>6.3155782257080011</v>
      </c>
      <c r="S64" s="6">
        <f>[17]Profiles!G923</f>
        <v>6.9664212982177709</v>
      </c>
      <c r="T64" s="6">
        <f>[9]Profiles!G329</f>
        <v>7.1118441650390549</v>
      </c>
      <c r="U64" s="6">
        <f>[10]Profiles!G329</f>
        <v>7.7140918365478486</v>
      </c>
      <c r="V64" s="6">
        <f>[7]Profiles!G328</f>
        <v>8.5291995117187511</v>
      </c>
    </row>
    <row r="65" spans="1:22" x14ac:dyDescent="0.2">
      <c r="A65">
        <f>Profiles!D925</f>
        <v>0</v>
      </c>
      <c r="B65" s="6">
        <f>Profiles!G924</f>
        <v>0</v>
      </c>
      <c r="C65" s="6">
        <f>Profiles!G1518</f>
        <v>1.6572277832031454E-2</v>
      </c>
      <c r="D65" s="6">
        <f>Profiles!G2112</f>
        <v>-1.473096466064458E-2</v>
      </c>
      <c r="E65" s="6">
        <f>[11]Profiles!G330</f>
        <v>-1.8852056884765878E-2</v>
      </c>
      <c r="F65" s="6">
        <f>[11]Profiles!G4488</f>
        <v>-8.3029083251957847E-3</v>
      </c>
      <c r="G65" s="6">
        <f>[1]Profiles!G330</f>
        <v>7.957743835449449E-3</v>
      </c>
      <c r="H65" s="6">
        <f>[12]Profiles!G3300</f>
        <v>5.3361492919921094E-2</v>
      </c>
      <c r="I65" s="6">
        <f>[13]Profiles!G4488</f>
        <v>-4.3039633178710346E-2</v>
      </c>
      <c r="J65" s="6">
        <f>[14]Profiles!G410</f>
        <v>-1.5758898925781264E-2</v>
      </c>
      <c r="K65" s="6">
        <f>[15]Profiles!G330</f>
        <v>-3.4341333007812502E-2</v>
      </c>
      <c r="L65" s="6">
        <f>[2]Profiles!G330</f>
        <v>1.324221801757805E-2</v>
      </c>
      <c r="M65" s="6">
        <f>[16]Profiles!G924</f>
        <v>0.13488232421875002</v>
      </c>
      <c r="N65" s="6">
        <f>[3]Profiles!G330</f>
        <v>0.60113972167968743</v>
      </c>
      <c r="O65" s="6">
        <f>[4]Profiles!G2706</f>
        <v>1.5994921585083031</v>
      </c>
      <c r="P65" s="6">
        <f>[5]Profiles!G3894</f>
        <v>3.4093959854125968</v>
      </c>
      <c r="Q65" s="6">
        <f>[6]Profiles!G330</f>
        <v>4.8142125411987227</v>
      </c>
      <c r="R65" s="6">
        <f>[8]Profiles!G330</f>
        <v>6.0838945327758758</v>
      </c>
      <c r="S65" s="6">
        <f>[17]Profiles!G924</f>
        <v>6.8255598632812502</v>
      </c>
      <c r="T65" s="6">
        <f>[9]Profiles!G330</f>
        <v>6.9051847412109471</v>
      </c>
      <c r="U65" s="6">
        <f>[10]Profiles!G330</f>
        <v>7.5146404663086068</v>
      </c>
      <c r="V65" s="6">
        <f>[7]Profiles!G329</f>
        <v>8.434082354736308</v>
      </c>
    </row>
    <row r="67" spans="1:22" x14ac:dyDescent="0.2">
      <c r="J67" s="23" t="s">
        <v>67</v>
      </c>
      <c r="K67" s="23">
        <v>2000</v>
      </c>
    </row>
    <row r="68" spans="1:22" x14ac:dyDescent="0.2">
      <c r="J68" s="23" t="s">
        <v>68</v>
      </c>
      <c r="K68" s="23">
        <v>1000</v>
      </c>
    </row>
    <row r="69" spans="1:22" x14ac:dyDescent="0.2">
      <c r="J69" s="23">
        <v>11</v>
      </c>
      <c r="K69" s="23">
        <v>850</v>
      </c>
    </row>
    <row r="70" spans="1:22" x14ac:dyDescent="0.2">
      <c r="J70" s="23">
        <v>16</v>
      </c>
      <c r="K70" s="23">
        <v>700</v>
      </c>
    </row>
    <row r="71" spans="1:22" x14ac:dyDescent="0.2">
      <c r="J71" s="23"/>
      <c r="K71" s="23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1345"/>
  <sheetViews>
    <sheetView tabSelected="1" topLeftCell="A670" zoomScale="110" zoomScaleNormal="110" workbookViewId="0">
      <selection activeCell="F11" sqref="F11"/>
    </sheetView>
  </sheetViews>
  <sheetFormatPr defaultRowHeight="12.75" x14ac:dyDescent="0.2"/>
  <cols>
    <col min="1" max="1" width="6.5703125" bestFit="1" customWidth="1"/>
    <col min="2" max="2" width="5.140625" bestFit="1" customWidth="1"/>
    <col min="3" max="3" width="12.7109375" bestFit="1" customWidth="1"/>
    <col min="21" max="21" width="9.28515625" customWidth="1"/>
  </cols>
  <sheetData>
    <row r="1" spans="1:63" x14ac:dyDescent="0.2">
      <c r="A1" s="23" t="s">
        <v>69</v>
      </c>
      <c r="B1" s="23" t="s">
        <v>11</v>
      </c>
      <c r="C1" s="23" t="s">
        <v>70</v>
      </c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  <c r="AW1" s="23"/>
      <c r="AX1" s="23"/>
      <c r="AY1" s="23"/>
      <c r="AZ1" s="23"/>
      <c r="BA1" s="23"/>
      <c r="BB1" s="23"/>
      <c r="BC1" s="23"/>
      <c r="BD1" s="23"/>
      <c r="BE1" s="23"/>
      <c r="BF1" s="23"/>
      <c r="BG1" s="23"/>
      <c r="BH1" s="23"/>
      <c r="BI1" s="23"/>
      <c r="BK1" s="23"/>
    </row>
    <row r="2" spans="1:63" x14ac:dyDescent="0.2">
      <c r="A2" s="23">
        <v>-3150</v>
      </c>
      <c r="B2" s="23">
        <v>1</v>
      </c>
      <c r="C2" s="23">
        <v>10</v>
      </c>
    </row>
    <row r="3" spans="1:63" x14ac:dyDescent="0.2">
      <c r="A3" s="23">
        <v>-3100</v>
      </c>
      <c r="B3" s="23">
        <v>1</v>
      </c>
      <c r="C3" s="23">
        <v>10</v>
      </c>
    </row>
    <row r="4" spans="1:63" x14ac:dyDescent="0.2">
      <c r="A4" s="23">
        <v>-3050</v>
      </c>
      <c r="B4" s="23">
        <v>1</v>
      </c>
      <c r="C4" s="23">
        <v>10</v>
      </c>
    </row>
    <row r="5" spans="1:63" x14ac:dyDescent="0.2">
      <c r="A5" s="23">
        <v>-3000</v>
      </c>
      <c r="B5" s="23">
        <v>1</v>
      </c>
      <c r="C5" s="23">
        <v>10</v>
      </c>
    </row>
    <row r="6" spans="1:63" x14ac:dyDescent="0.2">
      <c r="A6" s="23">
        <v>-2950</v>
      </c>
      <c r="B6" s="23">
        <v>1</v>
      </c>
      <c r="C6" s="23">
        <v>10</v>
      </c>
    </row>
    <row r="7" spans="1:63" x14ac:dyDescent="0.2">
      <c r="A7" s="23">
        <v>-2900</v>
      </c>
      <c r="B7" s="23">
        <v>1</v>
      </c>
      <c r="C7" s="23">
        <v>10</v>
      </c>
    </row>
    <row r="8" spans="1:63" x14ac:dyDescent="0.2">
      <c r="A8" s="23">
        <v>-2850</v>
      </c>
      <c r="B8" s="23">
        <v>1</v>
      </c>
      <c r="C8" s="23">
        <v>10</v>
      </c>
    </row>
    <row r="9" spans="1:63" x14ac:dyDescent="0.2">
      <c r="A9" s="23">
        <v>-2800</v>
      </c>
      <c r="B9" s="23">
        <v>1</v>
      </c>
      <c r="C9" s="23">
        <v>10</v>
      </c>
    </row>
    <row r="10" spans="1:63" x14ac:dyDescent="0.2">
      <c r="A10" s="23">
        <v>-2750</v>
      </c>
      <c r="B10" s="23">
        <v>1</v>
      </c>
      <c r="C10" s="23">
        <v>9.6999999999999993</v>
      </c>
    </row>
    <row r="11" spans="1:63" x14ac:dyDescent="0.2">
      <c r="A11" s="23">
        <v>-2700</v>
      </c>
      <c r="B11" s="23">
        <v>1</v>
      </c>
      <c r="C11" s="23">
        <v>9.6999999999999993</v>
      </c>
    </row>
    <row r="12" spans="1:63" x14ac:dyDescent="0.2">
      <c r="A12" s="23">
        <v>-2650</v>
      </c>
      <c r="B12" s="23">
        <v>1</v>
      </c>
      <c r="C12" s="23">
        <v>9.5</v>
      </c>
    </row>
    <row r="13" spans="1:63" x14ac:dyDescent="0.2">
      <c r="A13" s="23">
        <v>-2600</v>
      </c>
      <c r="B13" s="23">
        <v>1</v>
      </c>
      <c r="C13" s="23">
        <v>9.4</v>
      </c>
    </row>
    <row r="14" spans="1:63" x14ac:dyDescent="0.2">
      <c r="A14" s="23">
        <v>-2550</v>
      </c>
      <c r="B14" s="23">
        <v>1</v>
      </c>
      <c r="C14" s="23">
        <v>9.1999999999999993</v>
      </c>
    </row>
    <row r="15" spans="1:63" x14ac:dyDescent="0.2">
      <c r="A15" s="23">
        <v>-2500</v>
      </c>
      <c r="B15" s="23">
        <v>1</v>
      </c>
      <c r="C15" s="23">
        <v>9.1</v>
      </c>
    </row>
    <row r="16" spans="1:63" x14ac:dyDescent="0.2">
      <c r="A16" s="23">
        <v>-2450</v>
      </c>
      <c r="B16" s="23">
        <v>1</v>
      </c>
      <c r="C16" s="23">
        <v>9</v>
      </c>
    </row>
    <row r="17" spans="1:3" x14ac:dyDescent="0.2">
      <c r="A17" s="23">
        <v>-2400</v>
      </c>
      <c r="B17" s="23">
        <v>1</v>
      </c>
      <c r="C17" s="23">
        <v>8.8000000000000007</v>
      </c>
    </row>
    <row r="18" spans="1:3" x14ac:dyDescent="0.2">
      <c r="A18" s="23">
        <v>-2350</v>
      </c>
      <c r="B18" s="23">
        <v>1</v>
      </c>
      <c r="C18" s="23">
        <v>8.4</v>
      </c>
    </row>
    <row r="19" spans="1:3" x14ac:dyDescent="0.2">
      <c r="A19" s="23">
        <v>-2300</v>
      </c>
      <c r="B19" s="23">
        <v>1</v>
      </c>
      <c r="C19" s="23">
        <v>7.6</v>
      </c>
    </row>
    <row r="20" spans="1:3" x14ac:dyDescent="0.2">
      <c r="A20" s="23">
        <v>-2250</v>
      </c>
      <c r="B20" s="23">
        <v>1</v>
      </c>
      <c r="C20" s="23">
        <v>6.5</v>
      </c>
    </row>
    <row r="21" spans="1:3" x14ac:dyDescent="0.2">
      <c r="A21" s="23">
        <v>-2200</v>
      </c>
      <c r="B21" s="23">
        <v>1</v>
      </c>
      <c r="C21" s="23">
        <v>5.4</v>
      </c>
    </row>
    <row r="22" spans="1:3" x14ac:dyDescent="0.2">
      <c r="A22" s="23">
        <v>-2150</v>
      </c>
      <c r="B22" s="23">
        <v>1</v>
      </c>
      <c r="C22" s="23">
        <v>4.0999999999999996</v>
      </c>
    </row>
    <row r="23" spans="1:3" x14ac:dyDescent="0.2">
      <c r="A23" s="23">
        <v>-2100</v>
      </c>
      <c r="B23" s="23">
        <v>1</v>
      </c>
      <c r="C23" s="23">
        <v>3.3</v>
      </c>
    </row>
    <row r="24" spans="1:3" x14ac:dyDescent="0.2">
      <c r="A24" s="23">
        <v>-2050</v>
      </c>
      <c r="B24" s="23">
        <v>1</v>
      </c>
      <c r="C24" s="23">
        <v>2.8</v>
      </c>
    </row>
    <row r="25" spans="1:3" x14ac:dyDescent="0.2">
      <c r="A25" s="23">
        <v>-2000</v>
      </c>
      <c r="B25" s="23">
        <v>1</v>
      </c>
      <c r="C25" s="23">
        <v>2.4</v>
      </c>
    </row>
    <row r="26" spans="1:3" x14ac:dyDescent="0.2">
      <c r="A26" s="23">
        <v>-1950</v>
      </c>
      <c r="B26" s="23">
        <v>1</v>
      </c>
      <c r="C26" s="23">
        <v>2</v>
      </c>
    </row>
    <row r="27" spans="1:3" x14ac:dyDescent="0.2">
      <c r="A27" s="23">
        <v>-1900</v>
      </c>
      <c r="B27" s="23">
        <v>1</v>
      </c>
      <c r="C27" s="23">
        <v>1.5</v>
      </c>
    </row>
    <row r="28" spans="1:3" x14ac:dyDescent="0.2">
      <c r="A28" s="23">
        <v>-1850</v>
      </c>
      <c r="B28" s="23">
        <v>1</v>
      </c>
      <c r="C28" s="23">
        <v>1.1000000000000001</v>
      </c>
    </row>
    <row r="29" spans="1:3" x14ac:dyDescent="0.2">
      <c r="A29" s="23">
        <v>-1800</v>
      </c>
      <c r="B29" s="23">
        <v>1</v>
      </c>
      <c r="C29" s="23">
        <v>0.9</v>
      </c>
    </row>
    <row r="30" spans="1:3" x14ac:dyDescent="0.2">
      <c r="A30" s="23">
        <v>-1750</v>
      </c>
      <c r="B30" s="23">
        <v>1</v>
      </c>
      <c r="C30" s="23">
        <v>0.6</v>
      </c>
    </row>
    <row r="31" spans="1:3" x14ac:dyDescent="0.2">
      <c r="A31" s="23">
        <v>-1700</v>
      </c>
      <c r="B31" s="23">
        <v>1</v>
      </c>
      <c r="C31" s="23">
        <v>0.6</v>
      </c>
    </row>
    <row r="32" spans="1:3" x14ac:dyDescent="0.2">
      <c r="A32" s="23">
        <v>-1650</v>
      </c>
      <c r="B32" s="23">
        <v>1</v>
      </c>
      <c r="C32" s="23">
        <v>0.5</v>
      </c>
    </row>
    <row r="33" spans="1:3" x14ac:dyDescent="0.2">
      <c r="A33" s="23">
        <v>-1600</v>
      </c>
      <c r="B33" s="23">
        <v>1</v>
      </c>
      <c r="C33" s="23">
        <v>0.5</v>
      </c>
    </row>
    <row r="34" spans="1:3" x14ac:dyDescent="0.2">
      <c r="A34" s="23">
        <v>-1550</v>
      </c>
      <c r="B34" s="23">
        <v>1</v>
      </c>
      <c r="C34" s="23">
        <v>0.4</v>
      </c>
    </row>
    <row r="35" spans="1:3" x14ac:dyDescent="0.2">
      <c r="A35" s="23">
        <v>-1500</v>
      </c>
      <c r="B35" s="23">
        <v>1</v>
      </c>
      <c r="C35" s="23">
        <v>0.3</v>
      </c>
    </row>
    <row r="36" spans="1:3" x14ac:dyDescent="0.2">
      <c r="A36" s="23">
        <v>-1450</v>
      </c>
      <c r="B36" s="23">
        <v>1</v>
      </c>
      <c r="C36" s="23">
        <v>0.3</v>
      </c>
    </row>
    <row r="37" spans="1:3" x14ac:dyDescent="0.2">
      <c r="A37" s="23">
        <v>-1400</v>
      </c>
      <c r="B37" s="23">
        <v>1</v>
      </c>
      <c r="C37" s="23">
        <v>0.3</v>
      </c>
    </row>
    <row r="38" spans="1:3" x14ac:dyDescent="0.2">
      <c r="A38" s="23">
        <v>-1350</v>
      </c>
      <c r="B38" s="23">
        <v>1</v>
      </c>
      <c r="C38" s="23">
        <v>0.2</v>
      </c>
    </row>
    <row r="39" spans="1:3" x14ac:dyDescent="0.2">
      <c r="A39" s="23">
        <v>-1300</v>
      </c>
      <c r="B39" s="23">
        <v>1</v>
      </c>
      <c r="C39" s="23">
        <v>0.2</v>
      </c>
    </row>
    <row r="40" spans="1:3" x14ac:dyDescent="0.2">
      <c r="A40" s="23">
        <v>-1250</v>
      </c>
      <c r="B40" s="23">
        <v>1</v>
      </c>
      <c r="C40" s="23">
        <v>0.2</v>
      </c>
    </row>
    <row r="41" spans="1:3" x14ac:dyDescent="0.2">
      <c r="A41" s="23">
        <v>-1200</v>
      </c>
      <c r="B41" s="23">
        <v>1</v>
      </c>
      <c r="C41" s="23">
        <v>0.1</v>
      </c>
    </row>
    <row r="42" spans="1:3" x14ac:dyDescent="0.2">
      <c r="A42" s="23">
        <v>-1150</v>
      </c>
      <c r="B42" s="23">
        <v>1</v>
      </c>
      <c r="C42" s="23">
        <v>0.1</v>
      </c>
    </row>
    <row r="43" spans="1:3" x14ac:dyDescent="0.2">
      <c r="A43" s="23">
        <v>-1100</v>
      </c>
      <c r="B43" s="23">
        <v>1</v>
      </c>
      <c r="C43" s="23">
        <v>0.1</v>
      </c>
    </row>
    <row r="44" spans="1:3" x14ac:dyDescent="0.2">
      <c r="A44" s="23">
        <v>-1050</v>
      </c>
      <c r="B44" s="23">
        <v>1</v>
      </c>
      <c r="C44" s="23">
        <v>0.1</v>
      </c>
    </row>
    <row r="45" spans="1:3" x14ac:dyDescent="0.2">
      <c r="A45" s="23">
        <v>-1000</v>
      </c>
      <c r="B45" s="23">
        <v>1</v>
      </c>
      <c r="C45" s="23">
        <v>0.1</v>
      </c>
    </row>
    <row r="46" spans="1:3" x14ac:dyDescent="0.2">
      <c r="A46" s="23">
        <v>-950</v>
      </c>
      <c r="B46" s="23">
        <v>1</v>
      </c>
      <c r="C46" s="23">
        <v>0.1</v>
      </c>
    </row>
    <row r="47" spans="1:3" x14ac:dyDescent="0.2">
      <c r="A47" s="23">
        <v>-900</v>
      </c>
      <c r="B47" s="23">
        <v>1</v>
      </c>
      <c r="C47" s="23">
        <v>0</v>
      </c>
    </row>
    <row r="48" spans="1:3" x14ac:dyDescent="0.2">
      <c r="A48" s="23">
        <v>-850</v>
      </c>
      <c r="B48" s="23">
        <v>1</v>
      </c>
      <c r="C48" s="23">
        <v>0.1</v>
      </c>
    </row>
    <row r="49" spans="1:3" x14ac:dyDescent="0.2">
      <c r="A49" s="23">
        <v>-800</v>
      </c>
      <c r="B49" s="23">
        <v>1</v>
      </c>
      <c r="C49" s="23">
        <v>0.1</v>
      </c>
    </row>
    <row r="50" spans="1:3" x14ac:dyDescent="0.2">
      <c r="A50" s="23">
        <v>-750</v>
      </c>
      <c r="B50" s="23">
        <v>1</v>
      </c>
      <c r="C50" s="23">
        <v>0.1</v>
      </c>
    </row>
    <row r="51" spans="1:3" x14ac:dyDescent="0.2">
      <c r="A51" s="23">
        <v>-700</v>
      </c>
      <c r="B51" s="23">
        <v>1</v>
      </c>
      <c r="C51" s="23">
        <v>0</v>
      </c>
    </row>
    <row r="52" spans="1:3" x14ac:dyDescent="0.2">
      <c r="A52" s="23">
        <v>-650</v>
      </c>
      <c r="B52" s="23">
        <v>1</v>
      </c>
      <c r="C52" s="23">
        <v>0</v>
      </c>
    </row>
    <row r="53" spans="1:3" x14ac:dyDescent="0.2">
      <c r="A53" s="23">
        <v>-600</v>
      </c>
      <c r="B53" s="23">
        <v>1</v>
      </c>
      <c r="C53" s="23">
        <v>0.1</v>
      </c>
    </row>
    <row r="54" spans="1:3" x14ac:dyDescent="0.2">
      <c r="A54" s="23">
        <v>-550</v>
      </c>
      <c r="B54" s="23">
        <v>1</v>
      </c>
      <c r="C54" s="23">
        <v>0</v>
      </c>
    </row>
    <row r="55" spans="1:3" x14ac:dyDescent="0.2">
      <c r="A55" s="23">
        <v>-500</v>
      </c>
      <c r="B55" s="23">
        <v>1</v>
      </c>
      <c r="C55" s="23">
        <v>0</v>
      </c>
    </row>
    <row r="56" spans="1:3" x14ac:dyDescent="0.2">
      <c r="A56" s="23">
        <v>-450</v>
      </c>
      <c r="B56" s="23">
        <v>1</v>
      </c>
      <c r="C56" s="23">
        <v>0</v>
      </c>
    </row>
    <row r="57" spans="1:3" x14ac:dyDescent="0.2">
      <c r="A57" s="23">
        <v>-400</v>
      </c>
      <c r="B57" s="23">
        <v>1</v>
      </c>
      <c r="C57" s="23">
        <v>0</v>
      </c>
    </row>
    <row r="58" spans="1:3" x14ac:dyDescent="0.2">
      <c r="A58" s="23">
        <v>-350</v>
      </c>
      <c r="B58" s="23">
        <v>1</v>
      </c>
      <c r="C58" s="23">
        <v>0</v>
      </c>
    </row>
    <row r="59" spans="1:3" x14ac:dyDescent="0.2">
      <c r="A59" s="23">
        <v>-300</v>
      </c>
      <c r="B59" s="23">
        <v>1</v>
      </c>
      <c r="C59" s="23">
        <v>0</v>
      </c>
    </row>
    <row r="60" spans="1:3" x14ac:dyDescent="0.2">
      <c r="A60" s="23">
        <v>-250</v>
      </c>
      <c r="B60" s="23">
        <v>1</v>
      </c>
      <c r="C60" s="23">
        <v>0</v>
      </c>
    </row>
    <row r="61" spans="1:3" x14ac:dyDescent="0.2">
      <c r="A61" s="23">
        <v>-200</v>
      </c>
      <c r="B61" s="23">
        <v>1</v>
      </c>
      <c r="C61" s="23">
        <v>0</v>
      </c>
    </row>
    <row r="62" spans="1:3" x14ac:dyDescent="0.2">
      <c r="A62" s="23">
        <v>-150</v>
      </c>
      <c r="B62" s="23">
        <v>1</v>
      </c>
      <c r="C62" s="23">
        <v>0</v>
      </c>
    </row>
    <row r="63" spans="1:3" x14ac:dyDescent="0.2">
      <c r="A63" s="23">
        <v>-100</v>
      </c>
      <c r="B63" s="23">
        <v>1</v>
      </c>
      <c r="C63" s="23">
        <v>0</v>
      </c>
    </row>
    <row r="64" spans="1:3" x14ac:dyDescent="0.2">
      <c r="A64" s="23">
        <v>-50</v>
      </c>
      <c r="B64" s="23">
        <v>1</v>
      </c>
      <c r="C64" s="23">
        <v>0</v>
      </c>
    </row>
    <row r="65" spans="1:3" x14ac:dyDescent="0.2">
      <c r="A65" s="23">
        <v>0</v>
      </c>
      <c r="B65" s="23">
        <v>1</v>
      </c>
      <c r="C65" s="23">
        <v>0</v>
      </c>
    </row>
    <row r="66" spans="1:3" x14ac:dyDescent="0.2">
      <c r="A66" s="23">
        <v>-3150</v>
      </c>
      <c r="B66" s="23">
        <v>2</v>
      </c>
      <c r="C66" s="23">
        <v>10</v>
      </c>
    </row>
    <row r="67" spans="1:3" x14ac:dyDescent="0.2">
      <c r="A67" s="23">
        <v>-3100</v>
      </c>
      <c r="B67" s="23">
        <v>2</v>
      </c>
      <c r="C67" s="23">
        <v>10</v>
      </c>
    </row>
    <row r="68" spans="1:3" x14ac:dyDescent="0.2">
      <c r="A68" s="23">
        <v>-3050</v>
      </c>
      <c r="B68" s="23">
        <v>2</v>
      </c>
      <c r="C68" s="23">
        <v>10</v>
      </c>
    </row>
    <row r="69" spans="1:3" x14ac:dyDescent="0.2">
      <c r="A69" s="23">
        <v>-3000</v>
      </c>
      <c r="B69" s="23">
        <v>2</v>
      </c>
      <c r="C69" s="23">
        <v>10</v>
      </c>
    </row>
    <row r="70" spans="1:3" x14ac:dyDescent="0.2">
      <c r="A70" s="23">
        <v>-2950</v>
      </c>
      <c r="B70" s="23">
        <v>2</v>
      </c>
      <c r="C70" s="23">
        <v>10</v>
      </c>
    </row>
    <row r="71" spans="1:3" x14ac:dyDescent="0.2">
      <c r="A71" s="23">
        <v>-2900</v>
      </c>
      <c r="B71" s="23">
        <v>2</v>
      </c>
      <c r="C71" s="23">
        <v>10</v>
      </c>
    </row>
    <row r="72" spans="1:3" x14ac:dyDescent="0.2">
      <c r="A72" s="23">
        <v>-2850</v>
      </c>
      <c r="B72" s="23">
        <v>2</v>
      </c>
      <c r="C72" s="23">
        <v>10</v>
      </c>
    </row>
    <row r="73" spans="1:3" x14ac:dyDescent="0.2">
      <c r="A73" s="23">
        <v>-2800</v>
      </c>
      <c r="B73" s="23">
        <v>2</v>
      </c>
      <c r="C73" s="23">
        <v>10</v>
      </c>
    </row>
    <row r="74" spans="1:3" x14ac:dyDescent="0.2">
      <c r="A74" s="23">
        <v>-2750</v>
      </c>
      <c r="B74" s="23">
        <v>2</v>
      </c>
      <c r="C74" s="23">
        <v>10</v>
      </c>
    </row>
    <row r="75" spans="1:3" x14ac:dyDescent="0.2">
      <c r="A75" s="23">
        <v>-2700</v>
      </c>
      <c r="B75" s="23">
        <v>2</v>
      </c>
      <c r="C75" s="23">
        <v>10</v>
      </c>
    </row>
    <row r="76" spans="1:3" x14ac:dyDescent="0.2">
      <c r="A76" s="23">
        <v>-2650</v>
      </c>
      <c r="B76" s="23">
        <v>2</v>
      </c>
      <c r="C76" s="23">
        <v>10</v>
      </c>
    </row>
    <row r="77" spans="1:3" x14ac:dyDescent="0.2">
      <c r="A77" s="23">
        <v>-2600</v>
      </c>
      <c r="B77" s="23">
        <v>2</v>
      </c>
      <c r="C77" s="23">
        <v>10</v>
      </c>
    </row>
    <row r="78" spans="1:3" x14ac:dyDescent="0.2">
      <c r="A78" s="23">
        <v>-2550</v>
      </c>
      <c r="B78" s="23">
        <v>2</v>
      </c>
      <c r="C78" s="23">
        <v>10</v>
      </c>
    </row>
    <row r="79" spans="1:3" x14ac:dyDescent="0.2">
      <c r="A79" s="23">
        <v>-2500</v>
      </c>
      <c r="B79" s="23">
        <v>2</v>
      </c>
      <c r="C79" s="23">
        <v>10</v>
      </c>
    </row>
    <row r="80" spans="1:3" x14ac:dyDescent="0.2">
      <c r="A80" s="23">
        <v>-2450</v>
      </c>
      <c r="B80" s="23">
        <v>2</v>
      </c>
      <c r="C80" s="23">
        <v>10</v>
      </c>
    </row>
    <row r="81" spans="1:3" x14ac:dyDescent="0.2">
      <c r="A81" s="23">
        <v>-2400</v>
      </c>
      <c r="B81" s="23">
        <v>2</v>
      </c>
      <c r="C81" s="23">
        <v>10</v>
      </c>
    </row>
    <row r="82" spans="1:3" x14ac:dyDescent="0.2">
      <c r="A82" s="23">
        <v>-2350</v>
      </c>
      <c r="B82" s="23">
        <v>2</v>
      </c>
      <c r="C82" s="23">
        <v>10</v>
      </c>
    </row>
    <row r="83" spans="1:3" x14ac:dyDescent="0.2">
      <c r="A83" s="23">
        <v>-2300</v>
      </c>
      <c r="B83" s="23">
        <v>2</v>
      </c>
      <c r="C83" s="23">
        <v>9.9</v>
      </c>
    </row>
    <row r="84" spans="1:3" x14ac:dyDescent="0.2">
      <c r="A84" s="23">
        <v>-2250</v>
      </c>
      <c r="B84" s="23">
        <v>2</v>
      </c>
      <c r="C84" s="23">
        <v>9.6999999999999993</v>
      </c>
    </row>
    <row r="85" spans="1:3" x14ac:dyDescent="0.2">
      <c r="A85" s="23">
        <v>-2200</v>
      </c>
      <c r="B85" s="23">
        <v>2</v>
      </c>
      <c r="C85" s="23">
        <v>9.1999999999999993</v>
      </c>
    </row>
    <row r="86" spans="1:3" x14ac:dyDescent="0.2">
      <c r="A86" s="23">
        <v>-2150</v>
      </c>
      <c r="B86" s="23">
        <v>2</v>
      </c>
      <c r="C86" s="23">
        <v>8.5</v>
      </c>
    </row>
    <row r="87" spans="1:3" x14ac:dyDescent="0.2">
      <c r="A87" s="23">
        <v>-2100</v>
      </c>
      <c r="B87" s="23">
        <v>2</v>
      </c>
      <c r="C87" s="23">
        <v>7.6</v>
      </c>
    </row>
    <row r="88" spans="1:3" x14ac:dyDescent="0.2">
      <c r="A88" s="23">
        <v>-2050</v>
      </c>
      <c r="B88" s="23">
        <v>2</v>
      </c>
      <c r="C88" s="23">
        <v>6.6</v>
      </c>
    </row>
    <row r="89" spans="1:3" x14ac:dyDescent="0.2">
      <c r="A89" s="23">
        <v>-2000</v>
      </c>
      <c r="B89" s="23">
        <v>2</v>
      </c>
      <c r="C89" s="23">
        <v>5.9</v>
      </c>
    </row>
    <row r="90" spans="1:3" x14ac:dyDescent="0.2">
      <c r="A90" s="23">
        <v>-1950</v>
      </c>
      <c r="B90" s="23">
        <v>2</v>
      </c>
      <c r="C90" s="23">
        <v>4.8</v>
      </c>
    </row>
    <row r="91" spans="1:3" x14ac:dyDescent="0.2">
      <c r="A91" s="23">
        <v>-1900</v>
      </c>
      <c r="B91" s="23">
        <v>2</v>
      </c>
      <c r="C91" s="23">
        <v>3.9</v>
      </c>
    </row>
    <row r="92" spans="1:3" x14ac:dyDescent="0.2">
      <c r="A92" s="23">
        <v>-1850</v>
      </c>
      <c r="B92" s="23">
        <v>2</v>
      </c>
      <c r="C92" s="23">
        <v>3.1</v>
      </c>
    </row>
    <row r="93" spans="1:3" x14ac:dyDescent="0.2">
      <c r="A93" s="23">
        <v>-1800</v>
      </c>
      <c r="B93" s="23">
        <v>2</v>
      </c>
      <c r="C93" s="23">
        <v>2.6</v>
      </c>
    </row>
    <row r="94" spans="1:3" x14ac:dyDescent="0.2">
      <c r="A94" s="23">
        <v>-1750</v>
      </c>
      <c r="B94" s="23">
        <v>2</v>
      </c>
      <c r="C94" s="23">
        <v>1.9</v>
      </c>
    </row>
    <row r="95" spans="1:3" x14ac:dyDescent="0.2">
      <c r="A95" s="23">
        <v>-1700</v>
      </c>
      <c r="B95" s="23">
        <v>2</v>
      </c>
      <c r="C95" s="23">
        <v>1.3</v>
      </c>
    </row>
    <row r="96" spans="1:3" x14ac:dyDescent="0.2">
      <c r="A96" s="23">
        <v>-1650</v>
      </c>
      <c r="B96" s="23">
        <v>2</v>
      </c>
      <c r="C96" s="23">
        <v>0.9</v>
      </c>
    </row>
    <row r="97" spans="1:3" x14ac:dyDescent="0.2">
      <c r="A97" s="23">
        <v>-1600</v>
      </c>
      <c r="B97" s="23">
        <v>2</v>
      </c>
      <c r="C97" s="23">
        <v>0.6</v>
      </c>
    </row>
    <row r="98" spans="1:3" x14ac:dyDescent="0.2">
      <c r="A98" s="23">
        <v>-1550</v>
      </c>
      <c r="B98" s="23">
        <v>2</v>
      </c>
      <c r="C98" s="23">
        <v>0.4</v>
      </c>
    </row>
    <row r="99" spans="1:3" x14ac:dyDescent="0.2">
      <c r="A99" s="23">
        <v>-1500</v>
      </c>
      <c r="B99" s="23">
        <v>2</v>
      </c>
      <c r="C99" s="23">
        <v>0.3</v>
      </c>
    </row>
    <row r="100" spans="1:3" x14ac:dyDescent="0.2">
      <c r="A100" s="23">
        <v>-1450</v>
      </c>
      <c r="B100" s="23">
        <v>2</v>
      </c>
      <c r="C100" s="23">
        <v>0.2</v>
      </c>
    </row>
    <row r="101" spans="1:3" x14ac:dyDescent="0.2">
      <c r="A101" s="23">
        <v>-1400</v>
      </c>
      <c r="B101" s="23">
        <v>2</v>
      </c>
      <c r="C101" s="23">
        <v>0.2</v>
      </c>
    </row>
    <row r="102" spans="1:3" x14ac:dyDescent="0.2">
      <c r="A102" s="23">
        <v>-1350</v>
      </c>
      <c r="B102" s="23">
        <v>2</v>
      </c>
      <c r="C102" s="23">
        <v>0.1</v>
      </c>
    </row>
    <row r="103" spans="1:3" x14ac:dyDescent="0.2">
      <c r="A103" s="23">
        <v>-1300</v>
      </c>
      <c r="B103" s="23">
        <v>2</v>
      </c>
      <c r="C103" s="23">
        <v>0.1</v>
      </c>
    </row>
    <row r="104" spans="1:3" x14ac:dyDescent="0.2">
      <c r="A104" s="23">
        <v>-1250</v>
      </c>
      <c r="B104" s="23">
        <v>2</v>
      </c>
      <c r="C104" s="23">
        <v>0.1</v>
      </c>
    </row>
    <row r="105" spans="1:3" x14ac:dyDescent="0.2">
      <c r="A105" s="23">
        <v>-1200</v>
      </c>
      <c r="B105" s="23">
        <v>2</v>
      </c>
      <c r="C105" s="23">
        <v>0.1</v>
      </c>
    </row>
    <row r="106" spans="1:3" x14ac:dyDescent="0.2">
      <c r="A106" s="23">
        <v>-1150</v>
      </c>
      <c r="B106" s="23">
        <v>2</v>
      </c>
      <c r="C106" s="23">
        <v>0.1</v>
      </c>
    </row>
    <row r="107" spans="1:3" x14ac:dyDescent="0.2">
      <c r="A107" s="23">
        <v>-1100</v>
      </c>
      <c r="B107" s="23">
        <v>2</v>
      </c>
      <c r="C107" s="23">
        <v>0.1</v>
      </c>
    </row>
    <row r="108" spans="1:3" x14ac:dyDescent="0.2">
      <c r="A108" s="23">
        <v>-1050</v>
      </c>
      <c r="B108" s="23">
        <v>2</v>
      </c>
      <c r="C108" s="23">
        <v>0.1</v>
      </c>
    </row>
    <row r="109" spans="1:3" x14ac:dyDescent="0.2">
      <c r="A109" s="23">
        <v>-1000</v>
      </c>
      <c r="B109" s="23">
        <v>2</v>
      </c>
      <c r="C109" s="23">
        <v>0.1</v>
      </c>
    </row>
    <row r="110" spans="1:3" x14ac:dyDescent="0.2">
      <c r="A110" s="23">
        <v>-950</v>
      </c>
      <c r="B110" s="23">
        <v>2</v>
      </c>
      <c r="C110" s="23">
        <v>0</v>
      </c>
    </row>
    <row r="111" spans="1:3" x14ac:dyDescent="0.2">
      <c r="A111" s="23">
        <v>-900</v>
      </c>
      <c r="B111" s="23">
        <v>2</v>
      </c>
      <c r="C111" s="23">
        <v>0.1</v>
      </c>
    </row>
    <row r="112" spans="1:3" x14ac:dyDescent="0.2">
      <c r="A112" s="23">
        <v>-850</v>
      </c>
      <c r="B112" s="23">
        <v>2</v>
      </c>
      <c r="C112" s="23">
        <v>0</v>
      </c>
    </row>
    <row r="113" spans="1:3" x14ac:dyDescent="0.2">
      <c r="A113" s="23">
        <v>-800</v>
      </c>
      <c r="B113" s="23">
        <v>2</v>
      </c>
      <c r="C113" s="23">
        <v>0</v>
      </c>
    </row>
    <row r="114" spans="1:3" x14ac:dyDescent="0.2">
      <c r="A114" s="23">
        <v>-750</v>
      </c>
      <c r="B114" s="23">
        <v>2</v>
      </c>
      <c r="C114" s="23">
        <v>0</v>
      </c>
    </row>
    <row r="115" spans="1:3" x14ac:dyDescent="0.2">
      <c r="A115" s="23">
        <v>-700</v>
      </c>
      <c r="B115" s="23">
        <v>2</v>
      </c>
      <c r="C115" s="23">
        <v>0</v>
      </c>
    </row>
    <row r="116" spans="1:3" x14ac:dyDescent="0.2">
      <c r="A116" s="23">
        <v>-650</v>
      </c>
      <c r="B116" s="23">
        <v>2</v>
      </c>
      <c r="C116" s="23">
        <v>0</v>
      </c>
    </row>
    <row r="117" spans="1:3" x14ac:dyDescent="0.2">
      <c r="A117" s="23">
        <v>-600</v>
      </c>
      <c r="B117" s="23">
        <v>2</v>
      </c>
      <c r="C117" s="23">
        <v>0</v>
      </c>
    </row>
    <row r="118" spans="1:3" x14ac:dyDescent="0.2">
      <c r="A118" s="23">
        <v>-550</v>
      </c>
      <c r="B118" s="23">
        <v>2</v>
      </c>
      <c r="C118" s="23">
        <v>0</v>
      </c>
    </row>
    <row r="119" spans="1:3" x14ac:dyDescent="0.2">
      <c r="A119" s="23">
        <v>-500</v>
      </c>
      <c r="B119" s="23">
        <v>2</v>
      </c>
      <c r="C119" s="23">
        <v>0</v>
      </c>
    </row>
    <row r="120" spans="1:3" x14ac:dyDescent="0.2">
      <c r="A120" s="23">
        <v>-450</v>
      </c>
      <c r="B120" s="23">
        <v>2</v>
      </c>
      <c r="C120" s="23">
        <v>0</v>
      </c>
    </row>
    <row r="121" spans="1:3" x14ac:dyDescent="0.2">
      <c r="A121" s="23">
        <v>-400</v>
      </c>
      <c r="B121" s="23">
        <v>2</v>
      </c>
      <c r="C121" s="23">
        <v>0</v>
      </c>
    </row>
    <row r="122" spans="1:3" x14ac:dyDescent="0.2">
      <c r="A122" s="23">
        <v>-350</v>
      </c>
      <c r="B122" s="23">
        <v>2</v>
      </c>
      <c r="C122" s="23">
        <v>0</v>
      </c>
    </row>
    <row r="123" spans="1:3" x14ac:dyDescent="0.2">
      <c r="A123" s="23">
        <v>-300</v>
      </c>
      <c r="B123" s="23">
        <v>2</v>
      </c>
      <c r="C123" s="23">
        <v>0</v>
      </c>
    </row>
    <row r="124" spans="1:3" x14ac:dyDescent="0.2">
      <c r="A124" s="23">
        <v>-250</v>
      </c>
      <c r="B124" s="23">
        <v>2</v>
      </c>
      <c r="C124" s="23">
        <v>0</v>
      </c>
    </row>
    <row r="125" spans="1:3" x14ac:dyDescent="0.2">
      <c r="A125" s="23">
        <v>-200</v>
      </c>
      <c r="B125" s="23">
        <v>2</v>
      </c>
      <c r="C125" s="23">
        <v>0</v>
      </c>
    </row>
    <row r="126" spans="1:3" x14ac:dyDescent="0.2">
      <c r="A126" s="23">
        <v>-150</v>
      </c>
      <c r="B126" s="23">
        <v>2</v>
      </c>
      <c r="C126" s="23">
        <v>0</v>
      </c>
    </row>
    <row r="127" spans="1:3" x14ac:dyDescent="0.2">
      <c r="A127" s="23">
        <v>-100</v>
      </c>
      <c r="B127" s="23">
        <v>2</v>
      </c>
      <c r="C127" s="23">
        <v>0</v>
      </c>
    </row>
    <row r="128" spans="1:3" x14ac:dyDescent="0.2">
      <c r="A128" s="23">
        <v>-50</v>
      </c>
      <c r="B128" s="23">
        <v>2</v>
      </c>
      <c r="C128" s="23">
        <v>0</v>
      </c>
    </row>
    <row r="129" spans="1:3" x14ac:dyDescent="0.2">
      <c r="A129" s="23">
        <v>0</v>
      </c>
      <c r="B129" s="23">
        <v>2</v>
      </c>
      <c r="C129" s="23">
        <v>0</v>
      </c>
    </row>
    <row r="130" spans="1:3" x14ac:dyDescent="0.2">
      <c r="A130" s="23">
        <v>-3150</v>
      </c>
      <c r="B130" s="23">
        <v>3</v>
      </c>
      <c r="C130" s="23">
        <v>10</v>
      </c>
    </row>
    <row r="131" spans="1:3" x14ac:dyDescent="0.2">
      <c r="A131" s="23">
        <v>-3100</v>
      </c>
      <c r="B131" s="23">
        <v>3</v>
      </c>
      <c r="C131" s="23">
        <v>10</v>
      </c>
    </row>
    <row r="132" spans="1:3" x14ac:dyDescent="0.2">
      <c r="A132" s="23">
        <v>-3050</v>
      </c>
      <c r="B132" s="23">
        <v>3</v>
      </c>
      <c r="C132" s="23">
        <v>10</v>
      </c>
    </row>
    <row r="133" spans="1:3" x14ac:dyDescent="0.2">
      <c r="A133" s="23">
        <v>-3000</v>
      </c>
      <c r="B133" s="23">
        <v>3</v>
      </c>
      <c r="C133" s="23">
        <v>10</v>
      </c>
    </row>
    <row r="134" spans="1:3" x14ac:dyDescent="0.2">
      <c r="A134" s="23">
        <v>-2950</v>
      </c>
      <c r="B134" s="23">
        <v>3</v>
      </c>
      <c r="C134" s="23">
        <v>10</v>
      </c>
    </row>
    <row r="135" spans="1:3" x14ac:dyDescent="0.2">
      <c r="A135" s="23">
        <v>-2900</v>
      </c>
      <c r="B135" s="23">
        <v>3</v>
      </c>
      <c r="C135" s="23">
        <v>10</v>
      </c>
    </row>
    <row r="136" spans="1:3" x14ac:dyDescent="0.2">
      <c r="A136" s="23">
        <v>-2850</v>
      </c>
      <c r="B136" s="23">
        <v>3</v>
      </c>
      <c r="C136" s="23">
        <v>10</v>
      </c>
    </row>
    <row r="137" spans="1:3" x14ac:dyDescent="0.2">
      <c r="A137" s="23">
        <v>-2800</v>
      </c>
      <c r="B137" s="23">
        <v>3</v>
      </c>
      <c r="C137" s="23">
        <v>10</v>
      </c>
    </row>
    <row r="138" spans="1:3" x14ac:dyDescent="0.2">
      <c r="A138" s="23">
        <v>-2750</v>
      </c>
      <c r="B138" s="23">
        <v>3</v>
      </c>
      <c r="C138" s="23">
        <v>10</v>
      </c>
    </row>
    <row r="139" spans="1:3" x14ac:dyDescent="0.2">
      <c r="A139" s="23">
        <v>-2700</v>
      </c>
      <c r="B139" s="23">
        <v>3</v>
      </c>
      <c r="C139" s="23">
        <v>10</v>
      </c>
    </row>
    <row r="140" spans="1:3" x14ac:dyDescent="0.2">
      <c r="A140" s="23">
        <v>-2650</v>
      </c>
      <c r="B140" s="23">
        <v>3</v>
      </c>
      <c r="C140" s="23">
        <v>10</v>
      </c>
    </row>
    <row r="141" spans="1:3" x14ac:dyDescent="0.2">
      <c r="A141" s="23">
        <v>-2600</v>
      </c>
      <c r="B141" s="23">
        <v>3</v>
      </c>
      <c r="C141" s="23">
        <v>10</v>
      </c>
    </row>
    <row r="142" spans="1:3" x14ac:dyDescent="0.2">
      <c r="A142" s="23">
        <v>-2550</v>
      </c>
      <c r="B142" s="23">
        <v>3</v>
      </c>
      <c r="C142" s="23">
        <v>10</v>
      </c>
    </row>
    <row r="143" spans="1:3" x14ac:dyDescent="0.2">
      <c r="A143" s="23">
        <v>-2500</v>
      </c>
      <c r="B143" s="23">
        <v>3</v>
      </c>
      <c r="C143" s="23">
        <v>10</v>
      </c>
    </row>
    <row r="144" spans="1:3" x14ac:dyDescent="0.2">
      <c r="A144" s="23">
        <v>-2450</v>
      </c>
      <c r="B144" s="23">
        <v>3</v>
      </c>
      <c r="C144" s="23">
        <v>10</v>
      </c>
    </row>
    <row r="145" spans="1:3" x14ac:dyDescent="0.2">
      <c r="A145" s="23">
        <v>-2400</v>
      </c>
      <c r="B145" s="23">
        <v>3</v>
      </c>
      <c r="C145" s="23">
        <v>10</v>
      </c>
    </row>
    <row r="146" spans="1:3" x14ac:dyDescent="0.2">
      <c r="A146" s="23">
        <v>-2350</v>
      </c>
      <c r="B146" s="23">
        <v>3</v>
      </c>
      <c r="C146" s="23">
        <v>10</v>
      </c>
    </row>
    <row r="147" spans="1:3" x14ac:dyDescent="0.2">
      <c r="A147" s="23">
        <v>-2300</v>
      </c>
      <c r="B147" s="23">
        <v>3</v>
      </c>
      <c r="C147" s="23">
        <v>10</v>
      </c>
    </row>
    <row r="148" spans="1:3" x14ac:dyDescent="0.2">
      <c r="A148" s="23">
        <v>-2250</v>
      </c>
      <c r="B148" s="23">
        <v>3</v>
      </c>
      <c r="C148" s="23">
        <v>10</v>
      </c>
    </row>
    <row r="149" spans="1:3" x14ac:dyDescent="0.2">
      <c r="A149" s="23">
        <v>-2200</v>
      </c>
      <c r="B149" s="23">
        <v>3</v>
      </c>
      <c r="C149" s="23">
        <v>10</v>
      </c>
    </row>
    <row r="150" spans="1:3" x14ac:dyDescent="0.2">
      <c r="A150" s="23">
        <v>-2150</v>
      </c>
      <c r="B150" s="23">
        <v>3</v>
      </c>
      <c r="C150" s="23">
        <v>9.9</v>
      </c>
    </row>
    <row r="151" spans="1:3" x14ac:dyDescent="0.2">
      <c r="A151" s="23">
        <v>-2100</v>
      </c>
      <c r="B151" s="23">
        <v>3</v>
      </c>
      <c r="C151" s="23">
        <v>9.6999999999999993</v>
      </c>
    </row>
    <row r="152" spans="1:3" x14ac:dyDescent="0.2">
      <c r="A152" s="23">
        <v>-2050</v>
      </c>
      <c r="B152" s="23">
        <v>3</v>
      </c>
      <c r="C152" s="23">
        <v>9.3000000000000007</v>
      </c>
    </row>
    <row r="153" spans="1:3" x14ac:dyDescent="0.2">
      <c r="A153" s="23">
        <v>-2000</v>
      </c>
      <c r="B153" s="23">
        <v>3</v>
      </c>
      <c r="C153" s="23">
        <v>8.6</v>
      </c>
    </row>
    <row r="154" spans="1:3" x14ac:dyDescent="0.2">
      <c r="A154" s="23">
        <v>-1950</v>
      </c>
      <c r="B154" s="23">
        <v>3</v>
      </c>
      <c r="C154" s="23">
        <v>7.8</v>
      </c>
    </row>
    <row r="155" spans="1:3" x14ac:dyDescent="0.2">
      <c r="A155" s="23">
        <v>-1900</v>
      </c>
      <c r="B155" s="23">
        <v>3</v>
      </c>
      <c r="C155" s="23">
        <v>6.8</v>
      </c>
    </row>
    <row r="156" spans="1:3" x14ac:dyDescent="0.2">
      <c r="A156" s="23">
        <v>-1850</v>
      </c>
      <c r="B156" s="23">
        <v>3</v>
      </c>
      <c r="C156" s="23">
        <v>5.8</v>
      </c>
    </row>
    <row r="157" spans="1:3" x14ac:dyDescent="0.2">
      <c r="A157" s="23">
        <v>-1800</v>
      </c>
      <c r="B157" s="23">
        <v>3</v>
      </c>
      <c r="C157" s="23">
        <v>4.7</v>
      </c>
    </row>
    <row r="158" spans="1:3" x14ac:dyDescent="0.2">
      <c r="A158" s="23">
        <v>-1750</v>
      </c>
      <c r="B158" s="23">
        <v>3</v>
      </c>
      <c r="C158" s="23">
        <v>3.7</v>
      </c>
    </row>
    <row r="159" spans="1:3" x14ac:dyDescent="0.2">
      <c r="A159" s="23">
        <v>-1700</v>
      </c>
      <c r="B159" s="23">
        <v>3</v>
      </c>
      <c r="C159" s="23">
        <v>2.9</v>
      </c>
    </row>
    <row r="160" spans="1:3" x14ac:dyDescent="0.2">
      <c r="A160" s="23">
        <v>-1650</v>
      </c>
      <c r="B160" s="23">
        <v>3</v>
      </c>
      <c r="C160" s="23">
        <v>2.4</v>
      </c>
    </row>
    <row r="161" spans="1:3" x14ac:dyDescent="0.2">
      <c r="A161" s="23">
        <v>-1600</v>
      </c>
      <c r="B161" s="23">
        <v>3</v>
      </c>
      <c r="C161" s="23">
        <v>1.8</v>
      </c>
    </row>
    <row r="162" spans="1:3" x14ac:dyDescent="0.2">
      <c r="A162" s="23">
        <v>-1550</v>
      </c>
      <c r="B162" s="23">
        <v>3</v>
      </c>
      <c r="C162" s="23">
        <v>1.2</v>
      </c>
    </row>
    <row r="163" spans="1:3" x14ac:dyDescent="0.2">
      <c r="A163" s="23">
        <v>-1500</v>
      </c>
      <c r="B163" s="23">
        <v>3</v>
      </c>
      <c r="C163" s="23">
        <v>0.7</v>
      </c>
    </row>
    <row r="164" spans="1:3" x14ac:dyDescent="0.2">
      <c r="A164" s="23">
        <v>-1450</v>
      </c>
      <c r="B164" s="23">
        <v>3</v>
      </c>
      <c r="C164" s="23">
        <v>0.4</v>
      </c>
    </row>
    <row r="165" spans="1:3" x14ac:dyDescent="0.2">
      <c r="A165" s="23">
        <v>-1400</v>
      </c>
      <c r="B165" s="23">
        <v>3</v>
      </c>
      <c r="C165" s="23">
        <v>0.3</v>
      </c>
    </row>
    <row r="166" spans="1:3" x14ac:dyDescent="0.2">
      <c r="A166" s="23">
        <v>-1350</v>
      </c>
      <c r="B166" s="23">
        <v>3</v>
      </c>
      <c r="C166" s="23">
        <v>0.2</v>
      </c>
    </row>
    <row r="167" spans="1:3" x14ac:dyDescent="0.2">
      <c r="A167" s="23">
        <v>-1300</v>
      </c>
      <c r="B167" s="23">
        <v>3</v>
      </c>
      <c r="C167" s="23">
        <v>0.1</v>
      </c>
    </row>
    <row r="168" spans="1:3" x14ac:dyDescent="0.2">
      <c r="A168" s="23">
        <v>-1250</v>
      </c>
      <c r="B168" s="23">
        <v>3</v>
      </c>
      <c r="C168" s="23">
        <v>0.1</v>
      </c>
    </row>
    <row r="169" spans="1:3" x14ac:dyDescent="0.2">
      <c r="A169" s="23">
        <v>-1200</v>
      </c>
      <c r="B169" s="23">
        <v>3</v>
      </c>
      <c r="C169" s="23">
        <v>0.1</v>
      </c>
    </row>
    <row r="170" spans="1:3" x14ac:dyDescent="0.2">
      <c r="A170" s="23">
        <v>-1150</v>
      </c>
      <c r="B170" s="23">
        <v>3</v>
      </c>
      <c r="C170" s="23">
        <v>0.1</v>
      </c>
    </row>
    <row r="171" spans="1:3" x14ac:dyDescent="0.2">
      <c r="A171" s="23">
        <v>-1100</v>
      </c>
      <c r="B171" s="23">
        <v>3</v>
      </c>
      <c r="C171" s="23">
        <v>0.1</v>
      </c>
    </row>
    <row r="172" spans="1:3" x14ac:dyDescent="0.2">
      <c r="A172" s="23">
        <v>-1050</v>
      </c>
      <c r="B172" s="23">
        <v>3</v>
      </c>
      <c r="C172" s="23">
        <v>0.1</v>
      </c>
    </row>
    <row r="173" spans="1:3" x14ac:dyDescent="0.2">
      <c r="A173" s="23">
        <v>-1000</v>
      </c>
      <c r="B173" s="23">
        <v>3</v>
      </c>
      <c r="C173" s="23">
        <v>0.1</v>
      </c>
    </row>
    <row r="174" spans="1:3" x14ac:dyDescent="0.2">
      <c r="A174" s="23">
        <v>-950</v>
      </c>
      <c r="B174" s="23">
        <v>3</v>
      </c>
      <c r="C174" s="23">
        <v>0.1</v>
      </c>
    </row>
    <row r="175" spans="1:3" x14ac:dyDescent="0.2">
      <c r="A175" s="23">
        <v>-900</v>
      </c>
      <c r="B175" s="23">
        <v>3</v>
      </c>
      <c r="C175" s="23">
        <v>0</v>
      </c>
    </row>
    <row r="176" spans="1:3" x14ac:dyDescent="0.2">
      <c r="A176" s="23">
        <v>-850</v>
      </c>
      <c r="B176" s="23">
        <v>3</v>
      </c>
      <c r="C176" s="23">
        <v>0</v>
      </c>
    </row>
    <row r="177" spans="1:3" x14ac:dyDescent="0.2">
      <c r="A177" s="23">
        <v>-800</v>
      </c>
      <c r="B177" s="23">
        <v>3</v>
      </c>
      <c r="C177" s="23">
        <v>0.1</v>
      </c>
    </row>
    <row r="178" spans="1:3" x14ac:dyDescent="0.2">
      <c r="A178" s="23">
        <v>-750</v>
      </c>
      <c r="B178" s="23">
        <v>3</v>
      </c>
      <c r="C178" s="23">
        <v>0.1</v>
      </c>
    </row>
    <row r="179" spans="1:3" x14ac:dyDescent="0.2">
      <c r="A179" s="23">
        <v>-700</v>
      </c>
      <c r="B179" s="23">
        <v>3</v>
      </c>
      <c r="C179" s="23">
        <v>0.1</v>
      </c>
    </row>
    <row r="180" spans="1:3" x14ac:dyDescent="0.2">
      <c r="A180" s="23">
        <v>-650</v>
      </c>
      <c r="B180" s="23">
        <v>3</v>
      </c>
      <c r="C180" s="23">
        <v>0</v>
      </c>
    </row>
    <row r="181" spans="1:3" x14ac:dyDescent="0.2">
      <c r="A181" s="23">
        <v>-600</v>
      </c>
      <c r="B181" s="23">
        <v>3</v>
      </c>
      <c r="C181" s="23">
        <v>0</v>
      </c>
    </row>
    <row r="182" spans="1:3" x14ac:dyDescent="0.2">
      <c r="A182" s="23">
        <v>-550</v>
      </c>
      <c r="B182" s="23">
        <v>3</v>
      </c>
      <c r="C182" s="23">
        <v>0</v>
      </c>
    </row>
    <row r="183" spans="1:3" x14ac:dyDescent="0.2">
      <c r="A183" s="23">
        <v>-500</v>
      </c>
      <c r="B183" s="23">
        <v>3</v>
      </c>
      <c r="C183" s="23">
        <v>0</v>
      </c>
    </row>
    <row r="184" spans="1:3" x14ac:dyDescent="0.2">
      <c r="A184" s="23">
        <v>-450</v>
      </c>
      <c r="B184" s="23">
        <v>3</v>
      </c>
      <c r="C184" s="23">
        <v>0</v>
      </c>
    </row>
    <row r="185" spans="1:3" x14ac:dyDescent="0.2">
      <c r="A185" s="23">
        <v>-400</v>
      </c>
      <c r="B185" s="23">
        <v>3</v>
      </c>
      <c r="C185" s="23">
        <v>0</v>
      </c>
    </row>
    <row r="186" spans="1:3" x14ac:dyDescent="0.2">
      <c r="A186" s="23">
        <v>-350</v>
      </c>
      <c r="B186" s="23">
        <v>3</v>
      </c>
      <c r="C186" s="23">
        <v>0</v>
      </c>
    </row>
    <row r="187" spans="1:3" x14ac:dyDescent="0.2">
      <c r="A187" s="23">
        <v>-300</v>
      </c>
      <c r="B187" s="23">
        <v>3</v>
      </c>
      <c r="C187" s="23">
        <v>0</v>
      </c>
    </row>
    <row r="188" spans="1:3" x14ac:dyDescent="0.2">
      <c r="A188" s="23">
        <v>-250</v>
      </c>
      <c r="B188" s="23">
        <v>3</v>
      </c>
      <c r="C188" s="23">
        <v>0</v>
      </c>
    </row>
    <row r="189" spans="1:3" x14ac:dyDescent="0.2">
      <c r="A189" s="23">
        <v>-200</v>
      </c>
      <c r="B189" s="23">
        <v>3</v>
      </c>
      <c r="C189" s="23">
        <v>0</v>
      </c>
    </row>
    <row r="190" spans="1:3" x14ac:dyDescent="0.2">
      <c r="A190" s="23">
        <v>-150</v>
      </c>
      <c r="B190" s="23">
        <v>3</v>
      </c>
      <c r="C190" s="23">
        <v>0.1</v>
      </c>
    </row>
    <row r="191" spans="1:3" x14ac:dyDescent="0.2">
      <c r="A191" s="23">
        <v>-100</v>
      </c>
      <c r="B191" s="23">
        <v>3</v>
      </c>
      <c r="C191" s="23">
        <v>0</v>
      </c>
    </row>
    <row r="192" spans="1:3" x14ac:dyDescent="0.2">
      <c r="A192" s="23">
        <v>-50</v>
      </c>
      <c r="B192" s="23">
        <v>3</v>
      </c>
      <c r="C192" s="23">
        <v>0</v>
      </c>
    </row>
    <row r="193" spans="1:3" x14ac:dyDescent="0.2">
      <c r="A193" s="23">
        <v>0</v>
      </c>
      <c r="B193" s="23">
        <v>3</v>
      </c>
      <c r="C193" s="23">
        <v>0</v>
      </c>
    </row>
    <row r="194" spans="1:3" x14ac:dyDescent="0.2">
      <c r="A194" s="23">
        <v>-3150</v>
      </c>
      <c r="B194" s="23">
        <v>6</v>
      </c>
      <c r="C194" s="23">
        <v>10</v>
      </c>
    </row>
    <row r="195" spans="1:3" x14ac:dyDescent="0.2">
      <c r="A195" s="23">
        <v>-3100</v>
      </c>
      <c r="B195" s="23">
        <v>6</v>
      </c>
      <c r="C195" s="23">
        <v>10</v>
      </c>
    </row>
    <row r="196" spans="1:3" x14ac:dyDescent="0.2">
      <c r="A196" s="23">
        <v>-3050</v>
      </c>
      <c r="B196" s="23">
        <v>6</v>
      </c>
      <c r="C196" s="23">
        <v>10</v>
      </c>
    </row>
    <row r="197" spans="1:3" x14ac:dyDescent="0.2">
      <c r="A197" s="23">
        <v>-3000</v>
      </c>
      <c r="B197" s="23">
        <v>6</v>
      </c>
      <c r="C197" s="23">
        <v>10</v>
      </c>
    </row>
    <row r="198" spans="1:3" x14ac:dyDescent="0.2">
      <c r="A198" s="23">
        <v>-2950</v>
      </c>
      <c r="B198" s="23">
        <v>6</v>
      </c>
      <c r="C198" s="23">
        <v>10</v>
      </c>
    </row>
    <row r="199" spans="1:3" x14ac:dyDescent="0.2">
      <c r="A199" s="23">
        <v>-2900</v>
      </c>
      <c r="B199" s="23">
        <v>6</v>
      </c>
      <c r="C199" s="23">
        <v>10</v>
      </c>
    </row>
    <row r="200" spans="1:3" x14ac:dyDescent="0.2">
      <c r="A200" s="23">
        <v>-2850</v>
      </c>
      <c r="B200" s="23">
        <v>6</v>
      </c>
      <c r="C200" s="23">
        <v>10</v>
      </c>
    </row>
    <row r="201" spans="1:3" x14ac:dyDescent="0.2">
      <c r="A201" s="23">
        <v>-2800</v>
      </c>
      <c r="B201" s="23">
        <v>6</v>
      </c>
      <c r="C201" s="23">
        <v>10</v>
      </c>
    </row>
    <row r="202" spans="1:3" x14ac:dyDescent="0.2">
      <c r="A202" s="23">
        <v>-2750</v>
      </c>
      <c r="B202" s="23">
        <v>6</v>
      </c>
      <c r="C202" s="23">
        <v>10</v>
      </c>
    </row>
    <row r="203" spans="1:3" x14ac:dyDescent="0.2">
      <c r="A203" s="23">
        <v>-2700</v>
      </c>
      <c r="B203" s="23">
        <v>6</v>
      </c>
      <c r="C203" s="23">
        <v>10</v>
      </c>
    </row>
    <row r="204" spans="1:3" x14ac:dyDescent="0.2">
      <c r="A204" s="23">
        <v>-2650</v>
      </c>
      <c r="B204" s="23">
        <v>6</v>
      </c>
      <c r="C204" s="23">
        <v>10</v>
      </c>
    </row>
    <row r="205" spans="1:3" x14ac:dyDescent="0.2">
      <c r="A205" s="23">
        <v>-2600</v>
      </c>
      <c r="B205" s="23">
        <v>6</v>
      </c>
      <c r="C205" s="23">
        <v>10</v>
      </c>
    </row>
    <row r="206" spans="1:3" x14ac:dyDescent="0.2">
      <c r="A206" s="23">
        <v>-2550</v>
      </c>
      <c r="B206" s="23">
        <v>6</v>
      </c>
      <c r="C206" s="23">
        <v>10</v>
      </c>
    </row>
    <row r="207" spans="1:3" x14ac:dyDescent="0.2">
      <c r="A207" s="23">
        <v>-2500</v>
      </c>
      <c r="B207" s="23">
        <v>6</v>
      </c>
      <c r="C207" s="23">
        <v>10</v>
      </c>
    </row>
    <row r="208" spans="1:3" x14ac:dyDescent="0.2">
      <c r="A208" s="23">
        <v>-2450</v>
      </c>
      <c r="B208" s="23">
        <v>6</v>
      </c>
      <c r="C208" s="23">
        <v>10</v>
      </c>
    </row>
    <row r="209" spans="1:3" x14ac:dyDescent="0.2">
      <c r="A209" s="23">
        <v>-2400</v>
      </c>
      <c r="B209" s="23">
        <v>6</v>
      </c>
      <c r="C209" s="23">
        <v>10</v>
      </c>
    </row>
    <row r="210" spans="1:3" x14ac:dyDescent="0.2">
      <c r="A210" s="23">
        <v>-2350</v>
      </c>
      <c r="B210" s="23">
        <v>6</v>
      </c>
      <c r="C210" s="23">
        <v>10</v>
      </c>
    </row>
    <row r="211" spans="1:3" x14ac:dyDescent="0.2">
      <c r="A211" s="23">
        <v>-2300</v>
      </c>
      <c r="B211" s="23">
        <v>6</v>
      </c>
      <c r="C211" s="23">
        <v>10</v>
      </c>
    </row>
    <row r="212" spans="1:3" x14ac:dyDescent="0.2">
      <c r="A212" s="23">
        <v>-2250</v>
      </c>
      <c r="B212" s="23">
        <v>6</v>
      </c>
      <c r="C212" s="23">
        <v>10</v>
      </c>
    </row>
    <row r="213" spans="1:3" x14ac:dyDescent="0.2">
      <c r="A213" s="23">
        <v>-2200</v>
      </c>
      <c r="B213" s="23">
        <v>6</v>
      </c>
      <c r="C213" s="23">
        <v>10</v>
      </c>
    </row>
    <row r="214" spans="1:3" x14ac:dyDescent="0.2">
      <c r="A214" s="23">
        <v>-2150</v>
      </c>
      <c r="B214" s="23">
        <v>6</v>
      </c>
      <c r="C214" s="23">
        <v>10</v>
      </c>
    </row>
    <row r="215" spans="1:3" x14ac:dyDescent="0.2">
      <c r="A215" s="23">
        <v>-2100</v>
      </c>
      <c r="B215" s="23">
        <v>6</v>
      </c>
      <c r="C215" s="23">
        <v>10</v>
      </c>
    </row>
    <row r="216" spans="1:3" x14ac:dyDescent="0.2">
      <c r="A216" s="23">
        <v>-2050</v>
      </c>
      <c r="B216" s="23">
        <v>6</v>
      </c>
      <c r="C216" s="23">
        <v>10</v>
      </c>
    </row>
    <row r="217" spans="1:3" x14ac:dyDescent="0.2">
      <c r="A217" s="23">
        <v>-2000</v>
      </c>
      <c r="B217" s="23">
        <v>6</v>
      </c>
      <c r="C217" s="23">
        <v>10</v>
      </c>
    </row>
    <row r="218" spans="1:3" x14ac:dyDescent="0.2">
      <c r="A218" s="23">
        <v>-1950</v>
      </c>
      <c r="B218" s="23">
        <v>6</v>
      </c>
      <c r="C218" s="23">
        <v>10</v>
      </c>
    </row>
    <row r="219" spans="1:3" x14ac:dyDescent="0.2">
      <c r="A219" s="23">
        <v>-1900</v>
      </c>
      <c r="B219" s="23">
        <v>6</v>
      </c>
      <c r="C219" s="23">
        <v>10</v>
      </c>
    </row>
    <row r="220" spans="1:3" x14ac:dyDescent="0.2">
      <c r="A220" s="23">
        <v>-1850</v>
      </c>
      <c r="B220" s="23">
        <v>6</v>
      </c>
      <c r="C220" s="23">
        <v>9.8000000000000007</v>
      </c>
    </row>
    <row r="221" spans="1:3" x14ac:dyDescent="0.2">
      <c r="A221" s="23">
        <v>-1800</v>
      </c>
      <c r="B221" s="23">
        <v>6</v>
      </c>
      <c r="C221" s="23">
        <v>9.4</v>
      </c>
    </row>
    <row r="222" spans="1:3" x14ac:dyDescent="0.2">
      <c r="A222" s="23">
        <v>-1750</v>
      </c>
      <c r="B222" s="23">
        <v>6</v>
      </c>
      <c r="C222" s="23">
        <v>8.8000000000000007</v>
      </c>
    </row>
    <row r="223" spans="1:3" x14ac:dyDescent="0.2">
      <c r="A223" s="23">
        <v>-1700</v>
      </c>
      <c r="B223" s="23">
        <v>6</v>
      </c>
      <c r="C223" s="23">
        <v>7.9</v>
      </c>
    </row>
    <row r="224" spans="1:3" x14ac:dyDescent="0.2">
      <c r="A224" s="23">
        <v>-1650</v>
      </c>
      <c r="B224" s="23">
        <v>6</v>
      </c>
      <c r="C224" s="23">
        <v>7</v>
      </c>
    </row>
    <row r="225" spans="1:3" x14ac:dyDescent="0.2">
      <c r="A225" s="23">
        <v>-1600</v>
      </c>
      <c r="B225" s="23">
        <v>6</v>
      </c>
      <c r="C225" s="23">
        <v>5.9</v>
      </c>
    </row>
    <row r="226" spans="1:3" x14ac:dyDescent="0.2">
      <c r="A226" s="23">
        <v>-1550</v>
      </c>
      <c r="B226" s="23">
        <v>6</v>
      </c>
      <c r="C226" s="23">
        <v>4.8</v>
      </c>
    </row>
    <row r="227" spans="1:3" x14ac:dyDescent="0.2">
      <c r="A227" s="23">
        <v>-1500</v>
      </c>
      <c r="B227" s="23">
        <v>6</v>
      </c>
      <c r="C227" s="23">
        <v>3.8</v>
      </c>
    </row>
    <row r="228" spans="1:3" x14ac:dyDescent="0.2">
      <c r="A228" s="23">
        <v>-1450</v>
      </c>
      <c r="B228" s="23">
        <v>6</v>
      </c>
      <c r="C228" s="23">
        <v>2.9</v>
      </c>
    </row>
    <row r="229" spans="1:3" x14ac:dyDescent="0.2">
      <c r="A229" s="23">
        <v>-1400</v>
      </c>
      <c r="B229" s="23">
        <v>6</v>
      </c>
      <c r="C229" s="23">
        <v>2</v>
      </c>
    </row>
    <row r="230" spans="1:3" x14ac:dyDescent="0.2">
      <c r="A230" s="23">
        <v>-1350</v>
      </c>
      <c r="B230" s="23">
        <v>6</v>
      </c>
      <c r="C230" s="23">
        <v>1.5</v>
      </c>
    </row>
    <row r="231" spans="1:3" x14ac:dyDescent="0.2">
      <c r="A231" s="23">
        <v>-1300</v>
      </c>
      <c r="B231" s="23">
        <v>6</v>
      </c>
      <c r="C231" s="23">
        <v>1.1000000000000001</v>
      </c>
    </row>
    <row r="232" spans="1:3" x14ac:dyDescent="0.2">
      <c r="A232" s="23">
        <v>-1250</v>
      </c>
      <c r="B232" s="23">
        <v>6</v>
      </c>
      <c r="C232" s="23">
        <v>0.7</v>
      </c>
    </row>
    <row r="233" spans="1:3" x14ac:dyDescent="0.2">
      <c r="A233" s="23">
        <v>-1200</v>
      </c>
      <c r="B233" s="23">
        <v>6</v>
      </c>
      <c r="C233" s="23">
        <v>0.5</v>
      </c>
    </row>
    <row r="234" spans="1:3" x14ac:dyDescent="0.2">
      <c r="A234" s="23">
        <v>-1150</v>
      </c>
      <c r="B234" s="23">
        <v>6</v>
      </c>
      <c r="C234" s="23">
        <v>0.3</v>
      </c>
    </row>
    <row r="235" spans="1:3" x14ac:dyDescent="0.2">
      <c r="A235" s="23">
        <v>-1100</v>
      </c>
      <c r="B235" s="23">
        <v>6</v>
      </c>
      <c r="C235" s="23">
        <v>0.2</v>
      </c>
    </row>
    <row r="236" spans="1:3" x14ac:dyDescent="0.2">
      <c r="A236" s="23">
        <v>-1050</v>
      </c>
      <c r="B236" s="23">
        <v>6</v>
      </c>
      <c r="C236" s="23">
        <v>0.1</v>
      </c>
    </row>
    <row r="237" spans="1:3" x14ac:dyDescent="0.2">
      <c r="A237" s="23">
        <v>-1000</v>
      </c>
      <c r="B237" s="23">
        <v>6</v>
      </c>
      <c r="C237" s="23">
        <v>0.1</v>
      </c>
    </row>
    <row r="238" spans="1:3" x14ac:dyDescent="0.2">
      <c r="A238" s="23">
        <v>-950</v>
      </c>
      <c r="B238" s="23">
        <v>6</v>
      </c>
      <c r="C238" s="23">
        <v>0.1</v>
      </c>
    </row>
    <row r="239" spans="1:3" x14ac:dyDescent="0.2">
      <c r="A239" s="23">
        <v>-900</v>
      </c>
      <c r="B239" s="23">
        <v>6</v>
      </c>
      <c r="C239" s="23">
        <v>0.1</v>
      </c>
    </row>
    <row r="240" spans="1:3" x14ac:dyDescent="0.2">
      <c r="A240" s="23">
        <v>-850</v>
      </c>
      <c r="B240" s="23">
        <v>6</v>
      </c>
      <c r="C240" s="23">
        <v>0</v>
      </c>
    </row>
    <row r="241" spans="1:3" x14ac:dyDescent="0.2">
      <c r="A241" s="23">
        <v>-800</v>
      </c>
      <c r="B241" s="23">
        <v>6</v>
      </c>
      <c r="C241" s="23">
        <v>0.1</v>
      </c>
    </row>
    <row r="242" spans="1:3" x14ac:dyDescent="0.2">
      <c r="A242" s="23">
        <v>-750</v>
      </c>
      <c r="B242" s="23">
        <v>6</v>
      </c>
      <c r="C242" s="23">
        <v>0.1</v>
      </c>
    </row>
    <row r="243" spans="1:3" x14ac:dyDescent="0.2">
      <c r="A243" s="23">
        <v>-700</v>
      </c>
      <c r="B243" s="23">
        <v>6</v>
      </c>
      <c r="C243" s="23">
        <v>0.1</v>
      </c>
    </row>
    <row r="244" spans="1:3" x14ac:dyDescent="0.2">
      <c r="A244" s="23">
        <v>-650</v>
      </c>
      <c r="B244" s="23">
        <v>6</v>
      </c>
      <c r="C244" s="23">
        <v>0</v>
      </c>
    </row>
    <row r="245" spans="1:3" x14ac:dyDescent="0.2">
      <c r="A245" s="23">
        <v>-600</v>
      </c>
      <c r="B245" s="23">
        <v>6</v>
      </c>
      <c r="C245" s="23">
        <v>0</v>
      </c>
    </row>
    <row r="246" spans="1:3" x14ac:dyDescent="0.2">
      <c r="A246" s="23">
        <v>-550</v>
      </c>
      <c r="B246" s="23">
        <v>6</v>
      </c>
      <c r="C246" s="23">
        <v>0</v>
      </c>
    </row>
    <row r="247" spans="1:3" x14ac:dyDescent="0.2">
      <c r="A247" s="23">
        <v>-500</v>
      </c>
      <c r="B247" s="23">
        <v>6</v>
      </c>
      <c r="C247" s="23">
        <v>0.1</v>
      </c>
    </row>
    <row r="248" spans="1:3" x14ac:dyDescent="0.2">
      <c r="A248" s="23">
        <v>-450</v>
      </c>
      <c r="B248" s="23">
        <v>6</v>
      </c>
      <c r="C248" s="23">
        <v>0</v>
      </c>
    </row>
    <row r="249" spans="1:3" x14ac:dyDescent="0.2">
      <c r="A249" s="23">
        <v>-400</v>
      </c>
      <c r="B249" s="23">
        <v>6</v>
      </c>
      <c r="C249" s="23">
        <v>0</v>
      </c>
    </row>
    <row r="250" spans="1:3" x14ac:dyDescent="0.2">
      <c r="A250" s="23">
        <v>-350</v>
      </c>
      <c r="B250" s="23">
        <v>6</v>
      </c>
      <c r="C250" s="23">
        <v>0</v>
      </c>
    </row>
    <row r="251" spans="1:3" x14ac:dyDescent="0.2">
      <c r="A251" s="23">
        <v>-300</v>
      </c>
      <c r="B251" s="23">
        <v>6</v>
      </c>
      <c r="C251" s="23">
        <v>0</v>
      </c>
    </row>
    <row r="252" spans="1:3" x14ac:dyDescent="0.2">
      <c r="A252" s="23">
        <v>-250</v>
      </c>
      <c r="B252" s="23">
        <v>6</v>
      </c>
      <c r="C252" s="23">
        <v>0</v>
      </c>
    </row>
    <row r="253" spans="1:3" x14ac:dyDescent="0.2">
      <c r="A253" s="23">
        <v>-200</v>
      </c>
      <c r="B253" s="23">
        <v>6</v>
      </c>
      <c r="C253" s="23">
        <v>0</v>
      </c>
    </row>
    <row r="254" spans="1:3" x14ac:dyDescent="0.2">
      <c r="A254" s="23">
        <v>-150</v>
      </c>
      <c r="B254" s="23">
        <v>6</v>
      </c>
      <c r="C254" s="23">
        <v>0</v>
      </c>
    </row>
    <row r="255" spans="1:3" x14ac:dyDescent="0.2">
      <c r="A255" s="23">
        <v>-100</v>
      </c>
      <c r="B255" s="23">
        <v>6</v>
      </c>
      <c r="C255" s="23">
        <v>0</v>
      </c>
    </row>
    <row r="256" spans="1:3" x14ac:dyDescent="0.2">
      <c r="A256" s="23">
        <v>-50</v>
      </c>
      <c r="B256" s="23">
        <v>6</v>
      </c>
      <c r="C256" s="23">
        <v>0</v>
      </c>
    </row>
    <row r="257" spans="1:3" x14ac:dyDescent="0.2">
      <c r="A257" s="23">
        <v>0</v>
      </c>
      <c r="B257" s="23">
        <v>6</v>
      </c>
      <c r="C257" s="23">
        <v>0</v>
      </c>
    </row>
    <row r="258" spans="1:3" x14ac:dyDescent="0.2">
      <c r="A258" s="23">
        <v>-3150</v>
      </c>
      <c r="B258" s="23">
        <v>12</v>
      </c>
      <c r="C258" s="23">
        <v>10</v>
      </c>
    </row>
    <row r="259" spans="1:3" x14ac:dyDescent="0.2">
      <c r="A259" s="23">
        <v>-3100</v>
      </c>
      <c r="B259" s="23">
        <v>12</v>
      </c>
      <c r="C259" s="23">
        <v>10</v>
      </c>
    </row>
    <row r="260" spans="1:3" x14ac:dyDescent="0.2">
      <c r="A260" s="23">
        <v>-3050</v>
      </c>
      <c r="B260" s="23">
        <v>12</v>
      </c>
      <c r="C260" s="23">
        <v>10</v>
      </c>
    </row>
    <row r="261" spans="1:3" x14ac:dyDescent="0.2">
      <c r="A261" s="23">
        <v>-3000</v>
      </c>
      <c r="B261" s="23">
        <v>12</v>
      </c>
      <c r="C261" s="23">
        <v>10</v>
      </c>
    </row>
    <row r="262" spans="1:3" x14ac:dyDescent="0.2">
      <c r="A262" s="23">
        <v>-2950</v>
      </c>
      <c r="B262" s="23">
        <v>12</v>
      </c>
      <c r="C262" s="23">
        <v>10</v>
      </c>
    </row>
    <row r="263" spans="1:3" x14ac:dyDescent="0.2">
      <c r="A263" s="23">
        <v>-2900</v>
      </c>
      <c r="B263" s="23">
        <v>12</v>
      </c>
      <c r="C263" s="23">
        <v>10</v>
      </c>
    </row>
    <row r="264" spans="1:3" x14ac:dyDescent="0.2">
      <c r="A264" s="23">
        <v>-2850</v>
      </c>
      <c r="B264" s="23">
        <v>12</v>
      </c>
      <c r="C264" s="23">
        <v>10</v>
      </c>
    </row>
    <row r="265" spans="1:3" x14ac:dyDescent="0.2">
      <c r="A265" s="23">
        <v>-2800</v>
      </c>
      <c r="B265" s="23">
        <v>12</v>
      </c>
      <c r="C265" s="23">
        <v>10</v>
      </c>
    </row>
    <row r="266" spans="1:3" x14ac:dyDescent="0.2">
      <c r="A266" s="23">
        <v>-2750</v>
      </c>
      <c r="B266" s="23">
        <v>12</v>
      </c>
      <c r="C266" s="23">
        <v>10</v>
      </c>
    </row>
    <row r="267" spans="1:3" x14ac:dyDescent="0.2">
      <c r="A267" s="23">
        <v>-2700</v>
      </c>
      <c r="B267" s="23">
        <v>12</v>
      </c>
      <c r="C267" s="23">
        <v>10</v>
      </c>
    </row>
    <row r="268" spans="1:3" x14ac:dyDescent="0.2">
      <c r="A268" s="23">
        <v>-2650</v>
      </c>
      <c r="B268" s="23">
        <v>12</v>
      </c>
      <c r="C268" s="23">
        <v>10</v>
      </c>
    </row>
    <row r="269" spans="1:3" x14ac:dyDescent="0.2">
      <c r="A269" s="23">
        <v>-2600</v>
      </c>
      <c r="B269" s="23">
        <v>12</v>
      </c>
      <c r="C269" s="23">
        <v>10</v>
      </c>
    </row>
    <row r="270" spans="1:3" x14ac:dyDescent="0.2">
      <c r="A270" s="23">
        <v>-2550</v>
      </c>
      <c r="B270" s="23">
        <v>12</v>
      </c>
      <c r="C270" s="23">
        <v>10</v>
      </c>
    </row>
    <row r="271" spans="1:3" x14ac:dyDescent="0.2">
      <c r="A271" s="23">
        <v>-2500</v>
      </c>
      <c r="B271" s="23">
        <v>12</v>
      </c>
      <c r="C271" s="23">
        <v>10</v>
      </c>
    </row>
    <row r="272" spans="1:3" x14ac:dyDescent="0.2">
      <c r="A272" s="23">
        <v>-2450</v>
      </c>
      <c r="B272" s="23">
        <v>12</v>
      </c>
      <c r="C272" s="23">
        <v>10</v>
      </c>
    </row>
    <row r="273" spans="1:3" x14ac:dyDescent="0.2">
      <c r="A273" s="23">
        <v>-2400</v>
      </c>
      <c r="B273" s="23">
        <v>12</v>
      </c>
      <c r="C273" s="23">
        <v>10</v>
      </c>
    </row>
    <row r="274" spans="1:3" x14ac:dyDescent="0.2">
      <c r="A274" s="23">
        <v>-2350</v>
      </c>
      <c r="B274" s="23">
        <v>12</v>
      </c>
      <c r="C274" s="23">
        <v>10</v>
      </c>
    </row>
    <row r="275" spans="1:3" x14ac:dyDescent="0.2">
      <c r="A275" s="23">
        <v>-2300</v>
      </c>
      <c r="B275" s="23">
        <v>12</v>
      </c>
      <c r="C275" s="23">
        <v>10</v>
      </c>
    </row>
    <row r="276" spans="1:3" x14ac:dyDescent="0.2">
      <c r="A276" s="23">
        <v>-2250</v>
      </c>
      <c r="B276" s="23">
        <v>12</v>
      </c>
      <c r="C276" s="23">
        <v>10</v>
      </c>
    </row>
    <row r="277" spans="1:3" x14ac:dyDescent="0.2">
      <c r="A277" s="23">
        <v>-2200</v>
      </c>
      <c r="B277" s="23">
        <v>12</v>
      </c>
      <c r="C277" s="23">
        <v>10</v>
      </c>
    </row>
    <row r="278" spans="1:3" x14ac:dyDescent="0.2">
      <c r="A278" s="23">
        <v>-2150</v>
      </c>
      <c r="B278" s="23">
        <v>12</v>
      </c>
      <c r="C278" s="23">
        <v>10</v>
      </c>
    </row>
    <row r="279" spans="1:3" x14ac:dyDescent="0.2">
      <c r="A279" s="23">
        <v>-2100</v>
      </c>
      <c r="B279" s="23">
        <v>12</v>
      </c>
      <c r="C279" s="23">
        <v>10</v>
      </c>
    </row>
    <row r="280" spans="1:3" x14ac:dyDescent="0.2">
      <c r="A280" s="23">
        <v>-2050</v>
      </c>
      <c r="B280" s="23">
        <v>12</v>
      </c>
      <c r="C280" s="23">
        <v>10</v>
      </c>
    </row>
    <row r="281" spans="1:3" x14ac:dyDescent="0.2">
      <c r="A281" s="23">
        <v>-2000</v>
      </c>
      <c r="B281" s="23">
        <v>12</v>
      </c>
      <c r="C281" s="23">
        <v>10</v>
      </c>
    </row>
    <row r="282" spans="1:3" x14ac:dyDescent="0.2">
      <c r="A282" s="23">
        <v>-1950</v>
      </c>
      <c r="B282" s="23">
        <v>12</v>
      </c>
      <c r="C282" s="23">
        <v>10</v>
      </c>
    </row>
    <row r="283" spans="1:3" x14ac:dyDescent="0.2">
      <c r="A283" s="23">
        <v>-1900</v>
      </c>
      <c r="B283" s="23">
        <v>12</v>
      </c>
      <c r="C283" s="23">
        <v>10</v>
      </c>
    </row>
    <row r="284" spans="1:3" x14ac:dyDescent="0.2">
      <c r="A284" s="23">
        <v>-1850</v>
      </c>
      <c r="B284" s="23">
        <v>12</v>
      </c>
      <c r="C284" s="23">
        <v>9.9</v>
      </c>
    </row>
    <row r="285" spans="1:3" x14ac:dyDescent="0.2">
      <c r="A285" s="23">
        <v>-1800</v>
      </c>
      <c r="B285" s="23">
        <v>12</v>
      </c>
      <c r="C285" s="23">
        <v>9.8000000000000007</v>
      </c>
    </row>
    <row r="286" spans="1:3" x14ac:dyDescent="0.2">
      <c r="A286" s="23">
        <v>-1750</v>
      </c>
      <c r="B286" s="23">
        <v>12</v>
      </c>
      <c r="C286" s="23">
        <v>9.5</v>
      </c>
    </row>
    <row r="287" spans="1:3" x14ac:dyDescent="0.2">
      <c r="A287" s="23">
        <v>-1700</v>
      </c>
      <c r="B287" s="23">
        <v>12</v>
      </c>
      <c r="C287" s="23">
        <v>9.1999999999999993</v>
      </c>
    </row>
    <row r="288" spans="1:3" x14ac:dyDescent="0.2">
      <c r="A288" s="23">
        <v>-1650</v>
      </c>
      <c r="B288" s="23">
        <v>12</v>
      </c>
      <c r="C288" s="23">
        <v>8.6999999999999993</v>
      </c>
    </row>
    <row r="289" spans="1:3" x14ac:dyDescent="0.2">
      <c r="A289" s="23">
        <v>-1600</v>
      </c>
      <c r="B289" s="23">
        <v>12</v>
      </c>
      <c r="C289" s="23">
        <v>8.1</v>
      </c>
    </row>
    <row r="290" spans="1:3" x14ac:dyDescent="0.2">
      <c r="A290" s="23">
        <v>-1550</v>
      </c>
      <c r="B290" s="23">
        <v>12</v>
      </c>
      <c r="C290" s="23">
        <v>7.3</v>
      </c>
    </row>
    <row r="291" spans="1:3" x14ac:dyDescent="0.2">
      <c r="A291" s="23">
        <v>-1500</v>
      </c>
      <c r="B291" s="23">
        <v>12</v>
      </c>
      <c r="C291" s="23">
        <v>6.5</v>
      </c>
    </row>
    <row r="292" spans="1:3" x14ac:dyDescent="0.2">
      <c r="A292" s="23">
        <v>-1450</v>
      </c>
      <c r="B292" s="23">
        <v>12</v>
      </c>
      <c r="C292" s="23">
        <v>5.6</v>
      </c>
    </row>
    <row r="293" spans="1:3" x14ac:dyDescent="0.2">
      <c r="A293" s="23">
        <v>-1400</v>
      </c>
      <c r="B293" s="23">
        <v>12</v>
      </c>
      <c r="C293" s="23">
        <v>4.7</v>
      </c>
    </row>
    <row r="294" spans="1:3" x14ac:dyDescent="0.2">
      <c r="A294" s="23">
        <v>-1350</v>
      </c>
      <c r="B294" s="23">
        <v>12</v>
      </c>
      <c r="C294" s="23">
        <v>3.9</v>
      </c>
    </row>
    <row r="295" spans="1:3" x14ac:dyDescent="0.2">
      <c r="A295" s="23">
        <v>-1300</v>
      </c>
      <c r="B295" s="23">
        <v>12</v>
      </c>
      <c r="C295" s="23">
        <v>3.1</v>
      </c>
    </row>
    <row r="296" spans="1:3" x14ac:dyDescent="0.2">
      <c r="A296" s="23">
        <v>-1250</v>
      </c>
      <c r="B296" s="23">
        <v>12</v>
      </c>
      <c r="C296" s="23">
        <v>2.4</v>
      </c>
    </row>
    <row r="297" spans="1:3" x14ac:dyDescent="0.2">
      <c r="A297" s="23">
        <v>-1200</v>
      </c>
      <c r="B297" s="23">
        <v>12</v>
      </c>
      <c r="C297" s="23">
        <v>1.8</v>
      </c>
    </row>
    <row r="298" spans="1:3" x14ac:dyDescent="0.2">
      <c r="A298" s="23">
        <v>-1150</v>
      </c>
      <c r="B298" s="23">
        <v>12</v>
      </c>
      <c r="C298" s="23">
        <v>1.3</v>
      </c>
    </row>
    <row r="299" spans="1:3" x14ac:dyDescent="0.2">
      <c r="A299" s="23">
        <v>-1100</v>
      </c>
      <c r="B299" s="23">
        <v>12</v>
      </c>
      <c r="C299" s="23">
        <v>0.9</v>
      </c>
    </row>
    <row r="300" spans="1:3" x14ac:dyDescent="0.2">
      <c r="A300" s="23">
        <v>-1050</v>
      </c>
      <c r="B300" s="23">
        <v>12</v>
      </c>
      <c r="C300" s="23">
        <v>0.7</v>
      </c>
    </row>
    <row r="301" spans="1:3" x14ac:dyDescent="0.2">
      <c r="A301" s="23">
        <v>-1000</v>
      </c>
      <c r="B301" s="23">
        <v>12</v>
      </c>
      <c r="C301" s="23">
        <v>0.4</v>
      </c>
    </row>
    <row r="302" spans="1:3" x14ac:dyDescent="0.2">
      <c r="A302" s="23">
        <v>-950</v>
      </c>
      <c r="B302" s="23">
        <v>12</v>
      </c>
      <c r="C302" s="23">
        <v>0.3</v>
      </c>
    </row>
    <row r="303" spans="1:3" x14ac:dyDescent="0.2">
      <c r="A303" s="23">
        <v>-900</v>
      </c>
      <c r="B303" s="23">
        <v>12</v>
      </c>
      <c r="C303" s="23">
        <v>0.1</v>
      </c>
    </row>
    <row r="304" spans="1:3" x14ac:dyDescent="0.2">
      <c r="A304" s="23">
        <v>-850</v>
      </c>
      <c r="B304" s="23">
        <v>12</v>
      </c>
      <c r="C304" s="23">
        <v>0.1</v>
      </c>
    </row>
    <row r="305" spans="1:3" x14ac:dyDescent="0.2">
      <c r="A305" s="23">
        <v>-800</v>
      </c>
      <c r="B305" s="23">
        <v>12</v>
      </c>
      <c r="C305" s="23">
        <v>0.1</v>
      </c>
    </row>
    <row r="306" spans="1:3" x14ac:dyDescent="0.2">
      <c r="A306" s="23">
        <v>-750</v>
      </c>
      <c r="B306" s="23">
        <v>12</v>
      </c>
      <c r="C306" s="23">
        <v>0.1</v>
      </c>
    </row>
    <row r="307" spans="1:3" x14ac:dyDescent="0.2">
      <c r="A307" s="23">
        <v>-700</v>
      </c>
      <c r="B307" s="23">
        <v>12</v>
      </c>
      <c r="C307" s="23">
        <v>0.1</v>
      </c>
    </row>
    <row r="308" spans="1:3" x14ac:dyDescent="0.2">
      <c r="A308" s="23">
        <v>-650</v>
      </c>
      <c r="B308" s="23">
        <v>12</v>
      </c>
      <c r="C308" s="23">
        <v>0</v>
      </c>
    </row>
    <row r="309" spans="1:3" x14ac:dyDescent="0.2">
      <c r="A309" s="23">
        <v>-600</v>
      </c>
      <c r="B309" s="23">
        <v>12</v>
      </c>
      <c r="C309" s="23">
        <v>0</v>
      </c>
    </row>
    <row r="310" spans="1:3" x14ac:dyDescent="0.2">
      <c r="A310" s="23">
        <v>-550</v>
      </c>
      <c r="B310" s="23">
        <v>12</v>
      </c>
      <c r="C310" s="23">
        <v>0</v>
      </c>
    </row>
    <row r="311" spans="1:3" x14ac:dyDescent="0.2">
      <c r="A311" s="23">
        <v>-500</v>
      </c>
      <c r="B311" s="23">
        <v>12</v>
      </c>
      <c r="C311" s="23">
        <v>0</v>
      </c>
    </row>
    <row r="312" spans="1:3" x14ac:dyDescent="0.2">
      <c r="A312" s="23">
        <v>-450</v>
      </c>
      <c r="B312" s="23">
        <v>12</v>
      </c>
      <c r="C312" s="23">
        <v>0</v>
      </c>
    </row>
    <row r="313" spans="1:3" x14ac:dyDescent="0.2">
      <c r="A313" s="23">
        <v>-400</v>
      </c>
      <c r="B313" s="23">
        <v>12</v>
      </c>
      <c r="C313" s="23">
        <v>0</v>
      </c>
    </row>
    <row r="314" spans="1:3" x14ac:dyDescent="0.2">
      <c r="A314" s="23">
        <v>-350</v>
      </c>
      <c r="B314" s="23">
        <v>12</v>
      </c>
      <c r="C314" s="23">
        <v>0</v>
      </c>
    </row>
    <row r="315" spans="1:3" x14ac:dyDescent="0.2">
      <c r="A315" s="23">
        <v>-300</v>
      </c>
      <c r="B315" s="23">
        <v>12</v>
      </c>
      <c r="C315" s="23">
        <v>0</v>
      </c>
    </row>
    <row r="316" spans="1:3" x14ac:dyDescent="0.2">
      <c r="A316" s="23">
        <v>-250</v>
      </c>
      <c r="B316" s="23">
        <v>12</v>
      </c>
      <c r="C316" s="23">
        <v>0</v>
      </c>
    </row>
    <row r="317" spans="1:3" x14ac:dyDescent="0.2">
      <c r="A317" s="23">
        <v>-200</v>
      </c>
      <c r="B317" s="23">
        <v>12</v>
      </c>
      <c r="C317" s="23">
        <v>0</v>
      </c>
    </row>
    <row r="318" spans="1:3" x14ac:dyDescent="0.2">
      <c r="A318" s="23">
        <v>-150</v>
      </c>
      <c r="B318" s="23">
        <v>12</v>
      </c>
      <c r="C318" s="23">
        <v>0</v>
      </c>
    </row>
    <row r="319" spans="1:3" x14ac:dyDescent="0.2">
      <c r="A319" s="23">
        <v>-100</v>
      </c>
      <c r="B319" s="23">
        <v>12</v>
      </c>
      <c r="C319" s="23">
        <v>0</v>
      </c>
    </row>
    <row r="320" spans="1:3" x14ac:dyDescent="0.2">
      <c r="A320" s="23">
        <v>-50</v>
      </c>
      <c r="B320" s="23">
        <v>12</v>
      </c>
      <c r="C320" s="23">
        <v>0</v>
      </c>
    </row>
    <row r="321" spans="1:3" x14ac:dyDescent="0.2">
      <c r="A321" s="23">
        <v>0</v>
      </c>
      <c r="B321" s="23">
        <v>12</v>
      </c>
      <c r="C321" s="23">
        <v>0</v>
      </c>
    </row>
    <row r="322" spans="1:3" x14ac:dyDescent="0.2">
      <c r="A322" s="23">
        <v>-3150</v>
      </c>
      <c r="B322" s="23">
        <v>24</v>
      </c>
      <c r="C322" s="23">
        <v>10</v>
      </c>
    </row>
    <row r="323" spans="1:3" x14ac:dyDescent="0.2">
      <c r="A323" s="23">
        <v>-3100</v>
      </c>
      <c r="B323" s="23">
        <v>24</v>
      </c>
      <c r="C323" s="23">
        <v>10</v>
      </c>
    </row>
    <row r="324" spans="1:3" x14ac:dyDescent="0.2">
      <c r="A324" s="23">
        <v>-3050</v>
      </c>
      <c r="B324" s="23">
        <v>24</v>
      </c>
      <c r="C324" s="23">
        <v>10</v>
      </c>
    </row>
    <row r="325" spans="1:3" x14ac:dyDescent="0.2">
      <c r="A325" s="23">
        <v>-3000</v>
      </c>
      <c r="B325" s="23">
        <v>24</v>
      </c>
      <c r="C325" s="23">
        <v>10</v>
      </c>
    </row>
    <row r="326" spans="1:3" x14ac:dyDescent="0.2">
      <c r="A326" s="23">
        <v>-2950</v>
      </c>
      <c r="B326" s="23">
        <v>24</v>
      </c>
      <c r="C326" s="23">
        <v>10</v>
      </c>
    </row>
    <row r="327" spans="1:3" x14ac:dyDescent="0.2">
      <c r="A327" s="23">
        <v>-2900</v>
      </c>
      <c r="B327" s="23">
        <v>24</v>
      </c>
      <c r="C327" s="23">
        <v>10</v>
      </c>
    </row>
    <row r="328" spans="1:3" x14ac:dyDescent="0.2">
      <c r="A328" s="23">
        <v>-2850</v>
      </c>
      <c r="B328" s="23">
        <v>24</v>
      </c>
      <c r="C328" s="23">
        <v>10</v>
      </c>
    </row>
    <row r="329" spans="1:3" x14ac:dyDescent="0.2">
      <c r="A329" s="23">
        <v>-2800</v>
      </c>
      <c r="B329" s="23">
        <v>24</v>
      </c>
      <c r="C329" s="23">
        <v>10</v>
      </c>
    </row>
    <row r="330" spans="1:3" x14ac:dyDescent="0.2">
      <c r="A330" s="23">
        <v>-2750</v>
      </c>
      <c r="B330" s="23">
        <v>24</v>
      </c>
      <c r="C330" s="23">
        <v>10</v>
      </c>
    </row>
    <row r="331" spans="1:3" x14ac:dyDescent="0.2">
      <c r="A331" s="23">
        <v>-2700</v>
      </c>
      <c r="B331" s="23">
        <v>24</v>
      </c>
      <c r="C331" s="23">
        <v>10</v>
      </c>
    </row>
    <row r="332" spans="1:3" x14ac:dyDescent="0.2">
      <c r="A332" s="23">
        <v>-2650</v>
      </c>
      <c r="B332" s="23">
        <v>24</v>
      </c>
      <c r="C332" s="23">
        <v>10</v>
      </c>
    </row>
    <row r="333" spans="1:3" x14ac:dyDescent="0.2">
      <c r="A333" s="23">
        <v>-2600</v>
      </c>
      <c r="B333" s="23">
        <v>24</v>
      </c>
      <c r="C333" s="23">
        <v>10</v>
      </c>
    </row>
    <row r="334" spans="1:3" x14ac:dyDescent="0.2">
      <c r="A334" s="23">
        <v>-2550</v>
      </c>
      <c r="B334" s="23">
        <v>24</v>
      </c>
      <c r="C334" s="23">
        <v>10</v>
      </c>
    </row>
    <row r="335" spans="1:3" x14ac:dyDescent="0.2">
      <c r="A335" s="23">
        <v>-2500</v>
      </c>
      <c r="B335" s="23">
        <v>24</v>
      </c>
      <c r="C335" s="23">
        <v>10</v>
      </c>
    </row>
    <row r="336" spans="1:3" x14ac:dyDescent="0.2">
      <c r="A336" s="23">
        <v>-2450</v>
      </c>
      <c r="B336" s="23">
        <v>24</v>
      </c>
      <c r="C336" s="23">
        <v>10</v>
      </c>
    </row>
    <row r="337" spans="1:3" x14ac:dyDescent="0.2">
      <c r="A337" s="23">
        <v>-2400</v>
      </c>
      <c r="B337" s="23">
        <v>24</v>
      </c>
      <c r="C337" s="23">
        <v>10</v>
      </c>
    </row>
    <row r="338" spans="1:3" x14ac:dyDescent="0.2">
      <c r="A338" s="23">
        <v>-2350</v>
      </c>
      <c r="B338" s="23">
        <v>24</v>
      </c>
      <c r="C338" s="23">
        <v>10</v>
      </c>
    </row>
    <row r="339" spans="1:3" x14ac:dyDescent="0.2">
      <c r="A339" s="23">
        <v>-2300</v>
      </c>
      <c r="B339" s="23">
        <v>24</v>
      </c>
      <c r="C339" s="23">
        <v>10</v>
      </c>
    </row>
    <row r="340" spans="1:3" x14ac:dyDescent="0.2">
      <c r="A340" s="23">
        <v>-2250</v>
      </c>
      <c r="B340" s="23">
        <v>24</v>
      </c>
      <c r="C340" s="23">
        <v>10</v>
      </c>
    </row>
    <row r="341" spans="1:3" x14ac:dyDescent="0.2">
      <c r="A341" s="23">
        <v>-2200</v>
      </c>
      <c r="B341" s="23">
        <v>24</v>
      </c>
      <c r="C341" s="23">
        <v>10</v>
      </c>
    </row>
    <row r="342" spans="1:3" x14ac:dyDescent="0.2">
      <c r="A342" s="23">
        <v>-2150</v>
      </c>
      <c r="B342" s="23">
        <v>24</v>
      </c>
      <c r="C342" s="23">
        <v>10</v>
      </c>
    </row>
    <row r="343" spans="1:3" x14ac:dyDescent="0.2">
      <c r="A343" s="23">
        <v>-2100</v>
      </c>
      <c r="B343" s="23">
        <v>24</v>
      </c>
      <c r="C343" s="23">
        <v>10</v>
      </c>
    </row>
    <row r="344" spans="1:3" x14ac:dyDescent="0.2">
      <c r="A344" s="23">
        <v>-2050</v>
      </c>
      <c r="B344" s="23">
        <v>24</v>
      </c>
      <c r="C344" s="23">
        <v>10</v>
      </c>
    </row>
    <row r="345" spans="1:3" x14ac:dyDescent="0.2">
      <c r="A345" s="23">
        <v>-2000</v>
      </c>
      <c r="B345" s="23">
        <v>24</v>
      </c>
      <c r="C345" s="23">
        <v>10</v>
      </c>
    </row>
    <row r="346" spans="1:3" x14ac:dyDescent="0.2">
      <c r="A346" s="23">
        <v>-1950</v>
      </c>
      <c r="B346" s="23">
        <v>24</v>
      </c>
      <c r="C346" s="23">
        <v>10</v>
      </c>
    </row>
    <row r="347" spans="1:3" x14ac:dyDescent="0.2">
      <c r="A347" s="23">
        <v>-1900</v>
      </c>
      <c r="B347" s="23">
        <v>24</v>
      </c>
      <c r="C347" s="23">
        <v>10</v>
      </c>
    </row>
    <row r="348" spans="1:3" x14ac:dyDescent="0.2">
      <c r="A348" s="23">
        <v>-1850</v>
      </c>
      <c r="B348" s="23">
        <v>24</v>
      </c>
      <c r="C348" s="23">
        <v>10</v>
      </c>
    </row>
    <row r="349" spans="1:3" x14ac:dyDescent="0.2">
      <c r="A349" s="23">
        <v>-1800</v>
      </c>
      <c r="B349" s="23">
        <v>24</v>
      </c>
      <c r="C349" s="23">
        <v>10</v>
      </c>
    </row>
    <row r="350" spans="1:3" x14ac:dyDescent="0.2">
      <c r="A350" s="23">
        <v>-1750</v>
      </c>
      <c r="B350" s="23">
        <v>24</v>
      </c>
      <c r="C350" s="23">
        <v>9.8000000000000007</v>
      </c>
    </row>
    <row r="351" spans="1:3" x14ac:dyDescent="0.2">
      <c r="A351" s="23">
        <v>-1700</v>
      </c>
      <c r="B351" s="23">
        <v>24</v>
      </c>
      <c r="C351" s="23">
        <v>9.6999999999999993</v>
      </c>
    </row>
    <row r="352" spans="1:3" x14ac:dyDescent="0.2">
      <c r="A352" s="23">
        <v>-1650</v>
      </c>
      <c r="B352" s="23">
        <v>24</v>
      </c>
      <c r="C352" s="23">
        <v>9.5</v>
      </c>
    </row>
    <row r="353" spans="1:3" x14ac:dyDescent="0.2">
      <c r="A353" s="23">
        <v>-1600</v>
      </c>
      <c r="B353" s="23">
        <v>24</v>
      </c>
      <c r="C353" s="23">
        <v>9.1999999999999993</v>
      </c>
    </row>
    <row r="354" spans="1:3" x14ac:dyDescent="0.2">
      <c r="A354" s="23">
        <v>-1550</v>
      </c>
      <c r="B354" s="23">
        <v>24</v>
      </c>
      <c r="C354" s="23">
        <v>8.6999999999999993</v>
      </c>
    </row>
    <row r="355" spans="1:3" x14ac:dyDescent="0.2">
      <c r="A355" s="23">
        <v>-1500</v>
      </c>
      <c r="B355" s="23">
        <v>24</v>
      </c>
      <c r="C355" s="23">
        <v>8.1999999999999993</v>
      </c>
    </row>
    <row r="356" spans="1:3" x14ac:dyDescent="0.2">
      <c r="A356" s="23">
        <v>-1450</v>
      </c>
      <c r="B356" s="23">
        <v>24</v>
      </c>
      <c r="C356" s="23">
        <v>7.6</v>
      </c>
    </row>
    <row r="357" spans="1:3" x14ac:dyDescent="0.2">
      <c r="A357" s="23">
        <v>-1400</v>
      </c>
      <c r="B357" s="23">
        <v>24</v>
      </c>
      <c r="C357" s="23">
        <v>6.9</v>
      </c>
    </row>
    <row r="358" spans="1:3" x14ac:dyDescent="0.2">
      <c r="A358" s="23">
        <v>-1350</v>
      </c>
      <c r="B358" s="23">
        <v>24</v>
      </c>
      <c r="C358" s="23">
        <v>6.1</v>
      </c>
    </row>
    <row r="359" spans="1:3" x14ac:dyDescent="0.2">
      <c r="A359" s="23">
        <v>-1300</v>
      </c>
      <c r="B359" s="23">
        <v>24</v>
      </c>
      <c r="C359" s="23">
        <v>5.3</v>
      </c>
    </row>
    <row r="360" spans="1:3" x14ac:dyDescent="0.2">
      <c r="A360" s="23">
        <v>-1250</v>
      </c>
      <c r="B360" s="23">
        <v>24</v>
      </c>
      <c r="C360" s="23">
        <v>4.4000000000000004</v>
      </c>
    </row>
    <row r="361" spans="1:3" x14ac:dyDescent="0.2">
      <c r="A361" s="23">
        <v>-1200</v>
      </c>
      <c r="B361" s="23">
        <v>24</v>
      </c>
      <c r="C361" s="23">
        <v>3.6</v>
      </c>
    </row>
    <row r="362" spans="1:3" x14ac:dyDescent="0.2">
      <c r="A362" s="23">
        <v>-1150</v>
      </c>
      <c r="B362" s="23">
        <v>24</v>
      </c>
      <c r="C362" s="23">
        <v>2.9</v>
      </c>
    </row>
    <row r="363" spans="1:3" x14ac:dyDescent="0.2">
      <c r="A363" s="23">
        <v>-1100</v>
      </c>
      <c r="B363" s="23">
        <v>24</v>
      </c>
      <c r="C363" s="23">
        <v>2.2000000000000002</v>
      </c>
    </row>
    <row r="364" spans="1:3" x14ac:dyDescent="0.2">
      <c r="A364" s="23">
        <v>-1050</v>
      </c>
      <c r="B364" s="23">
        <v>24</v>
      </c>
      <c r="C364" s="23">
        <v>1.7</v>
      </c>
    </row>
    <row r="365" spans="1:3" x14ac:dyDescent="0.2">
      <c r="A365" s="23">
        <v>-1000</v>
      </c>
      <c r="B365" s="23">
        <v>24</v>
      </c>
      <c r="C365" s="23">
        <v>1.3</v>
      </c>
    </row>
    <row r="366" spans="1:3" x14ac:dyDescent="0.2">
      <c r="A366" s="23">
        <v>-950</v>
      </c>
      <c r="B366" s="23">
        <v>24</v>
      </c>
      <c r="C366" s="23">
        <v>1</v>
      </c>
    </row>
    <row r="367" spans="1:3" x14ac:dyDescent="0.2">
      <c r="A367" s="23">
        <v>-900</v>
      </c>
      <c r="B367" s="23">
        <v>24</v>
      </c>
      <c r="C367" s="23">
        <v>0.7</v>
      </c>
    </row>
    <row r="368" spans="1:3" x14ac:dyDescent="0.2">
      <c r="A368" s="23">
        <v>-850</v>
      </c>
      <c r="B368" s="23">
        <v>24</v>
      </c>
      <c r="C368" s="23">
        <v>0.5</v>
      </c>
    </row>
    <row r="369" spans="1:3" x14ac:dyDescent="0.2">
      <c r="A369" s="23">
        <v>-800</v>
      </c>
      <c r="B369" s="23">
        <v>24</v>
      </c>
      <c r="C369" s="23">
        <v>0.3</v>
      </c>
    </row>
    <row r="370" spans="1:3" x14ac:dyDescent="0.2">
      <c r="A370" s="23">
        <v>-750</v>
      </c>
      <c r="B370" s="23">
        <v>24</v>
      </c>
      <c r="C370" s="23">
        <v>0.2</v>
      </c>
    </row>
    <row r="371" spans="1:3" x14ac:dyDescent="0.2">
      <c r="A371" s="23">
        <v>-700</v>
      </c>
      <c r="B371" s="23">
        <v>24</v>
      </c>
      <c r="C371" s="23">
        <v>0.1</v>
      </c>
    </row>
    <row r="372" spans="1:3" x14ac:dyDescent="0.2">
      <c r="A372" s="23">
        <v>-650</v>
      </c>
      <c r="B372" s="23">
        <v>24</v>
      </c>
      <c r="C372" s="23">
        <v>0.1</v>
      </c>
    </row>
    <row r="373" spans="1:3" x14ac:dyDescent="0.2">
      <c r="A373" s="23">
        <v>-600</v>
      </c>
      <c r="B373" s="23">
        <v>24</v>
      </c>
      <c r="C373" s="23">
        <v>0</v>
      </c>
    </row>
    <row r="374" spans="1:3" x14ac:dyDescent="0.2">
      <c r="A374" s="23">
        <v>-550</v>
      </c>
      <c r="B374" s="23">
        <v>24</v>
      </c>
      <c r="C374" s="23">
        <v>0</v>
      </c>
    </row>
    <row r="375" spans="1:3" x14ac:dyDescent="0.2">
      <c r="A375" s="23">
        <v>-500</v>
      </c>
      <c r="B375" s="23">
        <v>24</v>
      </c>
      <c r="C375" s="23">
        <v>0.1</v>
      </c>
    </row>
    <row r="376" spans="1:3" x14ac:dyDescent="0.2">
      <c r="A376" s="23">
        <v>-450</v>
      </c>
      <c r="B376" s="23">
        <v>24</v>
      </c>
      <c r="C376" s="23">
        <v>0</v>
      </c>
    </row>
    <row r="377" spans="1:3" x14ac:dyDescent="0.2">
      <c r="A377" s="23">
        <v>-400</v>
      </c>
      <c r="B377" s="23">
        <v>24</v>
      </c>
      <c r="C377" s="23">
        <v>0</v>
      </c>
    </row>
    <row r="378" spans="1:3" x14ac:dyDescent="0.2">
      <c r="A378" s="23">
        <v>-350</v>
      </c>
      <c r="B378" s="23">
        <v>24</v>
      </c>
      <c r="C378" s="23">
        <v>0</v>
      </c>
    </row>
    <row r="379" spans="1:3" x14ac:dyDescent="0.2">
      <c r="A379" s="23">
        <v>-300</v>
      </c>
      <c r="B379" s="23">
        <v>24</v>
      </c>
      <c r="C379" s="23">
        <v>0</v>
      </c>
    </row>
    <row r="380" spans="1:3" x14ac:dyDescent="0.2">
      <c r="A380" s="23">
        <v>-250</v>
      </c>
      <c r="B380" s="23">
        <v>24</v>
      </c>
      <c r="C380" s="23">
        <v>0</v>
      </c>
    </row>
    <row r="381" spans="1:3" x14ac:dyDescent="0.2">
      <c r="A381" s="23">
        <v>-200</v>
      </c>
      <c r="B381" s="23">
        <v>24</v>
      </c>
      <c r="C381" s="23">
        <v>0</v>
      </c>
    </row>
    <row r="382" spans="1:3" x14ac:dyDescent="0.2">
      <c r="A382" s="23">
        <v>-150</v>
      </c>
      <c r="B382" s="23">
        <v>24</v>
      </c>
      <c r="C382" s="23">
        <v>0</v>
      </c>
    </row>
    <row r="383" spans="1:3" x14ac:dyDescent="0.2">
      <c r="A383" s="23">
        <v>-100</v>
      </c>
      <c r="B383" s="23">
        <v>24</v>
      </c>
      <c r="C383" s="23">
        <v>0</v>
      </c>
    </row>
    <row r="384" spans="1:3" x14ac:dyDescent="0.2">
      <c r="A384" s="23">
        <v>-50</v>
      </c>
      <c r="B384" s="23">
        <v>24</v>
      </c>
      <c r="C384" s="23">
        <v>0</v>
      </c>
    </row>
    <row r="385" spans="1:3" x14ac:dyDescent="0.2">
      <c r="A385" s="23">
        <v>0</v>
      </c>
      <c r="B385" s="23">
        <v>24</v>
      </c>
      <c r="C385" s="23">
        <v>0</v>
      </c>
    </row>
    <row r="386" spans="1:3" x14ac:dyDescent="0.2">
      <c r="A386" s="23">
        <v>-3150</v>
      </c>
      <c r="B386" s="23">
        <v>48</v>
      </c>
      <c r="C386" s="23">
        <v>10</v>
      </c>
    </row>
    <row r="387" spans="1:3" x14ac:dyDescent="0.2">
      <c r="A387" s="23">
        <v>-3100</v>
      </c>
      <c r="B387" s="23">
        <v>48</v>
      </c>
      <c r="C387" s="23">
        <v>10</v>
      </c>
    </row>
    <row r="388" spans="1:3" x14ac:dyDescent="0.2">
      <c r="A388" s="23">
        <v>-3050</v>
      </c>
      <c r="B388" s="23">
        <v>48</v>
      </c>
      <c r="C388" s="23">
        <v>10</v>
      </c>
    </row>
    <row r="389" spans="1:3" x14ac:dyDescent="0.2">
      <c r="A389" s="23">
        <v>-3000</v>
      </c>
      <c r="B389" s="23">
        <v>48</v>
      </c>
      <c r="C389" s="23">
        <v>10</v>
      </c>
    </row>
    <row r="390" spans="1:3" x14ac:dyDescent="0.2">
      <c r="A390" s="23">
        <v>-2950</v>
      </c>
      <c r="B390" s="23">
        <v>48</v>
      </c>
      <c r="C390" s="23">
        <v>10</v>
      </c>
    </row>
    <row r="391" spans="1:3" x14ac:dyDescent="0.2">
      <c r="A391" s="23">
        <v>-2900</v>
      </c>
      <c r="B391" s="23">
        <v>48</v>
      </c>
      <c r="C391" s="23">
        <v>10</v>
      </c>
    </row>
    <row r="392" spans="1:3" x14ac:dyDescent="0.2">
      <c r="A392" s="23">
        <v>-2850</v>
      </c>
      <c r="B392" s="23">
        <v>48</v>
      </c>
      <c r="C392" s="23">
        <v>10</v>
      </c>
    </row>
    <row r="393" spans="1:3" x14ac:dyDescent="0.2">
      <c r="A393" s="23">
        <v>-2800</v>
      </c>
      <c r="B393" s="23">
        <v>48</v>
      </c>
      <c r="C393" s="23">
        <v>10</v>
      </c>
    </row>
    <row r="394" spans="1:3" x14ac:dyDescent="0.2">
      <c r="A394" s="23">
        <v>-2750</v>
      </c>
      <c r="B394" s="23">
        <v>48</v>
      </c>
      <c r="C394" s="23">
        <v>10</v>
      </c>
    </row>
    <row r="395" spans="1:3" x14ac:dyDescent="0.2">
      <c r="A395" s="23">
        <v>-2700</v>
      </c>
      <c r="B395" s="23">
        <v>48</v>
      </c>
      <c r="C395" s="23">
        <v>10</v>
      </c>
    </row>
    <row r="396" spans="1:3" x14ac:dyDescent="0.2">
      <c r="A396" s="23">
        <v>-2650</v>
      </c>
      <c r="B396" s="23">
        <v>48</v>
      </c>
      <c r="C396" s="23">
        <v>10</v>
      </c>
    </row>
    <row r="397" spans="1:3" x14ac:dyDescent="0.2">
      <c r="A397" s="23">
        <v>-2600</v>
      </c>
      <c r="B397" s="23">
        <v>48</v>
      </c>
      <c r="C397" s="23">
        <v>10</v>
      </c>
    </row>
    <row r="398" spans="1:3" x14ac:dyDescent="0.2">
      <c r="A398" s="23">
        <v>-2550</v>
      </c>
      <c r="B398" s="23">
        <v>48</v>
      </c>
      <c r="C398" s="23">
        <v>10</v>
      </c>
    </row>
    <row r="399" spans="1:3" x14ac:dyDescent="0.2">
      <c r="A399" s="23">
        <v>-2500</v>
      </c>
      <c r="B399" s="23">
        <v>48</v>
      </c>
      <c r="C399" s="23">
        <v>10</v>
      </c>
    </row>
    <row r="400" spans="1:3" x14ac:dyDescent="0.2">
      <c r="A400" s="23">
        <v>-2450</v>
      </c>
      <c r="B400" s="23">
        <v>48</v>
      </c>
      <c r="C400" s="23">
        <v>10</v>
      </c>
    </row>
    <row r="401" spans="1:3" x14ac:dyDescent="0.2">
      <c r="A401" s="23">
        <v>-2400</v>
      </c>
      <c r="B401" s="23">
        <v>48</v>
      </c>
      <c r="C401" s="23">
        <v>10</v>
      </c>
    </row>
    <row r="402" spans="1:3" x14ac:dyDescent="0.2">
      <c r="A402" s="23">
        <v>-2350</v>
      </c>
      <c r="B402" s="23">
        <v>48</v>
      </c>
      <c r="C402" s="23">
        <v>10</v>
      </c>
    </row>
    <row r="403" spans="1:3" x14ac:dyDescent="0.2">
      <c r="A403" s="23">
        <v>-2300</v>
      </c>
      <c r="B403" s="23">
        <v>48</v>
      </c>
      <c r="C403" s="23">
        <v>10</v>
      </c>
    </row>
    <row r="404" spans="1:3" x14ac:dyDescent="0.2">
      <c r="A404" s="23">
        <v>-2250</v>
      </c>
      <c r="B404" s="23">
        <v>48</v>
      </c>
      <c r="C404" s="23">
        <v>10</v>
      </c>
    </row>
    <row r="405" spans="1:3" x14ac:dyDescent="0.2">
      <c r="A405" s="23">
        <v>-2200</v>
      </c>
      <c r="B405" s="23">
        <v>48</v>
      </c>
      <c r="C405" s="23">
        <v>10</v>
      </c>
    </row>
    <row r="406" spans="1:3" x14ac:dyDescent="0.2">
      <c r="A406" s="23">
        <v>-2150</v>
      </c>
      <c r="B406" s="23">
        <v>48</v>
      </c>
      <c r="C406" s="23">
        <v>10</v>
      </c>
    </row>
    <row r="407" spans="1:3" x14ac:dyDescent="0.2">
      <c r="A407" s="23">
        <v>-2100</v>
      </c>
      <c r="B407" s="23">
        <v>48</v>
      </c>
      <c r="C407" s="23">
        <v>10</v>
      </c>
    </row>
    <row r="408" spans="1:3" x14ac:dyDescent="0.2">
      <c r="A408" s="23">
        <v>-2050</v>
      </c>
      <c r="B408" s="23">
        <v>48</v>
      </c>
      <c r="C408" s="23">
        <v>10</v>
      </c>
    </row>
    <row r="409" spans="1:3" x14ac:dyDescent="0.2">
      <c r="A409" s="23">
        <v>-2000</v>
      </c>
      <c r="B409" s="23">
        <v>48</v>
      </c>
      <c r="C409" s="23">
        <v>10</v>
      </c>
    </row>
    <row r="410" spans="1:3" x14ac:dyDescent="0.2">
      <c r="A410" s="23">
        <v>-1950</v>
      </c>
      <c r="B410" s="23">
        <v>48</v>
      </c>
      <c r="C410" s="23">
        <v>10</v>
      </c>
    </row>
    <row r="411" spans="1:3" x14ac:dyDescent="0.2">
      <c r="A411" s="23">
        <v>-1900</v>
      </c>
      <c r="B411" s="23">
        <v>48</v>
      </c>
      <c r="C411" s="23">
        <v>10</v>
      </c>
    </row>
    <row r="412" spans="1:3" x14ac:dyDescent="0.2">
      <c r="A412" s="23">
        <v>-1850</v>
      </c>
      <c r="B412" s="23">
        <v>48</v>
      </c>
      <c r="C412" s="23">
        <v>10</v>
      </c>
    </row>
    <row r="413" spans="1:3" x14ac:dyDescent="0.2">
      <c r="A413" s="23">
        <v>-1800</v>
      </c>
      <c r="B413" s="23">
        <v>48</v>
      </c>
      <c r="C413" s="23">
        <v>10</v>
      </c>
    </row>
    <row r="414" spans="1:3" x14ac:dyDescent="0.2">
      <c r="A414" s="23">
        <v>-1750</v>
      </c>
      <c r="B414" s="23">
        <v>48</v>
      </c>
      <c r="C414" s="23">
        <v>9.9</v>
      </c>
    </row>
    <row r="415" spans="1:3" x14ac:dyDescent="0.2">
      <c r="A415" s="23">
        <v>-1700</v>
      </c>
      <c r="B415" s="23">
        <v>48</v>
      </c>
      <c r="C415" s="23">
        <v>9.8000000000000007</v>
      </c>
    </row>
    <row r="416" spans="1:3" x14ac:dyDescent="0.2">
      <c r="A416" s="23">
        <v>-1650</v>
      </c>
      <c r="B416" s="23">
        <v>48</v>
      </c>
      <c r="C416" s="23">
        <v>9.6999999999999993</v>
      </c>
    </row>
    <row r="417" spans="1:3" x14ac:dyDescent="0.2">
      <c r="A417" s="23">
        <v>-1600</v>
      </c>
      <c r="B417" s="23">
        <v>48</v>
      </c>
      <c r="C417" s="23">
        <v>9.6</v>
      </c>
    </row>
    <row r="418" spans="1:3" x14ac:dyDescent="0.2">
      <c r="A418" s="23">
        <v>-1550</v>
      </c>
      <c r="B418" s="23">
        <v>48</v>
      </c>
      <c r="C418" s="23">
        <v>9.3000000000000007</v>
      </c>
    </row>
    <row r="419" spans="1:3" x14ac:dyDescent="0.2">
      <c r="A419" s="23">
        <v>-1500</v>
      </c>
      <c r="B419" s="23">
        <v>48</v>
      </c>
      <c r="C419" s="23">
        <v>9</v>
      </c>
    </row>
    <row r="420" spans="1:3" x14ac:dyDescent="0.2">
      <c r="A420" s="23">
        <v>-1450</v>
      </c>
      <c r="B420" s="23">
        <v>48</v>
      </c>
      <c r="C420" s="23">
        <v>8.6</v>
      </c>
    </row>
    <row r="421" spans="1:3" x14ac:dyDescent="0.2">
      <c r="A421" s="23">
        <v>-1400</v>
      </c>
      <c r="B421" s="23">
        <v>48</v>
      </c>
      <c r="C421" s="23">
        <v>8.1999999999999993</v>
      </c>
    </row>
    <row r="422" spans="1:3" x14ac:dyDescent="0.2">
      <c r="A422" s="23">
        <v>-1350</v>
      </c>
      <c r="B422" s="23">
        <v>48</v>
      </c>
      <c r="C422" s="23">
        <v>7.7</v>
      </c>
    </row>
    <row r="423" spans="1:3" x14ac:dyDescent="0.2">
      <c r="A423" s="23">
        <v>-1300</v>
      </c>
      <c r="B423" s="23">
        <v>48</v>
      </c>
      <c r="C423" s="23">
        <v>7</v>
      </c>
    </row>
    <row r="424" spans="1:3" x14ac:dyDescent="0.2">
      <c r="A424" s="23">
        <v>-1250</v>
      </c>
      <c r="B424" s="23">
        <v>48</v>
      </c>
      <c r="C424" s="23">
        <v>6.3</v>
      </c>
    </row>
    <row r="425" spans="1:3" x14ac:dyDescent="0.2">
      <c r="A425" s="23">
        <v>-1200</v>
      </c>
      <c r="B425" s="23">
        <v>48</v>
      </c>
      <c r="C425" s="23">
        <v>5.7</v>
      </c>
    </row>
    <row r="426" spans="1:3" x14ac:dyDescent="0.2">
      <c r="A426" s="23">
        <v>-1150</v>
      </c>
      <c r="B426" s="23">
        <v>48</v>
      </c>
      <c r="C426" s="23">
        <v>5</v>
      </c>
    </row>
    <row r="427" spans="1:3" x14ac:dyDescent="0.2">
      <c r="A427" s="23">
        <v>-1100</v>
      </c>
      <c r="B427" s="23">
        <v>48</v>
      </c>
      <c r="C427" s="23">
        <v>4.3</v>
      </c>
    </row>
    <row r="428" spans="1:3" x14ac:dyDescent="0.2">
      <c r="A428" s="23">
        <v>-1050</v>
      </c>
      <c r="B428" s="23">
        <v>48</v>
      </c>
      <c r="C428" s="23">
        <v>3.7</v>
      </c>
    </row>
    <row r="429" spans="1:3" x14ac:dyDescent="0.2">
      <c r="A429" s="23">
        <v>-1000</v>
      </c>
      <c r="B429" s="23">
        <v>48</v>
      </c>
      <c r="C429" s="23">
        <v>3.1</v>
      </c>
    </row>
    <row r="430" spans="1:3" x14ac:dyDescent="0.2">
      <c r="A430" s="23">
        <v>-950</v>
      </c>
      <c r="B430" s="23">
        <v>48</v>
      </c>
      <c r="C430" s="23">
        <v>2.6</v>
      </c>
    </row>
    <row r="431" spans="1:3" x14ac:dyDescent="0.2">
      <c r="A431" s="23">
        <v>-900</v>
      </c>
      <c r="B431" s="23">
        <v>48</v>
      </c>
      <c r="C431" s="23">
        <v>2.2000000000000002</v>
      </c>
    </row>
    <row r="432" spans="1:3" x14ac:dyDescent="0.2">
      <c r="A432" s="23">
        <v>-850</v>
      </c>
      <c r="B432" s="23">
        <v>48</v>
      </c>
      <c r="C432" s="23">
        <v>1.7</v>
      </c>
    </row>
    <row r="433" spans="1:3" x14ac:dyDescent="0.2">
      <c r="A433" s="23">
        <v>-800</v>
      </c>
      <c r="B433" s="23">
        <v>48</v>
      </c>
      <c r="C433" s="23">
        <v>1.3</v>
      </c>
    </row>
    <row r="434" spans="1:3" x14ac:dyDescent="0.2">
      <c r="A434" s="23">
        <v>-750</v>
      </c>
      <c r="B434" s="23">
        <v>48</v>
      </c>
      <c r="C434" s="23">
        <v>1</v>
      </c>
    </row>
    <row r="435" spans="1:3" x14ac:dyDescent="0.2">
      <c r="A435" s="23">
        <v>-700</v>
      </c>
      <c r="B435" s="23">
        <v>48</v>
      </c>
      <c r="C435" s="23">
        <v>0.7</v>
      </c>
    </row>
    <row r="436" spans="1:3" x14ac:dyDescent="0.2">
      <c r="A436" s="23">
        <v>-650</v>
      </c>
      <c r="B436" s="23">
        <v>48</v>
      </c>
      <c r="C436" s="23">
        <v>0.4</v>
      </c>
    </row>
    <row r="437" spans="1:3" x14ac:dyDescent="0.2">
      <c r="A437" s="23">
        <v>-600</v>
      </c>
      <c r="B437" s="23">
        <v>48</v>
      </c>
      <c r="C437" s="23">
        <v>0.3</v>
      </c>
    </row>
    <row r="438" spans="1:3" x14ac:dyDescent="0.2">
      <c r="A438" s="23">
        <v>-550</v>
      </c>
      <c r="B438" s="23">
        <v>48</v>
      </c>
      <c r="C438" s="23">
        <v>0.2</v>
      </c>
    </row>
    <row r="439" spans="1:3" x14ac:dyDescent="0.2">
      <c r="A439" s="23">
        <v>-500</v>
      </c>
      <c r="B439" s="23">
        <v>48</v>
      </c>
      <c r="C439" s="23">
        <v>0.2</v>
      </c>
    </row>
    <row r="440" spans="1:3" x14ac:dyDescent="0.2">
      <c r="A440" s="23">
        <v>-450</v>
      </c>
      <c r="B440" s="23">
        <v>48</v>
      </c>
      <c r="C440" s="23">
        <v>0.1</v>
      </c>
    </row>
    <row r="441" spans="1:3" x14ac:dyDescent="0.2">
      <c r="A441" s="23">
        <v>-400</v>
      </c>
      <c r="B441" s="23">
        <v>48</v>
      </c>
      <c r="C441" s="23">
        <v>0.1</v>
      </c>
    </row>
    <row r="442" spans="1:3" x14ac:dyDescent="0.2">
      <c r="A442" s="23">
        <v>-350</v>
      </c>
      <c r="B442" s="23">
        <v>48</v>
      </c>
      <c r="C442" s="23">
        <v>0.1</v>
      </c>
    </row>
    <row r="443" spans="1:3" x14ac:dyDescent="0.2">
      <c r="A443" s="23">
        <v>-300</v>
      </c>
      <c r="B443" s="23">
        <v>48</v>
      </c>
      <c r="C443" s="23">
        <v>0.1</v>
      </c>
    </row>
    <row r="444" spans="1:3" x14ac:dyDescent="0.2">
      <c r="A444" s="23">
        <v>-250</v>
      </c>
      <c r="B444" s="23">
        <v>48</v>
      </c>
      <c r="C444" s="23">
        <v>0.1</v>
      </c>
    </row>
    <row r="445" spans="1:3" x14ac:dyDescent="0.2">
      <c r="A445" s="23">
        <v>-200</v>
      </c>
      <c r="B445" s="23">
        <v>48</v>
      </c>
      <c r="C445" s="23">
        <v>0.1</v>
      </c>
    </row>
    <row r="446" spans="1:3" x14ac:dyDescent="0.2">
      <c r="A446" s="23">
        <v>-150</v>
      </c>
      <c r="B446" s="23">
        <v>48</v>
      </c>
      <c r="C446" s="23">
        <v>0</v>
      </c>
    </row>
    <row r="447" spans="1:3" x14ac:dyDescent="0.2">
      <c r="A447" s="23">
        <v>-100</v>
      </c>
      <c r="B447" s="23">
        <v>48</v>
      </c>
      <c r="C447" s="23">
        <v>0</v>
      </c>
    </row>
    <row r="448" spans="1:3" x14ac:dyDescent="0.2">
      <c r="A448" s="23">
        <v>-50</v>
      </c>
      <c r="B448" s="23">
        <v>48</v>
      </c>
      <c r="C448" s="23">
        <v>0.1</v>
      </c>
    </row>
    <row r="449" spans="1:3" x14ac:dyDescent="0.2">
      <c r="A449" s="23">
        <v>0</v>
      </c>
      <c r="B449" s="23">
        <v>48</v>
      </c>
      <c r="C449" s="23">
        <v>0.1</v>
      </c>
    </row>
    <row r="450" spans="1:3" x14ac:dyDescent="0.2">
      <c r="A450" s="23">
        <v>-3150</v>
      </c>
      <c r="B450" s="23">
        <v>72</v>
      </c>
      <c r="C450" s="23">
        <v>10</v>
      </c>
    </row>
    <row r="451" spans="1:3" x14ac:dyDescent="0.2">
      <c r="A451" s="23">
        <v>-3100</v>
      </c>
      <c r="B451" s="23">
        <v>72</v>
      </c>
      <c r="C451" s="23">
        <v>10</v>
      </c>
    </row>
    <row r="452" spans="1:3" x14ac:dyDescent="0.2">
      <c r="A452" s="23">
        <v>-3050</v>
      </c>
      <c r="B452" s="23">
        <v>72</v>
      </c>
      <c r="C452" s="23">
        <v>10</v>
      </c>
    </row>
    <row r="453" spans="1:3" x14ac:dyDescent="0.2">
      <c r="A453" s="23">
        <v>-3000</v>
      </c>
      <c r="B453" s="23">
        <v>72</v>
      </c>
      <c r="C453" s="23">
        <v>10</v>
      </c>
    </row>
    <row r="454" spans="1:3" x14ac:dyDescent="0.2">
      <c r="A454" s="23">
        <v>-2950</v>
      </c>
      <c r="B454" s="23">
        <v>72</v>
      </c>
      <c r="C454" s="23">
        <v>10</v>
      </c>
    </row>
    <row r="455" spans="1:3" x14ac:dyDescent="0.2">
      <c r="A455" s="23">
        <v>-2900</v>
      </c>
      <c r="B455" s="23">
        <v>72</v>
      </c>
      <c r="C455" s="23">
        <v>10</v>
      </c>
    </row>
    <row r="456" spans="1:3" x14ac:dyDescent="0.2">
      <c r="A456" s="23">
        <v>-2850</v>
      </c>
      <c r="B456" s="23">
        <v>72</v>
      </c>
      <c r="C456" s="23">
        <v>10</v>
      </c>
    </row>
    <row r="457" spans="1:3" x14ac:dyDescent="0.2">
      <c r="A457" s="23">
        <v>-2800</v>
      </c>
      <c r="B457" s="23">
        <v>72</v>
      </c>
      <c r="C457" s="23">
        <v>10</v>
      </c>
    </row>
    <row r="458" spans="1:3" x14ac:dyDescent="0.2">
      <c r="A458" s="23">
        <v>-2750</v>
      </c>
      <c r="B458" s="23">
        <v>72</v>
      </c>
      <c r="C458" s="23">
        <v>10</v>
      </c>
    </row>
    <row r="459" spans="1:3" x14ac:dyDescent="0.2">
      <c r="A459" s="23">
        <v>-2700</v>
      </c>
      <c r="B459" s="23">
        <v>72</v>
      </c>
      <c r="C459" s="23">
        <v>10</v>
      </c>
    </row>
    <row r="460" spans="1:3" x14ac:dyDescent="0.2">
      <c r="A460" s="23">
        <v>-2650</v>
      </c>
      <c r="B460" s="23">
        <v>72</v>
      </c>
      <c r="C460" s="23">
        <v>10</v>
      </c>
    </row>
    <row r="461" spans="1:3" x14ac:dyDescent="0.2">
      <c r="A461" s="23">
        <v>-2600</v>
      </c>
      <c r="B461" s="23">
        <v>72</v>
      </c>
      <c r="C461" s="23">
        <v>10</v>
      </c>
    </row>
    <row r="462" spans="1:3" x14ac:dyDescent="0.2">
      <c r="A462" s="23">
        <v>-2550</v>
      </c>
      <c r="B462" s="23">
        <v>72</v>
      </c>
      <c r="C462" s="23">
        <v>10</v>
      </c>
    </row>
    <row r="463" spans="1:3" x14ac:dyDescent="0.2">
      <c r="A463" s="23">
        <v>-2500</v>
      </c>
      <c r="B463" s="23">
        <v>72</v>
      </c>
      <c r="C463" s="23">
        <v>10</v>
      </c>
    </row>
    <row r="464" spans="1:3" x14ac:dyDescent="0.2">
      <c r="A464" s="23">
        <v>-2450</v>
      </c>
      <c r="B464" s="23">
        <v>72</v>
      </c>
      <c r="C464" s="23">
        <v>10</v>
      </c>
    </row>
    <row r="465" spans="1:3" x14ac:dyDescent="0.2">
      <c r="A465" s="23">
        <v>-2400</v>
      </c>
      <c r="B465" s="23">
        <v>72</v>
      </c>
      <c r="C465" s="23">
        <v>10</v>
      </c>
    </row>
    <row r="466" spans="1:3" x14ac:dyDescent="0.2">
      <c r="A466" s="23">
        <v>-2350</v>
      </c>
      <c r="B466" s="23">
        <v>72</v>
      </c>
      <c r="C466" s="23">
        <v>10</v>
      </c>
    </row>
    <row r="467" spans="1:3" x14ac:dyDescent="0.2">
      <c r="A467" s="23">
        <v>-2300</v>
      </c>
      <c r="B467" s="23">
        <v>72</v>
      </c>
      <c r="C467" s="23">
        <v>10</v>
      </c>
    </row>
    <row r="468" spans="1:3" x14ac:dyDescent="0.2">
      <c r="A468" s="23">
        <v>-2250</v>
      </c>
      <c r="B468" s="23">
        <v>72</v>
      </c>
      <c r="C468" s="23">
        <v>10</v>
      </c>
    </row>
    <row r="469" spans="1:3" x14ac:dyDescent="0.2">
      <c r="A469" s="23">
        <v>-2200</v>
      </c>
      <c r="B469" s="23">
        <v>72</v>
      </c>
      <c r="C469" s="23">
        <v>10</v>
      </c>
    </row>
    <row r="470" spans="1:3" x14ac:dyDescent="0.2">
      <c r="A470" s="23">
        <v>-2150</v>
      </c>
      <c r="B470" s="23">
        <v>72</v>
      </c>
      <c r="C470" s="23">
        <v>10</v>
      </c>
    </row>
    <row r="471" spans="1:3" x14ac:dyDescent="0.2">
      <c r="A471" s="23">
        <v>-2100</v>
      </c>
      <c r="B471" s="23">
        <v>72</v>
      </c>
      <c r="C471" s="23">
        <v>10</v>
      </c>
    </row>
    <row r="472" spans="1:3" x14ac:dyDescent="0.2">
      <c r="A472" s="23">
        <v>-2050</v>
      </c>
      <c r="B472" s="23">
        <v>72</v>
      </c>
      <c r="C472" s="23">
        <v>10</v>
      </c>
    </row>
    <row r="473" spans="1:3" x14ac:dyDescent="0.2">
      <c r="A473" s="23">
        <v>-2000</v>
      </c>
      <c r="B473" s="23">
        <v>72</v>
      </c>
      <c r="C473" s="23">
        <v>10</v>
      </c>
    </row>
    <row r="474" spans="1:3" x14ac:dyDescent="0.2">
      <c r="A474" s="23">
        <v>-1950</v>
      </c>
      <c r="B474" s="23">
        <v>72</v>
      </c>
      <c r="C474" s="23">
        <v>10</v>
      </c>
    </row>
    <row r="475" spans="1:3" x14ac:dyDescent="0.2">
      <c r="A475" s="23">
        <v>-1900</v>
      </c>
      <c r="B475" s="23">
        <v>72</v>
      </c>
      <c r="C475" s="23">
        <v>10</v>
      </c>
    </row>
    <row r="476" spans="1:3" x14ac:dyDescent="0.2">
      <c r="A476" s="23">
        <v>-1850</v>
      </c>
      <c r="B476" s="23">
        <v>72</v>
      </c>
      <c r="C476" s="23">
        <v>10</v>
      </c>
    </row>
    <row r="477" spans="1:3" x14ac:dyDescent="0.2">
      <c r="A477" s="23">
        <v>-1800</v>
      </c>
      <c r="B477" s="23">
        <v>72</v>
      </c>
      <c r="C477" s="23">
        <v>10</v>
      </c>
    </row>
    <row r="478" spans="1:3" x14ac:dyDescent="0.2">
      <c r="A478" s="23">
        <v>-1750</v>
      </c>
      <c r="B478" s="23">
        <v>72</v>
      </c>
      <c r="C478" s="23">
        <v>10</v>
      </c>
    </row>
    <row r="479" spans="1:3" x14ac:dyDescent="0.2">
      <c r="A479" s="23">
        <v>-1700</v>
      </c>
      <c r="B479" s="23">
        <v>72</v>
      </c>
      <c r="C479" s="23">
        <v>10</v>
      </c>
    </row>
    <row r="480" spans="1:3" x14ac:dyDescent="0.2">
      <c r="A480" s="23">
        <v>-1650</v>
      </c>
      <c r="B480" s="23">
        <v>72</v>
      </c>
      <c r="C480" s="23">
        <v>9.9</v>
      </c>
    </row>
    <row r="481" spans="1:3" x14ac:dyDescent="0.2">
      <c r="A481" s="23">
        <v>-1600</v>
      </c>
      <c r="B481" s="23">
        <v>72</v>
      </c>
      <c r="C481" s="23">
        <v>9.6999999999999993</v>
      </c>
    </row>
    <row r="482" spans="1:3" x14ac:dyDescent="0.2">
      <c r="A482" s="23">
        <v>-1550</v>
      </c>
      <c r="B482" s="23">
        <v>72</v>
      </c>
      <c r="C482" s="23">
        <v>9.5</v>
      </c>
    </row>
    <row r="483" spans="1:3" x14ac:dyDescent="0.2">
      <c r="A483" s="23">
        <v>-1500</v>
      </c>
      <c r="B483" s="23">
        <v>72</v>
      </c>
      <c r="C483" s="23">
        <v>9.1999999999999993</v>
      </c>
    </row>
    <row r="484" spans="1:3" x14ac:dyDescent="0.2">
      <c r="A484" s="23">
        <v>-1450</v>
      </c>
      <c r="B484" s="23">
        <v>72</v>
      </c>
      <c r="C484" s="23">
        <v>8.9</v>
      </c>
    </row>
    <row r="485" spans="1:3" x14ac:dyDescent="0.2">
      <c r="A485" s="23">
        <v>-1400</v>
      </c>
      <c r="B485" s="23">
        <v>72</v>
      </c>
      <c r="C485" s="23">
        <v>8.4</v>
      </c>
    </row>
    <row r="486" spans="1:3" x14ac:dyDescent="0.2">
      <c r="A486" s="23">
        <v>-1350</v>
      </c>
      <c r="B486" s="23">
        <v>72</v>
      </c>
      <c r="C486" s="23">
        <v>7.8</v>
      </c>
    </row>
    <row r="487" spans="1:3" x14ac:dyDescent="0.2">
      <c r="A487" s="23">
        <v>-1300</v>
      </c>
      <c r="B487" s="23">
        <v>72</v>
      </c>
      <c r="C487" s="23">
        <v>7.3</v>
      </c>
    </row>
    <row r="488" spans="1:3" x14ac:dyDescent="0.2">
      <c r="A488" s="23">
        <v>-1250</v>
      </c>
      <c r="B488" s="23">
        <v>72</v>
      </c>
      <c r="C488" s="23">
        <v>6.8</v>
      </c>
    </row>
    <row r="489" spans="1:3" x14ac:dyDescent="0.2">
      <c r="A489" s="23">
        <v>-1200</v>
      </c>
      <c r="B489" s="23">
        <v>72</v>
      </c>
      <c r="C489" s="23">
        <v>6.1</v>
      </c>
    </row>
    <row r="490" spans="1:3" x14ac:dyDescent="0.2">
      <c r="A490" s="23">
        <v>-1150</v>
      </c>
      <c r="B490" s="23">
        <v>72</v>
      </c>
      <c r="C490" s="23">
        <v>5.5</v>
      </c>
    </row>
    <row r="491" spans="1:3" x14ac:dyDescent="0.2">
      <c r="A491" s="23">
        <v>-1100</v>
      </c>
      <c r="B491" s="23">
        <v>72</v>
      </c>
      <c r="C491" s="23">
        <v>4.9000000000000004</v>
      </c>
    </row>
    <row r="492" spans="1:3" x14ac:dyDescent="0.2">
      <c r="A492" s="23">
        <v>-1050</v>
      </c>
      <c r="B492" s="23">
        <v>72</v>
      </c>
      <c r="C492" s="23">
        <v>4.4000000000000004</v>
      </c>
    </row>
    <row r="493" spans="1:3" x14ac:dyDescent="0.2">
      <c r="A493" s="23">
        <v>-1000</v>
      </c>
      <c r="B493" s="23">
        <v>72</v>
      </c>
      <c r="C493" s="23">
        <v>3.9</v>
      </c>
    </row>
    <row r="494" spans="1:3" x14ac:dyDescent="0.2">
      <c r="A494" s="23">
        <v>-950</v>
      </c>
      <c r="B494" s="23">
        <v>72</v>
      </c>
      <c r="C494" s="23">
        <v>3.3</v>
      </c>
    </row>
    <row r="495" spans="1:3" x14ac:dyDescent="0.2">
      <c r="A495" s="23">
        <v>-900</v>
      </c>
      <c r="B495" s="23">
        <v>72</v>
      </c>
      <c r="C495" s="23">
        <v>2.8</v>
      </c>
    </row>
    <row r="496" spans="1:3" x14ac:dyDescent="0.2">
      <c r="A496" s="23">
        <v>-850</v>
      </c>
      <c r="B496" s="23">
        <v>72</v>
      </c>
      <c r="C496" s="23">
        <v>2.4</v>
      </c>
    </row>
    <row r="497" spans="1:3" x14ac:dyDescent="0.2">
      <c r="A497" s="23">
        <v>-800</v>
      </c>
      <c r="B497" s="23">
        <v>72</v>
      </c>
      <c r="C497" s="23">
        <v>2</v>
      </c>
    </row>
    <row r="498" spans="1:3" x14ac:dyDescent="0.2">
      <c r="A498" s="23">
        <v>-750</v>
      </c>
      <c r="B498" s="23">
        <v>72</v>
      </c>
      <c r="C498" s="23">
        <v>1.6</v>
      </c>
    </row>
    <row r="499" spans="1:3" x14ac:dyDescent="0.2">
      <c r="A499" s="23">
        <v>-700</v>
      </c>
      <c r="B499" s="23">
        <v>72</v>
      </c>
      <c r="C499" s="23">
        <v>1.3</v>
      </c>
    </row>
    <row r="500" spans="1:3" x14ac:dyDescent="0.2">
      <c r="A500" s="23">
        <v>-650</v>
      </c>
      <c r="B500" s="23">
        <v>72</v>
      </c>
      <c r="C500" s="23">
        <v>1</v>
      </c>
    </row>
    <row r="501" spans="1:3" x14ac:dyDescent="0.2">
      <c r="A501" s="23">
        <v>-600</v>
      </c>
      <c r="B501" s="23">
        <v>72</v>
      </c>
      <c r="C501" s="23">
        <v>0.7</v>
      </c>
    </row>
    <row r="502" spans="1:3" x14ac:dyDescent="0.2">
      <c r="A502" s="23">
        <v>-550</v>
      </c>
      <c r="B502" s="23">
        <v>72</v>
      </c>
      <c r="C502" s="23">
        <v>0.4</v>
      </c>
    </row>
    <row r="503" spans="1:3" x14ac:dyDescent="0.2">
      <c r="A503" s="23">
        <v>-500</v>
      </c>
      <c r="B503" s="23">
        <v>72</v>
      </c>
      <c r="C503" s="23">
        <v>0.2</v>
      </c>
    </row>
    <row r="504" spans="1:3" x14ac:dyDescent="0.2">
      <c r="A504" s="23">
        <v>-450</v>
      </c>
      <c r="B504" s="23">
        <v>72</v>
      </c>
      <c r="C504" s="23">
        <v>0.1</v>
      </c>
    </row>
    <row r="505" spans="1:3" x14ac:dyDescent="0.2">
      <c r="A505" s="23">
        <v>-400</v>
      </c>
      <c r="B505" s="23">
        <v>72</v>
      </c>
      <c r="C505" s="23">
        <v>0.1</v>
      </c>
    </row>
    <row r="506" spans="1:3" x14ac:dyDescent="0.2">
      <c r="A506" s="23">
        <v>-350</v>
      </c>
      <c r="B506" s="23">
        <v>72</v>
      </c>
      <c r="C506" s="23">
        <v>0.1</v>
      </c>
    </row>
    <row r="507" spans="1:3" x14ac:dyDescent="0.2">
      <c r="A507" s="23">
        <v>-300</v>
      </c>
      <c r="B507" s="23">
        <v>72</v>
      </c>
      <c r="C507" s="23">
        <v>0</v>
      </c>
    </row>
    <row r="508" spans="1:3" x14ac:dyDescent="0.2">
      <c r="A508" s="23">
        <v>-250</v>
      </c>
      <c r="B508" s="23">
        <v>72</v>
      </c>
      <c r="C508" s="23">
        <v>0</v>
      </c>
    </row>
    <row r="509" spans="1:3" x14ac:dyDescent="0.2">
      <c r="A509" s="23">
        <v>-200</v>
      </c>
      <c r="B509" s="23">
        <v>72</v>
      </c>
      <c r="C509" s="23">
        <v>0</v>
      </c>
    </row>
    <row r="510" spans="1:3" x14ac:dyDescent="0.2">
      <c r="A510" s="23">
        <v>-150</v>
      </c>
      <c r="B510" s="23">
        <v>72</v>
      </c>
      <c r="C510" s="23">
        <v>0</v>
      </c>
    </row>
    <row r="511" spans="1:3" x14ac:dyDescent="0.2">
      <c r="A511" s="23">
        <v>-100</v>
      </c>
      <c r="B511" s="23">
        <v>72</v>
      </c>
      <c r="C511" s="23">
        <v>0</v>
      </c>
    </row>
    <row r="512" spans="1:3" x14ac:dyDescent="0.2">
      <c r="A512" s="23">
        <v>-50</v>
      </c>
      <c r="B512" s="23">
        <v>72</v>
      </c>
      <c r="C512" s="23">
        <v>0</v>
      </c>
    </row>
    <row r="513" spans="1:3" x14ac:dyDescent="0.2">
      <c r="A513" s="23">
        <v>0</v>
      </c>
      <c r="B513" s="23">
        <v>72</v>
      </c>
      <c r="C513" s="23">
        <v>0</v>
      </c>
    </row>
    <row r="514" spans="1:3" x14ac:dyDescent="0.2">
      <c r="A514" s="23">
        <v>-3150</v>
      </c>
      <c r="B514" s="23">
        <v>96</v>
      </c>
      <c r="C514" s="23">
        <v>10</v>
      </c>
    </row>
    <row r="515" spans="1:3" x14ac:dyDescent="0.2">
      <c r="A515" s="23">
        <v>-3100</v>
      </c>
      <c r="B515" s="23">
        <v>96</v>
      </c>
      <c r="C515" s="23">
        <v>10</v>
      </c>
    </row>
    <row r="516" spans="1:3" x14ac:dyDescent="0.2">
      <c r="A516" s="23">
        <v>-3050</v>
      </c>
      <c r="B516" s="23">
        <v>96</v>
      </c>
      <c r="C516" s="23">
        <v>10</v>
      </c>
    </row>
    <row r="517" spans="1:3" x14ac:dyDescent="0.2">
      <c r="A517" s="23">
        <v>-3000</v>
      </c>
      <c r="B517" s="23">
        <v>96</v>
      </c>
      <c r="C517" s="23">
        <v>10</v>
      </c>
    </row>
    <row r="518" spans="1:3" x14ac:dyDescent="0.2">
      <c r="A518" s="23">
        <v>-2950</v>
      </c>
      <c r="B518" s="23">
        <v>96</v>
      </c>
      <c r="C518" s="23">
        <v>10</v>
      </c>
    </row>
    <row r="519" spans="1:3" x14ac:dyDescent="0.2">
      <c r="A519" s="23">
        <v>-2900</v>
      </c>
      <c r="B519" s="23">
        <v>96</v>
      </c>
      <c r="C519" s="23">
        <v>10</v>
      </c>
    </row>
    <row r="520" spans="1:3" x14ac:dyDescent="0.2">
      <c r="A520" s="23">
        <v>-2850</v>
      </c>
      <c r="B520" s="23">
        <v>96</v>
      </c>
      <c r="C520" s="23">
        <v>10</v>
      </c>
    </row>
    <row r="521" spans="1:3" x14ac:dyDescent="0.2">
      <c r="A521" s="23">
        <v>-2800</v>
      </c>
      <c r="B521" s="23">
        <v>96</v>
      </c>
      <c r="C521" s="23">
        <v>10</v>
      </c>
    </row>
    <row r="522" spans="1:3" x14ac:dyDescent="0.2">
      <c r="A522" s="23">
        <v>-2750</v>
      </c>
      <c r="B522" s="23">
        <v>96</v>
      </c>
      <c r="C522" s="23">
        <v>10</v>
      </c>
    </row>
    <row r="523" spans="1:3" x14ac:dyDescent="0.2">
      <c r="A523" s="23">
        <v>-2700</v>
      </c>
      <c r="B523" s="23">
        <v>96</v>
      </c>
      <c r="C523" s="23">
        <v>10</v>
      </c>
    </row>
    <row r="524" spans="1:3" x14ac:dyDescent="0.2">
      <c r="A524" s="23">
        <v>-2650</v>
      </c>
      <c r="B524" s="23">
        <v>96</v>
      </c>
      <c r="C524" s="23">
        <v>10</v>
      </c>
    </row>
    <row r="525" spans="1:3" x14ac:dyDescent="0.2">
      <c r="A525" s="23">
        <v>-2600</v>
      </c>
      <c r="B525" s="23">
        <v>96</v>
      </c>
      <c r="C525" s="23">
        <v>10</v>
      </c>
    </row>
    <row r="526" spans="1:3" x14ac:dyDescent="0.2">
      <c r="A526" s="23">
        <v>-2550</v>
      </c>
      <c r="B526" s="23">
        <v>96</v>
      </c>
      <c r="C526" s="23">
        <v>10</v>
      </c>
    </row>
    <row r="527" spans="1:3" x14ac:dyDescent="0.2">
      <c r="A527" s="23">
        <v>-2500</v>
      </c>
      <c r="B527" s="23">
        <v>96</v>
      </c>
      <c r="C527" s="23">
        <v>10</v>
      </c>
    </row>
    <row r="528" spans="1:3" x14ac:dyDescent="0.2">
      <c r="A528" s="23">
        <v>-2450</v>
      </c>
      <c r="B528" s="23">
        <v>96</v>
      </c>
      <c r="C528" s="23">
        <v>10</v>
      </c>
    </row>
    <row r="529" spans="1:3" x14ac:dyDescent="0.2">
      <c r="A529" s="23">
        <v>-2400</v>
      </c>
      <c r="B529" s="23">
        <v>96</v>
      </c>
      <c r="C529" s="23">
        <v>10</v>
      </c>
    </row>
    <row r="530" spans="1:3" x14ac:dyDescent="0.2">
      <c r="A530" s="23">
        <v>-2350</v>
      </c>
      <c r="B530" s="23">
        <v>96</v>
      </c>
      <c r="C530" s="23">
        <v>10</v>
      </c>
    </row>
    <row r="531" spans="1:3" x14ac:dyDescent="0.2">
      <c r="A531" s="23">
        <v>-2300</v>
      </c>
      <c r="B531" s="23">
        <v>96</v>
      </c>
      <c r="C531" s="23">
        <v>10</v>
      </c>
    </row>
    <row r="532" spans="1:3" x14ac:dyDescent="0.2">
      <c r="A532" s="23">
        <v>-2250</v>
      </c>
      <c r="B532" s="23">
        <v>96</v>
      </c>
      <c r="C532" s="23">
        <v>10</v>
      </c>
    </row>
    <row r="533" spans="1:3" x14ac:dyDescent="0.2">
      <c r="A533" s="23">
        <v>-2200</v>
      </c>
      <c r="B533" s="23">
        <v>96</v>
      </c>
      <c r="C533" s="23">
        <v>10</v>
      </c>
    </row>
    <row r="534" spans="1:3" x14ac:dyDescent="0.2">
      <c r="A534" s="23">
        <v>-2150</v>
      </c>
      <c r="B534" s="23">
        <v>96</v>
      </c>
      <c r="C534" s="23">
        <v>10</v>
      </c>
    </row>
    <row r="535" spans="1:3" x14ac:dyDescent="0.2">
      <c r="A535" s="23">
        <v>-2100</v>
      </c>
      <c r="B535" s="23">
        <v>96</v>
      </c>
      <c r="C535" s="23">
        <v>10</v>
      </c>
    </row>
    <row r="536" spans="1:3" x14ac:dyDescent="0.2">
      <c r="A536" s="23">
        <v>-2050</v>
      </c>
      <c r="B536" s="23">
        <v>96</v>
      </c>
      <c r="C536" s="23">
        <v>10</v>
      </c>
    </row>
    <row r="537" spans="1:3" x14ac:dyDescent="0.2">
      <c r="A537" s="23">
        <v>-2000</v>
      </c>
      <c r="B537" s="23">
        <v>96</v>
      </c>
      <c r="C537" s="23">
        <v>10</v>
      </c>
    </row>
    <row r="538" spans="1:3" x14ac:dyDescent="0.2">
      <c r="A538" s="23">
        <v>-1950</v>
      </c>
      <c r="B538" s="23">
        <v>96</v>
      </c>
      <c r="C538" s="23">
        <v>10</v>
      </c>
    </row>
    <row r="539" spans="1:3" x14ac:dyDescent="0.2">
      <c r="A539" s="23">
        <v>-1900</v>
      </c>
      <c r="B539" s="23">
        <v>96</v>
      </c>
      <c r="C539" s="23">
        <v>10</v>
      </c>
    </row>
    <row r="540" spans="1:3" x14ac:dyDescent="0.2">
      <c r="A540" s="23">
        <v>-1850</v>
      </c>
      <c r="B540" s="23">
        <v>96</v>
      </c>
      <c r="C540" s="23">
        <v>10</v>
      </c>
    </row>
    <row r="541" spans="1:3" x14ac:dyDescent="0.2">
      <c r="A541" s="23">
        <v>-1800</v>
      </c>
      <c r="B541" s="23">
        <v>96</v>
      </c>
      <c r="C541" s="23">
        <v>10</v>
      </c>
    </row>
    <row r="542" spans="1:3" x14ac:dyDescent="0.2">
      <c r="A542" s="23">
        <v>-1750</v>
      </c>
      <c r="B542" s="23">
        <v>96</v>
      </c>
      <c r="C542" s="23">
        <v>9.6999999999999993</v>
      </c>
    </row>
    <row r="543" spans="1:3" x14ac:dyDescent="0.2">
      <c r="A543" s="23">
        <v>-1700</v>
      </c>
      <c r="B543" s="23">
        <v>96</v>
      </c>
      <c r="C543" s="23">
        <v>9.6999999999999993</v>
      </c>
    </row>
    <row r="544" spans="1:3" x14ac:dyDescent="0.2">
      <c r="A544" s="23">
        <v>-1650</v>
      </c>
      <c r="B544" s="23">
        <v>96</v>
      </c>
      <c r="C544" s="23">
        <v>9.5</v>
      </c>
    </row>
    <row r="545" spans="1:3" x14ac:dyDescent="0.2">
      <c r="A545" s="23">
        <v>-1600</v>
      </c>
      <c r="B545" s="23">
        <v>96</v>
      </c>
      <c r="C545" s="23">
        <v>9.3000000000000007</v>
      </c>
    </row>
    <row r="546" spans="1:3" x14ac:dyDescent="0.2">
      <c r="A546" s="23">
        <v>-1550</v>
      </c>
      <c r="B546" s="23">
        <v>96</v>
      </c>
      <c r="C546" s="23">
        <v>9</v>
      </c>
    </row>
    <row r="547" spans="1:3" x14ac:dyDescent="0.2">
      <c r="A547" s="23">
        <v>-1500</v>
      </c>
      <c r="B547" s="23">
        <v>96</v>
      </c>
      <c r="C547" s="23">
        <v>8.3000000000000007</v>
      </c>
    </row>
    <row r="548" spans="1:3" x14ac:dyDescent="0.2">
      <c r="A548" s="23">
        <v>-1450</v>
      </c>
      <c r="B548" s="23">
        <v>96</v>
      </c>
      <c r="C548" s="23">
        <v>7.9</v>
      </c>
    </row>
    <row r="549" spans="1:3" x14ac:dyDescent="0.2">
      <c r="A549" s="23">
        <v>-1400</v>
      </c>
      <c r="B549" s="23">
        <v>96</v>
      </c>
      <c r="C549" s="23">
        <v>7.2</v>
      </c>
    </row>
    <row r="550" spans="1:3" x14ac:dyDescent="0.2">
      <c r="A550" s="23">
        <v>-1350</v>
      </c>
      <c r="B550" s="23">
        <v>96</v>
      </c>
      <c r="C550" s="23">
        <v>6.6</v>
      </c>
    </row>
    <row r="551" spans="1:3" x14ac:dyDescent="0.2">
      <c r="A551" s="23">
        <v>-1300</v>
      </c>
      <c r="B551" s="23">
        <v>96</v>
      </c>
      <c r="C551" s="23">
        <v>6</v>
      </c>
    </row>
    <row r="552" spans="1:3" x14ac:dyDescent="0.2">
      <c r="A552" s="23">
        <v>-1250</v>
      </c>
      <c r="B552" s="23">
        <v>96</v>
      </c>
      <c r="C552" s="23">
        <v>5.5</v>
      </c>
    </row>
    <row r="553" spans="1:3" x14ac:dyDescent="0.2">
      <c r="A553" s="23">
        <v>-1200</v>
      </c>
      <c r="B553" s="23">
        <v>96</v>
      </c>
      <c r="C553" s="23">
        <v>5</v>
      </c>
    </row>
    <row r="554" spans="1:3" x14ac:dyDescent="0.2">
      <c r="A554" s="23">
        <v>-1150</v>
      </c>
      <c r="B554" s="23">
        <v>96</v>
      </c>
      <c r="C554" s="23">
        <v>4.5</v>
      </c>
    </row>
    <row r="555" spans="1:3" x14ac:dyDescent="0.2">
      <c r="A555" s="23">
        <v>-1100</v>
      </c>
      <c r="B555" s="23">
        <v>96</v>
      </c>
      <c r="C555" s="23">
        <v>4</v>
      </c>
    </row>
    <row r="556" spans="1:3" x14ac:dyDescent="0.2">
      <c r="A556" s="23">
        <v>-1050</v>
      </c>
      <c r="B556" s="23">
        <v>96</v>
      </c>
      <c r="C556" s="23">
        <v>3.5</v>
      </c>
    </row>
    <row r="557" spans="1:3" x14ac:dyDescent="0.2">
      <c r="A557" s="23">
        <v>-1000</v>
      </c>
      <c r="B557" s="23">
        <v>96</v>
      </c>
      <c r="C557" s="23">
        <v>3.1</v>
      </c>
    </row>
    <row r="558" spans="1:3" x14ac:dyDescent="0.2">
      <c r="A558" s="23">
        <v>-950</v>
      </c>
      <c r="B558" s="23">
        <v>96</v>
      </c>
      <c r="C558" s="23">
        <v>2.7</v>
      </c>
    </row>
    <row r="559" spans="1:3" x14ac:dyDescent="0.2">
      <c r="A559" s="23">
        <v>-900</v>
      </c>
      <c r="B559" s="23">
        <v>96</v>
      </c>
      <c r="C559" s="23">
        <v>2.4</v>
      </c>
    </row>
    <row r="560" spans="1:3" x14ac:dyDescent="0.2">
      <c r="A560" s="23">
        <v>-850</v>
      </c>
      <c r="B560" s="23">
        <v>96</v>
      </c>
      <c r="C560" s="23">
        <v>2.1</v>
      </c>
    </row>
    <row r="561" spans="1:3" x14ac:dyDescent="0.2">
      <c r="A561" s="23">
        <v>-800</v>
      </c>
      <c r="B561" s="23">
        <v>96</v>
      </c>
      <c r="C561" s="23">
        <v>1.8</v>
      </c>
    </row>
    <row r="562" spans="1:3" x14ac:dyDescent="0.2">
      <c r="A562" s="23">
        <v>-750</v>
      </c>
      <c r="B562" s="23">
        <v>96</v>
      </c>
      <c r="C562" s="23">
        <v>1.5</v>
      </c>
    </row>
    <row r="563" spans="1:3" x14ac:dyDescent="0.2">
      <c r="A563" s="23">
        <v>-700</v>
      </c>
      <c r="B563" s="23">
        <v>96</v>
      </c>
      <c r="C563" s="23">
        <v>1.2</v>
      </c>
    </row>
    <row r="564" spans="1:3" x14ac:dyDescent="0.2">
      <c r="A564" s="23">
        <v>-650</v>
      </c>
      <c r="B564" s="23">
        <v>96</v>
      </c>
      <c r="C564" s="23">
        <v>0.9</v>
      </c>
    </row>
    <row r="565" spans="1:3" x14ac:dyDescent="0.2">
      <c r="A565" s="23">
        <v>-600</v>
      </c>
      <c r="B565" s="23">
        <v>96</v>
      </c>
      <c r="C565" s="23">
        <v>0.7</v>
      </c>
    </row>
    <row r="566" spans="1:3" x14ac:dyDescent="0.2">
      <c r="A566" s="23">
        <v>-550</v>
      </c>
      <c r="B566" s="23">
        <v>96</v>
      </c>
      <c r="C566" s="23">
        <v>0.5</v>
      </c>
    </row>
    <row r="567" spans="1:3" x14ac:dyDescent="0.2">
      <c r="A567" s="23">
        <v>-500</v>
      </c>
      <c r="B567" s="23">
        <v>96</v>
      </c>
      <c r="C567" s="23">
        <v>0.4</v>
      </c>
    </row>
    <row r="568" spans="1:3" x14ac:dyDescent="0.2">
      <c r="A568" s="23">
        <v>-450</v>
      </c>
      <c r="B568" s="23">
        <v>96</v>
      </c>
      <c r="C568" s="23">
        <v>0.3</v>
      </c>
    </row>
    <row r="569" spans="1:3" x14ac:dyDescent="0.2">
      <c r="A569" s="23">
        <v>-400</v>
      </c>
      <c r="B569" s="23">
        <v>96</v>
      </c>
      <c r="C569" s="23">
        <v>0.2</v>
      </c>
    </row>
    <row r="570" spans="1:3" x14ac:dyDescent="0.2">
      <c r="A570" s="23">
        <v>-350</v>
      </c>
      <c r="B570" s="23">
        <v>96</v>
      </c>
      <c r="C570" s="23">
        <v>0.1</v>
      </c>
    </row>
    <row r="571" spans="1:3" x14ac:dyDescent="0.2">
      <c r="A571" s="23">
        <v>-300</v>
      </c>
      <c r="B571" s="23">
        <v>96</v>
      </c>
      <c r="C571" s="23">
        <v>0</v>
      </c>
    </row>
    <row r="572" spans="1:3" x14ac:dyDescent="0.2">
      <c r="A572" s="23">
        <v>-250</v>
      </c>
      <c r="B572" s="23">
        <v>96</v>
      </c>
      <c r="C572" s="23">
        <v>0</v>
      </c>
    </row>
    <row r="573" spans="1:3" x14ac:dyDescent="0.2">
      <c r="A573" s="23">
        <v>-200</v>
      </c>
      <c r="B573" s="23">
        <v>96</v>
      </c>
      <c r="C573" s="23">
        <v>0</v>
      </c>
    </row>
    <row r="574" spans="1:3" x14ac:dyDescent="0.2">
      <c r="A574" s="23">
        <v>-150</v>
      </c>
      <c r="B574" s="23">
        <v>96</v>
      </c>
      <c r="C574" s="23">
        <v>0</v>
      </c>
    </row>
    <row r="575" spans="1:3" x14ac:dyDescent="0.2">
      <c r="A575" s="23">
        <v>-100</v>
      </c>
      <c r="B575" s="23">
        <v>96</v>
      </c>
      <c r="C575" s="23">
        <v>0</v>
      </c>
    </row>
    <row r="576" spans="1:3" x14ac:dyDescent="0.2">
      <c r="A576" s="23">
        <v>-50</v>
      </c>
      <c r="B576" s="23">
        <v>96</v>
      </c>
      <c r="C576" s="23">
        <v>0</v>
      </c>
    </row>
    <row r="577" spans="1:3" x14ac:dyDescent="0.2">
      <c r="A577" s="23">
        <v>0</v>
      </c>
      <c r="B577" s="23">
        <v>96</v>
      </c>
      <c r="C577" s="23">
        <v>0</v>
      </c>
    </row>
    <row r="578" spans="1:3" x14ac:dyDescent="0.2">
      <c r="A578" s="23">
        <v>-3150</v>
      </c>
      <c r="B578" s="23">
        <v>120</v>
      </c>
      <c r="C578" s="23">
        <v>10</v>
      </c>
    </row>
    <row r="579" spans="1:3" x14ac:dyDescent="0.2">
      <c r="A579" s="23">
        <v>-3100</v>
      </c>
      <c r="B579" s="23">
        <v>120</v>
      </c>
      <c r="C579" s="23">
        <v>10</v>
      </c>
    </row>
    <row r="580" spans="1:3" x14ac:dyDescent="0.2">
      <c r="A580" s="23">
        <v>-3050</v>
      </c>
      <c r="B580" s="23">
        <v>120</v>
      </c>
      <c r="C580" s="23">
        <v>10</v>
      </c>
    </row>
    <row r="581" spans="1:3" x14ac:dyDescent="0.2">
      <c r="A581" s="23">
        <v>-3000</v>
      </c>
      <c r="B581" s="23">
        <v>120</v>
      </c>
      <c r="C581" s="23">
        <v>10</v>
      </c>
    </row>
    <row r="582" spans="1:3" x14ac:dyDescent="0.2">
      <c r="A582" s="23">
        <v>-2950</v>
      </c>
      <c r="B582" s="23">
        <v>120</v>
      </c>
      <c r="C582" s="23">
        <v>10</v>
      </c>
    </row>
    <row r="583" spans="1:3" x14ac:dyDescent="0.2">
      <c r="A583" s="23">
        <v>-2900</v>
      </c>
      <c r="B583" s="23">
        <v>120</v>
      </c>
      <c r="C583" s="23">
        <v>10</v>
      </c>
    </row>
    <row r="584" spans="1:3" x14ac:dyDescent="0.2">
      <c r="A584" s="23">
        <v>-2850</v>
      </c>
      <c r="B584" s="23">
        <v>120</v>
      </c>
      <c r="C584" s="23">
        <v>10</v>
      </c>
    </row>
    <row r="585" spans="1:3" x14ac:dyDescent="0.2">
      <c r="A585" s="23">
        <v>-2800</v>
      </c>
      <c r="B585" s="23">
        <v>120</v>
      </c>
      <c r="C585" s="23">
        <v>10</v>
      </c>
    </row>
    <row r="586" spans="1:3" x14ac:dyDescent="0.2">
      <c r="A586" s="23">
        <v>-2750</v>
      </c>
      <c r="B586" s="23">
        <v>120</v>
      </c>
      <c r="C586" s="23">
        <v>10</v>
      </c>
    </row>
    <row r="587" spans="1:3" x14ac:dyDescent="0.2">
      <c r="A587" s="23">
        <v>-2700</v>
      </c>
      <c r="B587" s="23">
        <v>120</v>
      </c>
      <c r="C587" s="23">
        <v>10</v>
      </c>
    </row>
    <row r="588" spans="1:3" x14ac:dyDescent="0.2">
      <c r="A588" s="23">
        <v>-2650</v>
      </c>
      <c r="B588" s="23">
        <v>120</v>
      </c>
      <c r="C588" s="23">
        <v>10</v>
      </c>
    </row>
    <row r="589" spans="1:3" x14ac:dyDescent="0.2">
      <c r="A589" s="23">
        <v>-2600</v>
      </c>
      <c r="B589" s="23">
        <v>120</v>
      </c>
      <c r="C589" s="23">
        <v>10</v>
      </c>
    </row>
    <row r="590" spans="1:3" x14ac:dyDescent="0.2">
      <c r="A590" s="23">
        <v>-2550</v>
      </c>
      <c r="B590" s="23">
        <v>120</v>
      </c>
      <c r="C590" s="23">
        <v>10</v>
      </c>
    </row>
    <row r="591" spans="1:3" x14ac:dyDescent="0.2">
      <c r="A591" s="23">
        <v>-2500</v>
      </c>
      <c r="B591" s="23">
        <v>120</v>
      </c>
      <c r="C591" s="23">
        <v>10</v>
      </c>
    </row>
    <row r="592" spans="1:3" x14ac:dyDescent="0.2">
      <c r="A592" s="23">
        <v>-2450</v>
      </c>
      <c r="B592" s="23">
        <v>120</v>
      </c>
      <c r="C592" s="23">
        <v>10</v>
      </c>
    </row>
    <row r="593" spans="1:3" x14ac:dyDescent="0.2">
      <c r="A593" s="23">
        <v>-2400</v>
      </c>
      <c r="B593" s="23">
        <v>120</v>
      </c>
      <c r="C593" s="23">
        <v>10</v>
      </c>
    </row>
    <row r="594" spans="1:3" x14ac:dyDescent="0.2">
      <c r="A594" s="23">
        <v>-2350</v>
      </c>
      <c r="B594" s="23">
        <v>120</v>
      </c>
      <c r="C594" s="23">
        <v>10</v>
      </c>
    </row>
    <row r="595" spans="1:3" x14ac:dyDescent="0.2">
      <c r="A595" s="23">
        <v>-2300</v>
      </c>
      <c r="B595" s="23">
        <v>120</v>
      </c>
      <c r="C595" s="23">
        <v>10</v>
      </c>
    </row>
    <row r="596" spans="1:3" x14ac:dyDescent="0.2">
      <c r="A596" s="23">
        <v>-2250</v>
      </c>
      <c r="B596" s="23">
        <v>120</v>
      </c>
      <c r="C596" s="23">
        <v>10</v>
      </c>
    </row>
    <row r="597" spans="1:3" x14ac:dyDescent="0.2">
      <c r="A597" s="23">
        <v>-2200</v>
      </c>
      <c r="B597" s="23">
        <v>120</v>
      </c>
      <c r="C597" s="23">
        <v>10</v>
      </c>
    </row>
    <row r="598" spans="1:3" x14ac:dyDescent="0.2">
      <c r="A598" s="23">
        <v>-2150</v>
      </c>
      <c r="B598" s="23">
        <v>120</v>
      </c>
      <c r="C598" s="23">
        <v>10</v>
      </c>
    </row>
    <row r="599" spans="1:3" x14ac:dyDescent="0.2">
      <c r="A599" s="23">
        <v>-2100</v>
      </c>
      <c r="B599" s="23">
        <v>120</v>
      </c>
      <c r="C599" s="23">
        <v>10</v>
      </c>
    </row>
    <row r="600" spans="1:3" x14ac:dyDescent="0.2">
      <c r="A600" s="23">
        <v>-2050</v>
      </c>
      <c r="B600" s="23">
        <v>120</v>
      </c>
      <c r="C600" s="23">
        <v>10</v>
      </c>
    </row>
    <row r="601" spans="1:3" x14ac:dyDescent="0.2">
      <c r="A601" s="23">
        <v>-2000</v>
      </c>
      <c r="B601" s="23">
        <v>120</v>
      </c>
      <c r="C601" s="23">
        <v>10</v>
      </c>
    </row>
    <row r="602" spans="1:3" x14ac:dyDescent="0.2">
      <c r="A602" s="23">
        <v>-1950</v>
      </c>
      <c r="B602" s="23">
        <v>120</v>
      </c>
      <c r="C602" s="23">
        <v>10</v>
      </c>
    </row>
    <row r="603" spans="1:3" x14ac:dyDescent="0.2">
      <c r="A603" s="23">
        <v>-1900</v>
      </c>
      <c r="B603" s="23">
        <v>120</v>
      </c>
      <c r="C603" s="23">
        <v>10</v>
      </c>
    </row>
    <row r="604" spans="1:3" x14ac:dyDescent="0.2">
      <c r="A604" s="23">
        <v>-1850</v>
      </c>
      <c r="B604" s="23">
        <v>120</v>
      </c>
      <c r="C604" s="23">
        <v>10</v>
      </c>
    </row>
    <row r="605" spans="1:3" x14ac:dyDescent="0.2">
      <c r="A605" s="23">
        <v>-1800</v>
      </c>
      <c r="B605" s="23">
        <v>120</v>
      </c>
      <c r="C605" s="23">
        <v>10</v>
      </c>
    </row>
    <row r="606" spans="1:3" x14ac:dyDescent="0.2">
      <c r="A606" s="23">
        <v>-1750</v>
      </c>
      <c r="B606" s="23">
        <v>120</v>
      </c>
      <c r="C606" s="23">
        <v>10</v>
      </c>
    </row>
    <row r="607" spans="1:3" x14ac:dyDescent="0.2">
      <c r="A607" s="23">
        <v>-1700</v>
      </c>
      <c r="B607" s="23">
        <v>120</v>
      </c>
      <c r="C607" s="23">
        <v>10</v>
      </c>
    </row>
    <row r="608" spans="1:3" x14ac:dyDescent="0.2">
      <c r="A608" s="23">
        <v>-1650</v>
      </c>
      <c r="B608" s="23">
        <v>120</v>
      </c>
      <c r="C608" s="23">
        <v>10</v>
      </c>
    </row>
    <row r="609" spans="1:3" x14ac:dyDescent="0.2">
      <c r="A609" s="23">
        <v>-1600</v>
      </c>
      <c r="B609" s="23">
        <v>120</v>
      </c>
      <c r="C609" s="23">
        <v>9.9</v>
      </c>
    </row>
    <row r="610" spans="1:3" x14ac:dyDescent="0.2">
      <c r="A610" s="23">
        <v>-1550</v>
      </c>
      <c r="B610" s="23">
        <v>120</v>
      </c>
      <c r="C610" s="23">
        <v>9.8000000000000007</v>
      </c>
    </row>
    <row r="611" spans="1:3" x14ac:dyDescent="0.2">
      <c r="A611" s="23">
        <v>-1500</v>
      </c>
      <c r="B611" s="23">
        <v>120</v>
      </c>
      <c r="C611" s="23">
        <v>9.6</v>
      </c>
    </row>
    <row r="612" spans="1:3" x14ac:dyDescent="0.2">
      <c r="A612" s="23">
        <v>-1450</v>
      </c>
      <c r="B612" s="23">
        <v>120</v>
      </c>
      <c r="C612" s="23">
        <v>9.4</v>
      </c>
    </row>
    <row r="613" spans="1:3" x14ac:dyDescent="0.2">
      <c r="A613" s="23">
        <v>-1400</v>
      </c>
      <c r="B613" s="23">
        <v>120</v>
      </c>
      <c r="C613" s="23">
        <v>9.1</v>
      </c>
    </row>
    <row r="614" spans="1:3" x14ac:dyDescent="0.2">
      <c r="A614" s="23">
        <v>-1350</v>
      </c>
      <c r="B614" s="23">
        <v>120</v>
      </c>
      <c r="C614" s="23">
        <v>8.5</v>
      </c>
    </row>
    <row r="615" spans="1:3" x14ac:dyDescent="0.2">
      <c r="A615" s="23">
        <v>-1300</v>
      </c>
      <c r="B615" s="23">
        <v>120</v>
      </c>
      <c r="C615" s="23">
        <v>8</v>
      </c>
    </row>
    <row r="616" spans="1:3" x14ac:dyDescent="0.2">
      <c r="A616" s="23">
        <v>-1250</v>
      </c>
      <c r="B616" s="23">
        <v>120</v>
      </c>
      <c r="C616" s="23">
        <v>7.5</v>
      </c>
    </row>
    <row r="617" spans="1:3" x14ac:dyDescent="0.2">
      <c r="A617" s="23">
        <v>-1200</v>
      </c>
      <c r="B617" s="23">
        <v>120</v>
      </c>
      <c r="C617" s="23">
        <v>6.9</v>
      </c>
    </row>
    <row r="618" spans="1:3" x14ac:dyDescent="0.2">
      <c r="A618" s="23">
        <v>-1150</v>
      </c>
      <c r="B618" s="23">
        <v>120</v>
      </c>
      <c r="C618" s="23">
        <v>6.2</v>
      </c>
    </row>
    <row r="619" spans="1:3" x14ac:dyDescent="0.2">
      <c r="A619" s="23">
        <v>-1100</v>
      </c>
      <c r="B619" s="23">
        <v>120</v>
      </c>
      <c r="C619" s="23">
        <v>5.6</v>
      </c>
    </row>
    <row r="620" spans="1:3" x14ac:dyDescent="0.2">
      <c r="A620" s="23">
        <v>-1050</v>
      </c>
      <c r="B620" s="23">
        <v>120</v>
      </c>
      <c r="C620" s="23">
        <v>5.0999999999999996</v>
      </c>
    </row>
    <row r="621" spans="1:3" x14ac:dyDescent="0.2">
      <c r="A621" s="23">
        <v>-1000</v>
      </c>
      <c r="B621" s="23">
        <v>120</v>
      </c>
      <c r="C621" s="23">
        <v>4.5999999999999996</v>
      </c>
    </row>
    <row r="622" spans="1:3" x14ac:dyDescent="0.2">
      <c r="A622" s="23">
        <v>-950</v>
      </c>
      <c r="B622" s="23">
        <v>120</v>
      </c>
      <c r="C622" s="23">
        <v>4.0999999999999996</v>
      </c>
    </row>
    <row r="623" spans="1:3" x14ac:dyDescent="0.2">
      <c r="A623" s="23">
        <v>-900</v>
      </c>
      <c r="B623" s="23">
        <v>120</v>
      </c>
      <c r="C623" s="23">
        <v>3.6</v>
      </c>
    </row>
    <row r="624" spans="1:3" x14ac:dyDescent="0.2">
      <c r="A624" s="23">
        <v>-850</v>
      </c>
      <c r="B624" s="23">
        <v>120</v>
      </c>
      <c r="C624" s="23">
        <v>3.1</v>
      </c>
    </row>
    <row r="625" spans="1:3" x14ac:dyDescent="0.2">
      <c r="A625" s="23">
        <v>-800</v>
      </c>
      <c r="B625" s="23">
        <v>120</v>
      </c>
      <c r="C625" s="23">
        <v>2.8</v>
      </c>
    </row>
    <row r="626" spans="1:3" x14ac:dyDescent="0.2">
      <c r="A626" s="23">
        <v>-750</v>
      </c>
      <c r="B626" s="23">
        <v>120</v>
      </c>
      <c r="C626" s="23">
        <v>2.4</v>
      </c>
    </row>
    <row r="627" spans="1:3" x14ac:dyDescent="0.2">
      <c r="A627" s="23">
        <v>-700</v>
      </c>
      <c r="B627" s="23">
        <v>120</v>
      </c>
      <c r="C627" s="23">
        <v>2</v>
      </c>
    </row>
    <row r="628" spans="1:3" x14ac:dyDescent="0.2">
      <c r="A628" s="23">
        <v>-650</v>
      </c>
      <c r="B628" s="23">
        <v>120</v>
      </c>
      <c r="C628" s="23">
        <v>1.7</v>
      </c>
    </row>
    <row r="629" spans="1:3" x14ac:dyDescent="0.2">
      <c r="A629" s="23">
        <v>-600</v>
      </c>
      <c r="B629" s="23">
        <v>120</v>
      </c>
      <c r="C629" s="23">
        <v>1.4</v>
      </c>
    </row>
    <row r="630" spans="1:3" x14ac:dyDescent="0.2">
      <c r="A630" s="23">
        <v>-550</v>
      </c>
      <c r="B630" s="23">
        <v>120</v>
      </c>
      <c r="C630" s="23">
        <v>1.2</v>
      </c>
    </row>
    <row r="631" spans="1:3" x14ac:dyDescent="0.2">
      <c r="A631" s="23">
        <v>-500</v>
      </c>
      <c r="B631" s="23">
        <v>120</v>
      </c>
      <c r="C631" s="23">
        <v>0.9</v>
      </c>
    </row>
    <row r="632" spans="1:3" x14ac:dyDescent="0.2">
      <c r="A632" s="23">
        <v>-450</v>
      </c>
      <c r="B632" s="23">
        <v>120</v>
      </c>
      <c r="C632" s="23">
        <v>0.6</v>
      </c>
    </row>
    <row r="633" spans="1:3" x14ac:dyDescent="0.2">
      <c r="A633" s="23">
        <v>-400</v>
      </c>
      <c r="B633" s="23">
        <v>120</v>
      </c>
      <c r="C633" s="23">
        <v>0.5</v>
      </c>
    </row>
    <row r="634" spans="1:3" x14ac:dyDescent="0.2">
      <c r="A634" s="23">
        <v>-350</v>
      </c>
      <c r="B634" s="23">
        <v>120</v>
      </c>
      <c r="C634" s="23">
        <v>0.3</v>
      </c>
    </row>
    <row r="635" spans="1:3" x14ac:dyDescent="0.2">
      <c r="A635" s="23">
        <v>-300</v>
      </c>
      <c r="B635" s="23">
        <v>120</v>
      </c>
      <c r="C635" s="23">
        <v>0.2</v>
      </c>
    </row>
    <row r="636" spans="1:3" x14ac:dyDescent="0.2">
      <c r="A636" s="23">
        <v>-250</v>
      </c>
      <c r="B636" s="23">
        <v>120</v>
      </c>
      <c r="C636" s="23">
        <v>0.1</v>
      </c>
    </row>
    <row r="637" spans="1:3" x14ac:dyDescent="0.2">
      <c r="A637" s="23">
        <v>-200</v>
      </c>
      <c r="B637" s="23">
        <v>120</v>
      </c>
      <c r="C637" s="23">
        <v>0</v>
      </c>
    </row>
    <row r="638" spans="1:3" x14ac:dyDescent="0.2">
      <c r="A638" s="23">
        <v>-150</v>
      </c>
      <c r="B638" s="23">
        <v>120</v>
      </c>
      <c r="C638" s="23">
        <v>0</v>
      </c>
    </row>
    <row r="639" spans="1:3" x14ac:dyDescent="0.2">
      <c r="A639" s="23">
        <v>-100</v>
      </c>
      <c r="B639" s="23">
        <v>120</v>
      </c>
      <c r="C639" s="23">
        <v>0</v>
      </c>
    </row>
    <row r="640" spans="1:3" x14ac:dyDescent="0.2">
      <c r="A640" s="23">
        <v>-50</v>
      </c>
      <c r="B640" s="23">
        <v>120</v>
      </c>
      <c r="C640" s="23">
        <v>0</v>
      </c>
    </row>
    <row r="641" spans="1:3" x14ac:dyDescent="0.2">
      <c r="A641" s="23">
        <v>0</v>
      </c>
      <c r="B641" s="23">
        <v>120</v>
      </c>
      <c r="C641" s="23">
        <v>0</v>
      </c>
    </row>
    <row r="642" spans="1:3" x14ac:dyDescent="0.2">
      <c r="A642" s="23">
        <v>-3150</v>
      </c>
      <c r="B642" s="23">
        <v>144</v>
      </c>
      <c r="C642" s="23">
        <v>10</v>
      </c>
    </row>
    <row r="643" spans="1:3" x14ac:dyDescent="0.2">
      <c r="A643" s="23">
        <v>-3100</v>
      </c>
      <c r="B643" s="23">
        <v>144</v>
      </c>
      <c r="C643" s="23">
        <v>10</v>
      </c>
    </row>
    <row r="644" spans="1:3" x14ac:dyDescent="0.2">
      <c r="A644" s="23">
        <v>-3050</v>
      </c>
      <c r="B644" s="23">
        <v>144</v>
      </c>
      <c r="C644" s="23">
        <v>10</v>
      </c>
    </row>
    <row r="645" spans="1:3" x14ac:dyDescent="0.2">
      <c r="A645" s="23">
        <v>-3000</v>
      </c>
      <c r="B645" s="23">
        <v>144</v>
      </c>
      <c r="C645" s="23">
        <v>10</v>
      </c>
    </row>
    <row r="646" spans="1:3" x14ac:dyDescent="0.2">
      <c r="A646" s="23">
        <v>-2950</v>
      </c>
      <c r="B646" s="23">
        <v>144</v>
      </c>
      <c r="C646" s="23">
        <v>10</v>
      </c>
    </row>
    <row r="647" spans="1:3" x14ac:dyDescent="0.2">
      <c r="A647" s="23">
        <v>-2900</v>
      </c>
      <c r="B647" s="23">
        <v>144</v>
      </c>
      <c r="C647" s="23">
        <v>10</v>
      </c>
    </row>
    <row r="648" spans="1:3" x14ac:dyDescent="0.2">
      <c r="A648" s="23">
        <v>-2850</v>
      </c>
      <c r="B648" s="23">
        <v>144</v>
      </c>
      <c r="C648" s="23">
        <v>10</v>
      </c>
    </row>
    <row r="649" spans="1:3" x14ac:dyDescent="0.2">
      <c r="A649" s="23">
        <v>-2800</v>
      </c>
      <c r="B649" s="23">
        <v>144</v>
      </c>
      <c r="C649" s="23">
        <v>10</v>
      </c>
    </row>
    <row r="650" spans="1:3" x14ac:dyDescent="0.2">
      <c r="A650" s="23">
        <v>-2750</v>
      </c>
      <c r="B650" s="23">
        <v>144</v>
      </c>
      <c r="C650" s="23">
        <v>10</v>
      </c>
    </row>
    <row r="651" spans="1:3" x14ac:dyDescent="0.2">
      <c r="A651" s="23">
        <v>-2700</v>
      </c>
      <c r="B651" s="23">
        <v>144</v>
      </c>
      <c r="C651" s="23">
        <v>10</v>
      </c>
    </row>
    <row r="652" spans="1:3" x14ac:dyDescent="0.2">
      <c r="A652" s="23">
        <v>-2650</v>
      </c>
      <c r="B652" s="23">
        <v>144</v>
      </c>
      <c r="C652" s="23">
        <v>10</v>
      </c>
    </row>
    <row r="653" spans="1:3" x14ac:dyDescent="0.2">
      <c r="A653" s="23">
        <v>-2600</v>
      </c>
      <c r="B653" s="23">
        <v>144</v>
      </c>
      <c r="C653" s="23">
        <v>10</v>
      </c>
    </row>
    <row r="654" spans="1:3" x14ac:dyDescent="0.2">
      <c r="A654" s="23">
        <v>-2550</v>
      </c>
      <c r="B654" s="23">
        <v>144</v>
      </c>
      <c r="C654" s="23">
        <v>10</v>
      </c>
    </row>
    <row r="655" spans="1:3" x14ac:dyDescent="0.2">
      <c r="A655" s="23">
        <v>-2500</v>
      </c>
      <c r="B655" s="23">
        <v>144</v>
      </c>
      <c r="C655" s="23">
        <v>10</v>
      </c>
    </row>
    <row r="656" spans="1:3" x14ac:dyDescent="0.2">
      <c r="A656" s="23">
        <v>-2450</v>
      </c>
      <c r="B656" s="23">
        <v>144</v>
      </c>
      <c r="C656" s="23">
        <v>10</v>
      </c>
    </row>
    <row r="657" spans="1:3" x14ac:dyDescent="0.2">
      <c r="A657" s="23">
        <v>-2400</v>
      </c>
      <c r="B657" s="23">
        <v>144</v>
      </c>
      <c r="C657" s="23">
        <v>10</v>
      </c>
    </row>
    <row r="658" spans="1:3" x14ac:dyDescent="0.2">
      <c r="A658" s="23">
        <v>-2350</v>
      </c>
      <c r="B658" s="23">
        <v>144</v>
      </c>
      <c r="C658" s="23">
        <v>10</v>
      </c>
    </row>
    <row r="659" spans="1:3" x14ac:dyDescent="0.2">
      <c r="A659" s="23">
        <v>-2300</v>
      </c>
      <c r="B659" s="23">
        <v>144</v>
      </c>
      <c r="C659" s="23">
        <v>10</v>
      </c>
    </row>
    <row r="660" spans="1:3" x14ac:dyDescent="0.2">
      <c r="A660" s="23">
        <v>-2250</v>
      </c>
      <c r="B660" s="23">
        <v>144</v>
      </c>
      <c r="C660" s="23">
        <v>10</v>
      </c>
    </row>
    <row r="661" spans="1:3" x14ac:dyDescent="0.2">
      <c r="A661" s="23">
        <v>-2200</v>
      </c>
      <c r="B661" s="23">
        <v>144</v>
      </c>
      <c r="C661" s="23">
        <v>10</v>
      </c>
    </row>
    <row r="662" spans="1:3" x14ac:dyDescent="0.2">
      <c r="A662" s="23">
        <v>-2150</v>
      </c>
      <c r="B662" s="23">
        <v>144</v>
      </c>
      <c r="C662" s="23">
        <v>10</v>
      </c>
    </row>
    <row r="663" spans="1:3" x14ac:dyDescent="0.2">
      <c r="A663" s="23">
        <v>-2100</v>
      </c>
      <c r="B663" s="23">
        <v>144</v>
      </c>
      <c r="C663" s="23">
        <v>10</v>
      </c>
    </row>
    <row r="664" spans="1:3" x14ac:dyDescent="0.2">
      <c r="A664" s="23">
        <v>-2050</v>
      </c>
      <c r="B664" s="23">
        <v>144</v>
      </c>
      <c r="C664" s="23">
        <v>10</v>
      </c>
    </row>
    <row r="665" spans="1:3" x14ac:dyDescent="0.2">
      <c r="A665" s="23">
        <v>-2000</v>
      </c>
      <c r="B665" s="23">
        <v>144</v>
      </c>
      <c r="C665" s="23">
        <v>10</v>
      </c>
    </row>
    <row r="666" spans="1:3" x14ac:dyDescent="0.2">
      <c r="A666" s="23">
        <v>-1950</v>
      </c>
      <c r="B666" s="23">
        <v>144</v>
      </c>
      <c r="C666" s="23">
        <v>10</v>
      </c>
    </row>
    <row r="667" spans="1:3" x14ac:dyDescent="0.2">
      <c r="A667" s="23">
        <v>-1900</v>
      </c>
      <c r="B667" s="23">
        <v>144</v>
      </c>
      <c r="C667" s="23">
        <v>9.9</v>
      </c>
    </row>
    <row r="668" spans="1:3" x14ac:dyDescent="0.2">
      <c r="A668" s="23">
        <v>-1850</v>
      </c>
      <c r="B668" s="23">
        <v>144</v>
      </c>
      <c r="C668" s="23">
        <v>9.9</v>
      </c>
    </row>
    <row r="669" spans="1:3" x14ac:dyDescent="0.2">
      <c r="A669" s="23">
        <v>-1800</v>
      </c>
      <c r="B669" s="23">
        <v>144</v>
      </c>
      <c r="C669" s="23">
        <v>10</v>
      </c>
    </row>
    <row r="670" spans="1:3" x14ac:dyDescent="0.2">
      <c r="A670" s="23">
        <v>-1750</v>
      </c>
      <c r="B670" s="23">
        <v>144</v>
      </c>
      <c r="C670" s="23">
        <v>9.9</v>
      </c>
    </row>
    <row r="671" spans="1:3" x14ac:dyDescent="0.2">
      <c r="A671" s="23">
        <v>-1700</v>
      </c>
      <c r="B671" s="23">
        <v>144</v>
      </c>
      <c r="C671" s="23">
        <v>9.8000000000000007</v>
      </c>
    </row>
    <row r="672" spans="1:3" x14ac:dyDescent="0.2">
      <c r="A672" s="23">
        <v>-1650</v>
      </c>
      <c r="B672" s="23">
        <v>144</v>
      </c>
      <c r="C672" s="23">
        <v>9.6999999999999993</v>
      </c>
    </row>
    <row r="673" spans="1:3" x14ac:dyDescent="0.2">
      <c r="A673" s="23">
        <v>-1600</v>
      </c>
      <c r="B673" s="23">
        <v>144</v>
      </c>
      <c r="C673" s="23">
        <v>9.4</v>
      </c>
    </row>
    <row r="674" spans="1:3" x14ac:dyDescent="0.2">
      <c r="A674" s="23">
        <v>-1550</v>
      </c>
      <c r="B674" s="23">
        <v>144</v>
      </c>
      <c r="C674" s="23">
        <v>9.1</v>
      </c>
    </row>
    <row r="675" spans="1:3" x14ac:dyDescent="0.2">
      <c r="A675" s="23">
        <v>-1500</v>
      </c>
      <c r="B675" s="23">
        <v>144</v>
      </c>
      <c r="C675" s="23">
        <v>8.8000000000000007</v>
      </c>
    </row>
    <row r="676" spans="1:3" x14ac:dyDescent="0.2">
      <c r="A676" s="23">
        <v>-1450</v>
      </c>
      <c r="B676" s="23">
        <v>144</v>
      </c>
      <c r="C676" s="23">
        <v>8.3000000000000007</v>
      </c>
    </row>
    <row r="677" spans="1:3" x14ac:dyDescent="0.2">
      <c r="A677" s="23">
        <v>-1400</v>
      </c>
      <c r="B677" s="23">
        <v>144</v>
      </c>
      <c r="C677" s="23">
        <v>7.8</v>
      </c>
    </row>
    <row r="678" spans="1:3" x14ac:dyDescent="0.2">
      <c r="A678" s="23">
        <v>-1350</v>
      </c>
      <c r="B678" s="23">
        <v>144</v>
      </c>
      <c r="C678" s="23">
        <v>7.3</v>
      </c>
    </row>
    <row r="679" spans="1:3" x14ac:dyDescent="0.2">
      <c r="A679" s="23">
        <v>-1300</v>
      </c>
      <c r="B679" s="23">
        <v>144</v>
      </c>
      <c r="C679" s="23">
        <v>6.8</v>
      </c>
    </row>
    <row r="680" spans="1:3" x14ac:dyDescent="0.2">
      <c r="A680" s="23">
        <v>-1250</v>
      </c>
      <c r="B680" s="23">
        <v>144</v>
      </c>
      <c r="C680" s="23">
        <v>6.3</v>
      </c>
    </row>
    <row r="681" spans="1:3" x14ac:dyDescent="0.2">
      <c r="A681" s="23">
        <v>-1200</v>
      </c>
      <c r="B681" s="23">
        <v>144</v>
      </c>
      <c r="C681" s="23">
        <v>5.8</v>
      </c>
    </row>
    <row r="682" spans="1:3" x14ac:dyDescent="0.2">
      <c r="A682" s="23">
        <v>-1150</v>
      </c>
      <c r="B682" s="23">
        <v>144</v>
      </c>
      <c r="C682" s="23">
        <v>5.3</v>
      </c>
    </row>
    <row r="683" spans="1:3" x14ac:dyDescent="0.2">
      <c r="A683" s="23">
        <v>-1100</v>
      </c>
      <c r="B683" s="23">
        <v>144</v>
      </c>
      <c r="C683" s="23">
        <v>4.8</v>
      </c>
    </row>
    <row r="684" spans="1:3" x14ac:dyDescent="0.2">
      <c r="A684" s="23">
        <v>-1050</v>
      </c>
      <c r="B684" s="23">
        <v>144</v>
      </c>
      <c r="C684" s="23">
        <v>4.4000000000000004</v>
      </c>
    </row>
    <row r="685" spans="1:3" x14ac:dyDescent="0.2">
      <c r="A685" s="23">
        <v>-1000</v>
      </c>
      <c r="B685" s="23">
        <v>144</v>
      </c>
      <c r="C685" s="23">
        <v>4.0999999999999996</v>
      </c>
    </row>
    <row r="686" spans="1:3" x14ac:dyDescent="0.2">
      <c r="A686" s="23">
        <v>-950</v>
      </c>
      <c r="B686" s="23">
        <v>144</v>
      </c>
      <c r="C686" s="23">
        <v>3.6</v>
      </c>
    </row>
    <row r="687" spans="1:3" x14ac:dyDescent="0.2">
      <c r="A687" s="23">
        <v>-900</v>
      </c>
      <c r="B687" s="23">
        <v>144</v>
      </c>
      <c r="C687" s="23">
        <v>3.2</v>
      </c>
    </row>
    <row r="688" spans="1:3" x14ac:dyDescent="0.2">
      <c r="A688" s="23">
        <v>-850</v>
      </c>
      <c r="B688" s="23">
        <v>144</v>
      </c>
      <c r="C688" s="23">
        <v>2.8</v>
      </c>
    </row>
    <row r="689" spans="1:3" x14ac:dyDescent="0.2">
      <c r="A689" s="23">
        <v>-800</v>
      </c>
      <c r="B689" s="23">
        <v>144</v>
      </c>
      <c r="C689" s="23">
        <v>2.5</v>
      </c>
    </row>
    <row r="690" spans="1:3" x14ac:dyDescent="0.2">
      <c r="A690" s="23">
        <v>-750</v>
      </c>
      <c r="B690" s="23">
        <v>144</v>
      </c>
      <c r="C690" s="23">
        <v>2.2000000000000002</v>
      </c>
    </row>
    <row r="691" spans="1:3" x14ac:dyDescent="0.2">
      <c r="A691" s="23">
        <v>-700</v>
      </c>
      <c r="B691" s="23">
        <v>144</v>
      </c>
      <c r="C691" s="23">
        <v>1.8</v>
      </c>
    </row>
    <row r="692" spans="1:3" x14ac:dyDescent="0.2">
      <c r="A692" s="23">
        <v>-650</v>
      </c>
      <c r="B692" s="23">
        <v>144</v>
      </c>
      <c r="C692" s="23">
        <v>1.6</v>
      </c>
    </row>
    <row r="693" spans="1:3" x14ac:dyDescent="0.2">
      <c r="A693" s="23">
        <v>-600</v>
      </c>
      <c r="B693" s="23">
        <v>144</v>
      </c>
      <c r="C693" s="23">
        <v>1.4</v>
      </c>
    </row>
    <row r="694" spans="1:3" x14ac:dyDescent="0.2">
      <c r="A694" s="23">
        <v>-550</v>
      </c>
      <c r="B694" s="23">
        <v>144</v>
      </c>
      <c r="C694" s="23">
        <v>1.2</v>
      </c>
    </row>
    <row r="695" spans="1:3" x14ac:dyDescent="0.2">
      <c r="A695" s="23">
        <v>-500</v>
      </c>
      <c r="B695" s="23">
        <v>144</v>
      </c>
      <c r="C695" s="23">
        <v>1</v>
      </c>
    </row>
    <row r="696" spans="1:3" x14ac:dyDescent="0.2">
      <c r="A696" s="23">
        <v>-450</v>
      </c>
      <c r="B696" s="23">
        <v>144</v>
      </c>
      <c r="C696" s="23">
        <v>0.8</v>
      </c>
    </row>
    <row r="697" spans="1:3" x14ac:dyDescent="0.2">
      <c r="A697" s="23">
        <v>-400</v>
      </c>
      <c r="B697" s="23">
        <v>144</v>
      </c>
      <c r="C697" s="23">
        <v>0.6</v>
      </c>
    </row>
    <row r="698" spans="1:3" x14ac:dyDescent="0.2">
      <c r="A698" s="23">
        <v>-350</v>
      </c>
      <c r="B698" s="23">
        <v>144</v>
      </c>
      <c r="C698" s="23">
        <v>0.5</v>
      </c>
    </row>
    <row r="699" spans="1:3" x14ac:dyDescent="0.2">
      <c r="A699" s="23">
        <v>-300</v>
      </c>
      <c r="B699" s="23">
        <v>144</v>
      </c>
      <c r="C699" s="23">
        <v>0.4</v>
      </c>
    </row>
    <row r="700" spans="1:3" x14ac:dyDescent="0.2">
      <c r="A700" s="23">
        <v>-250</v>
      </c>
      <c r="B700" s="23">
        <v>144</v>
      </c>
      <c r="C700" s="23">
        <v>0.3</v>
      </c>
    </row>
    <row r="701" spans="1:3" x14ac:dyDescent="0.2">
      <c r="A701" s="23">
        <v>-200</v>
      </c>
      <c r="B701" s="23">
        <v>144</v>
      </c>
      <c r="C701" s="23">
        <v>0.2</v>
      </c>
    </row>
    <row r="702" spans="1:3" x14ac:dyDescent="0.2">
      <c r="A702" s="23">
        <v>-150</v>
      </c>
      <c r="B702" s="23">
        <v>144</v>
      </c>
      <c r="C702" s="23">
        <v>0.2</v>
      </c>
    </row>
    <row r="703" spans="1:3" x14ac:dyDescent="0.2">
      <c r="A703" s="23">
        <v>-100</v>
      </c>
      <c r="B703" s="23">
        <v>144</v>
      </c>
      <c r="C703" s="23">
        <v>0.1</v>
      </c>
    </row>
    <row r="704" spans="1:3" x14ac:dyDescent="0.2">
      <c r="A704" s="23">
        <v>-50</v>
      </c>
      <c r="B704" s="23">
        <v>144</v>
      </c>
      <c r="C704" s="23">
        <v>0.1</v>
      </c>
    </row>
    <row r="705" spans="1:3" x14ac:dyDescent="0.2">
      <c r="A705" s="23">
        <v>0</v>
      </c>
      <c r="B705" s="23">
        <v>144</v>
      </c>
      <c r="C705" s="23">
        <v>0</v>
      </c>
    </row>
    <row r="706" spans="1:3" x14ac:dyDescent="0.2">
      <c r="A706" s="23">
        <v>-3150</v>
      </c>
      <c r="B706" s="23">
        <v>168</v>
      </c>
      <c r="C706" s="23">
        <v>10</v>
      </c>
    </row>
    <row r="707" spans="1:3" x14ac:dyDescent="0.2">
      <c r="A707" s="23">
        <v>-3100</v>
      </c>
      <c r="B707" s="23">
        <v>168</v>
      </c>
      <c r="C707" s="23">
        <v>10</v>
      </c>
    </row>
    <row r="708" spans="1:3" x14ac:dyDescent="0.2">
      <c r="A708" s="23">
        <v>-3050</v>
      </c>
      <c r="B708" s="23">
        <v>168</v>
      </c>
      <c r="C708" s="23">
        <v>10</v>
      </c>
    </row>
    <row r="709" spans="1:3" x14ac:dyDescent="0.2">
      <c r="A709" s="23">
        <v>-3000</v>
      </c>
      <c r="B709" s="23">
        <v>168</v>
      </c>
      <c r="C709" s="23">
        <v>10</v>
      </c>
    </row>
    <row r="710" spans="1:3" x14ac:dyDescent="0.2">
      <c r="A710" s="23">
        <v>-2950</v>
      </c>
      <c r="B710" s="23">
        <v>168</v>
      </c>
      <c r="C710" s="23">
        <v>10</v>
      </c>
    </row>
    <row r="711" spans="1:3" x14ac:dyDescent="0.2">
      <c r="A711" s="23">
        <v>-2900</v>
      </c>
      <c r="B711" s="23">
        <v>168</v>
      </c>
      <c r="C711" s="23">
        <v>10</v>
      </c>
    </row>
    <row r="712" spans="1:3" x14ac:dyDescent="0.2">
      <c r="A712" s="23">
        <v>-2850</v>
      </c>
      <c r="B712" s="23">
        <v>168</v>
      </c>
      <c r="C712" s="23">
        <v>10</v>
      </c>
    </row>
    <row r="713" spans="1:3" x14ac:dyDescent="0.2">
      <c r="A713" s="23">
        <v>-2800</v>
      </c>
      <c r="B713" s="23">
        <v>168</v>
      </c>
      <c r="C713" s="23">
        <v>10</v>
      </c>
    </row>
    <row r="714" spans="1:3" x14ac:dyDescent="0.2">
      <c r="A714" s="23">
        <v>-2750</v>
      </c>
      <c r="B714" s="23">
        <v>168</v>
      </c>
      <c r="C714" s="23">
        <v>10</v>
      </c>
    </row>
    <row r="715" spans="1:3" x14ac:dyDescent="0.2">
      <c r="A715" s="23">
        <v>-2700</v>
      </c>
      <c r="B715" s="23">
        <v>168</v>
      </c>
      <c r="C715" s="23">
        <v>10</v>
      </c>
    </row>
    <row r="716" spans="1:3" x14ac:dyDescent="0.2">
      <c r="A716" s="23">
        <v>-2650</v>
      </c>
      <c r="B716" s="23">
        <v>168</v>
      </c>
      <c r="C716" s="23">
        <v>10</v>
      </c>
    </row>
    <row r="717" spans="1:3" x14ac:dyDescent="0.2">
      <c r="A717" s="23">
        <v>-2600</v>
      </c>
      <c r="B717" s="23">
        <v>168</v>
      </c>
      <c r="C717" s="23">
        <v>10</v>
      </c>
    </row>
    <row r="718" spans="1:3" x14ac:dyDescent="0.2">
      <c r="A718" s="23">
        <v>-2550</v>
      </c>
      <c r="B718" s="23">
        <v>168</v>
      </c>
      <c r="C718" s="23">
        <v>10</v>
      </c>
    </row>
    <row r="719" spans="1:3" x14ac:dyDescent="0.2">
      <c r="A719" s="23">
        <v>-2500</v>
      </c>
      <c r="B719" s="23">
        <v>168</v>
      </c>
      <c r="C719" s="23">
        <v>10</v>
      </c>
    </row>
    <row r="720" spans="1:3" x14ac:dyDescent="0.2">
      <c r="A720" s="23">
        <v>-2450</v>
      </c>
      <c r="B720" s="23">
        <v>168</v>
      </c>
      <c r="C720" s="23">
        <v>10</v>
      </c>
    </row>
    <row r="721" spans="1:3" x14ac:dyDescent="0.2">
      <c r="A721" s="23">
        <v>-2400</v>
      </c>
      <c r="B721" s="23">
        <v>168</v>
      </c>
      <c r="C721" s="23">
        <v>10</v>
      </c>
    </row>
    <row r="722" spans="1:3" x14ac:dyDescent="0.2">
      <c r="A722" s="23">
        <v>-2350</v>
      </c>
      <c r="B722" s="23">
        <v>168</v>
      </c>
      <c r="C722" s="23">
        <v>10</v>
      </c>
    </row>
    <row r="723" spans="1:3" x14ac:dyDescent="0.2">
      <c r="A723" s="23">
        <v>-2300</v>
      </c>
      <c r="B723" s="23">
        <v>168</v>
      </c>
      <c r="C723" s="23">
        <v>10</v>
      </c>
    </row>
    <row r="724" spans="1:3" x14ac:dyDescent="0.2">
      <c r="A724" s="23">
        <v>-2250</v>
      </c>
      <c r="B724" s="23">
        <v>168</v>
      </c>
      <c r="C724" s="23">
        <v>10</v>
      </c>
    </row>
    <row r="725" spans="1:3" x14ac:dyDescent="0.2">
      <c r="A725" s="23">
        <v>-2200</v>
      </c>
      <c r="B725" s="23">
        <v>168</v>
      </c>
      <c r="C725" s="23">
        <v>10</v>
      </c>
    </row>
    <row r="726" spans="1:3" x14ac:dyDescent="0.2">
      <c r="A726" s="23">
        <v>-2150</v>
      </c>
      <c r="B726" s="23">
        <v>168</v>
      </c>
      <c r="C726" s="23">
        <v>10</v>
      </c>
    </row>
    <row r="727" spans="1:3" x14ac:dyDescent="0.2">
      <c r="A727" s="23">
        <v>-2100</v>
      </c>
      <c r="B727" s="23">
        <v>168</v>
      </c>
      <c r="C727" s="23">
        <v>10</v>
      </c>
    </row>
    <row r="728" spans="1:3" x14ac:dyDescent="0.2">
      <c r="A728" s="23">
        <v>-2050</v>
      </c>
      <c r="B728" s="23">
        <v>168</v>
      </c>
      <c r="C728" s="23">
        <v>10</v>
      </c>
    </row>
    <row r="729" spans="1:3" x14ac:dyDescent="0.2">
      <c r="A729" s="23">
        <v>-2000</v>
      </c>
      <c r="B729" s="23">
        <v>168</v>
      </c>
      <c r="C729" s="23">
        <v>10</v>
      </c>
    </row>
    <row r="730" spans="1:3" x14ac:dyDescent="0.2">
      <c r="A730" s="23">
        <v>-1950</v>
      </c>
      <c r="B730" s="23">
        <v>168</v>
      </c>
      <c r="C730" s="23">
        <v>10</v>
      </c>
    </row>
    <row r="731" spans="1:3" x14ac:dyDescent="0.2">
      <c r="A731" s="23">
        <v>-1900</v>
      </c>
      <c r="B731" s="23">
        <v>168</v>
      </c>
      <c r="C731" s="23">
        <v>10</v>
      </c>
    </row>
    <row r="732" spans="1:3" x14ac:dyDescent="0.2">
      <c r="A732" s="23">
        <v>-1850</v>
      </c>
      <c r="B732" s="23">
        <v>168</v>
      </c>
      <c r="C732" s="23">
        <v>10</v>
      </c>
    </row>
    <row r="733" spans="1:3" x14ac:dyDescent="0.2">
      <c r="A733" s="23">
        <v>-1800</v>
      </c>
      <c r="B733" s="23">
        <v>168</v>
      </c>
      <c r="C733" s="23">
        <v>10</v>
      </c>
    </row>
    <row r="734" spans="1:3" x14ac:dyDescent="0.2">
      <c r="A734" s="23">
        <v>-1750</v>
      </c>
      <c r="B734" s="23">
        <v>168</v>
      </c>
      <c r="C734" s="23">
        <v>10</v>
      </c>
    </row>
    <row r="735" spans="1:3" x14ac:dyDescent="0.2">
      <c r="A735" s="23">
        <v>-1700</v>
      </c>
      <c r="B735" s="23">
        <v>168</v>
      </c>
      <c r="C735" s="23">
        <v>10</v>
      </c>
    </row>
    <row r="736" spans="1:3" x14ac:dyDescent="0.2">
      <c r="A736" s="23">
        <v>-1650</v>
      </c>
      <c r="B736" s="23">
        <v>168</v>
      </c>
      <c r="C736" s="23">
        <v>10</v>
      </c>
    </row>
    <row r="737" spans="1:3" x14ac:dyDescent="0.2">
      <c r="A737" s="23">
        <v>-1600</v>
      </c>
      <c r="B737" s="23">
        <v>168</v>
      </c>
      <c r="C737" s="23">
        <v>10</v>
      </c>
    </row>
    <row r="738" spans="1:3" x14ac:dyDescent="0.2">
      <c r="A738" s="23">
        <v>-1550</v>
      </c>
      <c r="B738" s="23">
        <v>168</v>
      </c>
      <c r="C738" s="23">
        <v>9.9</v>
      </c>
    </row>
    <row r="739" spans="1:3" x14ac:dyDescent="0.2">
      <c r="A739" s="23">
        <v>-1500</v>
      </c>
      <c r="B739" s="23">
        <v>168</v>
      </c>
      <c r="C739" s="23">
        <v>9.8000000000000007</v>
      </c>
    </row>
    <row r="740" spans="1:3" x14ac:dyDescent="0.2">
      <c r="A740" s="23">
        <v>-1450</v>
      </c>
      <c r="B740" s="23">
        <v>168</v>
      </c>
      <c r="C740" s="23">
        <v>9.8000000000000007</v>
      </c>
    </row>
    <row r="741" spans="1:3" x14ac:dyDescent="0.2">
      <c r="A741" s="23">
        <v>-1400</v>
      </c>
      <c r="B741" s="23">
        <v>168</v>
      </c>
      <c r="C741" s="23">
        <v>9.6</v>
      </c>
    </row>
    <row r="742" spans="1:3" x14ac:dyDescent="0.2">
      <c r="A742" s="23">
        <v>-1350</v>
      </c>
      <c r="B742" s="23">
        <v>168</v>
      </c>
      <c r="C742" s="23">
        <v>9.3000000000000007</v>
      </c>
    </row>
    <row r="743" spans="1:3" x14ac:dyDescent="0.2">
      <c r="A743" s="23">
        <v>-1300</v>
      </c>
      <c r="B743" s="23">
        <v>168</v>
      </c>
      <c r="C743" s="23">
        <v>9</v>
      </c>
    </row>
    <row r="744" spans="1:3" x14ac:dyDescent="0.2">
      <c r="A744" s="23">
        <v>-1250</v>
      </c>
      <c r="B744" s="23">
        <v>168</v>
      </c>
      <c r="C744" s="23">
        <v>8.6999999999999993</v>
      </c>
    </row>
    <row r="745" spans="1:3" x14ac:dyDescent="0.2">
      <c r="A745" s="23">
        <v>-1200</v>
      </c>
      <c r="B745" s="23">
        <v>168</v>
      </c>
      <c r="C745" s="23">
        <v>8.1999999999999993</v>
      </c>
    </row>
    <row r="746" spans="1:3" x14ac:dyDescent="0.2">
      <c r="A746" s="23">
        <v>-1150</v>
      </c>
      <c r="B746" s="23">
        <v>168</v>
      </c>
      <c r="C746" s="23">
        <v>7.7</v>
      </c>
    </row>
    <row r="747" spans="1:3" x14ac:dyDescent="0.2">
      <c r="A747" s="23">
        <v>-1100</v>
      </c>
      <c r="B747" s="23">
        <v>168</v>
      </c>
      <c r="C747" s="23">
        <v>7.1</v>
      </c>
    </row>
    <row r="748" spans="1:3" x14ac:dyDescent="0.2">
      <c r="A748" s="23">
        <v>-1050</v>
      </c>
      <c r="B748" s="23">
        <v>168</v>
      </c>
      <c r="C748" s="23">
        <v>6.6</v>
      </c>
    </row>
    <row r="749" spans="1:3" x14ac:dyDescent="0.2">
      <c r="A749" s="23">
        <v>-1000</v>
      </c>
      <c r="B749" s="23">
        <v>168</v>
      </c>
      <c r="C749" s="23">
        <v>6.1</v>
      </c>
    </row>
    <row r="750" spans="1:3" x14ac:dyDescent="0.2">
      <c r="A750" s="23">
        <v>-950</v>
      </c>
      <c r="B750" s="23">
        <v>168</v>
      </c>
      <c r="C750" s="23">
        <v>5.5</v>
      </c>
    </row>
    <row r="751" spans="1:3" x14ac:dyDescent="0.2">
      <c r="A751" s="23">
        <v>-900</v>
      </c>
      <c r="B751" s="23">
        <v>168</v>
      </c>
      <c r="C751" s="23">
        <v>5.0999999999999996</v>
      </c>
    </row>
    <row r="752" spans="1:3" x14ac:dyDescent="0.2">
      <c r="A752" s="23">
        <v>-850</v>
      </c>
      <c r="B752" s="23">
        <v>168</v>
      </c>
      <c r="C752" s="23">
        <v>4.5999999999999996</v>
      </c>
    </row>
    <row r="753" spans="1:3" x14ac:dyDescent="0.2">
      <c r="A753" s="23">
        <v>-800</v>
      </c>
      <c r="B753" s="23">
        <v>168</v>
      </c>
      <c r="C753" s="23">
        <v>4.2</v>
      </c>
    </row>
    <row r="754" spans="1:3" x14ac:dyDescent="0.2">
      <c r="A754" s="23">
        <v>-750</v>
      </c>
      <c r="B754" s="23">
        <v>168</v>
      </c>
      <c r="C754" s="23">
        <v>3.8</v>
      </c>
    </row>
    <row r="755" spans="1:3" x14ac:dyDescent="0.2">
      <c r="A755" s="23">
        <v>-700</v>
      </c>
      <c r="B755" s="23">
        <v>168</v>
      </c>
      <c r="C755" s="23">
        <v>3.4</v>
      </c>
    </row>
    <row r="756" spans="1:3" x14ac:dyDescent="0.2">
      <c r="A756" s="23">
        <v>-650</v>
      </c>
      <c r="B756" s="23">
        <v>168</v>
      </c>
      <c r="C756" s="23">
        <v>3</v>
      </c>
    </row>
    <row r="757" spans="1:3" x14ac:dyDescent="0.2">
      <c r="A757" s="23">
        <v>-600</v>
      </c>
      <c r="B757" s="23">
        <v>168</v>
      </c>
      <c r="C757" s="23">
        <v>2.6</v>
      </c>
    </row>
    <row r="758" spans="1:3" x14ac:dyDescent="0.2">
      <c r="A758" s="23">
        <v>-550</v>
      </c>
      <c r="B758" s="23">
        <v>168</v>
      </c>
      <c r="C758" s="23">
        <v>2.2999999999999998</v>
      </c>
    </row>
    <row r="759" spans="1:3" x14ac:dyDescent="0.2">
      <c r="A759" s="23">
        <v>-500</v>
      </c>
      <c r="B759" s="23">
        <v>168</v>
      </c>
      <c r="C759" s="23">
        <v>1.9</v>
      </c>
    </row>
    <row r="760" spans="1:3" x14ac:dyDescent="0.2">
      <c r="A760" s="23">
        <v>-450</v>
      </c>
      <c r="B760" s="23">
        <v>168</v>
      </c>
      <c r="C760" s="23">
        <v>1.6</v>
      </c>
    </row>
    <row r="761" spans="1:3" x14ac:dyDescent="0.2">
      <c r="A761" s="23">
        <v>-400</v>
      </c>
      <c r="B761" s="23">
        <v>168</v>
      </c>
      <c r="C761" s="23">
        <v>1.4</v>
      </c>
    </row>
    <row r="762" spans="1:3" x14ac:dyDescent="0.2">
      <c r="A762" s="23">
        <v>-350</v>
      </c>
      <c r="B762" s="23">
        <v>168</v>
      </c>
      <c r="C762" s="23">
        <v>1.1000000000000001</v>
      </c>
    </row>
    <row r="763" spans="1:3" x14ac:dyDescent="0.2">
      <c r="A763" s="23">
        <v>-300</v>
      </c>
      <c r="B763" s="23">
        <v>168</v>
      </c>
      <c r="C763" s="23">
        <v>1</v>
      </c>
    </row>
    <row r="764" spans="1:3" x14ac:dyDescent="0.2">
      <c r="A764" s="23">
        <v>-250</v>
      </c>
      <c r="B764" s="23">
        <v>168</v>
      </c>
      <c r="C764" s="23">
        <v>0.7</v>
      </c>
    </row>
    <row r="765" spans="1:3" x14ac:dyDescent="0.2">
      <c r="A765" s="23">
        <v>-200</v>
      </c>
      <c r="B765" s="23">
        <v>168</v>
      </c>
      <c r="C765" s="23">
        <v>0.5</v>
      </c>
    </row>
    <row r="766" spans="1:3" x14ac:dyDescent="0.2">
      <c r="A766" s="23">
        <v>-150</v>
      </c>
      <c r="B766" s="23">
        <v>168</v>
      </c>
      <c r="C766" s="23">
        <v>0.4</v>
      </c>
    </row>
    <row r="767" spans="1:3" x14ac:dyDescent="0.2">
      <c r="A767" s="23">
        <v>-100</v>
      </c>
      <c r="B767" s="23">
        <v>168</v>
      </c>
      <c r="C767" s="23">
        <v>0.3</v>
      </c>
    </row>
    <row r="768" spans="1:3" x14ac:dyDescent="0.2">
      <c r="A768" s="23">
        <v>-50</v>
      </c>
      <c r="B768" s="23">
        <v>168</v>
      </c>
      <c r="C768" s="23">
        <v>0.2</v>
      </c>
    </row>
    <row r="769" spans="1:3" x14ac:dyDescent="0.2">
      <c r="A769" s="23">
        <v>0</v>
      </c>
      <c r="B769" s="23">
        <v>168</v>
      </c>
      <c r="C769" s="23">
        <v>0.1</v>
      </c>
    </row>
    <row r="770" spans="1:3" x14ac:dyDescent="0.2">
      <c r="A770" s="23">
        <v>-3150</v>
      </c>
      <c r="B770" s="23">
        <v>192</v>
      </c>
      <c r="C770" s="23">
        <v>10</v>
      </c>
    </row>
    <row r="771" spans="1:3" x14ac:dyDescent="0.2">
      <c r="A771" s="23">
        <v>-3100</v>
      </c>
      <c r="B771" s="23">
        <v>192</v>
      </c>
      <c r="C771" s="23">
        <v>10</v>
      </c>
    </row>
    <row r="772" spans="1:3" x14ac:dyDescent="0.2">
      <c r="A772" s="23">
        <v>-3050</v>
      </c>
      <c r="B772" s="23">
        <v>192</v>
      </c>
      <c r="C772" s="23">
        <v>10</v>
      </c>
    </row>
    <row r="773" spans="1:3" x14ac:dyDescent="0.2">
      <c r="A773" s="23">
        <v>-3000</v>
      </c>
      <c r="B773" s="23">
        <v>192</v>
      </c>
      <c r="C773" s="23">
        <v>10</v>
      </c>
    </row>
    <row r="774" spans="1:3" x14ac:dyDescent="0.2">
      <c r="A774" s="23">
        <v>-2950</v>
      </c>
      <c r="B774" s="23">
        <v>192</v>
      </c>
      <c r="C774" s="23">
        <v>10</v>
      </c>
    </row>
    <row r="775" spans="1:3" x14ac:dyDescent="0.2">
      <c r="A775" s="23">
        <v>-2900</v>
      </c>
      <c r="B775" s="23">
        <v>192</v>
      </c>
      <c r="C775" s="23">
        <v>10</v>
      </c>
    </row>
    <row r="776" spans="1:3" x14ac:dyDescent="0.2">
      <c r="A776" s="23">
        <v>-2850</v>
      </c>
      <c r="B776" s="23">
        <v>192</v>
      </c>
      <c r="C776" s="23">
        <v>10</v>
      </c>
    </row>
    <row r="777" spans="1:3" x14ac:dyDescent="0.2">
      <c r="A777" s="23">
        <v>-2800</v>
      </c>
      <c r="B777" s="23">
        <v>192</v>
      </c>
      <c r="C777" s="23">
        <v>10</v>
      </c>
    </row>
    <row r="778" spans="1:3" x14ac:dyDescent="0.2">
      <c r="A778" s="23">
        <v>-2750</v>
      </c>
      <c r="B778" s="23">
        <v>192</v>
      </c>
      <c r="C778" s="23">
        <v>10</v>
      </c>
    </row>
    <row r="779" spans="1:3" x14ac:dyDescent="0.2">
      <c r="A779" s="23">
        <v>-2700</v>
      </c>
      <c r="B779" s="23">
        <v>192</v>
      </c>
      <c r="C779" s="23">
        <v>10</v>
      </c>
    </row>
    <row r="780" spans="1:3" x14ac:dyDescent="0.2">
      <c r="A780" s="23">
        <v>-2650</v>
      </c>
      <c r="B780" s="23">
        <v>192</v>
      </c>
      <c r="C780" s="23">
        <v>10</v>
      </c>
    </row>
    <row r="781" spans="1:3" x14ac:dyDescent="0.2">
      <c r="A781" s="23">
        <v>-2600</v>
      </c>
      <c r="B781" s="23">
        <v>192</v>
      </c>
      <c r="C781" s="23">
        <v>10</v>
      </c>
    </row>
    <row r="782" spans="1:3" x14ac:dyDescent="0.2">
      <c r="A782" s="23">
        <v>-2550</v>
      </c>
      <c r="B782" s="23">
        <v>192</v>
      </c>
      <c r="C782" s="23">
        <v>10</v>
      </c>
    </row>
    <row r="783" spans="1:3" x14ac:dyDescent="0.2">
      <c r="A783" s="23">
        <v>-2500</v>
      </c>
      <c r="B783" s="23">
        <v>192</v>
      </c>
      <c r="C783" s="23">
        <v>10</v>
      </c>
    </row>
    <row r="784" spans="1:3" x14ac:dyDescent="0.2">
      <c r="A784" s="23">
        <v>-2450</v>
      </c>
      <c r="B784" s="23">
        <v>192</v>
      </c>
      <c r="C784" s="23">
        <v>10</v>
      </c>
    </row>
    <row r="785" spans="1:3" x14ac:dyDescent="0.2">
      <c r="A785" s="23">
        <v>-2400</v>
      </c>
      <c r="B785" s="23">
        <v>192</v>
      </c>
      <c r="C785" s="23">
        <v>10</v>
      </c>
    </row>
    <row r="786" spans="1:3" x14ac:dyDescent="0.2">
      <c r="A786" s="23">
        <v>-2350</v>
      </c>
      <c r="B786" s="23">
        <v>192</v>
      </c>
      <c r="C786" s="23">
        <v>10</v>
      </c>
    </row>
    <row r="787" spans="1:3" x14ac:dyDescent="0.2">
      <c r="A787" s="23">
        <v>-2300</v>
      </c>
      <c r="B787" s="23">
        <v>192</v>
      </c>
      <c r="C787" s="23">
        <v>10</v>
      </c>
    </row>
    <row r="788" spans="1:3" x14ac:dyDescent="0.2">
      <c r="A788" s="23">
        <v>-2250</v>
      </c>
      <c r="B788" s="23">
        <v>192</v>
      </c>
      <c r="C788" s="23">
        <v>10</v>
      </c>
    </row>
    <row r="789" spans="1:3" x14ac:dyDescent="0.2">
      <c r="A789" s="23">
        <v>-2200</v>
      </c>
      <c r="B789" s="23">
        <v>192</v>
      </c>
      <c r="C789" s="23">
        <v>10</v>
      </c>
    </row>
    <row r="790" spans="1:3" x14ac:dyDescent="0.2">
      <c r="A790" s="23">
        <v>-2150</v>
      </c>
      <c r="B790" s="23">
        <v>192</v>
      </c>
      <c r="C790" s="23">
        <v>10</v>
      </c>
    </row>
    <row r="791" spans="1:3" x14ac:dyDescent="0.2">
      <c r="A791" s="23">
        <v>-2100</v>
      </c>
      <c r="B791" s="23">
        <v>192</v>
      </c>
      <c r="C791" s="23">
        <v>10</v>
      </c>
    </row>
    <row r="792" spans="1:3" x14ac:dyDescent="0.2">
      <c r="A792" s="23">
        <v>-2050</v>
      </c>
      <c r="B792" s="23">
        <v>192</v>
      </c>
      <c r="C792" s="23">
        <v>10</v>
      </c>
    </row>
    <row r="793" spans="1:3" x14ac:dyDescent="0.2">
      <c r="A793" s="23">
        <v>-2000</v>
      </c>
      <c r="B793" s="23">
        <v>192</v>
      </c>
      <c r="C793" s="23">
        <v>10</v>
      </c>
    </row>
    <row r="794" spans="1:3" x14ac:dyDescent="0.2">
      <c r="A794" s="23">
        <v>-1950</v>
      </c>
      <c r="B794" s="23">
        <v>192</v>
      </c>
      <c r="C794" s="23">
        <v>10</v>
      </c>
    </row>
    <row r="795" spans="1:3" x14ac:dyDescent="0.2">
      <c r="A795" s="23">
        <v>-1900</v>
      </c>
      <c r="B795" s="23">
        <v>192</v>
      </c>
      <c r="C795" s="23">
        <v>10</v>
      </c>
    </row>
    <row r="796" spans="1:3" x14ac:dyDescent="0.2">
      <c r="A796" s="23">
        <v>-1850</v>
      </c>
      <c r="B796" s="23">
        <v>192</v>
      </c>
      <c r="C796" s="23">
        <v>10</v>
      </c>
    </row>
    <row r="797" spans="1:3" x14ac:dyDescent="0.2">
      <c r="A797" s="23">
        <v>-1800</v>
      </c>
      <c r="B797" s="23">
        <v>192</v>
      </c>
      <c r="C797" s="23">
        <v>10</v>
      </c>
    </row>
    <row r="798" spans="1:3" x14ac:dyDescent="0.2">
      <c r="A798" s="23">
        <v>-1750</v>
      </c>
      <c r="B798" s="23">
        <v>192</v>
      </c>
      <c r="C798" s="23">
        <v>10</v>
      </c>
    </row>
    <row r="799" spans="1:3" x14ac:dyDescent="0.2">
      <c r="A799" s="23">
        <v>-1700</v>
      </c>
      <c r="B799" s="23">
        <v>192</v>
      </c>
      <c r="C799" s="23">
        <v>10</v>
      </c>
    </row>
    <row r="800" spans="1:3" x14ac:dyDescent="0.2">
      <c r="A800" s="23">
        <v>-1650</v>
      </c>
      <c r="B800" s="23">
        <v>192</v>
      </c>
      <c r="C800" s="23">
        <v>10</v>
      </c>
    </row>
    <row r="801" spans="1:3" x14ac:dyDescent="0.2">
      <c r="A801" s="23">
        <v>-1600</v>
      </c>
      <c r="B801" s="23">
        <v>192</v>
      </c>
      <c r="C801" s="23">
        <v>9.9</v>
      </c>
    </row>
    <row r="802" spans="1:3" x14ac:dyDescent="0.2">
      <c r="A802" s="23">
        <v>-1550</v>
      </c>
      <c r="B802" s="23">
        <v>192</v>
      </c>
      <c r="C802" s="23">
        <v>10</v>
      </c>
    </row>
    <row r="803" spans="1:3" x14ac:dyDescent="0.2">
      <c r="A803" s="23">
        <v>-1500</v>
      </c>
      <c r="B803" s="23">
        <v>192</v>
      </c>
      <c r="C803" s="23">
        <v>10</v>
      </c>
    </row>
    <row r="804" spans="1:3" x14ac:dyDescent="0.2">
      <c r="A804" s="23">
        <v>-1450</v>
      </c>
      <c r="B804" s="23">
        <v>192</v>
      </c>
      <c r="C804" s="23">
        <v>9.9</v>
      </c>
    </row>
    <row r="805" spans="1:3" x14ac:dyDescent="0.2">
      <c r="A805" s="23">
        <v>-1400</v>
      </c>
      <c r="B805" s="23">
        <v>192</v>
      </c>
      <c r="C805" s="23">
        <v>9.6999999999999993</v>
      </c>
    </row>
    <row r="806" spans="1:3" x14ac:dyDescent="0.2">
      <c r="A806" s="23">
        <v>-1350</v>
      </c>
      <c r="B806" s="23">
        <v>192</v>
      </c>
      <c r="C806" s="23">
        <v>9.5</v>
      </c>
    </row>
    <row r="807" spans="1:3" x14ac:dyDescent="0.2">
      <c r="A807" s="23">
        <v>-1300</v>
      </c>
      <c r="B807" s="23">
        <v>192</v>
      </c>
      <c r="C807" s="23">
        <v>9.3000000000000007</v>
      </c>
    </row>
    <row r="808" spans="1:3" x14ac:dyDescent="0.2">
      <c r="A808" s="23">
        <v>-1250</v>
      </c>
      <c r="B808" s="23">
        <v>192</v>
      </c>
      <c r="C808" s="23">
        <v>9</v>
      </c>
    </row>
    <row r="809" spans="1:3" x14ac:dyDescent="0.2">
      <c r="A809" s="23">
        <v>-1200</v>
      </c>
      <c r="B809" s="23">
        <v>192</v>
      </c>
      <c r="C809" s="23">
        <v>8.5</v>
      </c>
    </row>
    <row r="810" spans="1:3" x14ac:dyDescent="0.2">
      <c r="A810" s="23">
        <v>-1150</v>
      </c>
      <c r="B810" s="23">
        <v>192</v>
      </c>
      <c r="C810" s="23">
        <v>8.1</v>
      </c>
    </row>
    <row r="811" spans="1:3" x14ac:dyDescent="0.2">
      <c r="A811" s="23">
        <v>-1100</v>
      </c>
      <c r="B811" s="23">
        <v>192</v>
      </c>
      <c r="C811" s="23">
        <v>7.6</v>
      </c>
    </row>
    <row r="812" spans="1:3" x14ac:dyDescent="0.2">
      <c r="A812" s="23">
        <v>-1050</v>
      </c>
      <c r="B812" s="23">
        <v>192</v>
      </c>
      <c r="C812" s="23">
        <v>7.1</v>
      </c>
    </row>
    <row r="813" spans="1:3" x14ac:dyDescent="0.2">
      <c r="A813" s="23">
        <v>-1000</v>
      </c>
      <c r="B813" s="23">
        <v>192</v>
      </c>
      <c r="C813" s="23">
        <v>6.6</v>
      </c>
    </row>
    <row r="814" spans="1:3" x14ac:dyDescent="0.2">
      <c r="A814" s="23">
        <v>-950</v>
      </c>
      <c r="B814" s="23">
        <v>192</v>
      </c>
      <c r="C814" s="23">
        <v>6</v>
      </c>
    </row>
    <row r="815" spans="1:3" x14ac:dyDescent="0.2">
      <c r="A815" s="23">
        <v>-900</v>
      </c>
      <c r="B815" s="23">
        <v>192</v>
      </c>
      <c r="C815" s="23">
        <v>5.6</v>
      </c>
    </row>
    <row r="816" spans="1:3" x14ac:dyDescent="0.2">
      <c r="A816" s="23">
        <v>-850</v>
      </c>
      <c r="B816" s="23">
        <v>192</v>
      </c>
      <c r="C816" s="23">
        <v>5.2</v>
      </c>
    </row>
    <row r="817" spans="1:3" x14ac:dyDescent="0.2">
      <c r="A817" s="23">
        <v>-800</v>
      </c>
      <c r="B817" s="23">
        <v>192</v>
      </c>
      <c r="C817" s="23">
        <v>4.7</v>
      </c>
    </row>
    <row r="818" spans="1:3" x14ac:dyDescent="0.2">
      <c r="A818" s="23">
        <v>-750</v>
      </c>
      <c r="B818" s="23">
        <v>192</v>
      </c>
      <c r="C818" s="23">
        <v>4.3</v>
      </c>
    </row>
    <row r="819" spans="1:3" x14ac:dyDescent="0.2">
      <c r="A819" s="23">
        <v>-700</v>
      </c>
      <c r="B819" s="23">
        <v>192</v>
      </c>
      <c r="C819" s="23">
        <v>3.9</v>
      </c>
    </row>
    <row r="820" spans="1:3" x14ac:dyDescent="0.2">
      <c r="A820" s="23">
        <v>-650</v>
      </c>
      <c r="B820" s="23">
        <v>192</v>
      </c>
      <c r="C820" s="23">
        <v>3.5</v>
      </c>
    </row>
    <row r="821" spans="1:3" x14ac:dyDescent="0.2">
      <c r="A821" s="23">
        <v>-600</v>
      </c>
      <c r="B821" s="23">
        <v>192</v>
      </c>
      <c r="C821" s="23">
        <v>3.2</v>
      </c>
    </row>
    <row r="822" spans="1:3" x14ac:dyDescent="0.2">
      <c r="A822" s="23">
        <v>-550</v>
      </c>
      <c r="B822" s="23">
        <v>192</v>
      </c>
      <c r="C822" s="23">
        <v>2.8</v>
      </c>
    </row>
    <row r="823" spans="1:3" x14ac:dyDescent="0.2">
      <c r="A823" s="23">
        <v>-500</v>
      </c>
      <c r="B823" s="23">
        <v>192</v>
      </c>
      <c r="C823" s="23">
        <v>2.5</v>
      </c>
    </row>
    <row r="824" spans="1:3" x14ac:dyDescent="0.2">
      <c r="A824" s="23">
        <v>-450</v>
      </c>
      <c r="B824" s="23">
        <v>192</v>
      </c>
      <c r="C824" s="23">
        <v>2.2000000000000002</v>
      </c>
    </row>
    <row r="825" spans="1:3" x14ac:dyDescent="0.2">
      <c r="A825" s="23">
        <v>-400</v>
      </c>
      <c r="B825" s="23">
        <v>192</v>
      </c>
      <c r="C825" s="23">
        <v>1.9</v>
      </c>
    </row>
    <row r="826" spans="1:3" x14ac:dyDescent="0.2">
      <c r="A826" s="23">
        <v>-350</v>
      </c>
      <c r="B826" s="23">
        <v>192</v>
      </c>
      <c r="C826" s="23">
        <v>1.6</v>
      </c>
    </row>
    <row r="827" spans="1:3" x14ac:dyDescent="0.2">
      <c r="A827" s="23">
        <v>-300</v>
      </c>
      <c r="B827" s="23">
        <v>192</v>
      </c>
      <c r="C827" s="23">
        <v>1.4</v>
      </c>
    </row>
    <row r="828" spans="1:3" x14ac:dyDescent="0.2">
      <c r="A828" s="23">
        <v>-250</v>
      </c>
      <c r="B828" s="23">
        <v>192</v>
      </c>
      <c r="C828" s="23">
        <v>1.2</v>
      </c>
    </row>
    <row r="829" spans="1:3" x14ac:dyDescent="0.2">
      <c r="A829" s="23">
        <v>-200</v>
      </c>
      <c r="B829" s="23">
        <v>192</v>
      </c>
      <c r="C829" s="23">
        <v>1.1000000000000001</v>
      </c>
    </row>
    <row r="830" spans="1:3" x14ac:dyDescent="0.2">
      <c r="A830" s="23">
        <v>-150</v>
      </c>
      <c r="B830" s="23">
        <v>192</v>
      </c>
      <c r="C830" s="23">
        <v>0.9</v>
      </c>
    </row>
    <row r="831" spans="1:3" x14ac:dyDescent="0.2">
      <c r="A831" s="23">
        <v>-100</v>
      </c>
      <c r="B831" s="23">
        <v>192</v>
      </c>
      <c r="C831" s="23">
        <v>0.7</v>
      </c>
    </row>
    <row r="832" spans="1:3" x14ac:dyDescent="0.2">
      <c r="A832" s="23">
        <v>-50</v>
      </c>
      <c r="B832" s="23">
        <v>192</v>
      </c>
      <c r="C832" s="23">
        <v>0.6</v>
      </c>
    </row>
    <row r="833" spans="1:3" x14ac:dyDescent="0.2">
      <c r="A833" s="23">
        <v>0</v>
      </c>
      <c r="B833" s="23">
        <v>192</v>
      </c>
      <c r="C833" s="23">
        <v>0.6</v>
      </c>
    </row>
    <row r="834" spans="1:3" x14ac:dyDescent="0.2">
      <c r="A834" s="23">
        <v>-3150</v>
      </c>
      <c r="B834" s="23">
        <v>216</v>
      </c>
      <c r="C834" s="23">
        <v>10</v>
      </c>
    </row>
    <row r="835" spans="1:3" x14ac:dyDescent="0.2">
      <c r="A835" s="23">
        <v>-3100</v>
      </c>
      <c r="B835" s="23">
        <v>216</v>
      </c>
      <c r="C835" s="23">
        <v>10</v>
      </c>
    </row>
    <row r="836" spans="1:3" x14ac:dyDescent="0.2">
      <c r="A836" s="23">
        <v>-3050</v>
      </c>
      <c r="B836" s="23">
        <v>216</v>
      </c>
      <c r="C836" s="23">
        <v>10</v>
      </c>
    </row>
    <row r="837" spans="1:3" x14ac:dyDescent="0.2">
      <c r="A837" s="23">
        <v>-3000</v>
      </c>
      <c r="B837" s="23">
        <v>216</v>
      </c>
      <c r="C837" s="23">
        <v>10</v>
      </c>
    </row>
    <row r="838" spans="1:3" x14ac:dyDescent="0.2">
      <c r="A838" s="23">
        <v>-2950</v>
      </c>
      <c r="B838" s="23">
        <v>216</v>
      </c>
      <c r="C838" s="23">
        <v>10</v>
      </c>
    </row>
    <row r="839" spans="1:3" x14ac:dyDescent="0.2">
      <c r="A839" s="23">
        <v>-2900</v>
      </c>
      <c r="B839" s="23">
        <v>216</v>
      </c>
      <c r="C839" s="23">
        <v>10</v>
      </c>
    </row>
    <row r="840" spans="1:3" x14ac:dyDescent="0.2">
      <c r="A840" s="23">
        <v>-2850</v>
      </c>
      <c r="B840" s="23">
        <v>216</v>
      </c>
      <c r="C840" s="23">
        <v>10</v>
      </c>
    </row>
    <row r="841" spans="1:3" x14ac:dyDescent="0.2">
      <c r="A841" s="23">
        <v>-2800</v>
      </c>
      <c r="B841" s="23">
        <v>216</v>
      </c>
      <c r="C841" s="23">
        <v>10</v>
      </c>
    </row>
    <row r="842" spans="1:3" x14ac:dyDescent="0.2">
      <c r="A842" s="23">
        <v>-2750</v>
      </c>
      <c r="B842" s="23">
        <v>216</v>
      </c>
      <c r="C842" s="23">
        <v>10</v>
      </c>
    </row>
    <row r="843" spans="1:3" x14ac:dyDescent="0.2">
      <c r="A843" s="23">
        <v>-2700</v>
      </c>
      <c r="B843" s="23">
        <v>216</v>
      </c>
      <c r="C843" s="23">
        <v>10</v>
      </c>
    </row>
    <row r="844" spans="1:3" x14ac:dyDescent="0.2">
      <c r="A844" s="23">
        <v>-2650</v>
      </c>
      <c r="B844" s="23">
        <v>216</v>
      </c>
      <c r="C844" s="23">
        <v>10</v>
      </c>
    </row>
    <row r="845" spans="1:3" x14ac:dyDescent="0.2">
      <c r="A845" s="23">
        <v>-2600</v>
      </c>
      <c r="B845" s="23">
        <v>216</v>
      </c>
      <c r="C845" s="23">
        <v>10</v>
      </c>
    </row>
    <row r="846" spans="1:3" x14ac:dyDescent="0.2">
      <c r="A846" s="23">
        <v>-2550</v>
      </c>
      <c r="B846" s="23">
        <v>216</v>
      </c>
      <c r="C846" s="23">
        <v>10</v>
      </c>
    </row>
    <row r="847" spans="1:3" x14ac:dyDescent="0.2">
      <c r="A847" s="23">
        <v>-2500</v>
      </c>
      <c r="B847" s="23">
        <v>216</v>
      </c>
      <c r="C847" s="23">
        <v>10</v>
      </c>
    </row>
    <row r="848" spans="1:3" x14ac:dyDescent="0.2">
      <c r="A848" s="23">
        <v>-2450</v>
      </c>
      <c r="B848" s="23">
        <v>216</v>
      </c>
      <c r="C848" s="23">
        <v>10</v>
      </c>
    </row>
    <row r="849" spans="1:3" x14ac:dyDescent="0.2">
      <c r="A849" s="23">
        <v>-2400</v>
      </c>
      <c r="B849" s="23">
        <v>216</v>
      </c>
      <c r="C849" s="23">
        <v>10</v>
      </c>
    </row>
    <row r="850" spans="1:3" x14ac:dyDescent="0.2">
      <c r="A850" s="23">
        <v>-2350</v>
      </c>
      <c r="B850" s="23">
        <v>216</v>
      </c>
      <c r="C850" s="23">
        <v>10</v>
      </c>
    </row>
    <row r="851" spans="1:3" x14ac:dyDescent="0.2">
      <c r="A851" s="23">
        <v>-2300</v>
      </c>
      <c r="B851" s="23">
        <v>216</v>
      </c>
      <c r="C851" s="23">
        <v>10</v>
      </c>
    </row>
    <row r="852" spans="1:3" x14ac:dyDescent="0.2">
      <c r="A852" s="23">
        <v>-2250</v>
      </c>
      <c r="B852" s="23">
        <v>216</v>
      </c>
      <c r="C852" s="23">
        <v>10</v>
      </c>
    </row>
    <row r="853" spans="1:3" x14ac:dyDescent="0.2">
      <c r="A853" s="23">
        <v>-2200</v>
      </c>
      <c r="B853" s="23">
        <v>216</v>
      </c>
      <c r="C853" s="23">
        <v>10</v>
      </c>
    </row>
    <row r="854" spans="1:3" x14ac:dyDescent="0.2">
      <c r="A854" s="23">
        <v>-2150</v>
      </c>
      <c r="B854" s="23">
        <v>216</v>
      </c>
      <c r="C854" s="23">
        <v>10</v>
      </c>
    </row>
    <row r="855" spans="1:3" x14ac:dyDescent="0.2">
      <c r="A855" s="23">
        <v>-2100</v>
      </c>
      <c r="B855" s="23">
        <v>216</v>
      </c>
      <c r="C855" s="23">
        <v>10</v>
      </c>
    </row>
    <row r="856" spans="1:3" x14ac:dyDescent="0.2">
      <c r="A856" s="23">
        <v>-2050</v>
      </c>
      <c r="B856" s="23">
        <v>216</v>
      </c>
      <c r="C856" s="23">
        <v>10</v>
      </c>
    </row>
    <row r="857" spans="1:3" x14ac:dyDescent="0.2">
      <c r="A857" s="23">
        <v>-2000</v>
      </c>
      <c r="B857" s="23">
        <v>216</v>
      </c>
      <c r="C857" s="23">
        <v>10</v>
      </c>
    </row>
    <row r="858" spans="1:3" x14ac:dyDescent="0.2">
      <c r="A858" s="23">
        <v>-1950</v>
      </c>
      <c r="B858" s="23">
        <v>216</v>
      </c>
      <c r="C858" s="23">
        <v>10</v>
      </c>
    </row>
    <row r="859" spans="1:3" x14ac:dyDescent="0.2">
      <c r="A859" s="23">
        <v>-1900</v>
      </c>
      <c r="B859" s="23">
        <v>216</v>
      </c>
      <c r="C859" s="23">
        <v>10</v>
      </c>
    </row>
    <row r="860" spans="1:3" x14ac:dyDescent="0.2">
      <c r="A860" s="23">
        <v>-1850</v>
      </c>
      <c r="B860" s="23">
        <v>216</v>
      </c>
      <c r="C860" s="23">
        <v>10</v>
      </c>
    </row>
    <row r="861" spans="1:3" x14ac:dyDescent="0.2">
      <c r="A861" s="23">
        <v>-1800</v>
      </c>
      <c r="B861" s="23">
        <v>216</v>
      </c>
      <c r="C861" s="23">
        <v>10</v>
      </c>
    </row>
    <row r="862" spans="1:3" x14ac:dyDescent="0.2">
      <c r="A862" s="23">
        <v>-1750</v>
      </c>
      <c r="B862" s="23">
        <v>216</v>
      </c>
      <c r="C862" s="23">
        <v>10</v>
      </c>
    </row>
    <row r="863" spans="1:3" x14ac:dyDescent="0.2">
      <c r="A863" s="23">
        <v>-1700</v>
      </c>
      <c r="B863" s="23">
        <v>216</v>
      </c>
      <c r="C863" s="23">
        <v>10</v>
      </c>
    </row>
    <row r="864" spans="1:3" x14ac:dyDescent="0.2">
      <c r="A864" s="23">
        <v>-1650</v>
      </c>
      <c r="B864" s="23">
        <v>216</v>
      </c>
      <c r="C864" s="23">
        <v>9.9</v>
      </c>
    </row>
    <row r="865" spans="1:3" x14ac:dyDescent="0.2">
      <c r="A865" s="23">
        <v>-1600</v>
      </c>
      <c r="B865" s="23">
        <v>216</v>
      </c>
      <c r="C865" s="23">
        <v>10</v>
      </c>
    </row>
    <row r="866" spans="1:3" x14ac:dyDescent="0.2">
      <c r="A866" s="23">
        <v>-1550</v>
      </c>
      <c r="B866" s="23">
        <v>216</v>
      </c>
      <c r="C866" s="23">
        <v>9.9</v>
      </c>
    </row>
    <row r="867" spans="1:3" x14ac:dyDescent="0.2">
      <c r="A867" s="23">
        <v>-1500</v>
      </c>
      <c r="B867" s="23">
        <v>216</v>
      </c>
      <c r="C867" s="23">
        <v>9.8000000000000007</v>
      </c>
    </row>
    <row r="868" spans="1:3" x14ac:dyDescent="0.2">
      <c r="A868" s="23">
        <v>-1450</v>
      </c>
      <c r="B868" s="23">
        <v>216</v>
      </c>
      <c r="C868" s="23">
        <v>9.6999999999999993</v>
      </c>
    </row>
    <row r="869" spans="1:3" x14ac:dyDescent="0.2">
      <c r="A869" s="23">
        <v>-1400</v>
      </c>
      <c r="B869" s="23">
        <v>216</v>
      </c>
      <c r="C869" s="23">
        <v>9.6</v>
      </c>
    </row>
    <row r="870" spans="1:3" x14ac:dyDescent="0.2">
      <c r="A870" s="23">
        <v>-1350</v>
      </c>
      <c r="B870" s="23">
        <v>216</v>
      </c>
      <c r="C870" s="23">
        <v>9.4</v>
      </c>
    </row>
    <row r="871" spans="1:3" x14ac:dyDescent="0.2">
      <c r="A871" s="23">
        <v>-1300</v>
      </c>
      <c r="B871" s="23">
        <v>216</v>
      </c>
      <c r="C871" s="23">
        <v>9.1</v>
      </c>
    </row>
    <row r="872" spans="1:3" x14ac:dyDescent="0.2">
      <c r="A872" s="23">
        <v>-1250</v>
      </c>
      <c r="B872" s="23">
        <v>216</v>
      </c>
      <c r="C872" s="23">
        <v>8.8000000000000007</v>
      </c>
    </row>
    <row r="873" spans="1:3" x14ac:dyDescent="0.2">
      <c r="A873" s="23">
        <v>-1200</v>
      </c>
      <c r="B873" s="23">
        <v>216</v>
      </c>
      <c r="C873" s="23">
        <v>8.6</v>
      </c>
    </row>
    <row r="874" spans="1:3" x14ac:dyDescent="0.2">
      <c r="A874" s="23">
        <v>-1150</v>
      </c>
      <c r="B874" s="23">
        <v>216</v>
      </c>
      <c r="C874" s="23">
        <v>8.1999999999999993</v>
      </c>
    </row>
    <row r="875" spans="1:3" x14ac:dyDescent="0.2">
      <c r="A875" s="23">
        <v>-1100</v>
      </c>
      <c r="B875" s="23">
        <v>216</v>
      </c>
      <c r="C875" s="23">
        <v>7.8</v>
      </c>
    </row>
    <row r="876" spans="1:3" x14ac:dyDescent="0.2">
      <c r="A876" s="23">
        <v>-1050</v>
      </c>
      <c r="B876" s="23">
        <v>216</v>
      </c>
      <c r="C876" s="23">
        <v>7.3</v>
      </c>
    </row>
    <row r="877" spans="1:3" x14ac:dyDescent="0.2">
      <c r="A877" s="23">
        <v>-1000</v>
      </c>
      <c r="B877" s="23">
        <v>216</v>
      </c>
      <c r="C877" s="23">
        <v>6.9</v>
      </c>
    </row>
    <row r="878" spans="1:3" x14ac:dyDescent="0.2">
      <c r="A878" s="23">
        <v>-950</v>
      </c>
      <c r="B878" s="23">
        <v>216</v>
      </c>
      <c r="C878" s="23">
        <v>6.5</v>
      </c>
    </row>
    <row r="879" spans="1:3" x14ac:dyDescent="0.2">
      <c r="A879" s="23">
        <v>-900</v>
      </c>
      <c r="B879" s="23">
        <v>216</v>
      </c>
      <c r="C879" s="23">
        <v>6.1</v>
      </c>
    </row>
    <row r="880" spans="1:3" x14ac:dyDescent="0.2">
      <c r="A880" s="23">
        <v>-850</v>
      </c>
      <c r="B880" s="23">
        <v>216</v>
      </c>
      <c r="C880" s="23">
        <v>5.7</v>
      </c>
    </row>
    <row r="881" spans="1:3" x14ac:dyDescent="0.2">
      <c r="A881" s="23">
        <v>-800</v>
      </c>
      <c r="B881" s="23">
        <v>216</v>
      </c>
      <c r="C881" s="23">
        <v>5.3</v>
      </c>
    </row>
    <row r="882" spans="1:3" x14ac:dyDescent="0.2">
      <c r="A882" s="23">
        <v>-750</v>
      </c>
      <c r="B882" s="23">
        <v>216</v>
      </c>
      <c r="C882" s="23">
        <v>5</v>
      </c>
    </row>
    <row r="883" spans="1:3" x14ac:dyDescent="0.2">
      <c r="A883" s="23">
        <v>-700</v>
      </c>
      <c r="B883" s="23">
        <v>216</v>
      </c>
      <c r="C883" s="23">
        <v>4.5999999999999996</v>
      </c>
    </row>
    <row r="884" spans="1:3" x14ac:dyDescent="0.2">
      <c r="A884" s="23">
        <v>-650</v>
      </c>
      <c r="B884" s="23">
        <v>216</v>
      </c>
      <c r="C884" s="23">
        <v>4.3</v>
      </c>
    </row>
    <row r="885" spans="1:3" x14ac:dyDescent="0.2">
      <c r="A885" s="23">
        <v>-600</v>
      </c>
      <c r="B885" s="23">
        <v>216</v>
      </c>
      <c r="C885" s="23">
        <v>3.9</v>
      </c>
    </row>
    <row r="886" spans="1:3" x14ac:dyDescent="0.2">
      <c r="A886" s="23">
        <v>-550</v>
      </c>
      <c r="B886" s="23">
        <v>216</v>
      </c>
      <c r="C886" s="23">
        <v>3.6</v>
      </c>
    </row>
    <row r="887" spans="1:3" x14ac:dyDescent="0.2">
      <c r="A887" s="23">
        <v>-500</v>
      </c>
      <c r="B887" s="23">
        <v>216</v>
      </c>
      <c r="C887" s="23">
        <v>3.4</v>
      </c>
    </row>
    <row r="888" spans="1:3" x14ac:dyDescent="0.2">
      <c r="A888" s="23">
        <v>-450</v>
      </c>
      <c r="B888" s="23">
        <v>216</v>
      </c>
      <c r="C888" s="23">
        <v>3.1</v>
      </c>
    </row>
    <row r="889" spans="1:3" x14ac:dyDescent="0.2">
      <c r="A889" s="23">
        <v>-400</v>
      </c>
      <c r="B889" s="23">
        <v>216</v>
      </c>
      <c r="C889" s="23">
        <v>2.7</v>
      </c>
    </row>
    <row r="890" spans="1:3" x14ac:dyDescent="0.2">
      <c r="A890" s="23">
        <v>-350</v>
      </c>
      <c r="B890" s="23">
        <v>216</v>
      </c>
      <c r="C890" s="23">
        <v>2.4</v>
      </c>
    </row>
    <row r="891" spans="1:3" x14ac:dyDescent="0.2">
      <c r="A891" s="23">
        <v>-300</v>
      </c>
      <c r="B891" s="23">
        <v>216</v>
      </c>
      <c r="C891" s="23">
        <v>2.2999999999999998</v>
      </c>
    </row>
    <row r="892" spans="1:3" x14ac:dyDescent="0.2">
      <c r="A892" s="23">
        <v>-250</v>
      </c>
      <c r="B892" s="23">
        <v>216</v>
      </c>
      <c r="C892" s="23">
        <v>2.2000000000000002</v>
      </c>
    </row>
    <row r="893" spans="1:3" x14ac:dyDescent="0.2">
      <c r="A893" s="23">
        <v>-200</v>
      </c>
      <c r="B893" s="23">
        <v>216</v>
      </c>
      <c r="C893" s="23">
        <v>1.9</v>
      </c>
    </row>
    <row r="894" spans="1:3" x14ac:dyDescent="0.2">
      <c r="A894" s="23">
        <v>-150</v>
      </c>
      <c r="B894" s="23">
        <v>216</v>
      </c>
      <c r="C894" s="23">
        <v>1.8</v>
      </c>
    </row>
    <row r="895" spans="1:3" x14ac:dyDescent="0.2">
      <c r="A895" s="23">
        <v>-100</v>
      </c>
      <c r="B895" s="23">
        <v>216</v>
      </c>
      <c r="C895" s="23">
        <v>1.8</v>
      </c>
    </row>
    <row r="896" spans="1:3" x14ac:dyDescent="0.2">
      <c r="A896" s="23">
        <v>-50</v>
      </c>
      <c r="B896" s="23">
        <v>216</v>
      </c>
      <c r="C896" s="23">
        <v>1.7</v>
      </c>
    </row>
    <row r="897" spans="1:3" x14ac:dyDescent="0.2">
      <c r="A897" s="23">
        <v>0</v>
      </c>
      <c r="B897" s="23">
        <v>216</v>
      </c>
      <c r="C897" s="23">
        <v>1.6</v>
      </c>
    </row>
    <row r="898" spans="1:3" x14ac:dyDescent="0.2">
      <c r="A898" s="23">
        <v>-3150</v>
      </c>
      <c r="B898" s="23">
        <v>240</v>
      </c>
      <c r="C898" s="23">
        <v>10</v>
      </c>
    </row>
    <row r="899" spans="1:3" x14ac:dyDescent="0.2">
      <c r="A899" s="23">
        <v>-3100</v>
      </c>
      <c r="B899" s="23">
        <v>240</v>
      </c>
      <c r="C899" s="23">
        <v>10</v>
      </c>
    </row>
    <row r="900" spans="1:3" x14ac:dyDescent="0.2">
      <c r="A900" s="23">
        <v>-3050</v>
      </c>
      <c r="B900" s="23">
        <v>240</v>
      </c>
      <c r="C900" s="23">
        <v>10</v>
      </c>
    </row>
    <row r="901" spans="1:3" x14ac:dyDescent="0.2">
      <c r="A901" s="23">
        <v>-3000</v>
      </c>
      <c r="B901" s="23">
        <v>240</v>
      </c>
      <c r="C901" s="23">
        <v>10</v>
      </c>
    </row>
    <row r="902" spans="1:3" x14ac:dyDescent="0.2">
      <c r="A902" s="23">
        <v>-2950</v>
      </c>
      <c r="B902" s="23">
        <v>240</v>
      </c>
      <c r="C902" s="23">
        <v>10</v>
      </c>
    </row>
    <row r="903" spans="1:3" x14ac:dyDescent="0.2">
      <c r="A903" s="23">
        <v>-2900</v>
      </c>
      <c r="B903" s="23">
        <v>240</v>
      </c>
      <c r="C903" s="23">
        <v>10</v>
      </c>
    </row>
    <row r="904" spans="1:3" x14ac:dyDescent="0.2">
      <c r="A904" s="23">
        <v>-2850</v>
      </c>
      <c r="B904" s="23">
        <v>240</v>
      </c>
      <c r="C904" s="23">
        <v>10</v>
      </c>
    </row>
    <row r="905" spans="1:3" x14ac:dyDescent="0.2">
      <c r="A905" s="23">
        <v>-2800</v>
      </c>
      <c r="B905" s="23">
        <v>240</v>
      </c>
      <c r="C905" s="23">
        <v>10</v>
      </c>
    </row>
    <row r="906" spans="1:3" x14ac:dyDescent="0.2">
      <c r="A906" s="23">
        <v>-2750</v>
      </c>
      <c r="B906" s="23">
        <v>240</v>
      </c>
      <c r="C906" s="23">
        <v>10</v>
      </c>
    </row>
    <row r="907" spans="1:3" x14ac:dyDescent="0.2">
      <c r="A907" s="23">
        <v>-2700</v>
      </c>
      <c r="B907" s="23">
        <v>240</v>
      </c>
      <c r="C907" s="23">
        <v>10</v>
      </c>
    </row>
    <row r="908" spans="1:3" x14ac:dyDescent="0.2">
      <c r="A908" s="23">
        <v>-2650</v>
      </c>
      <c r="B908" s="23">
        <v>240</v>
      </c>
      <c r="C908" s="23">
        <v>10</v>
      </c>
    </row>
    <row r="909" spans="1:3" x14ac:dyDescent="0.2">
      <c r="A909" s="23">
        <v>-2600</v>
      </c>
      <c r="B909" s="23">
        <v>240</v>
      </c>
      <c r="C909" s="23">
        <v>10</v>
      </c>
    </row>
    <row r="910" spans="1:3" x14ac:dyDescent="0.2">
      <c r="A910" s="23">
        <v>-2550</v>
      </c>
      <c r="B910" s="23">
        <v>240</v>
      </c>
      <c r="C910" s="23">
        <v>10</v>
      </c>
    </row>
    <row r="911" spans="1:3" x14ac:dyDescent="0.2">
      <c r="A911" s="23">
        <v>-2500</v>
      </c>
      <c r="B911" s="23">
        <v>240</v>
      </c>
      <c r="C911" s="23">
        <v>10</v>
      </c>
    </row>
    <row r="912" spans="1:3" x14ac:dyDescent="0.2">
      <c r="A912" s="23">
        <v>-2450</v>
      </c>
      <c r="B912" s="23">
        <v>240</v>
      </c>
      <c r="C912" s="23">
        <v>10</v>
      </c>
    </row>
    <row r="913" spans="1:3" x14ac:dyDescent="0.2">
      <c r="A913" s="23">
        <v>-2400</v>
      </c>
      <c r="B913" s="23">
        <v>240</v>
      </c>
      <c r="C913" s="23">
        <v>10</v>
      </c>
    </row>
    <row r="914" spans="1:3" x14ac:dyDescent="0.2">
      <c r="A914" s="23">
        <v>-2350</v>
      </c>
      <c r="B914" s="23">
        <v>240</v>
      </c>
      <c r="C914" s="23">
        <v>10</v>
      </c>
    </row>
    <row r="915" spans="1:3" x14ac:dyDescent="0.2">
      <c r="A915" s="23">
        <v>-2300</v>
      </c>
      <c r="B915" s="23">
        <v>240</v>
      </c>
      <c r="C915" s="23">
        <v>10</v>
      </c>
    </row>
    <row r="916" spans="1:3" x14ac:dyDescent="0.2">
      <c r="A916" s="23">
        <v>-2250</v>
      </c>
      <c r="B916" s="23">
        <v>240</v>
      </c>
      <c r="C916" s="23">
        <v>10</v>
      </c>
    </row>
    <row r="917" spans="1:3" x14ac:dyDescent="0.2">
      <c r="A917" s="23">
        <v>-2200</v>
      </c>
      <c r="B917" s="23">
        <v>240</v>
      </c>
      <c r="C917" s="23">
        <v>10</v>
      </c>
    </row>
    <row r="918" spans="1:3" x14ac:dyDescent="0.2">
      <c r="A918" s="23">
        <v>-2150</v>
      </c>
      <c r="B918" s="23">
        <v>240</v>
      </c>
      <c r="C918" s="23">
        <v>10</v>
      </c>
    </row>
    <row r="919" spans="1:3" x14ac:dyDescent="0.2">
      <c r="A919" s="23">
        <v>-2100</v>
      </c>
      <c r="B919" s="23">
        <v>240</v>
      </c>
      <c r="C919" s="23">
        <v>10</v>
      </c>
    </row>
    <row r="920" spans="1:3" x14ac:dyDescent="0.2">
      <c r="A920" s="23">
        <v>-2050</v>
      </c>
      <c r="B920" s="23">
        <v>240</v>
      </c>
      <c r="C920" s="23">
        <v>10</v>
      </c>
    </row>
    <row r="921" spans="1:3" x14ac:dyDescent="0.2">
      <c r="A921" s="23">
        <v>-2000</v>
      </c>
      <c r="B921" s="23">
        <v>240</v>
      </c>
      <c r="C921" s="23">
        <v>10</v>
      </c>
    </row>
    <row r="922" spans="1:3" x14ac:dyDescent="0.2">
      <c r="A922" s="23">
        <v>-1950</v>
      </c>
      <c r="B922" s="23">
        <v>240</v>
      </c>
      <c r="C922" s="23">
        <v>10</v>
      </c>
    </row>
    <row r="923" spans="1:3" x14ac:dyDescent="0.2">
      <c r="A923" s="23">
        <v>-1900</v>
      </c>
      <c r="B923" s="23">
        <v>240</v>
      </c>
      <c r="C923" s="23">
        <v>10</v>
      </c>
    </row>
    <row r="924" spans="1:3" x14ac:dyDescent="0.2">
      <c r="A924" s="23">
        <v>-1850</v>
      </c>
      <c r="B924" s="23">
        <v>240</v>
      </c>
      <c r="C924" s="23">
        <v>10</v>
      </c>
    </row>
    <row r="925" spans="1:3" x14ac:dyDescent="0.2">
      <c r="A925" s="23">
        <v>-1800</v>
      </c>
      <c r="B925" s="23">
        <v>240</v>
      </c>
      <c r="C925" s="23">
        <v>10</v>
      </c>
    </row>
    <row r="926" spans="1:3" x14ac:dyDescent="0.2">
      <c r="A926" s="23">
        <v>-1750</v>
      </c>
      <c r="B926" s="23">
        <v>240</v>
      </c>
      <c r="C926" s="23">
        <v>10</v>
      </c>
    </row>
    <row r="927" spans="1:3" x14ac:dyDescent="0.2">
      <c r="A927" s="23">
        <v>-1700</v>
      </c>
      <c r="B927" s="23">
        <v>240</v>
      </c>
      <c r="C927" s="23">
        <v>10</v>
      </c>
    </row>
    <row r="928" spans="1:3" x14ac:dyDescent="0.2">
      <c r="A928" s="23">
        <v>-1650</v>
      </c>
      <c r="B928" s="23">
        <v>240</v>
      </c>
      <c r="C928" s="23">
        <v>10</v>
      </c>
    </row>
    <row r="929" spans="1:3" x14ac:dyDescent="0.2">
      <c r="A929" s="23">
        <v>-1600</v>
      </c>
      <c r="B929" s="23">
        <v>240</v>
      </c>
      <c r="C929" s="23">
        <v>9.9</v>
      </c>
    </row>
    <row r="930" spans="1:3" x14ac:dyDescent="0.2">
      <c r="A930" s="23">
        <v>-1550</v>
      </c>
      <c r="B930" s="23">
        <v>240</v>
      </c>
      <c r="C930" s="23">
        <v>9.9</v>
      </c>
    </row>
    <row r="931" spans="1:3" x14ac:dyDescent="0.2">
      <c r="A931" s="23">
        <v>-1500</v>
      </c>
      <c r="B931" s="23">
        <v>240</v>
      </c>
      <c r="C931" s="23">
        <v>9.9</v>
      </c>
    </row>
    <row r="932" spans="1:3" x14ac:dyDescent="0.2">
      <c r="A932" s="23">
        <v>-1450</v>
      </c>
      <c r="B932" s="23">
        <v>240</v>
      </c>
      <c r="C932" s="23">
        <v>9.9</v>
      </c>
    </row>
    <row r="933" spans="1:3" x14ac:dyDescent="0.2">
      <c r="A933" s="23">
        <v>-1400</v>
      </c>
      <c r="B933" s="23">
        <v>240</v>
      </c>
      <c r="C933" s="23">
        <v>9.8000000000000007</v>
      </c>
    </row>
    <row r="934" spans="1:3" x14ac:dyDescent="0.2">
      <c r="A934" s="23">
        <v>-1350</v>
      </c>
      <c r="B934" s="23">
        <v>240</v>
      </c>
      <c r="C934" s="23">
        <v>9.6</v>
      </c>
    </row>
    <row r="935" spans="1:3" x14ac:dyDescent="0.2">
      <c r="A935" s="23">
        <v>-1300</v>
      </c>
      <c r="B935" s="23">
        <v>240</v>
      </c>
      <c r="C935" s="23">
        <v>9.5</v>
      </c>
    </row>
    <row r="936" spans="1:3" x14ac:dyDescent="0.2">
      <c r="A936" s="23">
        <v>-1250</v>
      </c>
      <c r="B936" s="23">
        <v>240</v>
      </c>
      <c r="C936" s="23">
        <v>9.4</v>
      </c>
    </row>
    <row r="937" spans="1:3" x14ac:dyDescent="0.2">
      <c r="A937" s="23">
        <v>-1200</v>
      </c>
      <c r="B937" s="23">
        <v>240</v>
      </c>
      <c r="C937" s="23">
        <v>9.1999999999999993</v>
      </c>
    </row>
    <row r="938" spans="1:3" x14ac:dyDescent="0.2">
      <c r="A938" s="23">
        <v>-1150</v>
      </c>
      <c r="B938" s="23">
        <v>240</v>
      </c>
      <c r="C938" s="23">
        <v>8.8000000000000007</v>
      </c>
    </row>
    <row r="939" spans="1:3" x14ac:dyDescent="0.2">
      <c r="A939" s="23">
        <v>-1100</v>
      </c>
      <c r="B939" s="23">
        <v>240</v>
      </c>
      <c r="C939" s="23">
        <v>8.6</v>
      </c>
    </row>
    <row r="940" spans="1:3" x14ac:dyDescent="0.2">
      <c r="A940" s="23">
        <v>-1050</v>
      </c>
      <c r="B940" s="23">
        <v>240</v>
      </c>
      <c r="C940" s="23">
        <v>8.3000000000000007</v>
      </c>
    </row>
    <row r="941" spans="1:3" x14ac:dyDescent="0.2">
      <c r="A941" s="23">
        <v>-1000</v>
      </c>
      <c r="B941" s="23">
        <v>240</v>
      </c>
      <c r="C941" s="23">
        <v>8</v>
      </c>
    </row>
    <row r="942" spans="1:3" x14ac:dyDescent="0.2">
      <c r="A942" s="23">
        <v>-950</v>
      </c>
      <c r="B942" s="23">
        <v>240</v>
      </c>
      <c r="C942" s="23">
        <v>7.6</v>
      </c>
    </row>
    <row r="943" spans="1:3" x14ac:dyDescent="0.2">
      <c r="A943" s="23">
        <v>-900</v>
      </c>
      <c r="B943" s="23">
        <v>240</v>
      </c>
      <c r="C943" s="23">
        <v>7.2</v>
      </c>
    </row>
    <row r="944" spans="1:3" x14ac:dyDescent="0.2">
      <c r="A944" s="23">
        <v>-850</v>
      </c>
      <c r="B944" s="23">
        <v>240</v>
      </c>
      <c r="C944" s="23">
        <v>7</v>
      </c>
    </row>
    <row r="945" spans="1:3" x14ac:dyDescent="0.2">
      <c r="A945" s="23">
        <v>-800</v>
      </c>
      <c r="B945" s="23">
        <v>240</v>
      </c>
      <c r="C945" s="23">
        <v>6.7</v>
      </c>
    </row>
    <row r="946" spans="1:3" x14ac:dyDescent="0.2">
      <c r="A946" s="23">
        <v>-750</v>
      </c>
      <c r="B946" s="23">
        <v>240</v>
      </c>
      <c r="C946" s="23">
        <v>6.3</v>
      </c>
    </row>
    <row r="947" spans="1:3" x14ac:dyDescent="0.2">
      <c r="A947" s="23">
        <v>-700</v>
      </c>
      <c r="B947" s="23">
        <v>240</v>
      </c>
      <c r="C947" s="23">
        <v>5.9</v>
      </c>
    </row>
    <row r="948" spans="1:3" x14ac:dyDescent="0.2">
      <c r="A948" s="23">
        <v>-650</v>
      </c>
      <c r="B948" s="23">
        <v>240</v>
      </c>
      <c r="C948" s="23">
        <v>5.7</v>
      </c>
    </row>
    <row r="949" spans="1:3" x14ac:dyDescent="0.2">
      <c r="A949" s="23">
        <v>-600</v>
      </c>
      <c r="B949" s="23">
        <v>240</v>
      </c>
      <c r="C949" s="23">
        <v>5.5</v>
      </c>
    </row>
    <row r="950" spans="1:3" x14ac:dyDescent="0.2">
      <c r="A950" s="23">
        <v>-550</v>
      </c>
      <c r="B950" s="23">
        <v>240</v>
      </c>
      <c r="C950" s="23">
        <v>5.2</v>
      </c>
    </row>
    <row r="951" spans="1:3" x14ac:dyDescent="0.2">
      <c r="A951" s="23">
        <v>-500</v>
      </c>
      <c r="B951" s="23">
        <v>240</v>
      </c>
      <c r="C951" s="23">
        <v>4.9000000000000004</v>
      </c>
    </row>
    <row r="952" spans="1:3" x14ac:dyDescent="0.2">
      <c r="A952" s="23">
        <v>-450</v>
      </c>
      <c r="B952" s="23">
        <v>240</v>
      </c>
      <c r="C952" s="23">
        <v>4.7</v>
      </c>
    </row>
    <row r="953" spans="1:3" x14ac:dyDescent="0.2">
      <c r="A953" s="23">
        <v>-400</v>
      </c>
      <c r="B953" s="23">
        <v>240</v>
      </c>
      <c r="C953" s="23">
        <v>4.5</v>
      </c>
    </row>
    <row r="954" spans="1:3" x14ac:dyDescent="0.2">
      <c r="A954" s="23">
        <v>-350</v>
      </c>
      <c r="B954" s="23">
        <v>240</v>
      </c>
      <c r="C954" s="23">
        <v>4.3</v>
      </c>
    </row>
    <row r="955" spans="1:3" x14ac:dyDescent="0.2">
      <c r="A955" s="23">
        <v>-300</v>
      </c>
      <c r="B955" s="23">
        <v>240</v>
      </c>
      <c r="C955" s="23">
        <v>4.0999999999999996</v>
      </c>
    </row>
    <row r="956" spans="1:3" x14ac:dyDescent="0.2">
      <c r="A956" s="23">
        <v>-250</v>
      </c>
      <c r="B956" s="23">
        <v>240</v>
      </c>
      <c r="C956" s="23">
        <v>3.9</v>
      </c>
    </row>
    <row r="957" spans="1:3" x14ac:dyDescent="0.2">
      <c r="A957" s="23">
        <v>-200</v>
      </c>
      <c r="B957" s="23">
        <v>240</v>
      </c>
      <c r="C957" s="23">
        <v>3.8</v>
      </c>
    </row>
    <row r="958" spans="1:3" x14ac:dyDescent="0.2">
      <c r="A958" s="23">
        <v>-150</v>
      </c>
      <c r="B958" s="23">
        <v>240</v>
      </c>
      <c r="C958" s="23">
        <v>3.7</v>
      </c>
    </row>
    <row r="959" spans="1:3" x14ac:dyDescent="0.2">
      <c r="A959" s="23">
        <v>-100</v>
      </c>
      <c r="B959" s="23">
        <v>240</v>
      </c>
      <c r="C959" s="23">
        <v>3.6</v>
      </c>
    </row>
    <row r="960" spans="1:3" x14ac:dyDescent="0.2">
      <c r="A960" s="23">
        <v>-50</v>
      </c>
      <c r="B960" s="23">
        <v>240</v>
      </c>
      <c r="C960" s="23">
        <v>3.5</v>
      </c>
    </row>
    <row r="961" spans="1:3" x14ac:dyDescent="0.2">
      <c r="A961" s="23">
        <v>0</v>
      </c>
      <c r="B961" s="23">
        <v>240</v>
      </c>
      <c r="C961" s="23">
        <v>3.4</v>
      </c>
    </row>
    <row r="962" spans="1:3" x14ac:dyDescent="0.2">
      <c r="A962" s="23">
        <v>-3150</v>
      </c>
      <c r="B962" s="23">
        <v>264</v>
      </c>
      <c r="C962" s="23">
        <v>10</v>
      </c>
    </row>
    <row r="963" spans="1:3" x14ac:dyDescent="0.2">
      <c r="A963" s="23">
        <v>-3100</v>
      </c>
      <c r="B963" s="23">
        <v>264</v>
      </c>
      <c r="C963" s="23">
        <v>10</v>
      </c>
    </row>
    <row r="964" spans="1:3" x14ac:dyDescent="0.2">
      <c r="A964" s="23">
        <v>-3050</v>
      </c>
      <c r="B964" s="23">
        <v>264</v>
      </c>
      <c r="C964" s="23">
        <v>10</v>
      </c>
    </row>
    <row r="965" spans="1:3" x14ac:dyDescent="0.2">
      <c r="A965" s="23">
        <v>-3000</v>
      </c>
      <c r="B965" s="23">
        <v>264</v>
      </c>
      <c r="C965" s="23">
        <v>10</v>
      </c>
    </row>
    <row r="966" spans="1:3" x14ac:dyDescent="0.2">
      <c r="A966" s="23">
        <v>-2950</v>
      </c>
      <c r="B966" s="23">
        <v>264</v>
      </c>
      <c r="C966" s="23">
        <v>10</v>
      </c>
    </row>
    <row r="967" spans="1:3" x14ac:dyDescent="0.2">
      <c r="A967" s="23">
        <v>-2900</v>
      </c>
      <c r="B967" s="23">
        <v>264</v>
      </c>
      <c r="C967" s="23">
        <v>10</v>
      </c>
    </row>
    <row r="968" spans="1:3" x14ac:dyDescent="0.2">
      <c r="A968" s="23">
        <v>-2850</v>
      </c>
      <c r="B968" s="23">
        <v>264</v>
      </c>
      <c r="C968" s="23">
        <v>10</v>
      </c>
    </row>
    <row r="969" spans="1:3" x14ac:dyDescent="0.2">
      <c r="A969" s="23">
        <v>-2800</v>
      </c>
      <c r="B969" s="23">
        <v>264</v>
      </c>
      <c r="C969" s="23">
        <v>10</v>
      </c>
    </row>
    <row r="970" spans="1:3" x14ac:dyDescent="0.2">
      <c r="A970" s="23">
        <v>-2750</v>
      </c>
      <c r="B970" s="23">
        <v>264</v>
      </c>
      <c r="C970" s="23">
        <v>10</v>
      </c>
    </row>
    <row r="971" spans="1:3" x14ac:dyDescent="0.2">
      <c r="A971" s="23">
        <v>-2700</v>
      </c>
      <c r="B971" s="23">
        <v>264</v>
      </c>
      <c r="C971" s="23">
        <v>10</v>
      </c>
    </row>
    <row r="972" spans="1:3" x14ac:dyDescent="0.2">
      <c r="A972" s="23">
        <v>-2650</v>
      </c>
      <c r="B972" s="23">
        <v>264</v>
      </c>
      <c r="C972" s="23">
        <v>10</v>
      </c>
    </row>
    <row r="973" spans="1:3" x14ac:dyDescent="0.2">
      <c r="A973" s="23">
        <v>-2600</v>
      </c>
      <c r="B973" s="23">
        <v>264</v>
      </c>
      <c r="C973" s="23">
        <v>10</v>
      </c>
    </row>
    <row r="974" spans="1:3" x14ac:dyDescent="0.2">
      <c r="A974" s="23">
        <v>-2550</v>
      </c>
      <c r="B974" s="23">
        <v>264</v>
      </c>
      <c r="C974" s="23">
        <v>10</v>
      </c>
    </row>
    <row r="975" spans="1:3" x14ac:dyDescent="0.2">
      <c r="A975" s="23">
        <v>-2500</v>
      </c>
      <c r="B975" s="23">
        <v>264</v>
      </c>
      <c r="C975" s="23">
        <v>10</v>
      </c>
    </row>
    <row r="976" spans="1:3" x14ac:dyDescent="0.2">
      <c r="A976" s="23">
        <v>-2450</v>
      </c>
      <c r="B976" s="23">
        <v>264</v>
      </c>
      <c r="C976" s="23">
        <v>10</v>
      </c>
    </row>
    <row r="977" spans="1:3" x14ac:dyDescent="0.2">
      <c r="A977" s="23">
        <v>-2400</v>
      </c>
      <c r="B977" s="23">
        <v>264</v>
      </c>
      <c r="C977" s="23">
        <v>10</v>
      </c>
    </row>
    <row r="978" spans="1:3" x14ac:dyDescent="0.2">
      <c r="A978" s="23">
        <v>-2350</v>
      </c>
      <c r="B978" s="23">
        <v>264</v>
      </c>
      <c r="C978" s="23">
        <v>10</v>
      </c>
    </row>
    <row r="979" spans="1:3" x14ac:dyDescent="0.2">
      <c r="A979" s="23">
        <v>-2300</v>
      </c>
      <c r="B979" s="23">
        <v>264</v>
      </c>
      <c r="C979" s="23">
        <v>10</v>
      </c>
    </row>
    <row r="980" spans="1:3" x14ac:dyDescent="0.2">
      <c r="A980" s="23">
        <v>-2250</v>
      </c>
      <c r="B980" s="23">
        <v>264</v>
      </c>
      <c r="C980" s="23">
        <v>10</v>
      </c>
    </row>
    <row r="981" spans="1:3" x14ac:dyDescent="0.2">
      <c r="A981" s="23">
        <v>-2200</v>
      </c>
      <c r="B981" s="23">
        <v>264</v>
      </c>
      <c r="C981" s="23">
        <v>10</v>
      </c>
    </row>
    <row r="982" spans="1:3" x14ac:dyDescent="0.2">
      <c r="A982" s="23">
        <v>-2150</v>
      </c>
      <c r="B982" s="23">
        <v>264</v>
      </c>
      <c r="C982" s="23">
        <v>10</v>
      </c>
    </row>
    <row r="983" spans="1:3" x14ac:dyDescent="0.2">
      <c r="A983" s="23">
        <v>-2100</v>
      </c>
      <c r="B983" s="23">
        <v>264</v>
      </c>
      <c r="C983" s="23">
        <v>10</v>
      </c>
    </row>
    <row r="984" spans="1:3" x14ac:dyDescent="0.2">
      <c r="A984" s="23">
        <v>-2050</v>
      </c>
      <c r="B984" s="23">
        <v>264</v>
      </c>
      <c r="C984" s="23">
        <v>10</v>
      </c>
    </row>
    <row r="985" spans="1:3" x14ac:dyDescent="0.2">
      <c r="A985" s="23">
        <v>-2000</v>
      </c>
      <c r="B985" s="23">
        <v>264</v>
      </c>
      <c r="C985" s="23">
        <v>10</v>
      </c>
    </row>
    <row r="986" spans="1:3" x14ac:dyDescent="0.2">
      <c r="A986" s="23">
        <v>-1950</v>
      </c>
      <c r="B986" s="23">
        <v>264</v>
      </c>
      <c r="C986" s="23">
        <v>10</v>
      </c>
    </row>
    <row r="987" spans="1:3" x14ac:dyDescent="0.2">
      <c r="A987" s="23">
        <v>-1900</v>
      </c>
      <c r="B987" s="23">
        <v>264</v>
      </c>
      <c r="C987" s="23">
        <v>10</v>
      </c>
    </row>
    <row r="988" spans="1:3" x14ac:dyDescent="0.2">
      <c r="A988" s="23">
        <v>-1850</v>
      </c>
      <c r="B988" s="23">
        <v>264</v>
      </c>
      <c r="C988" s="23">
        <v>10</v>
      </c>
    </row>
    <row r="989" spans="1:3" x14ac:dyDescent="0.2">
      <c r="A989" s="23">
        <v>-1800</v>
      </c>
      <c r="B989" s="23">
        <v>264</v>
      </c>
      <c r="C989" s="23">
        <v>10</v>
      </c>
    </row>
    <row r="990" spans="1:3" x14ac:dyDescent="0.2">
      <c r="A990" s="23">
        <v>-1750</v>
      </c>
      <c r="B990" s="23">
        <v>264</v>
      </c>
      <c r="C990" s="23">
        <v>10</v>
      </c>
    </row>
    <row r="991" spans="1:3" x14ac:dyDescent="0.2">
      <c r="A991" s="23">
        <v>-1700</v>
      </c>
      <c r="B991" s="23">
        <v>264</v>
      </c>
      <c r="C991" s="23">
        <v>10</v>
      </c>
    </row>
    <row r="992" spans="1:3" x14ac:dyDescent="0.2">
      <c r="A992" s="23">
        <v>-1650</v>
      </c>
      <c r="B992" s="23">
        <v>264</v>
      </c>
      <c r="C992" s="23">
        <v>10</v>
      </c>
    </row>
    <row r="993" spans="1:3" x14ac:dyDescent="0.2">
      <c r="A993" s="23">
        <v>-1600</v>
      </c>
      <c r="B993" s="23">
        <v>264</v>
      </c>
      <c r="C993" s="23">
        <v>10</v>
      </c>
    </row>
    <row r="994" spans="1:3" x14ac:dyDescent="0.2">
      <c r="A994" s="23">
        <v>-1550</v>
      </c>
      <c r="B994" s="23">
        <v>264</v>
      </c>
      <c r="C994" s="23">
        <v>10</v>
      </c>
    </row>
    <row r="995" spans="1:3" x14ac:dyDescent="0.2">
      <c r="A995" s="23">
        <v>-1500</v>
      </c>
      <c r="B995" s="23">
        <v>264</v>
      </c>
      <c r="C995" s="23">
        <v>9.9</v>
      </c>
    </row>
    <row r="996" spans="1:3" x14ac:dyDescent="0.2">
      <c r="A996" s="23">
        <v>-1450</v>
      </c>
      <c r="B996" s="23">
        <v>264</v>
      </c>
      <c r="C996" s="23">
        <v>9.9</v>
      </c>
    </row>
    <row r="997" spans="1:3" x14ac:dyDescent="0.2">
      <c r="A997" s="23">
        <v>-1400</v>
      </c>
      <c r="B997" s="23">
        <v>264</v>
      </c>
      <c r="C997" s="23">
        <v>9.8000000000000007</v>
      </c>
    </row>
    <row r="998" spans="1:3" x14ac:dyDescent="0.2">
      <c r="A998" s="23">
        <v>-1350</v>
      </c>
      <c r="B998" s="23">
        <v>264</v>
      </c>
      <c r="C998" s="23">
        <v>9.6999999999999993</v>
      </c>
    </row>
    <row r="999" spans="1:3" x14ac:dyDescent="0.2">
      <c r="A999" s="23">
        <v>-1300</v>
      </c>
      <c r="B999" s="23">
        <v>264</v>
      </c>
      <c r="C999" s="23">
        <v>9.6999999999999993</v>
      </c>
    </row>
    <row r="1000" spans="1:3" x14ac:dyDescent="0.2">
      <c r="A1000" s="23">
        <v>-1250</v>
      </c>
      <c r="B1000" s="23">
        <v>264</v>
      </c>
      <c r="C1000" s="23">
        <v>9.5</v>
      </c>
    </row>
    <row r="1001" spans="1:3" x14ac:dyDescent="0.2">
      <c r="A1001" s="23">
        <v>-1200</v>
      </c>
      <c r="B1001" s="23">
        <v>264</v>
      </c>
      <c r="C1001" s="23">
        <v>9.4</v>
      </c>
    </row>
    <row r="1002" spans="1:3" x14ac:dyDescent="0.2">
      <c r="A1002" s="23">
        <v>-1150</v>
      </c>
      <c r="B1002" s="23">
        <v>264</v>
      </c>
      <c r="C1002" s="23">
        <v>9.1999999999999993</v>
      </c>
    </row>
    <row r="1003" spans="1:3" x14ac:dyDescent="0.2">
      <c r="A1003" s="23">
        <v>-1100</v>
      </c>
      <c r="B1003" s="23">
        <v>264</v>
      </c>
      <c r="C1003" s="23">
        <v>9</v>
      </c>
    </row>
    <row r="1004" spans="1:3" x14ac:dyDescent="0.2">
      <c r="A1004" s="23">
        <v>-1050</v>
      </c>
      <c r="B1004" s="23">
        <v>264</v>
      </c>
      <c r="C1004" s="23">
        <v>8.8000000000000007</v>
      </c>
    </row>
    <row r="1005" spans="1:3" x14ac:dyDescent="0.2">
      <c r="A1005" s="23">
        <v>-1000</v>
      </c>
      <c r="B1005" s="23">
        <v>264</v>
      </c>
      <c r="C1005" s="23">
        <v>8.5</v>
      </c>
    </row>
    <row r="1006" spans="1:3" x14ac:dyDescent="0.2">
      <c r="A1006" s="23">
        <v>-950</v>
      </c>
      <c r="B1006" s="23">
        <v>264</v>
      </c>
      <c r="C1006" s="23">
        <v>8.1999999999999993</v>
      </c>
    </row>
    <row r="1007" spans="1:3" x14ac:dyDescent="0.2">
      <c r="A1007" s="23">
        <v>-900</v>
      </c>
      <c r="B1007" s="23">
        <v>264</v>
      </c>
      <c r="C1007" s="23">
        <v>8</v>
      </c>
    </row>
    <row r="1008" spans="1:3" x14ac:dyDescent="0.2">
      <c r="A1008" s="23">
        <v>-850</v>
      </c>
      <c r="B1008" s="23">
        <v>264</v>
      </c>
      <c r="C1008" s="23">
        <v>7.7</v>
      </c>
    </row>
    <row r="1009" spans="1:3" x14ac:dyDescent="0.2">
      <c r="A1009" s="23">
        <v>-800</v>
      </c>
      <c r="B1009" s="23">
        <v>264</v>
      </c>
      <c r="C1009" s="23">
        <v>7.4</v>
      </c>
    </row>
    <row r="1010" spans="1:3" x14ac:dyDescent="0.2">
      <c r="A1010" s="23">
        <v>-750</v>
      </c>
      <c r="B1010" s="23">
        <v>264</v>
      </c>
      <c r="C1010" s="23">
        <v>7.2</v>
      </c>
    </row>
    <row r="1011" spans="1:3" x14ac:dyDescent="0.2">
      <c r="A1011" s="23">
        <v>-700</v>
      </c>
      <c r="B1011" s="23">
        <v>264</v>
      </c>
      <c r="C1011" s="23">
        <v>6.9</v>
      </c>
    </row>
    <row r="1012" spans="1:3" x14ac:dyDescent="0.2">
      <c r="A1012" s="23">
        <v>-650</v>
      </c>
      <c r="B1012" s="23">
        <v>264</v>
      </c>
      <c r="C1012" s="23">
        <v>6.7</v>
      </c>
    </row>
    <row r="1013" spans="1:3" x14ac:dyDescent="0.2">
      <c r="A1013" s="23">
        <v>-600</v>
      </c>
      <c r="B1013" s="23">
        <v>264</v>
      </c>
      <c r="C1013" s="23">
        <v>6.5</v>
      </c>
    </row>
    <row r="1014" spans="1:3" x14ac:dyDescent="0.2">
      <c r="A1014" s="23">
        <v>-550</v>
      </c>
      <c r="B1014" s="23">
        <v>264</v>
      </c>
      <c r="C1014" s="23">
        <v>6.3</v>
      </c>
    </row>
    <row r="1015" spans="1:3" x14ac:dyDescent="0.2">
      <c r="A1015" s="23">
        <v>-500</v>
      </c>
      <c r="B1015" s="23">
        <v>264</v>
      </c>
      <c r="C1015" s="23">
        <v>6</v>
      </c>
    </row>
    <row r="1016" spans="1:3" x14ac:dyDescent="0.2">
      <c r="A1016" s="23">
        <v>-450</v>
      </c>
      <c r="B1016" s="23">
        <v>264</v>
      </c>
      <c r="C1016" s="23">
        <v>5.9</v>
      </c>
    </row>
    <row r="1017" spans="1:3" x14ac:dyDescent="0.2">
      <c r="A1017" s="23">
        <v>-400</v>
      </c>
      <c r="B1017" s="23">
        <v>264</v>
      </c>
      <c r="C1017" s="23">
        <v>5.9</v>
      </c>
    </row>
    <row r="1018" spans="1:3" x14ac:dyDescent="0.2">
      <c r="A1018" s="23">
        <v>-350</v>
      </c>
      <c r="B1018" s="23">
        <v>264</v>
      </c>
      <c r="C1018" s="23">
        <v>5.6</v>
      </c>
    </row>
    <row r="1019" spans="1:3" x14ac:dyDescent="0.2">
      <c r="A1019" s="23">
        <v>-300</v>
      </c>
      <c r="B1019" s="23">
        <v>264</v>
      </c>
      <c r="C1019" s="23">
        <v>5.5</v>
      </c>
    </row>
    <row r="1020" spans="1:3" x14ac:dyDescent="0.2">
      <c r="A1020" s="23">
        <v>-250</v>
      </c>
      <c r="B1020" s="23">
        <v>264</v>
      </c>
      <c r="C1020" s="23">
        <v>5.3</v>
      </c>
    </row>
    <row r="1021" spans="1:3" x14ac:dyDescent="0.2">
      <c r="A1021" s="23">
        <v>-200</v>
      </c>
      <c r="B1021" s="23">
        <v>264</v>
      </c>
      <c r="C1021" s="23">
        <v>5.3</v>
      </c>
    </row>
    <row r="1022" spans="1:3" x14ac:dyDescent="0.2">
      <c r="A1022" s="23">
        <v>-150</v>
      </c>
      <c r="B1022" s="23">
        <v>264</v>
      </c>
      <c r="C1022" s="23">
        <v>5.2</v>
      </c>
    </row>
    <row r="1023" spans="1:3" x14ac:dyDescent="0.2">
      <c r="A1023" s="23">
        <v>-100</v>
      </c>
      <c r="B1023" s="23">
        <v>264</v>
      </c>
      <c r="C1023" s="23">
        <v>5.0999999999999996</v>
      </c>
    </row>
    <row r="1024" spans="1:3" x14ac:dyDescent="0.2">
      <c r="A1024" s="23">
        <v>-50</v>
      </c>
      <c r="B1024" s="23">
        <v>264</v>
      </c>
      <c r="C1024" s="23">
        <v>5</v>
      </c>
    </row>
    <row r="1025" spans="1:3" x14ac:dyDescent="0.2">
      <c r="A1025" s="23">
        <v>0</v>
      </c>
      <c r="B1025" s="23">
        <v>264</v>
      </c>
      <c r="C1025" s="23">
        <v>4.8</v>
      </c>
    </row>
    <row r="1026" spans="1:3" x14ac:dyDescent="0.2">
      <c r="A1026" s="23">
        <v>-3150</v>
      </c>
      <c r="B1026" s="23">
        <v>288</v>
      </c>
      <c r="C1026" s="23">
        <v>10</v>
      </c>
    </row>
    <row r="1027" spans="1:3" x14ac:dyDescent="0.2">
      <c r="A1027" s="23">
        <v>-3100</v>
      </c>
      <c r="B1027" s="23">
        <v>288</v>
      </c>
      <c r="C1027" s="23">
        <v>10</v>
      </c>
    </row>
    <row r="1028" spans="1:3" x14ac:dyDescent="0.2">
      <c r="A1028" s="23">
        <v>-3050</v>
      </c>
      <c r="B1028" s="23">
        <v>288</v>
      </c>
      <c r="C1028" s="23">
        <v>10</v>
      </c>
    </row>
    <row r="1029" spans="1:3" x14ac:dyDescent="0.2">
      <c r="A1029" s="23">
        <v>-3000</v>
      </c>
      <c r="B1029" s="23">
        <v>288</v>
      </c>
      <c r="C1029" s="23">
        <v>10</v>
      </c>
    </row>
    <row r="1030" spans="1:3" x14ac:dyDescent="0.2">
      <c r="A1030" s="23">
        <v>-2950</v>
      </c>
      <c r="B1030" s="23">
        <v>288</v>
      </c>
      <c r="C1030" s="23">
        <v>10</v>
      </c>
    </row>
    <row r="1031" spans="1:3" x14ac:dyDescent="0.2">
      <c r="A1031" s="23">
        <v>-2900</v>
      </c>
      <c r="B1031" s="23">
        <v>288</v>
      </c>
      <c r="C1031" s="23">
        <v>10</v>
      </c>
    </row>
    <row r="1032" spans="1:3" x14ac:dyDescent="0.2">
      <c r="A1032" s="23">
        <v>-2850</v>
      </c>
      <c r="B1032" s="23">
        <v>288</v>
      </c>
      <c r="C1032" s="23">
        <v>10</v>
      </c>
    </row>
    <row r="1033" spans="1:3" x14ac:dyDescent="0.2">
      <c r="A1033" s="23">
        <v>-2800</v>
      </c>
      <c r="B1033" s="23">
        <v>288</v>
      </c>
      <c r="C1033" s="23">
        <v>10</v>
      </c>
    </row>
    <row r="1034" spans="1:3" x14ac:dyDescent="0.2">
      <c r="A1034" s="23">
        <v>-2750</v>
      </c>
      <c r="B1034" s="23">
        <v>288</v>
      </c>
      <c r="C1034" s="23">
        <v>10</v>
      </c>
    </row>
    <row r="1035" spans="1:3" x14ac:dyDescent="0.2">
      <c r="A1035" s="23">
        <v>-2700</v>
      </c>
      <c r="B1035" s="23">
        <v>288</v>
      </c>
      <c r="C1035" s="23">
        <v>10</v>
      </c>
    </row>
    <row r="1036" spans="1:3" x14ac:dyDescent="0.2">
      <c r="A1036" s="23">
        <v>-2650</v>
      </c>
      <c r="B1036" s="23">
        <v>288</v>
      </c>
      <c r="C1036" s="23">
        <v>10</v>
      </c>
    </row>
    <row r="1037" spans="1:3" x14ac:dyDescent="0.2">
      <c r="A1037" s="23">
        <v>-2600</v>
      </c>
      <c r="B1037" s="23">
        <v>288</v>
      </c>
      <c r="C1037" s="23">
        <v>10</v>
      </c>
    </row>
    <row r="1038" spans="1:3" x14ac:dyDescent="0.2">
      <c r="A1038" s="23">
        <v>-2550</v>
      </c>
      <c r="B1038" s="23">
        <v>288</v>
      </c>
      <c r="C1038" s="23">
        <v>10</v>
      </c>
    </row>
    <row r="1039" spans="1:3" x14ac:dyDescent="0.2">
      <c r="A1039" s="23">
        <v>-2500</v>
      </c>
      <c r="B1039" s="23">
        <v>288</v>
      </c>
      <c r="C1039" s="23">
        <v>10</v>
      </c>
    </row>
    <row r="1040" spans="1:3" x14ac:dyDescent="0.2">
      <c r="A1040" s="23">
        <v>-2450</v>
      </c>
      <c r="B1040" s="23">
        <v>288</v>
      </c>
      <c r="C1040" s="23">
        <v>10</v>
      </c>
    </row>
    <row r="1041" spans="1:3" x14ac:dyDescent="0.2">
      <c r="A1041" s="23">
        <v>-2400</v>
      </c>
      <c r="B1041" s="23">
        <v>288</v>
      </c>
      <c r="C1041" s="23">
        <v>10</v>
      </c>
    </row>
    <row r="1042" spans="1:3" x14ac:dyDescent="0.2">
      <c r="A1042" s="23">
        <v>-2350</v>
      </c>
      <c r="B1042" s="23">
        <v>288</v>
      </c>
      <c r="C1042" s="23">
        <v>10</v>
      </c>
    </row>
    <row r="1043" spans="1:3" x14ac:dyDescent="0.2">
      <c r="A1043" s="23">
        <v>-2300</v>
      </c>
      <c r="B1043" s="23">
        <v>288</v>
      </c>
      <c r="C1043" s="23">
        <v>10</v>
      </c>
    </row>
    <row r="1044" spans="1:3" x14ac:dyDescent="0.2">
      <c r="A1044" s="23">
        <v>-2250</v>
      </c>
      <c r="B1044" s="23">
        <v>288</v>
      </c>
      <c r="C1044" s="23">
        <v>10</v>
      </c>
    </row>
    <row r="1045" spans="1:3" x14ac:dyDescent="0.2">
      <c r="A1045" s="23">
        <v>-2200</v>
      </c>
      <c r="B1045" s="23">
        <v>288</v>
      </c>
      <c r="C1045" s="23">
        <v>10</v>
      </c>
    </row>
    <row r="1046" spans="1:3" x14ac:dyDescent="0.2">
      <c r="A1046" s="23">
        <v>-2150</v>
      </c>
      <c r="B1046" s="23">
        <v>288</v>
      </c>
      <c r="C1046" s="23">
        <v>10</v>
      </c>
    </row>
    <row r="1047" spans="1:3" x14ac:dyDescent="0.2">
      <c r="A1047" s="23">
        <v>-2100</v>
      </c>
      <c r="B1047" s="23">
        <v>288</v>
      </c>
      <c r="C1047" s="23">
        <v>10</v>
      </c>
    </row>
    <row r="1048" spans="1:3" x14ac:dyDescent="0.2">
      <c r="A1048" s="23">
        <v>-2050</v>
      </c>
      <c r="B1048" s="23">
        <v>288</v>
      </c>
      <c r="C1048" s="23">
        <v>10</v>
      </c>
    </row>
    <row r="1049" spans="1:3" x14ac:dyDescent="0.2">
      <c r="A1049" s="23">
        <v>-2000</v>
      </c>
      <c r="B1049" s="23">
        <v>288</v>
      </c>
      <c r="C1049" s="23">
        <v>10</v>
      </c>
    </row>
    <row r="1050" spans="1:3" x14ac:dyDescent="0.2">
      <c r="A1050" s="23">
        <v>-1950</v>
      </c>
      <c r="B1050" s="23">
        <v>288</v>
      </c>
      <c r="C1050" s="23">
        <v>10</v>
      </c>
    </row>
    <row r="1051" spans="1:3" x14ac:dyDescent="0.2">
      <c r="A1051" s="23">
        <v>-1900</v>
      </c>
      <c r="B1051" s="23">
        <v>288</v>
      </c>
      <c r="C1051" s="23">
        <v>10</v>
      </c>
    </row>
    <row r="1052" spans="1:3" x14ac:dyDescent="0.2">
      <c r="A1052" s="23">
        <v>-1850</v>
      </c>
      <c r="B1052" s="23">
        <v>288</v>
      </c>
      <c r="C1052" s="23">
        <v>10</v>
      </c>
    </row>
    <row r="1053" spans="1:3" x14ac:dyDescent="0.2">
      <c r="A1053" s="23">
        <v>-1800</v>
      </c>
      <c r="B1053" s="23">
        <v>288</v>
      </c>
      <c r="C1053" s="23">
        <v>10</v>
      </c>
    </row>
    <row r="1054" spans="1:3" x14ac:dyDescent="0.2">
      <c r="A1054" s="23">
        <v>-1750</v>
      </c>
      <c r="B1054" s="23">
        <v>288</v>
      </c>
      <c r="C1054" s="23">
        <v>10</v>
      </c>
    </row>
    <row r="1055" spans="1:3" x14ac:dyDescent="0.2">
      <c r="A1055" s="23">
        <v>-1700</v>
      </c>
      <c r="B1055" s="23">
        <v>288</v>
      </c>
      <c r="C1055" s="23">
        <v>10</v>
      </c>
    </row>
    <row r="1056" spans="1:3" x14ac:dyDescent="0.2">
      <c r="A1056" s="23">
        <v>-1650</v>
      </c>
      <c r="B1056" s="23">
        <v>288</v>
      </c>
      <c r="C1056" s="23">
        <v>10</v>
      </c>
    </row>
    <row r="1057" spans="1:3" x14ac:dyDescent="0.2">
      <c r="A1057" s="23">
        <v>-1600</v>
      </c>
      <c r="B1057" s="23">
        <v>288</v>
      </c>
      <c r="C1057" s="23">
        <v>10</v>
      </c>
    </row>
    <row r="1058" spans="1:3" x14ac:dyDescent="0.2">
      <c r="A1058" s="23">
        <v>-1550</v>
      </c>
      <c r="B1058" s="23">
        <v>288</v>
      </c>
      <c r="C1058" s="23">
        <v>10</v>
      </c>
    </row>
    <row r="1059" spans="1:3" x14ac:dyDescent="0.2">
      <c r="A1059" s="23">
        <v>-1500</v>
      </c>
      <c r="B1059" s="23">
        <v>288</v>
      </c>
      <c r="C1059" s="23">
        <v>10</v>
      </c>
    </row>
    <row r="1060" spans="1:3" x14ac:dyDescent="0.2">
      <c r="A1060" s="23">
        <v>-1450</v>
      </c>
      <c r="B1060" s="23">
        <v>288</v>
      </c>
      <c r="C1060" s="23">
        <v>10</v>
      </c>
    </row>
    <row r="1061" spans="1:3" x14ac:dyDescent="0.2">
      <c r="A1061" s="23">
        <v>-1400</v>
      </c>
      <c r="B1061" s="23">
        <v>288</v>
      </c>
      <c r="C1061" s="23">
        <v>10</v>
      </c>
    </row>
    <row r="1062" spans="1:3" x14ac:dyDescent="0.2">
      <c r="A1062" s="23">
        <v>-1350</v>
      </c>
      <c r="B1062" s="23">
        <v>288</v>
      </c>
      <c r="C1062" s="23">
        <v>10</v>
      </c>
    </row>
    <row r="1063" spans="1:3" x14ac:dyDescent="0.2">
      <c r="A1063" s="23">
        <v>-1300</v>
      </c>
      <c r="B1063" s="23">
        <v>288</v>
      </c>
      <c r="C1063" s="23">
        <v>9.9</v>
      </c>
    </row>
    <row r="1064" spans="1:3" x14ac:dyDescent="0.2">
      <c r="A1064" s="23">
        <v>-1250</v>
      </c>
      <c r="B1064" s="23">
        <v>288</v>
      </c>
      <c r="C1064" s="23">
        <v>9.9</v>
      </c>
    </row>
    <row r="1065" spans="1:3" x14ac:dyDescent="0.2">
      <c r="A1065" s="23">
        <v>-1200</v>
      </c>
      <c r="B1065" s="23">
        <v>288</v>
      </c>
      <c r="C1065" s="23">
        <v>9.8000000000000007</v>
      </c>
    </row>
    <row r="1066" spans="1:3" x14ac:dyDescent="0.2">
      <c r="A1066" s="23">
        <v>-1150</v>
      </c>
      <c r="B1066" s="23">
        <v>288</v>
      </c>
      <c r="C1066" s="23">
        <v>9.6999999999999993</v>
      </c>
    </row>
    <row r="1067" spans="1:3" x14ac:dyDescent="0.2">
      <c r="A1067" s="23">
        <v>-1100</v>
      </c>
      <c r="B1067" s="23">
        <v>288</v>
      </c>
      <c r="C1067" s="23">
        <v>9.5</v>
      </c>
    </row>
    <row r="1068" spans="1:3" x14ac:dyDescent="0.2">
      <c r="A1068" s="23">
        <v>-1050</v>
      </c>
      <c r="B1068" s="23">
        <v>288</v>
      </c>
      <c r="C1068" s="23">
        <v>9.4</v>
      </c>
    </row>
    <row r="1069" spans="1:3" x14ac:dyDescent="0.2">
      <c r="A1069" s="23">
        <v>-1000</v>
      </c>
      <c r="B1069" s="23">
        <v>288</v>
      </c>
      <c r="C1069" s="23">
        <v>9.1999999999999993</v>
      </c>
    </row>
    <row r="1070" spans="1:3" x14ac:dyDescent="0.2">
      <c r="A1070" s="23">
        <v>-950</v>
      </c>
      <c r="B1070" s="23">
        <v>288</v>
      </c>
      <c r="C1070" s="23">
        <v>9</v>
      </c>
    </row>
    <row r="1071" spans="1:3" x14ac:dyDescent="0.2">
      <c r="A1071" s="23">
        <v>-900</v>
      </c>
      <c r="B1071" s="23">
        <v>288</v>
      </c>
      <c r="C1071" s="23">
        <v>8.9</v>
      </c>
    </row>
    <row r="1072" spans="1:3" x14ac:dyDescent="0.2">
      <c r="A1072" s="23">
        <v>-850</v>
      </c>
      <c r="B1072" s="23">
        <v>288</v>
      </c>
      <c r="C1072" s="23">
        <v>8.6</v>
      </c>
    </row>
    <row r="1073" spans="1:3" x14ac:dyDescent="0.2">
      <c r="A1073" s="23">
        <v>-800</v>
      </c>
      <c r="B1073" s="23">
        <v>288</v>
      </c>
      <c r="C1073" s="23">
        <v>8.4</v>
      </c>
    </row>
    <row r="1074" spans="1:3" x14ac:dyDescent="0.2">
      <c r="A1074" s="23">
        <v>-750</v>
      </c>
      <c r="B1074" s="23">
        <v>288</v>
      </c>
      <c r="C1074" s="23">
        <v>8.1999999999999993</v>
      </c>
    </row>
    <row r="1075" spans="1:3" x14ac:dyDescent="0.2">
      <c r="A1075" s="23">
        <v>-700</v>
      </c>
      <c r="B1075" s="23">
        <v>288</v>
      </c>
      <c r="C1075" s="23">
        <v>8</v>
      </c>
    </row>
    <row r="1076" spans="1:3" x14ac:dyDescent="0.2">
      <c r="A1076" s="23">
        <v>-650</v>
      </c>
      <c r="B1076" s="23">
        <v>288</v>
      </c>
      <c r="C1076" s="23">
        <v>7.8</v>
      </c>
    </row>
    <row r="1077" spans="1:3" x14ac:dyDescent="0.2">
      <c r="A1077" s="23">
        <v>-600</v>
      </c>
      <c r="B1077" s="23">
        <v>288</v>
      </c>
      <c r="C1077" s="23">
        <v>7.6</v>
      </c>
    </row>
    <row r="1078" spans="1:3" x14ac:dyDescent="0.2">
      <c r="A1078" s="23">
        <v>-550</v>
      </c>
      <c r="B1078" s="23">
        <v>288</v>
      </c>
      <c r="C1078" s="23">
        <v>7.3</v>
      </c>
    </row>
    <row r="1079" spans="1:3" x14ac:dyDescent="0.2">
      <c r="A1079" s="23">
        <v>-500</v>
      </c>
      <c r="B1079" s="23">
        <v>288</v>
      </c>
      <c r="C1079" s="23">
        <v>7.3</v>
      </c>
    </row>
    <row r="1080" spans="1:3" x14ac:dyDescent="0.2">
      <c r="A1080" s="23">
        <v>-450</v>
      </c>
      <c r="B1080" s="23">
        <v>288</v>
      </c>
      <c r="C1080" s="23">
        <v>7.1</v>
      </c>
    </row>
    <row r="1081" spans="1:3" x14ac:dyDescent="0.2">
      <c r="A1081" s="23">
        <v>-400</v>
      </c>
      <c r="B1081" s="23">
        <v>288</v>
      </c>
      <c r="C1081" s="23">
        <v>7</v>
      </c>
    </row>
    <row r="1082" spans="1:3" x14ac:dyDescent="0.2">
      <c r="A1082" s="23">
        <v>-350</v>
      </c>
      <c r="B1082" s="23">
        <v>288</v>
      </c>
      <c r="C1082" s="23">
        <v>6.8</v>
      </c>
    </row>
    <row r="1083" spans="1:3" x14ac:dyDescent="0.2">
      <c r="A1083" s="23">
        <v>-300</v>
      </c>
      <c r="B1083" s="23">
        <v>288</v>
      </c>
      <c r="C1083" s="23">
        <v>6.7</v>
      </c>
    </row>
    <row r="1084" spans="1:3" x14ac:dyDescent="0.2">
      <c r="A1084" s="23">
        <v>-250</v>
      </c>
      <c r="B1084" s="23">
        <v>288</v>
      </c>
      <c r="C1084" s="23">
        <v>6.6</v>
      </c>
    </row>
    <row r="1085" spans="1:3" x14ac:dyDescent="0.2">
      <c r="A1085" s="23">
        <v>-200</v>
      </c>
      <c r="B1085" s="23">
        <v>288</v>
      </c>
      <c r="C1085" s="23">
        <v>6.5</v>
      </c>
    </row>
    <row r="1086" spans="1:3" x14ac:dyDescent="0.2">
      <c r="A1086" s="23">
        <v>-150</v>
      </c>
      <c r="B1086" s="23">
        <v>288</v>
      </c>
      <c r="C1086" s="23">
        <v>6.5</v>
      </c>
    </row>
    <row r="1087" spans="1:3" x14ac:dyDescent="0.2">
      <c r="A1087" s="23">
        <v>-100</v>
      </c>
      <c r="B1087" s="23">
        <v>288</v>
      </c>
      <c r="C1087" s="23">
        <v>6.4</v>
      </c>
    </row>
    <row r="1088" spans="1:3" x14ac:dyDescent="0.2">
      <c r="A1088" s="23">
        <v>-50</v>
      </c>
      <c r="B1088" s="23">
        <v>288</v>
      </c>
      <c r="C1088" s="23">
        <v>6.3</v>
      </c>
    </row>
    <row r="1089" spans="1:3" x14ac:dyDescent="0.2">
      <c r="A1089" s="23">
        <v>0</v>
      </c>
      <c r="B1089" s="23">
        <v>288</v>
      </c>
      <c r="C1089" s="23">
        <v>6.1</v>
      </c>
    </row>
    <row r="1090" spans="1:3" x14ac:dyDescent="0.2">
      <c r="A1090" s="23">
        <v>-3150</v>
      </c>
      <c r="B1090" s="23">
        <v>312</v>
      </c>
      <c r="C1090" s="23">
        <v>10</v>
      </c>
    </row>
    <row r="1091" spans="1:3" x14ac:dyDescent="0.2">
      <c r="A1091" s="23">
        <v>-3100</v>
      </c>
      <c r="B1091" s="23">
        <v>312</v>
      </c>
      <c r="C1091" s="23">
        <v>10</v>
      </c>
    </row>
    <row r="1092" spans="1:3" x14ac:dyDescent="0.2">
      <c r="A1092" s="23">
        <v>-3050</v>
      </c>
      <c r="B1092" s="23">
        <v>312</v>
      </c>
      <c r="C1092" s="23">
        <v>10</v>
      </c>
    </row>
    <row r="1093" spans="1:3" x14ac:dyDescent="0.2">
      <c r="A1093" s="23">
        <v>-3000</v>
      </c>
      <c r="B1093" s="23">
        <v>312</v>
      </c>
      <c r="C1093" s="23">
        <v>10</v>
      </c>
    </row>
    <row r="1094" spans="1:3" x14ac:dyDescent="0.2">
      <c r="A1094" s="23">
        <v>-2950</v>
      </c>
      <c r="B1094" s="23">
        <v>312</v>
      </c>
      <c r="C1094" s="23">
        <v>10</v>
      </c>
    </row>
    <row r="1095" spans="1:3" x14ac:dyDescent="0.2">
      <c r="A1095" s="23">
        <v>-2900</v>
      </c>
      <c r="B1095" s="23">
        <v>312</v>
      </c>
      <c r="C1095" s="23">
        <v>10</v>
      </c>
    </row>
    <row r="1096" spans="1:3" x14ac:dyDescent="0.2">
      <c r="A1096" s="23">
        <v>-2850</v>
      </c>
      <c r="B1096" s="23">
        <v>312</v>
      </c>
      <c r="C1096" s="23">
        <v>10</v>
      </c>
    </row>
    <row r="1097" spans="1:3" x14ac:dyDescent="0.2">
      <c r="A1097" s="23">
        <v>-2800</v>
      </c>
      <c r="B1097" s="23">
        <v>312</v>
      </c>
      <c r="C1097" s="23">
        <v>10</v>
      </c>
    </row>
    <row r="1098" spans="1:3" x14ac:dyDescent="0.2">
      <c r="A1098" s="23">
        <v>-2750</v>
      </c>
      <c r="B1098" s="23">
        <v>312</v>
      </c>
      <c r="C1098" s="23">
        <v>10</v>
      </c>
    </row>
    <row r="1099" spans="1:3" x14ac:dyDescent="0.2">
      <c r="A1099" s="23">
        <v>-2700</v>
      </c>
      <c r="B1099" s="23">
        <v>312</v>
      </c>
      <c r="C1099" s="23">
        <v>10</v>
      </c>
    </row>
    <row r="1100" spans="1:3" x14ac:dyDescent="0.2">
      <c r="A1100" s="23">
        <v>-2650</v>
      </c>
      <c r="B1100" s="23">
        <v>312</v>
      </c>
      <c r="C1100" s="23">
        <v>10</v>
      </c>
    </row>
    <row r="1101" spans="1:3" x14ac:dyDescent="0.2">
      <c r="A1101" s="23">
        <v>-2600</v>
      </c>
      <c r="B1101" s="23">
        <v>312</v>
      </c>
      <c r="C1101" s="23">
        <v>10</v>
      </c>
    </row>
    <row r="1102" spans="1:3" x14ac:dyDescent="0.2">
      <c r="A1102" s="23">
        <v>-2550</v>
      </c>
      <c r="B1102" s="23">
        <v>312</v>
      </c>
      <c r="C1102" s="23">
        <v>10</v>
      </c>
    </row>
    <row r="1103" spans="1:3" x14ac:dyDescent="0.2">
      <c r="A1103" s="23">
        <v>-2500</v>
      </c>
      <c r="B1103" s="23">
        <v>312</v>
      </c>
      <c r="C1103" s="23">
        <v>10</v>
      </c>
    </row>
    <row r="1104" spans="1:3" x14ac:dyDescent="0.2">
      <c r="A1104" s="23">
        <v>-2450</v>
      </c>
      <c r="B1104" s="23">
        <v>312</v>
      </c>
      <c r="C1104" s="23">
        <v>10</v>
      </c>
    </row>
    <row r="1105" spans="1:3" x14ac:dyDescent="0.2">
      <c r="A1105" s="23">
        <v>-2400</v>
      </c>
      <c r="B1105" s="23">
        <v>312</v>
      </c>
      <c r="C1105" s="23">
        <v>10</v>
      </c>
    </row>
    <row r="1106" spans="1:3" x14ac:dyDescent="0.2">
      <c r="A1106" s="23">
        <v>-2350</v>
      </c>
      <c r="B1106" s="23">
        <v>312</v>
      </c>
      <c r="C1106" s="23">
        <v>10</v>
      </c>
    </row>
    <row r="1107" spans="1:3" x14ac:dyDescent="0.2">
      <c r="A1107" s="23">
        <v>-2300</v>
      </c>
      <c r="B1107" s="23">
        <v>312</v>
      </c>
      <c r="C1107" s="23">
        <v>10</v>
      </c>
    </row>
    <row r="1108" spans="1:3" x14ac:dyDescent="0.2">
      <c r="A1108" s="23">
        <v>-2250</v>
      </c>
      <c r="B1108" s="23">
        <v>312</v>
      </c>
      <c r="C1108" s="23">
        <v>10</v>
      </c>
    </row>
    <row r="1109" spans="1:3" x14ac:dyDescent="0.2">
      <c r="A1109" s="23">
        <v>-2200</v>
      </c>
      <c r="B1109" s="23">
        <v>312</v>
      </c>
      <c r="C1109" s="23">
        <v>10</v>
      </c>
    </row>
    <row r="1110" spans="1:3" x14ac:dyDescent="0.2">
      <c r="A1110" s="23">
        <v>-2150</v>
      </c>
      <c r="B1110" s="23">
        <v>312</v>
      </c>
      <c r="C1110" s="23">
        <v>10</v>
      </c>
    </row>
    <row r="1111" spans="1:3" x14ac:dyDescent="0.2">
      <c r="A1111" s="23">
        <v>-2100</v>
      </c>
      <c r="B1111" s="23">
        <v>312</v>
      </c>
      <c r="C1111" s="23">
        <v>10</v>
      </c>
    </row>
    <row r="1112" spans="1:3" x14ac:dyDescent="0.2">
      <c r="A1112" s="23">
        <v>-2050</v>
      </c>
      <c r="B1112" s="23">
        <v>312</v>
      </c>
      <c r="C1112" s="23">
        <v>10</v>
      </c>
    </row>
    <row r="1113" spans="1:3" x14ac:dyDescent="0.2">
      <c r="A1113" s="23">
        <v>-2000</v>
      </c>
      <c r="B1113" s="23">
        <v>312</v>
      </c>
      <c r="C1113" s="23">
        <v>10</v>
      </c>
    </row>
    <row r="1114" spans="1:3" x14ac:dyDescent="0.2">
      <c r="A1114" s="23">
        <v>-1950</v>
      </c>
      <c r="B1114" s="23">
        <v>312</v>
      </c>
      <c r="C1114" s="23">
        <v>10</v>
      </c>
    </row>
    <row r="1115" spans="1:3" x14ac:dyDescent="0.2">
      <c r="A1115" s="23">
        <v>-1900</v>
      </c>
      <c r="B1115" s="23">
        <v>312</v>
      </c>
      <c r="C1115" s="23">
        <v>10</v>
      </c>
    </row>
    <row r="1116" spans="1:3" x14ac:dyDescent="0.2">
      <c r="A1116" s="23">
        <v>-1850</v>
      </c>
      <c r="B1116" s="23">
        <v>312</v>
      </c>
      <c r="C1116" s="23">
        <v>10</v>
      </c>
    </row>
    <row r="1117" spans="1:3" x14ac:dyDescent="0.2">
      <c r="A1117" s="23">
        <v>-1800</v>
      </c>
      <c r="B1117" s="23">
        <v>312</v>
      </c>
      <c r="C1117" s="23">
        <v>10</v>
      </c>
    </row>
    <row r="1118" spans="1:3" x14ac:dyDescent="0.2">
      <c r="A1118" s="23">
        <v>-1750</v>
      </c>
      <c r="B1118" s="23">
        <v>312</v>
      </c>
      <c r="C1118" s="23">
        <v>10</v>
      </c>
    </row>
    <row r="1119" spans="1:3" x14ac:dyDescent="0.2">
      <c r="A1119" s="23">
        <v>-1700</v>
      </c>
      <c r="B1119" s="23">
        <v>312</v>
      </c>
      <c r="C1119" s="23">
        <v>9.9</v>
      </c>
    </row>
    <row r="1120" spans="1:3" x14ac:dyDescent="0.2">
      <c r="A1120" s="23">
        <v>-1650</v>
      </c>
      <c r="B1120" s="23">
        <v>312</v>
      </c>
      <c r="C1120" s="23">
        <v>10</v>
      </c>
    </row>
    <row r="1121" spans="1:3" x14ac:dyDescent="0.2">
      <c r="A1121" s="23">
        <v>-1600</v>
      </c>
      <c r="B1121" s="23">
        <v>312</v>
      </c>
      <c r="C1121" s="23">
        <v>10</v>
      </c>
    </row>
    <row r="1122" spans="1:3" x14ac:dyDescent="0.2">
      <c r="A1122" s="23">
        <v>-1550</v>
      </c>
      <c r="B1122" s="23">
        <v>312</v>
      </c>
      <c r="C1122" s="23">
        <v>10</v>
      </c>
    </row>
    <row r="1123" spans="1:3" x14ac:dyDescent="0.2">
      <c r="A1123" s="23">
        <v>-1500</v>
      </c>
      <c r="B1123" s="23">
        <v>312</v>
      </c>
      <c r="C1123" s="23">
        <v>9.9</v>
      </c>
    </row>
    <row r="1124" spans="1:3" x14ac:dyDescent="0.2">
      <c r="A1124" s="23">
        <v>-1450</v>
      </c>
      <c r="B1124" s="23">
        <v>312</v>
      </c>
      <c r="C1124" s="23">
        <v>9.8000000000000007</v>
      </c>
    </row>
    <row r="1125" spans="1:3" x14ac:dyDescent="0.2">
      <c r="A1125" s="23">
        <v>-1400</v>
      </c>
      <c r="B1125" s="23">
        <v>312</v>
      </c>
      <c r="C1125" s="23">
        <v>9.9</v>
      </c>
    </row>
    <row r="1126" spans="1:3" x14ac:dyDescent="0.2">
      <c r="A1126" s="23">
        <v>-1350</v>
      </c>
      <c r="B1126" s="23">
        <v>312</v>
      </c>
      <c r="C1126" s="23">
        <v>9.8000000000000007</v>
      </c>
    </row>
    <row r="1127" spans="1:3" x14ac:dyDescent="0.2">
      <c r="A1127" s="23">
        <v>-1300</v>
      </c>
      <c r="B1127" s="23">
        <v>312</v>
      </c>
      <c r="C1127" s="23">
        <v>9.6999999999999993</v>
      </c>
    </row>
    <row r="1128" spans="1:3" x14ac:dyDescent="0.2">
      <c r="A1128" s="23">
        <v>-1250</v>
      </c>
      <c r="B1128" s="23">
        <v>312</v>
      </c>
      <c r="C1128" s="23">
        <v>9.6</v>
      </c>
    </row>
    <row r="1129" spans="1:3" x14ac:dyDescent="0.2">
      <c r="A1129" s="23">
        <v>-1200</v>
      </c>
      <c r="B1129" s="23">
        <v>312</v>
      </c>
      <c r="C1129" s="23">
        <v>9.6</v>
      </c>
    </row>
    <row r="1130" spans="1:3" x14ac:dyDescent="0.2">
      <c r="A1130" s="23">
        <v>-1150</v>
      </c>
      <c r="B1130" s="23">
        <v>312</v>
      </c>
      <c r="C1130" s="23">
        <v>9.4</v>
      </c>
    </row>
    <row r="1131" spans="1:3" x14ac:dyDescent="0.2">
      <c r="A1131" s="23">
        <v>-1100</v>
      </c>
      <c r="B1131" s="23">
        <v>312</v>
      </c>
      <c r="C1131" s="23">
        <v>9.3000000000000007</v>
      </c>
    </row>
    <row r="1132" spans="1:3" x14ac:dyDescent="0.2">
      <c r="A1132" s="23">
        <v>-1050</v>
      </c>
      <c r="B1132" s="23">
        <v>312</v>
      </c>
      <c r="C1132" s="23">
        <v>9.1</v>
      </c>
    </row>
    <row r="1133" spans="1:3" x14ac:dyDescent="0.2">
      <c r="A1133" s="23">
        <v>-1000</v>
      </c>
      <c r="B1133" s="23">
        <v>312</v>
      </c>
      <c r="C1133" s="23">
        <v>9.1</v>
      </c>
    </row>
    <row r="1134" spans="1:3" x14ac:dyDescent="0.2">
      <c r="A1134" s="23">
        <v>-950</v>
      </c>
      <c r="B1134" s="23">
        <v>312</v>
      </c>
      <c r="C1134" s="23">
        <v>9</v>
      </c>
    </row>
    <row r="1135" spans="1:3" x14ac:dyDescent="0.2">
      <c r="A1135" s="23">
        <v>-900</v>
      </c>
      <c r="B1135" s="23">
        <v>312</v>
      </c>
      <c r="C1135" s="23">
        <v>8.8000000000000007</v>
      </c>
    </row>
    <row r="1136" spans="1:3" x14ac:dyDescent="0.2">
      <c r="A1136" s="23">
        <v>-850</v>
      </c>
      <c r="B1136" s="23">
        <v>312</v>
      </c>
      <c r="C1136" s="23">
        <v>8.6999999999999993</v>
      </c>
    </row>
    <row r="1137" spans="1:3" x14ac:dyDescent="0.2">
      <c r="A1137" s="23">
        <v>-800</v>
      </c>
      <c r="B1137" s="23">
        <v>312</v>
      </c>
      <c r="C1137" s="23">
        <v>8.5</v>
      </c>
    </row>
    <row r="1138" spans="1:3" x14ac:dyDescent="0.2">
      <c r="A1138" s="23">
        <v>-750</v>
      </c>
      <c r="B1138" s="23">
        <v>312</v>
      </c>
      <c r="C1138" s="23">
        <v>8.4</v>
      </c>
    </row>
    <row r="1139" spans="1:3" x14ac:dyDescent="0.2">
      <c r="A1139" s="23">
        <v>-700</v>
      </c>
      <c r="B1139" s="23">
        <v>312</v>
      </c>
      <c r="C1139" s="23">
        <v>8.3000000000000007</v>
      </c>
    </row>
    <row r="1140" spans="1:3" x14ac:dyDescent="0.2">
      <c r="A1140" s="23">
        <v>-650</v>
      </c>
      <c r="B1140" s="23">
        <v>312</v>
      </c>
      <c r="C1140" s="23">
        <v>8.1</v>
      </c>
    </row>
    <row r="1141" spans="1:3" x14ac:dyDescent="0.2">
      <c r="A1141" s="23">
        <v>-600</v>
      </c>
      <c r="B1141" s="23">
        <v>312</v>
      </c>
      <c r="C1141" s="23">
        <v>8</v>
      </c>
    </row>
    <row r="1142" spans="1:3" x14ac:dyDescent="0.2">
      <c r="A1142" s="23">
        <v>-550</v>
      </c>
      <c r="B1142" s="23">
        <v>312</v>
      </c>
      <c r="C1142" s="23">
        <v>7.9</v>
      </c>
    </row>
    <row r="1143" spans="1:3" x14ac:dyDescent="0.2">
      <c r="A1143" s="23">
        <v>-500</v>
      </c>
      <c r="B1143" s="23">
        <v>312</v>
      </c>
      <c r="C1143" s="23">
        <v>7.8</v>
      </c>
    </row>
    <row r="1144" spans="1:3" x14ac:dyDescent="0.2">
      <c r="A1144" s="23">
        <v>-450</v>
      </c>
      <c r="B1144" s="23">
        <v>312</v>
      </c>
      <c r="C1144" s="23">
        <v>7.7</v>
      </c>
    </row>
    <row r="1145" spans="1:3" x14ac:dyDescent="0.2">
      <c r="A1145" s="23">
        <v>-400</v>
      </c>
      <c r="B1145" s="23">
        <v>312</v>
      </c>
      <c r="C1145" s="23">
        <v>7.5</v>
      </c>
    </row>
    <row r="1146" spans="1:3" x14ac:dyDescent="0.2">
      <c r="A1146" s="23">
        <v>-350</v>
      </c>
      <c r="B1146" s="23">
        <v>312</v>
      </c>
      <c r="C1146" s="23">
        <v>7.4</v>
      </c>
    </row>
    <row r="1147" spans="1:3" x14ac:dyDescent="0.2">
      <c r="A1147" s="23">
        <v>-300</v>
      </c>
      <c r="B1147" s="23">
        <v>312</v>
      </c>
      <c r="C1147" s="23">
        <v>7.4</v>
      </c>
    </row>
    <row r="1148" spans="1:3" x14ac:dyDescent="0.2">
      <c r="A1148" s="23">
        <v>-250</v>
      </c>
      <c r="B1148" s="23">
        <v>312</v>
      </c>
      <c r="C1148" s="23">
        <v>7.2</v>
      </c>
    </row>
    <row r="1149" spans="1:3" x14ac:dyDescent="0.2">
      <c r="A1149" s="23">
        <v>-200</v>
      </c>
      <c r="B1149" s="23">
        <v>312</v>
      </c>
      <c r="C1149" s="23">
        <v>7.1</v>
      </c>
    </row>
    <row r="1150" spans="1:3" x14ac:dyDescent="0.2">
      <c r="A1150" s="23">
        <v>-150</v>
      </c>
      <c r="B1150" s="23">
        <v>312</v>
      </c>
      <c r="C1150" s="23">
        <v>7</v>
      </c>
    </row>
    <row r="1151" spans="1:3" x14ac:dyDescent="0.2">
      <c r="A1151" s="23">
        <v>-100</v>
      </c>
      <c r="B1151" s="23">
        <v>312</v>
      </c>
      <c r="C1151" s="23">
        <v>7.1</v>
      </c>
    </row>
    <row r="1152" spans="1:3" x14ac:dyDescent="0.2">
      <c r="A1152" s="23">
        <v>-50</v>
      </c>
      <c r="B1152" s="23">
        <v>312</v>
      </c>
      <c r="C1152" s="23">
        <v>7</v>
      </c>
    </row>
    <row r="1153" spans="1:3" x14ac:dyDescent="0.2">
      <c r="A1153" s="23">
        <v>0</v>
      </c>
      <c r="B1153" s="23">
        <v>312</v>
      </c>
      <c r="C1153" s="23">
        <v>6.8</v>
      </c>
    </row>
    <row r="1154" spans="1:3" x14ac:dyDescent="0.2">
      <c r="A1154" s="23">
        <v>-3150</v>
      </c>
      <c r="B1154" s="23">
        <v>336</v>
      </c>
      <c r="C1154" s="23">
        <v>10</v>
      </c>
    </row>
    <row r="1155" spans="1:3" x14ac:dyDescent="0.2">
      <c r="A1155" s="23">
        <v>-3100</v>
      </c>
      <c r="B1155" s="23">
        <v>336</v>
      </c>
      <c r="C1155" s="23">
        <v>10</v>
      </c>
    </row>
    <row r="1156" spans="1:3" x14ac:dyDescent="0.2">
      <c r="A1156" s="23">
        <v>-3050</v>
      </c>
      <c r="B1156" s="23">
        <v>336</v>
      </c>
      <c r="C1156" s="23">
        <v>10</v>
      </c>
    </row>
    <row r="1157" spans="1:3" x14ac:dyDescent="0.2">
      <c r="A1157" s="23">
        <v>-3000</v>
      </c>
      <c r="B1157" s="23">
        <v>336</v>
      </c>
      <c r="C1157" s="23">
        <v>10</v>
      </c>
    </row>
    <row r="1158" spans="1:3" x14ac:dyDescent="0.2">
      <c r="A1158" s="23">
        <v>-2950</v>
      </c>
      <c r="B1158" s="23">
        <v>336</v>
      </c>
      <c r="C1158" s="23">
        <v>10</v>
      </c>
    </row>
    <row r="1159" spans="1:3" x14ac:dyDescent="0.2">
      <c r="A1159" s="23">
        <v>-2900</v>
      </c>
      <c r="B1159" s="23">
        <v>336</v>
      </c>
      <c r="C1159" s="23">
        <v>10</v>
      </c>
    </row>
    <row r="1160" spans="1:3" x14ac:dyDescent="0.2">
      <c r="A1160" s="23">
        <v>-2850</v>
      </c>
      <c r="B1160" s="23">
        <v>336</v>
      </c>
      <c r="C1160" s="23">
        <v>10</v>
      </c>
    </row>
    <row r="1161" spans="1:3" x14ac:dyDescent="0.2">
      <c r="A1161" s="23">
        <v>-2800</v>
      </c>
      <c r="B1161" s="23">
        <v>336</v>
      </c>
      <c r="C1161" s="23">
        <v>10</v>
      </c>
    </row>
    <row r="1162" spans="1:3" x14ac:dyDescent="0.2">
      <c r="A1162" s="23">
        <v>-2750</v>
      </c>
      <c r="B1162" s="23">
        <v>336</v>
      </c>
      <c r="C1162" s="23">
        <v>10</v>
      </c>
    </row>
    <row r="1163" spans="1:3" x14ac:dyDescent="0.2">
      <c r="A1163" s="23">
        <v>-2700</v>
      </c>
      <c r="B1163" s="23">
        <v>336</v>
      </c>
      <c r="C1163" s="23">
        <v>10</v>
      </c>
    </row>
    <row r="1164" spans="1:3" x14ac:dyDescent="0.2">
      <c r="A1164" s="23">
        <v>-2650</v>
      </c>
      <c r="B1164" s="23">
        <v>336</v>
      </c>
      <c r="C1164" s="23">
        <v>10</v>
      </c>
    </row>
    <row r="1165" spans="1:3" x14ac:dyDescent="0.2">
      <c r="A1165" s="23">
        <v>-2600</v>
      </c>
      <c r="B1165" s="23">
        <v>336</v>
      </c>
      <c r="C1165" s="23">
        <v>10</v>
      </c>
    </row>
    <row r="1166" spans="1:3" x14ac:dyDescent="0.2">
      <c r="A1166" s="23">
        <v>-2550</v>
      </c>
      <c r="B1166" s="23">
        <v>336</v>
      </c>
      <c r="C1166" s="23">
        <v>10</v>
      </c>
    </row>
    <row r="1167" spans="1:3" x14ac:dyDescent="0.2">
      <c r="A1167" s="23">
        <v>-2500</v>
      </c>
      <c r="B1167" s="23">
        <v>336</v>
      </c>
      <c r="C1167" s="23">
        <v>10</v>
      </c>
    </row>
    <row r="1168" spans="1:3" x14ac:dyDescent="0.2">
      <c r="A1168" s="23">
        <v>-2450</v>
      </c>
      <c r="B1168" s="23">
        <v>336</v>
      </c>
      <c r="C1168" s="23">
        <v>10</v>
      </c>
    </row>
    <row r="1169" spans="1:3" x14ac:dyDescent="0.2">
      <c r="A1169" s="23">
        <v>-2400</v>
      </c>
      <c r="B1169" s="23">
        <v>336</v>
      </c>
      <c r="C1169" s="23">
        <v>10</v>
      </c>
    </row>
    <row r="1170" spans="1:3" x14ac:dyDescent="0.2">
      <c r="A1170" s="23">
        <v>-2350</v>
      </c>
      <c r="B1170" s="23">
        <v>336</v>
      </c>
      <c r="C1170" s="23">
        <v>10</v>
      </c>
    </row>
    <row r="1171" spans="1:3" x14ac:dyDescent="0.2">
      <c r="A1171" s="23">
        <v>-2300</v>
      </c>
      <c r="B1171" s="23">
        <v>336</v>
      </c>
      <c r="C1171" s="23">
        <v>10</v>
      </c>
    </row>
    <row r="1172" spans="1:3" x14ac:dyDescent="0.2">
      <c r="A1172" s="23">
        <v>-2250</v>
      </c>
      <c r="B1172" s="23">
        <v>336</v>
      </c>
      <c r="C1172" s="23">
        <v>10</v>
      </c>
    </row>
    <row r="1173" spans="1:3" x14ac:dyDescent="0.2">
      <c r="A1173" s="23">
        <v>-2200</v>
      </c>
      <c r="B1173" s="23">
        <v>336</v>
      </c>
      <c r="C1173" s="23">
        <v>10</v>
      </c>
    </row>
    <row r="1174" spans="1:3" x14ac:dyDescent="0.2">
      <c r="A1174" s="23">
        <v>-2150</v>
      </c>
      <c r="B1174" s="23">
        <v>336</v>
      </c>
      <c r="C1174" s="23">
        <v>10</v>
      </c>
    </row>
    <row r="1175" spans="1:3" x14ac:dyDescent="0.2">
      <c r="A1175" s="23">
        <v>-2100</v>
      </c>
      <c r="B1175" s="23">
        <v>336</v>
      </c>
      <c r="C1175" s="23">
        <v>10</v>
      </c>
    </row>
    <row r="1176" spans="1:3" x14ac:dyDescent="0.2">
      <c r="A1176" s="23">
        <v>-2050</v>
      </c>
      <c r="B1176" s="23">
        <v>336</v>
      </c>
      <c r="C1176" s="23">
        <v>10</v>
      </c>
    </row>
    <row r="1177" spans="1:3" x14ac:dyDescent="0.2">
      <c r="A1177" s="23">
        <v>-2000</v>
      </c>
      <c r="B1177" s="23">
        <v>336</v>
      </c>
      <c r="C1177" s="23">
        <v>10</v>
      </c>
    </row>
    <row r="1178" spans="1:3" x14ac:dyDescent="0.2">
      <c r="A1178" s="23">
        <v>-1950</v>
      </c>
      <c r="B1178" s="23">
        <v>336</v>
      </c>
      <c r="C1178" s="23">
        <v>10</v>
      </c>
    </row>
    <row r="1179" spans="1:3" x14ac:dyDescent="0.2">
      <c r="A1179" s="23">
        <v>-1900</v>
      </c>
      <c r="B1179" s="23">
        <v>336</v>
      </c>
      <c r="C1179" s="23">
        <v>10</v>
      </c>
    </row>
    <row r="1180" spans="1:3" x14ac:dyDescent="0.2">
      <c r="A1180" s="23">
        <v>-1850</v>
      </c>
      <c r="B1180" s="23">
        <v>336</v>
      </c>
      <c r="C1180" s="23">
        <v>10</v>
      </c>
    </row>
    <row r="1181" spans="1:3" x14ac:dyDescent="0.2">
      <c r="A1181" s="23">
        <v>-1800</v>
      </c>
      <c r="B1181" s="23">
        <v>336</v>
      </c>
      <c r="C1181" s="23">
        <v>10</v>
      </c>
    </row>
    <row r="1182" spans="1:3" x14ac:dyDescent="0.2">
      <c r="A1182" s="23">
        <v>-1750</v>
      </c>
      <c r="B1182" s="23">
        <v>336</v>
      </c>
      <c r="C1182" s="23">
        <v>10</v>
      </c>
    </row>
    <row r="1183" spans="1:3" x14ac:dyDescent="0.2">
      <c r="A1183" s="23">
        <v>-1700</v>
      </c>
      <c r="B1183" s="23">
        <v>336</v>
      </c>
      <c r="C1183" s="23">
        <v>10</v>
      </c>
    </row>
    <row r="1184" spans="1:3" x14ac:dyDescent="0.2">
      <c r="A1184" s="23">
        <v>-1650</v>
      </c>
      <c r="B1184" s="23">
        <v>336</v>
      </c>
      <c r="C1184" s="23">
        <v>10</v>
      </c>
    </row>
    <row r="1185" spans="1:3" x14ac:dyDescent="0.2">
      <c r="A1185" s="23">
        <v>-1600</v>
      </c>
      <c r="B1185" s="23">
        <v>336</v>
      </c>
      <c r="C1185" s="23">
        <v>10</v>
      </c>
    </row>
    <row r="1186" spans="1:3" x14ac:dyDescent="0.2">
      <c r="A1186" s="23">
        <v>-1550</v>
      </c>
      <c r="B1186" s="23">
        <v>336</v>
      </c>
      <c r="C1186" s="23">
        <v>10</v>
      </c>
    </row>
    <row r="1187" spans="1:3" x14ac:dyDescent="0.2">
      <c r="A1187" s="23">
        <v>-1500</v>
      </c>
      <c r="B1187" s="23">
        <v>336</v>
      </c>
      <c r="C1187" s="23">
        <v>10</v>
      </c>
    </row>
    <row r="1188" spans="1:3" x14ac:dyDescent="0.2">
      <c r="A1188" s="23">
        <v>-1450</v>
      </c>
      <c r="B1188" s="23">
        <v>336</v>
      </c>
      <c r="C1188" s="23">
        <v>10</v>
      </c>
    </row>
    <row r="1189" spans="1:3" x14ac:dyDescent="0.2">
      <c r="A1189" s="23">
        <v>-1400</v>
      </c>
      <c r="B1189" s="23">
        <v>336</v>
      </c>
      <c r="C1189" s="23">
        <v>10</v>
      </c>
    </row>
    <row r="1190" spans="1:3" x14ac:dyDescent="0.2">
      <c r="A1190" s="23">
        <v>-1350</v>
      </c>
      <c r="B1190" s="23">
        <v>336</v>
      </c>
      <c r="C1190" s="23">
        <v>10</v>
      </c>
    </row>
    <row r="1191" spans="1:3" x14ac:dyDescent="0.2">
      <c r="A1191" s="23">
        <v>-1300</v>
      </c>
      <c r="B1191" s="23">
        <v>336</v>
      </c>
      <c r="C1191" s="23">
        <v>9.8000000000000007</v>
      </c>
    </row>
    <row r="1192" spans="1:3" x14ac:dyDescent="0.2">
      <c r="A1192" s="23">
        <v>-1250</v>
      </c>
      <c r="B1192" s="23">
        <v>336</v>
      </c>
      <c r="C1192" s="23">
        <v>9.8000000000000007</v>
      </c>
    </row>
    <row r="1193" spans="1:3" x14ac:dyDescent="0.2">
      <c r="A1193" s="23">
        <v>-1200</v>
      </c>
      <c r="B1193" s="23">
        <v>336</v>
      </c>
      <c r="C1193" s="23">
        <v>9.6999999999999993</v>
      </c>
    </row>
    <row r="1194" spans="1:3" x14ac:dyDescent="0.2">
      <c r="A1194" s="23">
        <v>-1150</v>
      </c>
      <c r="B1194" s="23">
        <v>336</v>
      </c>
      <c r="C1194" s="23">
        <v>9.6</v>
      </c>
    </row>
    <row r="1195" spans="1:3" x14ac:dyDescent="0.2">
      <c r="A1195" s="23">
        <v>-1100</v>
      </c>
      <c r="B1195" s="23">
        <v>336</v>
      </c>
      <c r="C1195" s="23">
        <v>9.5</v>
      </c>
    </row>
    <row r="1196" spans="1:3" x14ac:dyDescent="0.2">
      <c r="A1196" s="23">
        <v>-1050</v>
      </c>
      <c r="B1196" s="23">
        <v>336</v>
      </c>
      <c r="C1196" s="23">
        <v>9.5</v>
      </c>
    </row>
    <row r="1197" spans="1:3" x14ac:dyDescent="0.2">
      <c r="A1197" s="23">
        <v>-1000</v>
      </c>
      <c r="B1197" s="23">
        <v>336</v>
      </c>
      <c r="C1197" s="23">
        <v>9.4</v>
      </c>
    </row>
    <row r="1198" spans="1:3" x14ac:dyDescent="0.2">
      <c r="A1198" s="23">
        <v>-950</v>
      </c>
      <c r="B1198" s="23">
        <v>336</v>
      </c>
      <c r="C1198" s="23">
        <v>9.3000000000000007</v>
      </c>
    </row>
    <row r="1199" spans="1:3" x14ac:dyDescent="0.2">
      <c r="A1199" s="23">
        <v>-900</v>
      </c>
      <c r="B1199" s="23">
        <v>336</v>
      </c>
      <c r="C1199" s="23">
        <v>9</v>
      </c>
    </row>
    <row r="1200" spans="1:3" x14ac:dyDescent="0.2">
      <c r="A1200" s="23">
        <v>-850</v>
      </c>
      <c r="B1200" s="23">
        <v>336</v>
      </c>
      <c r="C1200" s="23">
        <v>8.9</v>
      </c>
    </row>
    <row r="1201" spans="1:3" x14ac:dyDescent="0.2">
      <c r="A1201" s="23">
        <v>-800</v>
      </c>
      <c r="B1201" s="23">
        <v>336</v>
      </c>
      <c r="C1201" s="23">
        <v>8.8000000000000007</v>
      </c>
    </row>
    <row r="1202" spans="1:3" x14ac:dyDescent="0.2">
      <c r="A1202" s="23">
        <v>-750</v>
      </c>
      <c r="B1202" s="23">
        <v>336</v>
      </c>
      <c r="C1202" s="23">
        <v>8.6</v>
      </c>
    </row>
    <row r="1203" spans="1:3" x14ac:dyDescent="0.2">
      <c r="A1203" s="23">
        <v>-700</v>
      </c>
      <c r="B1203" s="23">
        <v>336</v>
      </c>
      <c r="C1203" s="23">
        <v>8.4</v>
      </c>
    </row>
    <row r="1204" spans="1:3" x14ac:dyDescent="0.2">
      <c r="A1204" s="23">
        <v>-650</v>
      </c>
      <c r="B1204" s="23">
        <v>336</v>
      </c>
      <c r="C1204" s="23">
        <v>8.4</v>
      </c>
    </row>
    <row r="1205" spans="1:3" x14ac:dyDescent="0.2">
      <c r="A1205" s="23">
        <v>-600</v>
      </c>
      <c r="B1205" s="23">
        <v>336</v>
      </c>
      <c r="C1205" s="23">
        <v>8.1999999999999993</v>
      </c>
    </row>
    <row r="1206" spans="1:3" x14ac:dyDescent="0.2">
      <c r="A1206" s="23">
        <v>-550</v>
      </c>
      <c r="B1206" s="23">
        <v>336</v>
      </c>
      <c r="C1206" s="23">
        <v>8</v>
      </c>
    </row>
    <row r="1207" spans="1:3" x14ac:dyDescent="0.2">
      <c r="A1207" s="23">
        <v>-500</v>
      </c>
      <c r="B1207" s="23">
        <v>336</v>
      </c>
      <c r="C1207" s="23">
        <v>7.9</v>
      </c>
    </row>
    <row r="1208" spans="1:3" x14ac:dyDescent="0.2">
      <c r="A1208" s="23">
        <v>-450</v>
      </c>
      <c r="B1208" s="23">
        <v>336</v>
      </c>
      <c r="C1208" s="23">
        <v>7.7</v>
      </c>
    </row>
    <row r="1209" spans="1:3" x14ac:dyDescent="0.2">
      <c r="A1209" s="23">
        <v>-400</v>
      </c>
      <c r="B1209" s="23">
        <v>336</v>
      </c>
      <c r="C1209" s="23">
        <v>7.6</v>
      </c>
    </row>
    <row r="1210" spans="1:3" x14ac:dyDescent="0.2">
      <c r="A1210" s="23">
        <v>-350</v>
      </c>
      <c r="B1210" s="23">
        <v>336</v>
      </c>
      <c r="C1210" s="23">
        <v>7.6</v>
      </c>
    </row>
    <row r="1211" spans="1:3" x14ac:dyDescent="0.2">
      <c r="A1211" s="23">
        <v>-300</v>
      </c>
      <c r="B1211" s="23">
        <v>336</v>
      </c>
      <c r="C1211" s="23">
        <v>7.5</v>
      </c>
    </row>
    <row r="1212" spans="1:3" x14ac:dyDescent="0.2">
      <c r="A1212" s="23">
        <v>-250</v>
      </c>
      <c r="B1212" s="23">
        <v>336</v>
      </c>
      <c r="C1212" s="23">
        <v>7.4</v>
      </c>
    </row>
    <row r="1213" spans="1:3" x14ac:dyDescent="0.2">
      <c r="A1213" s="23">
        <v>-200</v>
      </c>
      <c r="B1213" s="23">
        <v>336</v>
      </c>
      <c r="C1213" s="23">
        <v>7.3</v>
      </c>
    </row>
    <row r="1214" spans="1:3" x14ac:dyDescent="0.2">
      <c r="A1214" s="23">
        <v>-150</v>
      </c>
      <c r="B1214" s="23">
        <v>336</v>
      </c>
      <c r="C1214" s="23">
        <v>7.3</v>
      </c>
    </row>
    <row r="1215" spans="1:3" x14ac:dyDescent="0.2">
      <c r="A1215" s="23">
        <v>-100</v>
      </c>
      <c r="B1215" s="23">
        <v>336</v>
      </c>
      <c r="C1215" s="23">
        <v>7.2</v>
      </c>
    </row>
    <row r="1216" spans="1:3" x14ac:dyDescent="0.2">
      <c r="A1216" s="23">
        <v>-50</v>
      </c>
      <c r="B1216" s="23">
        <v>336</v>
      </c>
      <c r="C1216" s="23">
        <v>7.1</v>
      </c>
    </row>
    <row r="1217" spans="1:3" x14ac:dyDescent="0.2">
      <c r="A1217" s="23">
        <v>0</v>
      </c>
      <c r="B1217" s="23">
        <v>336</v>
      </c>
      <c r="C1217" s="23">
        <v>6.9</v>
      </c>
    </row>
    <row r="1218" spans="1:3" x14ac:dyDescent="0.2">
      <c r="A1218" s="23">
        <v>-3150</v>
      </c>
      <c r="B1218" s="23">
        <v>360</v>
      </c>
      <c r="C1218" s="23">
        <v>10</v>
      </c>
    </row>
    <row r="1219" spans="1:3" x14ac:dyDescent="0.2">
      <c r="A1219" s="23">
        <v>-3100</v>
      </c>
      <c r="B1219" s="23">
        <v>360</v>
      </c>
      <c r="C1219" s="23">
        <v>10</v>
      </c>
    </row>
    <row r="1220" spans="1:3" x14ac:dyDescent="0.2">
      <c r="A1220" s="23">
        <v>-3050</v>
      </c>
      <c r="B1220" s="23">
        <v>360</v>
      </c>
      <c r="C1220" s="23">
        <v>10</v>
      </c>
    </row>
    <row r="1221" spans="1:3" x14ac:dyDescent="0.2">
      <c r="A1221" s="23">
        <v>-3000</v>
      </c>
      <c r="B1221" s="23">
        <v>360</v>
      </c>
      <c r="C1221" s="23">
        <v>10</v>
      </c>
    </row>
    <row r="1222" spans="1:3" x14ac:dyDescent="0.2">
      <c r="A1222" s="23">
        <v>-2950</v>
      </c>
      <c r="B1222" s="23">
        <v>360</v>
      </c>
      <c r="C1222" s="23">
        <v>10</v>
      </c>
    </row>
    <row r="1223" spans="1:3" x14ac:dyDescent="0.2">
      <c r="A1223" s="23">
        <v>-2900</v>
      </c>
      <c r="B1223" s="23">
        <v>360</v>
      </c>
      <c r="C1223" s="23">
        <v>10</v>
      </c>
    </row>
    <row r="1224" spans="1:3" x14ac:dyDescent="0.2">
      <c r="A1224" s="23">
        <v>-2850</v>
      </c>
      <c r="B1224" s="23">
        <v>360</v>
      </c>
      <c r="C1224" s="23">
        <v>10</v>
      </c>
    </row>
    <row r="1225" spans="1:3" x14ac:dyDescent="0.2">
      <c r="A1225" s="23">
        <v>-2800</v>
      </c>
      <c r="B1225" s="23">
        <v>360</v>
      </c>
      <c r="C1225" s="23">
        <v>10</v>
      </c>
    </row>
    <row r="1226" spans="1:3" x14ac:dyDescent="0.2">
      <c r="A1226" s="23">
        <v>-2750</v>
      </c>
      <c r="B1226" s="23">
        <v>360</v>
      </c>
      <c r="C1226" s="23">
        <v>10</v>
      </c>
    </row>
    <row r="1227" spans="1:3" x14ac:dyDescent="0.2">
      <c r="A1227" s="23">
        <v>-2700</v>
      </c>
      <c r="B1227" s="23">
        <v>360</v>
      </c>
      <c r="C1227" s="23">
        <v>10</v>
      </c>
    </row>
    <row r="1228" spans="1:3" x14ac:dyDescent="0.2">
      <c r="A1228" s="23">
        <v>-2650</v>
      </c>
      <c r="B1228" s="23">
        <v>360</v>
      </c>
      <c r="C1228" s="23">
        <v>10</v>
      </c>
    </row>
    <row r="1229" spans="1:3" x14ac:dyDescent="0.2">
      <c r="A1229" s="23">
        <v>-2600</v>
      </c>
      <c r="B1229" s="23">
        <v>360</v>
      </c>
      <c r="C1229" s="23">
        <v>10</v>
      </c>
    </row>
    <row r="1230" spans="1:3" x14ac:dyDescent="0.2">
      <c r="A1230" s="23">
        <v>-2550</v>
      </c>
      <c r="B1230" s="23">
        <v>360</v>
      </c>
      <c r="C1230" s="23">
        <v>10</v>
      </c>
    </row>
    <row r="1231" spans="1:3" x14ac:dyDescent="0.2">
      <c r="A1231" s="23">
        <v>-2500</v>
      </c>
      <c r="B1231" s="23">
        <v>360</v>
      </c>
      <c r="C1231" s="23">
        <v>10</v>
      </c>
    </row>
    <row r="1232" spans="1:3" x14ac:dyDescent="0.2">
      <c r="A1232" s="23">
        <v>-2450</v>
      </c>
      <c r="B1232" s="23">
        <v>360</v>
      </c>
      <c r="C1232" s="23">
        <v>10</v>
      </c>
    </row>
    <row r="1233" spans="1:3" x14ac:dyDescent="0.2">
      <c r="A1233" s="23">
        <v>-2400</v>
      </c>
      <c r="B1233" s="23">
        <v>360</v>
      </c>
      <c r="C1233" s="23">
        <v>10</v>
      </c>
    </row>
    <row r="1234" spans="1:3" x14ac:dyDescent="0.2">
      <c r="A1234" s="23">
        <v>-2350</v>
      </c>
      <c r="B1234" s="23">
        <v>360</v>
      </c>
      <c r="C1234" s="23">
        <v>10</v>
      </c>
    </row>
    <row r="1235" spans="1:3" x14ac:dyDescent="0.2">
      <c r="A1235" s="23">
        <v>-2300</v>
      </c>
      <c r="B1235" s="23">
        <v>360</v>
      </c>
      <c r="C1235" s="23">
        <v>10</v>
      </c>
    </row>
    <row r="1236" spans="1:3" x14ac:dyDescent="0.2">
      <c r="A1236" s="23">
        <v>-2250</v>
      </c>
      <c r="B1236" s="23">
        <v>360</v>
      </c>
      <c r="C1236" s="23">
        <v>10</v>
      </c>
    </row>
    <row r="1237" spans="1:3" x14ac:dyDescent="0.2">
      <c r="A1237" s="23">
        <v>-2200</v>
      </c>
      <c r="B1237" s="23">
        <v>360</v>
      </c>
      <c r="C1237" s="23">
        <v>10</v>
      </c>
    </row>
    <row r="1238" spans="1:3" x14ac:dyDescent="0.2">
      <c r="A1238" s="23">
        <v>-2150</v>
      </c>
      <c r="B1238" s="23">
        <v>360</v>
      </c>
      <c r="C1238" s="23">
        <v>10</v>
      </c>
    </row>
    <row r="1239" spans="1:3" x14ac:dyDescent="0.2">
      <c r="A1239" s="23">
        <v>-2100</v>
      </c>
      <c r="B1239" s="23">
        <v>360</v>
      </c>
      <c r="C1239" s="23">
        <v>10</v>
      </c>
    </row>
    <row r="1240" spans="1:3" x14ac:dyDescent="0.2">
      <c r="A1240" s="23">
        <v>-2050</v>
      </c>
      <c r="B1240" s="23">
        <v>360</v>
      </c>
      <c r="C1240" s="23">
        <v>10</v>
      </c>
    </row>
    <row r="1241" spans="1:3" x14ac:dyDescent="0.2">
      <c r="A1241" s="23">
        <v>-2000</v>
      </c>
      <c r="B1241" s="23">
        <v>360</v>
      </c>
      <c r="C1241" s="23">
        <v>10</v>
      </c>
    </row>
    <row r="1242" spans="1:3" x14ac:dyDescent="0.2">
      <c r="A1242" s="23">
        <v>-1950</v>
      </c>
      <c r="B1242" s="23">
        <v>360</v>
      </c>
      <c r="C1242" s="23">
        <v>10</v>
      </c>
    </row>
    <row r="1243" spans="1:3" x14ac:dyDescent="0.2">
      <c r="A1243" s="23">
        <v>-1900</v>
      </c>
      <c r="B1243" s="23">
        <v>360</v>
      </c>
      <c r="C1243" s="23">
        <v>10</v>
      </c>
    </row>
    <row r="1244" spans="1:3" x14ac:dyDescent="0.2">
      <c r="A1244" s="23">
        <v>-1850</v>
      </c>
      <c r="B1244" s="23">
        <v>360</v>
      </c>
      <c r="C1244" s="23">
        <v>10</v>
      </c>
    </row>
    <row r="1245" spans="1:3" x14ac:dyDescent="0.2">
      <c r="A1245" s="23">
        <v>-1800</v>
      </c>
      <c r="B1245" s="23">
        <v>360</v>
      </c>
      <c r="C1245" s="23">
        <v>10</v>
      </c>
    </row>
    <row r="1246" spans="1:3" x14ac:dyDescent="0.2">
      <c r="A1246" s="23">
        <v>-1750</v>
      </c>
      <c r="B1246" s="23">
        <v>360</v>
      </c>
      <c r="C1246" s="23">
        <v>10</v>
      </c>
    </row>
    <row r="1247" spans="1:3" x14ac:dyDescent="0.2">
      <c r="A1247" s="23">
        <v>-1700</v>
      </c>
      <c r="B1247" s="23">
        <v>360</v>
      </c>
      <c r="C1247" s="23">
        <v>10</v>
      </c>
    </row>
    <row r="1248" spans="1:3" x14ac:dyDescent="0.2">
      <c r="A1248" s="23">
        <v>-1650</v>
      </c>
      <c r="B1248" s="23">
        <v>360</v>
      </c>
      <c r="C1248" s="23">
        <v>10</v>
      </c>
    </row>
    <row r="1249" spans="1:3" x14ac:dyDescent="0.2">
      <c r="A1249" s="23">
        <v>-1600</v>
      </c>
      <c r="B1249" s="23">
        <v>360</v>
      </c>
      <c r="C1249" s="23">
        <v>10</v>
      </c>
    </row>
    <row r="1250" spans="1:3" x14ac:dyDescent="0.2">
      <c r="A1250" s="23">
        <v>-1550</v>
      </c>
      <c r="B1250" s="23">
        <v>360</v>
      </c>
      <c r="C1250" s="23">
        <v>10</v>
      </c>
    </row>
    <row r="1251" spans="1:3" x14ac:dyDescent="0.2">
      <c r="A1251" s="23">
        <v>-1500</v>
      </c>
      <c r="B1251" s="23">
        <v>360</v>
      </c>
      <c r="C1251" s="23">
        <v>10</v>
      </c>
    </row>
    <row r="1252" spans="1:3" x14ac:dyDescent="0.2">
      <c r="A1252" s="23">
        <v>-1450</v>
      </c>
      <c r="B1252" s="23">
        <v>360</v>
      </c>
      <c r="C1252" s="23">
        <v>9.9</v>
      </c>
    </row>
    <row r="1253" spans="1:3" x14ac:dyDescent="0.2">
      <c r="A1253" s="23">
        <v>-1400</v>
      </c>
      <c r="B1253" s="23">
        <v>360</v>
      </c>
      <c r="C1253" s="23">
        <v>9.9</v>
      </c>
    </row>
    <row r="1254" spans="1:3" x14ac:dyDescent="0.2">
      <c r="A1254" s="23">
        <v>-1350</v>
      </c>
      <c r="B1254" s="23">
        <v>360</v>
      </c>
      <c r="C1254" s="23">
        <v>9.9</v>
      </c>
    </row>
    <row r="1255" spans="1:3" x14ac:dyDescent="0.2">
      <c r="A1255" s="23">
        <v>-1300</v>
      </c>
      <c r="B1255" s="23">
        <v>360</v>
      </c>
      <c r="C1255" s="23">
        <v>9.9</v>
      </c>
    </row>
    <row r="1256" spans="1:3" x14ac:dyDescent="0.2">
      <c r="A1256" s="23">
        <v>-1250</v>
      </c>
      <c r="B1256" s="23">
        <v>360</v>
      </c>
      <c r="C1256" s="23">
        <v>9.8000000000000007</v>
      </c>
    </row>
    <row r="1257" spans="1:3" x14ac:dyDescent="0.2">
      <c r="A1257" s="23">
        <v>-1200</v>
      </c>
      <c r="B1257" s="23">
        <v>360</v>
      </c>
      <c r="C1257" s="23">
        <v>9.6999999999999993</v>
      </c>
    </row>
    <row r="1258" spans="1:3" x14ac:dyDescent="0.2">
      <c r="A1258" s="23">
        <v>-1150</v>
      </c>
      <c r="B1258" s="23">
        <v>360</v>
      </c>
      <c r="C1258" s="23">
        <v>9.6999999999999993</v>
      </c>
    </row>
    <row r="1259" spans="1:3" x14ac:dyDescent="0.2">
      <c r="A1259" s="23">
        <v>-1100</v>
      </c>
      <c r="B1259" s="23">
        <v>360</v>
      </c>
      <c r="C1259" s="23">
        <v>9.6999999999999993</v>
      </c>
    </row>
    <row r="1260" spans="1:3" x14ac:dyDescent="0.2">
      <c r="A1260" s="23">
        <v>-1050</v>
      </c>
      <c r="B1260" s="23">
        <v>360</v>
      </c>
      <c r="C1260" s="23">
        <v>9.6</v>
      </c>
    </row>
    <row r="1261" spans="1:3" x14ac:dyDescent="0.2">
      <c r="A1261" s="23">
        <v>-1000</v>
      </c>
      <c r="B1261" s="23">
        <v>360</v>
      </c>
      <c r="C1261" s="23">
        <v>9.5</v>
      </c>
    </row>
    <row r="1262" spans="1:3" x14ac:dyDescent="0.2">
      <c r="A1262" s="23">
        <v>-950</v>
      </c>
      <c r="B1262" s="23">
        <v>360</v>
      </c>
      <c r="C1262" s="23">
        <v>9.3000000000000007</v>
      </c>
    </row>
    <row r="1263" spans="1:3" x14ac:dyDescent="0.2">
      <c r="A1263" s="23">
        <v>-900</v>
      </c>
      <c r="B1263" s="23">
        <v>360</v>
      </c>
      <c r="C1263" s="23">
        <v>9.3000000000000007</v>
      </c>
    </row>
    <row r="1264" spans="1:3" x14ac:dyDescent="0.2">
      <c r="A1264" s="23">
        <v>-850</v>
      </c>
      <c r="B1264" s="23">
        <v>360</v>
      </c>
      <c r="C1264" s="23">
        <v>9.1999999999999993</v>
      </c>
    </row>
    <row r="1265" spans="1:3" x14ac:dyDescent="0.2">
      <c r="A1265" s="23">
        <v>-800</v>
      </c>
      <c r="B1265" s="23">
        <v>360</v>
      </c>
      <c r="C1265" s="23">
        <v>9</v>
      </c>
    </row>
    <row r="1266" spans="1:3" x14ac:dyDescent="0.2">
      <c r="A1266" s="23">
        <v>-750</v>
      </c>
      <c r="B1266" s="23">
        <v>360</v>
      </c>
      <c r="C1266" s="23">
        <v>8.9</v>
      </c>
    </row>
    <row r="1267" spans="1:3" x14ac:dyDescent="0.2">
      <c r="A1267" s="23">
        <v>-700</v>
      </c>
      <c r="B1267" s="23">
        <v>360</v>
      </c>
      <c r="C1267" s="23">
        <v>8.8000000000000007</v>
      </c>
    </row>
    <row r="1268" spans="1:3" x14ac:dyDescent="0.2">
      <c r="A1268" s="23">
        <v>-650</v>
      </c>
      <c r="B1268" s="23">
        <v>360</v>
      </c>
      <c r="C1268" s="23">
        <v>8.6999999999999993</v>
      </c>
    </row>
    <row r="1269" spans="1:3" x14ac:dyDescent="0.2">
      <c r="A1269" s="23">
        <v>-600</v>
      </c>
      <c r="B1269" s="23">
        <v>360</v>
      </c>
      <c r="C1269" s="23">
        <v>8.6</v>
      </c>
    </row>
    <row r="1270" spans="1:3" x14ac:dyDescent="0.2">
      <c r="A1270" s="23">
        <v>-550</v>
      </c>
      <c r="B1270" s="23">
        <v>360</v>
      </c>
      <c r="C1270" s="23">
        <v>8.4</v>
      </c>
    </row>
    <row r="1271" spans="1:3" x14ac:dyDescent="0.2">
      <c r="A1271" s="23">
        <v>-500</v>
      </c>
      <c r="B1271" s="23">
        <v>360</v>
      </c>
      <c r="C1271" s="23">
        <v>8.3000000000000007</v>
      </c>
    </row>
    <row r="1272" spans="1:3" x14ac:dyDescent="0.2">
      <c r="A1272" s="23">
        <v>-450</v>
      </c>
      <c r="B1272" s="23">
        <v>360</v>
      </c>
      <c r="C1272" s="23">
        <v>8.3000000000000007</v>
      </c>
    </row>
    <row r="1273" spans="1:3" x14ac:dyDescent="0.2">
      <c r="A1273" s="23">
        <v>-400</v>
      </c>
      <c r="B1273" s="23">
        <v>360</v>
      </c>
      <c r="C1273" s="23">
        <v>8.3000000000000007</v>
      </c>
    </row>
    <row r="1274" spans="1:3" x14ac:dyDescent="0.2">
      <c r="A1274" s="23">
        <v>-350</v>
      </c>
      <c r="B1274" s="23">
        <v>360</v>
      </c>
      <c r="C1274" s="23">
        <v>8.1999999999999993</v>
      </c>
    </row>
    <row r="1275" spans="1:3" x14ac:dyDescent="0.2">
      <c r="A1275" s="23">
        <v>-300</v>
      </c>
      <c r="B1275" s="23">
        <v>360</v>
      </c>
      <c r="C1275" s="23">
        <v>8</v>
      </c>
    </row>
    <row r="1276" spans="1:3" x14ac:dyDescent="0.2">
      <c r="A1276" s="23">
        <v>-250</v>
      </c>
      <c r="B1276" s="23">
        <v>360</v>
      </c>
      <c r="C1276" s="23">
        <v>8</v>
      </c>
    </row>
    <row r="1277" spans="1:3" x14ac:dyDescent="0.2">
      <c r="A1277" s="23">
        <v>-200</v>
      </c>
      <c r="B1277" s="23">
        <v>360</v>
      </c>
      <c r="C1277" s="23">
        <v>7.9</v>
      </c>
    </row>
    <row r="1278" spans="1:3" x14ac:dyDescent="0.2">
      <c r="A1278" s="23">
        <v>-150</v>
      </c>
      <c r="B1278" s="23">
        <v>360</v>
      </c>
      <c r="C1278" s="23">
        <v>7.9</v>
      </c>
    </row>
    <row r="1279" spans="1:3" x14ac:dyDescent="0.2">
      <c r="A1279" s="23">
        <v>-100</v>
      </c>
      <c r="B1279" s="23">
        <v>360</v>
      </c>
      <c r="C1279" s="23">
        <v>7.8</v>
      </c>
    </row>
    <row r="1280" spans="1:3" x14ac:dyDescent="0.2">
      <c r="A1280" s="23">
        <v>-50</v>
      </c>
      <c r="B1280" s="23">
        <v>360</v>
      </c>
      <c r="C1280" s="23">
        <v>7.7</v>
      </c>
    </row>
    <row r="1281" spans="1:3" x14ac:dyDescent="0.2">
      <c r="A1281" s="23">
        <v>0</v>
      </c>
      <c r="B1281" s="23">
        <v>360</v>
      </c>
      <c r="C1281" s="23">
        <v>7.5</v>
      </c>
    </row>
    <row r="1282" spans="1:3" x14ac:dyDescent="0.2">
      <c r="A1282" s="23">
        <v>-3150</v>
      </c>
      <c r="B1282" s="23">
        <v>384</v>
      </c>
      <c r="C1282" s="23">
        <v>10</v>
      </c>
    </row>
    <row r="1283" spans="1:3" x14ac:dyDescent="0.2">
      <c r="A1283" s="23">
        <v>-3100</v>
      </c>
      <c r="B1283" s="23">
        <v>384</v>
      </c>
      <c r="C1283" s="23">
        <v>10</v>
      </c>
    </row>
    <row r="1284" spans="1:3" x14ac:dyDescent="0.2">
      <c r="A1284" s="23">
        <v>-3050</v>
      </c>
      <c r="B1284" s="23">
        <v>384</v>
      </c>
      <c r="C1284" s="23">
        <v>10</v>
      </c>
    </row>
    <row r="1285" spans="1:3" x14ac:dyDescent="0.2">
      <c r="A1285" s="23">
        <v>-3000</v>
      </c>
      <c r="B1285" s="23">
        <v>384</v>
      </c>
      <c r="C1285" s="23">
        <v>10</v>
      </c>
    </row>
    <row r="1286" spans="1:3" x14ac:dyDescent="0.2">
      <c r="A1286" s="23">
        <v>-2950</v>
      </c>
      <c r="B1286" s="23">
        <v>384</v>
      </c>
      <c r="C1286" s="23">
        <v>10</v>
      </c>
    </row>
    <row r="1287" spans="1:3" x14ac:dyDescent="0.2">
      <c r="A1287" s="23">
        <v>-2900</v>
      </c>
      <c r="B1287" s="23">
        <v>384</v>
      </c>
      <c r="C1287" s="23">
        <v>10</v>
      </c>
    </row>
    <row r="1288" spans="1:3" x14ac:dyDescent="0.2">
      <c r="A1288" s="23">
        <v>-2850</v>
      </c>
      <c r="B1288" s="23">
        <v>384</v>
      </c>
      <c r="C1288" s="23">
        <v>10</v>
      </c>
    </row>
    <row r="1289" spans="1:3" x14ac:dyDescent="0.2">
      <c r="A1289" s="23">
        <v>-2800</v>
      </c>
      <c r="B1289" s="23">
        <v>384</v>
      </c>
      <c r="C1289" s="23">
        <v>10</v>
      </c>
    </row>
    <row r="1290" spans="1:3" x14ac:dyDescent="0.2">
      <c r="A1290" s="23">
        <v>-2750</v>
      </c>
      <c r="B1290" s="23">
        <v>384</v>
      </c>
      <c r="C1290" s="23">
        <v>10</v>
      </c>
    </row>
    <row r="1291" spans="1:3" x14ac:dyDescent="0.2">
      <c r="A1291" s="23">
        <v>-2700</v>
      </c>
      <c r="B1291" s="23">
        <v>384</v>
      </c>
      <c r="C1291" s="23">
        <v>10</v>
      </c>
    </row>
    <row r="1292" spans="1:3" x14ac:dyDescent="0.2">
      <c r="A1292" s="23">
        <v>-2650</v>
      </c>
      <c r="B1292" s="23">
        <v>384</v>
      </c>
      <c r="C1292" s="23">
        <v>10</v>
      </c>
    </row>
    <row r="1293" spans="1:3" x14ac:dyDescent="0.2">
      <c r="A1293" s="23">
        <v>-2600</v>
      </c>
      <c r="B1293" s="23">
        <v>384</v>
      </c>
      <c r="C1293" s="23">
        <v>10</v>
      </c>
    </row>
    <row r="1294" spans="1:3" x14ac:dyDescent="0.2">
      <c r="A1294" s="23">
        <v>-2550</v>
      </c>
      <c r="B1294" s="23">
        <v>384</v>
      </c>
      <c r="C1294" s="23">
        <v>10</v>
      </c>
    </row>
    <row r="1295" spans="1:3" x14ac:dyDescent="0.2">
      <c r="A1295" s="23">
        <v>-2500</v>
      </c>
      <c r="B1295" s="23">
        <v>384</v>
      </c>
      <c r="C1295" s="23">
        <v>10</v>
      </c>
    </row>
    <row r="1296" spans="1:3" x14ac:dyDescent="0.2">
      <c r="A1296" s="23">
        <v>-2450</v>
      </c>
      <c r="B1296" s="23">
        <v>384</v>
      </c>
      <c r="C1296" s="23">
        <v>10</v>
      </c>
    </row>
    <row r="1297" spans="1:3" x14ac:dyDescent="0.2">
      <c r="A1297" s="23">
        <v>-2400</v>
      </c>
      <c r="B1297" s="23">
        <v>384</v>
      </c>
      <c r="C1297" s="23">
        <v>10</v>
      </c>
    </row>
    <row r="1298" spans="1:3" x14ac:dyDescent="0.2">
      <c r="A1298" s="23">
        <v>-2350</v>
      </c>
      <c r="B1298" s="23">
        <v>384</v>
      </c>
      <c r="C1298" s="23">
        <v>10</v>
      </c>
    </row>
    <row r="1299" spans="1:3" x14ac:dyDescent="0.2">
      <c r="A1299" s="23">
        <v>-2300</v>
      </c>
      <c r="B1299" s="23">
        <v>384</v>
      </c>
      <c r="C1299" s="23">
        <v>10</v>
      </c>
    </row>
    <row r="1300" spans="1:3" x14ac:dyDescent="0.2">
      <c r="A1300" s="23">
        <v>-2250</v>
      </c>
      <c r="B1300" s="23">
        <v>384</v>
      </c>
      <c r="C1300" s="23">
        <v>10</v>
      </c>
    </row>
    <row r="1301" spans="1:3" x14ac:dyDescent="0.2">
      <c r="A1301" s="23">
        <v>-2200</v>
      </c>
      <c r="B1301" s="23">
        <v>384</v>
      </c>
      <c r="C1301" s="23">
        <v>10</v>
      </c>
    </row>
    <row r="1302" spans="1:3" x14ac:dyDescent="0.2">
      <c r="A1302" s="23">
        <v>-2150</v>
      </c>
      <c r="B1302" s="23">
        <v>384</v>
      </c>
      <c r="C1302" s="23">
        <v>10</v>
      </c>
    </row>
    <row r="1303" spans="1:3" x14ac:dyDescent="0.2">
      <c r="A1303" s="23">
        <v>-2100</v>
      </c>
      <c r="B1303" s="23">
        <v>384</v>
      </c>
      <c r="C1303" s="23">
        <v>10</v>
      </c>
    </row>
    <row r="1304" spans="1:3" x14ac:dyDescent="0.2">
      <c r="A1304" s="23">
        <v>-2050</v>
      </c>
      <c r="B1304" s="23">
        <v>384</v>
      </c>
      <c r="C1304" s="23">
        <v>10</v>
      </c>
    </row>
    <row r="1305" spans="1:3" x14ac:dyDescent="0.2">
      <c r="A1305" s="23">
        <v>-2000</v>
      </c>
      <c r="B1305" s="23">
        <v>384</v>
      </c>
      <c r="C1305" s="23">
        <v>10</v>
      </c>
    </row>
    <row r="1306" spans="1:3" x14ac:dyDescent="0.2">
      <c r="A1306" s="23">
        <v>-1950</v>
      </c>
      <c r="B1306" s="23">
        <v>384</v>
      </c>
      <c r="C1306" s="23">
        <v>10</v>
      </c>
    </row>
    <row r="1307" spans="1:3" x14ac:dyDescent="0.2">
      <c r="A1307" s="23">
        <v>-1900</v>
      </c>
      <c r="B1307" s="23">
        <v>384</v>
      </c>
      <c r="C1307" s="23">
        <v>10</v>
      </c>
    </row>
    <row r="1308" spans="1:3" x14ac:dyDescent="0.2">
      <c r="A1308" s="23">
        <v>-1850</v>
      </c>
      <c r="B1308" s="23">
        <v>384</v>
      </c>
      <c r="C1308" s="23">
        <v>10</v>
      </c>
    </row>
    <row r="1309" spans="1:3" x14ac:dyDescent="0.2">
      <c r="A1309" s="23">
        <v>-1800</v>
      </c>
      <c r="B1309" s="23">
        <v>384</v>
      </c>
      <c r="C1309" s="23">
        <v>10</v>
      </c>
    </row>
    <row r="1310" spans="1:3" x14ac:dyDescent="0.2">
      <c r="A1310" s="23">
        <v>-1750</v>
      </c>
      <c r="B1310" s="23">
        <v>384</v>
      </c>
      <c r="C1310" s="23">
        <v>10</v>
      </c>
    </row>
    <row r="1311" spans="1:3" x14ac:dyDescent="0.2">
      <c r="A1311" s="23">
        <v>-1700</v>
      </c>
      <c r="B1311" s="23">
        <v>384</v>
      </c>
      <c r="C1311" s="23">
        <v>10</v>
      </c>
    </row>
    <row r="1312" spans="1:3" x14ac:dyDescent="0.2">
      <c r="A1312" s="23">
        <v>-1650</v>
      </c>
      <c r="B1312" s="23">
        <v>384</v>
      </c>
      <c r="C1312" s="23">
        <v>10</v>
      </c>
    </row>
    <row r="1313" spans="1:3" x14ac:dyDescent="0.2">
      <c r="A1313" s="23">
        <v>-1600</v>
      </c>
      <c r="B1313" s="23">
        <v>384</v>
      </c>
      <c r="C1313" s="23">
        <v>10</v>
      </c>
    </row>
    <row r="1314" spans="1:3" x14ac:dyDescent="0.2">
      <c r="A1314" s="23">
        <v>-1550</v>
      </c>
      <c r="B1314" s="23">
        <v>384</v>
      </c>
      <c r="C1314" s="23">
        <v>10</v>
      </c>
    </row>
    <row r="1315" spans="1:3" x14ac:dyDescent="0.2">
      <c r="A1315" s="23">
        <v>-1500</v>
      </c>
      <c r="B1315" s="23">
        <v>384</v>
      </c>
      <c r="C1315" s="23">
        <v>10</v>
      </c>
    </row>
    <row r="1316" spans="1:3" x14ac:dyDescent="0.2">
      <c r="A1316" s="23">
        <v>-1450</v>
      </c>
      <c r="B1316" s="23">
        <v>384</v>
      </c>
      <c r="C1316" s="23">
        <v>10</v>
      </c>
    </row>
    <row r="1317" spans="1:3" x14ac:dyDescent="0.2">
      <c r="A1317" s="23">
        <v>-1400</v>
      </c>
      <c r="B1317" s="23">
        <v>384</v>
      </c>
      <c r="C1317" s="23">
        <v>10</v>
      </c>
    </row>
    <row r="1318" spans="1:3" x14ac:dyDescent="0.2">
      <c r="A1318" s="23">
        <v>-1350</v>
      </c>
      <c r="B1318" s="23">
        <v>384</v>
      </c>
      <c r="C1318" s="23">
        <v>9.9</v>
      </c>
    </row>
    <row r="1319" spans="1:3" x14ac:dyDescent="0.2">
      <c r="A1319" s="23">
        <v>-1300</v>
      </c>
      <c r="B1319" s="23">
        <v>384</v>
      </c>
      <c r="C1319" s="23">
        <v>9.9</v>
      </c>
    </row>
    <row r="1320" spans="1:3" x14ac:dyDescent="0.2">
      <c r="A1320" s="23">
        <v>-1250</v>
      </c>
      <c r="B1320" s="23">
        <v>384</v>
      </c>
      <c r="C1320" s="23">
        <v>9.9</v>
      </c>
    </row>
    <row r="1321" spans="1:3" x14ac:dyDescent="0.2">
      <c r="A1321" s="23">
        <v>-1200</v>
      </c>
      <c r="B1321" s="23">
        <v>384</v>
      </c>
      <c r="C1321" s="23">
        <v>9.9</v>
      </c>
    </row>
    <row r="1322" spans="1:3" x14ac:dyDescent="0.2">
      <c r="A1322" s="23">
        <v>-1150</v>
      </c>
      <c r="B1322" s="23">
        <v>384</v>
      </c>
      <c r="C1322" s="23">
        <v>9.8000000000000007</v>
      </c>
    </row>
    <row r="1323" spans="1:3" x14ac:dyDescent="0.2">
      <c r="A1323" s="23">
        <v>-1100</v>
      </c>
      <c r="B1323" s="23">
        <v>384</v>
      </c>
      <c r="C1323" s="23">
        <v>9.6999999999999993</v>
      </c>
    </row>
    <row r="1324" spans="1:3" x14ac:dyDescent="0.2">
      <c r="A1324" s="23">
        <v>-1050</v>
      </c>
      <c r="B1324" s="23">
        <v>384</v>
      </c>
      <c r="C1324" s="23">
        <v>9.8000000000000007</v>
      </c>
    </row>
    <row r="1325" spans="1:3" x14ac:dyDescent="0.2">
      <c r="A1325" s="23">
        <v>-1000</v>
      </c>
      <c r="B1325" s="23">
        <v>384</v>
      </c>
      <c r="C1325" s="23">
        <v>9.8000000000000007</v>
      </c>
    </row>
    <row r="1326" spans="1:3" x14ac:dyDescent="0.2">
      <c r="A1326" s="23">
        <v>-950</v>
      </c>
      <c r="B1326" s="23">
        <v>384</v>
      </c>
      <c r="C1326" s="23">
        <v>9.6999999999999993</v>
      </c>
    </row>
    <row r="1327" spans="1:3" x14ac:dyDescent="0.2">
      <c r="A1327" s="23">
        <v>-900</v>
      </c>
      <c r="B1327" s="23">
        <v>384</v>
      </c>
      <c r="C1327" s="23">
        <v>9.6</v>
      </c>
    </row>
    <row r="1328" spans="1:3" x14ac:dyDescent="0.2">
      <c r="A1328" s="23">
        <v>-850</v>
      </c>
      <c r="B1328" s="23">
        <v>384</v>
      </c>
      <c r="C1328" s="23">
        <v>9.6</v>
      </c>
    </row>
    <row r="1329" spans="1:3" x14ac:dyDescent="0.2">
      <c r="A1329" s="23">
        <v>-800</v>
      </c>
      <c r="B1329" s="23">
        <v>384</v>
      </c>
      <c r="C1329" s="23">
        <v>9.6</v>
      </c>
    </row>
    <row r="1330" spans="1:3" x14ac:dyDescent="0.2">
      <c r="A1330" s="23">
        <v>-750</v>
      </c>
      <c r="B1330" s="23">
        <v>384</v>
      </c>
      <c r="C1330" s="23">
        <v>9.4</v>
      </c>
    </row>
    <row r="1331" spans="1:3" x14ac:dyDescent="0.2">
      <c r="A1331" s="23">
        <v>-700</v>
      </c>
      <c r="B1331" s="23">
        <v>384</v>
      </c>
      <c r="C1331" s="23">
        <v>9.3000000000000007</v>
      </c>
    </row>
    <row r="1332" spans="1:3" x14ac:dyDescent="0.2">
      <c r="A1332" s="23">
        <v>-650</v>
      </c>
      <c r="B1332" s="23">
        <v>384</v>
      </c>
      <c r="C1332" s="23">
        <v>9.1</v>
      </c>
    </row>
    <row r="1333" spans="1:3" x14ac:dyDescent="0.2">
      <c r="A1333" s="23">
        <v>-600</v>
      </c>
      <c r="B1333" s="23">
        <v>384</v>
      </c>
      <c r="C1333" s="23">
        <v>9</v>
      </c>
    </row>
    <row r="1334" spans="1:3" x14ac:dyDescent="0.2">
      <c r="A1334" s="23">
        <v>-550</v>
      </c>
      <c r="B1334" s="23">
        <v>384</v>
      </c>
      <c r="C1334" s="23">
        <v>8.9</v>
      </c>
    </row>
    <row r="1335" spans="1:3" x14ac:dyDescent="0.2">
      <c r="A1335" s="23">
        <v>-500</v>
      </c>
      <c r="B1335" s="23">
        <v>384</v>
      </c>
      <c r="C1335" s="23">
        <v>8.8000000000000007</v>
      </c>
    </row>
    <row r="1336" spans="1:3" x14ac:dyDescent="0.2">
      <c r="A1336" s="23">
        <v>-450</v>
      </c>
      <c r="B1336" s="23">
        <v>384</v>
      </c>
      <c r="C1336" s="23">
        <v>8.6999999999999993</v>
      </c>
    </row>
    <row r="1337" spans="1:3" x14ac:dyDescent="0.2">
      <c r="A1337" s="23">
        <v>-400</v>
      </c>
      <c r="B1337" s="23">
        <v>384</v>
      </c>
      <c r="C1337" s="23">
        <v>8.6999999999999993</v>
      </c>
    </row>
    <row r="1338" spans="1:3" x14ac:dyDescent="0.2">
      <c r="A1338" s="23">
        <v>-350</v>
      </c>
      <c r="B1338" s="23">
        <v>384</v>
      </c>
      <c r="C1338" s="23">
        <v>8.8000000000000007</v>
      </c>
    </row>
    <row r="1339" spans="1:3" x14ac:dyDescent="0.2">
      <c r="A1339" s="23">
        <v>-300</v>
      </c>
      <c r="B1339" s="23">
        <v>384</v>
      </c>
      <c r="C1339" s="23">
        <v>8.6999999999999993</v>
      </c>
    </row>
    <row r="1340" spans="1:3" x14ac:dyDescent="0.2">
      <c r="A1340" s="23">
        <v>-250</v>
      </c>
      <c r="B1340" s="23">
        <v>384</v>
      </c>
      <c r="C1340" s="23">
        <v>8.6999999999999993</v>
      </c>
    </row>
    <row r="1341" spans="1:3" x14ac:dyDescent="0.2">
      <c r="A1341" s="23">
        <v>-200</v>
      </c>
      <c r="B1341" s="23">
        <v>384</v>
      </c>
      <c r="C1341" s="23">
        <v>8.6</v>
      </c>
    </row>
    <row r="1342" spans="1:3" x14ac:dyDescent="0.2">
      <c r="A1342" s="23">
        <v>-150</v>
      </c>
      <c r="B1342" s="23">
        <v>384</v>
      </c>
      <c r="C1342" s="23">
        <v>8.6</v>
      </c>
    </row>
    <row r="1343" spans="1:3" x14ac:dyDescent="0.2">
      <c r="A1343" s="23">
        <v>-100</v>
      </c>
      <c r="B1343" s="23">
        <v>384</v>
      </c>
      <c r="C1343" s="23">
        <v>8.5</v>
      </c>
    </row>
    <row r="1344" spans="1:3" x14ac:dyDescent="0.2">
      <c r="A1344" s="23">
        <v>-50</v>
      </c>
      <c r="B1344" s="23">
        <v>384</v>
      </c>
      <c r="C1344" s="23">
        <v>8.5</v>
      </c>
    </row>
    <row r="1345" spans="1:3" x14ac:dyDescent="0.2">
      <c r="A1345" s="23">
        <v>0</v>
      </c>
      <c r="B1345" s="23">
        <v>384</v>
      </c>
      <c r="C1345" s="23">
        <v>8.4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Comments</vt:lpstr>
      <vt:lpstr>Sensors</vt:lpstr>
      <vt:lpstr>Calibration data</vt:lpstr>
      <vt:lpstr>Calibration</vt:lpstr>
      <vt:lpstr>Profiles</vt:lpstr>
      <vt:lpstr>Sheet1</vt:lpstr>
      <vt:lpstr>TestData</vt:lpstr>
    </vt:vector>
  </TitlesOfParts>
  <Company>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Windows User</cp:lastModifiedBy>
  <dcterms:created xsi:type="dcterms:W3CDTF">2003-08-27T16:40:13Z</dcterms:created>
  <dcterms:modified xsi:type="dcterms:W3CDTF">2020-10-27T17:45:44Z</dcterms:modified>
</cp:coreProperties>
</file>