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Desktop/BPNP/Divest-Invest/"/>
    </mc:Choice>
  </mc:AlternateContent>
  <xr:revisionPtr revIDLastSave="0" documentId="13_ncr:1_{0C973923-DF14-354E-9167-9AAC36E8BCC4}" xr6:coauthVersionLast="36" xr6:coauthVersionMax="36" xr10:uidLastSave="{00000000-0000-0000-0000-000000000000}"/>
  <bookViews>
    <workbookView xWindow="-5020" yWindow="-16240" windowWidth="33460" windowHeight="14000" xr2:uid="{3FBB1C1A-10F7-FD4A-ACBF-43FD55CB6F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1" l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M45" i="1"/>
  <c r="N45" i="1" s="1"/>
  <c r="O45" i="1" s="1"/>
  <c r="M20" i="1"/>
  <c r="N20" i="1" s="1"/>
  <c r="O20" i="1" s="1"/>
  <c r="M4" i="1"/>
  <c r="U3" i="1" s="1"/>
  <c r="M145" i="1"/>
  <c r="N145" i="1" s="1"/>
  <c r="O145" i="1" s="1"/>
  <c r="M119" i="1"/>
  <c r="N119" i="1" s="1"/>
  <c r="O119" i="1" s="1"/>
  <c r="M129" i="1"/>
  <c r="N129" i="1" s="1"/>
  <c r="O129" i="1" s="1"/>
  <c r="N128" i="1"/>
  <c r="O128" i="1" s="1"/>
  <c r="M128" i="1"/>
  <c r="M44" i="1"/>
  <c r="N44" i="1" s="1"/>
  <c r="O44" i="1" s="1"/>
  <c r="M3" i="1"/>
  <c r="N3" i="1" s="1"/>
  <c r="O3" i="1" s="1"/>
  <c r="O11" i="1"/>
  <c r="M11" i="1"/>
  <c r="N11" i="1" s="1"/>
  <c r="M127" i="1"/>
  <c r="N127" i="1" s="1"/>
  <c r="O127" i="1" s="1"/>
  <c r="M10" i="1"/>
  <c r="N10" i="1" s="1"/>
  <c r="O10" i="1" s="1"/>
  <c r="M29" i="1"/>
  <c r="N29" i="1" s="1"/>
  <c r="O29" i="1" s="1"/>
  <c r="M118" i="1"/>
  <c r="N118" i="1" s="1"/>
  <c r="O118" i="1" s="1"/>
  <c r="M43" i="1"/>
  <c r="N43" i="1" s="1"/>
  <c r="O43" i="1" s="1"/>
  <c r="M51" i="1"/>
  <c r="N51" i="1" s="1"/>
  <c r="O51" i="1" s="1"/>
  <c r="M42" i="1"/>
  <c r="N42" i="1" s="1"/>
  <c r="O42" i="1" s="1"/>
  <c r="M41" i="1"/>
  <c r="N41" i="1" s="1"/>
  <c r="O41" i="1" s="1"/>
  <c r="N144" i="1"/>
  <c r="O144" i="1" s="1"/>
  <c r="M144" i="1"/>
  <c r="M40" i="1"/>
  <c r="N40" i="1" s="1"/>
  <c r="O40" i="1" s="1"/>
  <c r="M46" i="1"/>
  <c r="N46" i="1" s="1"/>
  <c r="O46" i="1" s="1"/>
  <c r="M28" i="1"/>
  <c r="N28" i="1" s="1"/>
  <c r="O28" i="1" s="1"/>
  <c r="M39" i="1"/>
  <c r="N39" i="1" s="1"/>
  <c r="O39" i="1" s="1"/>
  <c r="M136" i="1"/>
  <c r="N136" i="1" s="1"/>
  <c r="O136" i="1" s="1"/>
  <c r="M147" i="1"/>
  <c r="N147" i="1" s="1"/>
  <c r="O147" i="1" s="1"/>
  <c r="M23" i="1"/>
  <c r="N23" i="1" s="1"/>
  <c r="O23" i="1" s="1"/>
  <c r="N142" i="1"/>
  <c r="O142" i="1" s="1"/>
  <c r="M142" i="1"/>
  <c r="M2" i="1"/>
  <c r="N2" i="1" s="1"/>
  <c r="O2" i="1" s="1"/>
  <c r="M50" i="1"/>
  <c r="N50" i="1" s="1"/>
  <c r="O50" i="1" s="1"/>
  <c r="M63" i="1"/>
  <c r="N63" i="1" s="1"/>
  <c r="O63" i="1" s="1"/>
  <c r="N126" i="1"/>
  <c r="O126" i="1" s="1"/>
  <c r="M126" i="1"/>
  <c r="M18" i="1"/>
  <c r="N18" i="1" s="1"/>
  <c r="O18" i="1" s="1"/>
  <c r="M130" i="1"/>
  <c r="N130" i="1" s="1"/>
  <c r="O130" i="1" s="1"/>
  <c r="O7" i="1"/>
  <c r="M7" i="1"/>
  <c r="N7" i="1" s="1"/>
  <c r="M6" i="1"/>
  <c r="N6" i="1" s="1"/>
  <c r="O6" i="1" s="1"/>
  <c r="M9" i="1"/>
  <c r="N9" i="1" s="1"/>
  <c r="O9" i="1" s="1"/>
  <c r="M52" i="1"/>
  <c r="N52" i="1" s="1"/>
  <c r="O52" i="1" s="1"/>
  <c r="M8" i="1"/>
  <c r="N8" i="1" s="1"/>
  <c r="O8" i="1" s="1"/>
  <c r="N5" i="1"/>
  <c r="O5" i="1" s="1"/>
  <c r="M5" i="1"/>
  <c r="M57" i="1"/>
  <c r="N57" i="1" s="1"/>
  <c r="O57" i="1" s="1"/>
  <c r="M56" i="1"/>
  <c r="N56" i="1" s="1"/>
  <c r="O56" i="1" s="1"/>
  <c r="O61" i="1"/>
  <c r="M61" i="1"/>
  <c r="N61" i="1" s="1"/>
  <c r="M133" i="1"/>
  <c r="N133" i="1" s="1"/>
  <c r="O133" i="1" s="1"/>
  <c r="M19" i="1"/>
  <c r="N19" i="1" s="1"/>
  <c r="O19" i="1" s="1"/>
  <c r="M22" i="1"/>
  <c r="N22" i="1" s="1"/>
  <c r="O22" i="1" s="1"/>
  <c r="M21" i="1"/>
  <c r="N21" i="1" s="1"/>
  <c r="O21" i="1" s="1"/>
  <c r="M17" i="1"/>
  <c r="N17" i="1" s="1"/>
  <c r="O17" i="1" s="1"/>
  <c r="M60" i="1"/>
  <c r="N60" i="1" s="1"/>
  <c r="O60" i="1" s="1"/>
  <c r="M15" i="1"/>
  <c r="N15" i="1" s="1"/>
  <c r="O15" i="1" s="1"/>
  <c r="M25" i="1"/>
  <c r="N25" i="1" s="1"/>
  <c r="O25" i="1" s="1"/>
  <c r="N59" i="1"/>
  <c r="O59" i="1" s="1"/>
  <c r="M59" i="1"/>
  <c r="M14" i="1"/>
  <c r="N14" i="1" s="1"/>
  <c r="O14" i="1" s="1"/>
  <c r="M38" i="1"/>
  <c r="N38" i="1" s="1"/>
  <c r="O38" i="1" s="1"/>
  <c r="M117" i="1"/>
  <c r="N117" i="1" s="1"/>
  <c r="O117" i="1" s="1"/>
  <c r="M37" i="1"/>
  <c r="N37" i="1" s="1"/>
  <c r="O37" i="1" s="1"/>
  <c r="M138" i="1"/>
  <c r="N138" i="1" s="1"/>
  <c r="O138" i="1" s="1"/>
  <c r="M116" i="1"/>
  <c r="N116" i="1" s="1"/>
  <c r="O116" i="1" s="1"/>
  <c r="M115" i="1"/>
  <c r="N115" i="1" s="1"/>
  <c r="O115" i="1" s="1"/>
  <c r="N114" i="1"/>
  <c r="O114" i="1" s="1"/>
  <c r="M114" i="1"/>
  <c r="M113" i="1"/>
  <c r="N113" i="1" s="1"/>
  <c r="O113" i="1" s="1"/>
  <c r="M49" i="1"/>
  <c r="N49" i="1" s="1"/>
  <c r="O49" i="1" s="1"/>
  <c r="M112" i="1"/>
  <c r="N112" i="1" s="1"/>
  <c r="O112" i="1" s="1"/>
  <c r="N111" i="1"/>
  <c r="O111" i="1" s="1"/>
  <c r="M111" i="1"/>
  <c r="M36" i="1"/>
  <c r="N36" i="1" s="1"/>
  <c r="O36" i="1" s="1"/>
  <c r="M13" i="1"/>
  <c r="N13" i="1" s="1"/>
  <c r="O13" i="1" s="1"/>
  <c r="O35" i="1"/>
  <c r="M35" i="1"/>
  <c r="N35" i="1" s="1"/>
  <c r="M34" i="1"/>
  <c r="N34" i="1" s="1"/>
  <c r="O34" i="1" s="1"/>
  <c r="M135" i="1"/>
  <c r="N135" i="1" s="1"/>
  <c r="O135" i="1" s="1"/>
  <c r="M110" i="1"/>
  <c r="N110" i="1" s="1"/>
  <c r="O110" i="1" s="1"/>
  <c r="M27" i="1"/>
  <c r="N27" i="1" s="1"/>
  <c r="O27" i="1" s="1"/>
  <c r="N33" i="1"/>
  <c r="O33" i="1" s="1"/>
  <c r="M33" i="1"/>
  <c r="M32" i="1"/>
  <c r="N32" i="1" s="1"/>
  <c r="O32" i="1" s="1"/>
  <c r="M109" i="1"/>
  <c r="N109" i="1" s="1"/>
  <c r="O109" i="1" s="1"/>
  <c r="O141" i="1"/>
  <c r="M141" i="1"/>
  <c r="N141" i="1" s="1"/>
  <c r="M108" i="1"/>
  <c r="N108" i="1" s="1"/>
  <c r="O108" i="1" s="1"/>
  <c r="M12" i="1"/>
  <c r="N12" i="1" s="1"/>
  <c r="O12" i="1" s="1"/>
  <c r="M107" i="1"/>
  <c r="N107" i="1" s="1"/>
  <c r="O107" i="1" s="1"/>
  <c r="M31" i="1"/>
  <c r="N31" i="1" s="1"/>
  <c r="O31" i="1" s="1"/>
  <c r="M106" i="1"/>
  <c r="N106" i="1" s="1"/>
  <c r="O106" i="1" s="1"/>
  <c r="M105" i="1"/>
  <c r="N105" i="1" s="1"/>
  <c r="O105" i="1" s="1"/>
  <c r="M30" i="1"/>
  <c r="N30" i="1" s="1"/>
  <c r="O30" i="1" s="1"/>
  <c r="M104" i="1"/>
  <c r="N104" i="1" s="1"/>
  <c r="O104" i="1" s="1"/>
  <c r="N103" i="1"/>
  <c r="O103" i="1" s="1"/>
  <c r="M103" i="1"/>
  <c r="M102" i="1"/>
  <c r="N102" i="1" s="1"/>
  <c r="O102" i="1" s="1"/>
  <c r="M101" i="1"/>
  <c r="N101" i="1" s="1"/>
  <c r="O101" i="1" s="1"/>
  <c r="M140" i="1"/>
  <c r="N140" i="1" s="1"/>
  <c r="O140" i="1" s="1"/>
  <c r="M100" i="1"/>
  <c r="N100" i="1" s="1"/>
  <c r="O100" i="1" s="1"/>
  <c r="M99" i="1"/>
  <c r="N99" i="1" s="1"/>
  <c r="O99" i="1" s="1"/>
  <c r="M48" i="1"/>
  <c r="N48" i="1" s="1"/>
  <c r="O48" i="1" s="1"/>
  <c r="M131" i="1"/>
  <c r="N131" i="1" s="1"/>
  <c r="O131" i="1" s="1"/>
  <c r="N47" i="1"/>
  <c r="O47" i="1" s="1"/>
  <c r="M47" i="1"/>
  <c r="M98" i="1"/>
  <c r="N98" i="1" s="1"/>
  <c r="O98" i="1" s="1"/>
  <c r="M97" i="1"/>
  <c r="N97" i="1" s="1"/>
  <c r="O97" i="1" s="1"/>
  <c r="M96" i="1"/>
  <c r="N96" i="1" s="1"/>
  <c r="O96" i="1" s="1"/>
  <c r="N95" i="1"/>
  <c r="O95" i="1" s="1"/>
  <c r="M95" i="1"/>
  <c r="M137" i="1"/>
  <c r="N137" i="1" s="1"/>
  <c r="O137" i="1" s="1"/>
  <c r="M94" i="1"/>
  <c r="N94" i="1" s="1"/>
  <c r="O94" i="1" s="1"/>
  <c r="O93" i="1"/>
  <c r="M93" i="1"/>
  <c r="N93" i="1" s="1"/>
  <c r="M92" i="1"/>
  <c r="N92" i="1" s="1"/>
  <c r="O92" i="1" s="1"/>
  <c r="M139" i="1"/>
  <c r="N139" i="1" s="1"/>
  <c r="O139" i="1" s="1"/>
  <c r="M91" i="1"/>
  <c r="N91" i="1" s="1"/>
  <c r="O91" i="1" s="1"/>
  <c r="M90" i="1"/>
  <c r="N90" i="1" s="1"/>
  <c r="O90" i="1" s="1"/>
  <c r="N89" i="1"/>
  <c r="O89" i="1" s="1"/>
  <c r="M89" i="1"/>
  <c r="M88" i="1"/>
  <c r="N88" i="1" s="1"/>
  <c r="O88" i="1" s="1"/>
  <c r="M87" i="1"/>
  <c r="N87" i="1" s="1"/>
  <c r="O87" i="1" s="1"/>
  <c r="O125" i="1"/>
  <c r="M125" i="1"/>
  <c r="N125" i="1" s="1"/>
  <c r="M86" i="1"/>
  <c r="N86" i="1" s="1"/>
  <c r="O86" i="1" s="1"/>
  <c r="M85" i="1"/>
  <c r="N85" i="1" s="1"/>
  <c r="O85" i="1" s="1"/>
  <c r="M84" i="1"/>
  <c r="N84" i="1" s="1"/>
  <c r="O84" i="1" s="1"/>
  <c r="M83" i="1"/>
  <c r="N83" i="1" s="1"/>
  <c r="O83" i="1" s="1"/>
  <c r="M82" i="1"/>
  <c r="N82" i="1" s="1"/>
  <c r="O82" i="1" s="1"/>
  <c r="M124" i="1"/>
  <c r="N124" i="1" s="1"/>
  <c r="O124" i="1" s="1"/>
  <c r="M81" i="1"/>
  <c r="N81" i="1" s="1"/>
  <c r="O81" i="1" s="1"/>
  <c r="M80" i="1"/>
  <c r="N80" i="1" s="1"/>
  <c r="O80" i="1" s="1"/>
  <c r="N79" i="1"/>
  <c r="O79" i="1" s="1"/>
  <c r="M79" i="1"/>
  <c r="M78" i="1"/>
  <c r="N78" i="1" s="1"/>
  <c r="O78" i="1" s="1"/>
  <c r="M77" i="1"/>
  <c r="N77" i="1" s="1"/>
  <c r="O77" i="1" s="1"/>
  <c r="M76" i="1"/>
  <c r="N76" i="1" s="1"/>
  <c r="O76" i="1" s="1"/>
  <c r="M75" i="1"/>
  <c r="N75" i="1" s="1"/>
  <c r="O75" i="1" s="1"/>
  <c r="M74" i="1"/>
  <c r="N74" i="1" s="1"/>
  <c r="O74" i="1" s="1"/>
  <c r="M73" i="1"/>
  <c r="N73" i="1" s="1"/>
  <c r="O73" i="1" s="1"/>
  <c r="M72" i="1"/>
  <c r="N72" i="1" s="1"/>
  <c r="O72" i="1" s="1"/>
  <c r="N71" i="1"/>
  <c r="O71" i="1" s="1"/>
  <c r="M71" i="1"/>
  <c r="M70" i="1"/>
  <c r="N70" i="1" s="1"/>
  <c r="O70" i="1" s="1"/>
  <c r="M62" i="1"/>
  <c r="N62" i="1" s="1"/>
  <c r="O62" i="1" s="1"/>
  <c r="M55" i="1"/>
  <c r="N55" i="1" s="1"/>
  <c r="O55" i="1" s="1"/>
  <c r="N58" i="1"/>
  <c r="O58" i="1" s="1"/>
  <c r="M58" i="1"/>
  <c r="M69" i="1"/>
  <c r="N69" i="1" s="1"/>
  <c r="O69" i="1" s="1"/>
  <c r="M132" i="1"/>
  <c r="N132" i="1" s="1"/>
  <c r="O132" i="1" s="1"/>
  <c r="O68" i="1"/>
  <c r="M68" i="1"/>
  <c r="N68" i="1" s="1"/>
  <c r="M123" i="1"/>
  <c r="N123" i="1" s="1"/>
  <c r="O123" i="1" s="1"/>
  <c r="M67" i="1"/>
  <c r="N67" i="1" s="1"/>
  <c r="O67" i="1" s="1"/>
  <c r="M66" i="1"/>
  <c r="N66" i="1" s="1"/>
  <c r="O66" i="1" s="1"/>
  <c r="M53" i="1"/>
  <c r="N53" i="1" s="1"/>
  <c r="O53" i="1" s="1"/>
  <c r="N65" i="1"/>
  <c r="O65" i="1" s="1"/>
  <c r="M65" i="1"/>
  <c r="M54" i="1"/>
  <c r="N54" i="1" s="1"/>
  <c r="O54" i="1" s="1"/>
  <c r="M122" i="1"/>
  <c r="N122" i="1" s="1"/>
  <c r="O122" i="1" s="1"/>
  <c r="M64" i="1"/>
  <c r="N64" i="1" s="1"/>
  <c r="O64" i="1" s="1"/>
  <c r="M134" i="1"/>
  <c r="N134" i="1" s="1"/>
  <c r="O134" i="1" s="1"/>
  <c r="M121" i="1"/>
  <c r="N121" i="1" s="1"/>
  <c r="O121" i="1" s="1"/>
  <c r="M24" i="1"/>
  <c r="N24" i="1" s="1"/>
  <c r="O24" i="1" s="1"/>
  <c r="M120" i="1"/>
  <c r="N120" i="1" s="1"/>
  <c r="O120" i="1" s="1"/>
  <c r="N143" i="1"/>
  <c r="O143" i="1" s="1"/>
  <c r="M143" i="1"/>
  <c r="M26" i="1"/>
  <c r="N26" i="1" s="1"/>
  <c r="O26" i="1" s="1"/>
  <c r="M146" i="1"/>
  <c r="N146" i="1" s="1"/>
  <c r="O146" i="1" s="1"/>
  <c r="M16" i="1"/>
  <c r="N16" i="1" s="1"/>
  <c r="O16" i="1" s="1"/>
  <c r="U2" i="1" l="1"/>
  <c r="N4" i="1"/>
  <c r="O4" i="1" s="1"/>
  <c r="S1" i="1"/>
  <c r="S9" i="1" s="1"/>
  <c r="S47" i="1" l="1"/>
  <c r="S43" i="1"/>
  <c r="S39" i="1"/>
  <c r="S35" i="1"/>
  <c r="S31" i="1"/>
  <c r="S27" i="1"/>
  <c r="S23" i="1"/>
  <c r="S19" i="1"/>
  <c r="S15" i="1"/>
  <c r="S11" i="1"/>
  <c r="S7" i="1"/>
  <c r="S3" i="1"/>
  <c r="S45" i="1"/>
  <c r="S41" i="1"/>
  <c r="S37" i="1"/>
  <c r="S33" i="1"/>
  <c r="S29" i="1"/>
  <c r="S25" i="1"/>
  <c r="S21" i="1"/>
  <c r="S17" i="1"/>
  <c r="S13" i="1"/>
  <c r="S5" i="1"/>
  <c r="S44" i="1"/>
  <c r="S40" i="1"/>
  <c r="S36" i="1"/>
  <c r="S32" i="1"/>
  <c r="S28" i="1"/>
  <c r="S24" i="1"/>
  <c r="S20" i="1"/>
  <c r="S16" i="1"/>
  <c r="S12" i="1"/>
  <c r="S8" i="1"/>
  <c r="S4" i="1"/>
  <c r="S46" i="1"/>
  <c r="S42" i="1"/>
  <c r="S38" i="1"/>
  <c r="S34" i="1"/>
  <c r="S30" i="1"/>
  <c r="S26" i="1"/>
  <c r="S22" i="1"/>
  <c r="S18" i="1"/>
  <c r="S14" i="1"/>
  <c r="S10" i="1"/>
  <c r="S6" i="1"/>
  <c r="S2" i="1"/>
</calcChain>
</file>

<file path=xl/sharedStrings.xml><?xml version="1.0" encoding="utf-8"?>
<sst xmlns="http://schemas.openxmlformats.org/spreadsheetml/2006/main" count="503" uniqueCount="210">
  <si>
    <t>Paluchowski,Wlodzimierz</t>
  </si>
  <si>
    <t>Property Management</t>
  </si>
  <si>
    <t>Chief Power Plant Eng</t>
  </si>
  <si>
    <t>Mulkern,Mark</t>
  </si>
  <si>
    <t>Third Class Sta Eng (New Ch)</t>
  </si>
  <si>
    <t>Graves,Leon</t>
  </si>
  <si>
    <t>Exec Asst (Pmd/Bldgs)</t>
  </si>
  <si>
    <t>Shea,Timothy</t>
  </si>
  <si>
    <t>Sr Shift Supervisor</t>
  </si>
  <si>
    <t>Dao,Nhat - Thanh Tan</t>
  </si>
  <si>
    <t>Security Supv (Prot Serv)</t>
  </si>
  <si>
    <t>Ryan,Kenneth</t>
  </si>
  <si>
    <t>Exec Asst</t>
  </si>
  <si>
    <t>Colon,Roman</t>
  </si>
  <si>
    <t>Moise,Georges E</t>
  </si>
  <si>
    <t>Sr Admin Asst (Shift Supv)</t>
  </si>
  <si>
    <t>Chinchilla,Mauro</t>
  </si>
  <si>
    <t>Security Offc (Prot Ser)</t>
  </si>
  <si>
    <t>Donlon,Paul J</t>
  </si>
  <si>
    <t>Gracia,Christopher J</t>
  </si>
  <si>
    <t>Mech Equip Repairprs Foreprs</t>
  </si>
  <si>
    <t>McLaughlin,Kathleen</t>
  </si>
  <si>
    <t>Greaney,Daniel F</t>
  </si>
  <si>
    <t>Mech Equip Repairprs (PM)</t>
  </si>
  <si>
    <t>Manning,Paul G</t>
  </si>
  <si>
    <t>Moore,Dwayne</t>
  </si>
  <si>
    <t>Taylor,Reuben E.</t>
  </si>
  <si>
    <t>Samuel,John-Luc</t>
  </si>
  <si>
    <t>Berkeley,Paul</t>
  </si>
  <si>
    <t>Sr Admin Anl</t>
  </si>
  <si>
    <t>Mercado,Jorge L.</t>
  </si>
  <si>
    <t>Forde,Brian</t>
  </si>
  <si>
    <t>Prin Admin Asst</t>
  </si>
  <si>
    <t>Ledbetter,Paul F.</t>
  </si>
  <si>
    <t>Keogh,Michael</t>
  </si>
  <si>
    <t>Second Class Sta Engr (New Ch)</t>
  </si>
  <si>
    <t>Minor,Marvin D</t>
  </si>
  <si>
    <t>Moy,Arthur</t>
  </si>
  <si>
    <t>Manning,Patrick B.</t>
  </si>
  <si>
    <t>Byrne,Garrett C</t>
  </si>
  <si>
    <t>Coughlin,Kevin J</t>
  </si>
  <si>
    <t>McGrail,Kevin Patrick</t>
  </si>
  <si>
    <t>Nembhard,Keith</t>
  </si>
  <si>
    <t>Jarrett,Bettye J</t>
  </si>
  <si>
    <t>Tallent,Eleanor</t>
  </si>
  <si>
    <t>Schandorf,Joseph A.</t>
  </si>
  <si>
    <t>Taha,Omer A</t>
  </si>
  <si>
    <t>Colon,Francisco</t>
  </si>
  <si>
    <t>Geary,Ryan</t>
  </si>
  <si>
    <t>Swank,Albert L.</t>
  </si>
  <si>
    <t>LaFortune,Jean Rolph</t>
  </si>
  <si>
    <t>Richards,Noel M.</t>
  </si>
  <si>
    <t>Janey,Shondu</t>
  </si>
  <si>
    <t>Colon,Dennis</t>
  </si>
  <si>
    <t>Donovan,John Thomas</t>
  </si>
  <si>
    <t>Ruka,Brian</t>
  </si>
  <si>
    <t>DeVoe,Richard P</t>
  </si>
  <si>
    <t>Cruz,Ismael</t>
  </si>
  <si>
    <t>Epps,Dioneka</t>
  </si>
  <si>
    <t>James,Vincent A</t>
  </si>
  <si>
    <t>Lavey,Steven R.</t>
  </si>
  <si>
    <t>Sr Computer Operator</t>
  </si>
  <si>
    <t>Perdomo,Adam W</t>
  </si>
  <si>
    <t>DiCarlo,Patrick J</t>
  </si>
  <si>
    <t>Oliva-Asturias,Julio</t>
  </si>
  <si>
    <t>Allington,Bartley J</t>
  </si>
  <si>
    <t>Sr Computer Oper (Shift Supv)</t>
  </si>
  <si>
    <t>Carvalho,Joao D</t>
  </si>
  <si>
    <t>Linehan,Kaitlin H.</t>
  </si>
  <si>
    <t>Prince,Brandon I.</t>
  </si>
  <si>
    <t>Banton,Kalvin S</t>
  </si>
  <si>
    <t>Moynihan,Jason T.</t>
  </si>
  <si>
    <t>MaintMechFrpr(PMD/GraffRemoval</t>
  </si>
  <si>
    <t>Kelly,Thomas J</t>
  </si>
  <si>
    <t>Special Assistant</t>
  </si>
  <si>
    <t>Drayton,Larry J</t>
  </si>
  <si>
    <t>MaintMechPaint(PMDGraffRemoval</t>
  </si>
  <si>
    <t>Grant,Darryl A.</t>
  </si>
  <si>
    <t>Donovan,Robert</t>
  </si>
  <si>
    <t>Coughlin,Logan</t>
  </si>
  <si>
    <t>Donaldson,Mark V</t>
  </si>
  <si>
    <t>Rogers,Devon James</t>
  </si>
  <si>
    <t>Joyce Jr.,Richard J</t>
  </si>
  <si>
    <t>Michel,Wilkenson</t>
  </si>
  <si>
    <t>Smith,Thomas J</t>
  </si>
  <si>
    <t>Jr Building Custodian</t>
  </si>
  <si>
    <t>Rosales,Danielle</t>
  </si>
  <si>
    <t>O'Leary,Shane Macpherson</t>
  </si>
  <si>
    <t>Coveney,James K</t>
  </si>
  <si>
    <t>Vittorini,David F</t>
  </si>
  <si>
    <t>Barbuto,Peter Francis</t>
  </si>
  <si>
    <t>Asst Supn-Custodians (Oper)</t>
  </si>
  <si>
    <t>Dunbar,Daniel Allan</t>
  </si>
  <si>
    <t>Creech-Gray,Sequan</t>
  </si>
  <si>
    <t>O'Halloran,Timothy H</t>
  </si>
  <si>
    <t>Kelleher,Megan S</t>
  </si>
  <si>
    <t>Silva,Franklin Clyde</t>
  </si>
  <si>
    <t>Donnelly,James R</t>
  </si>
  <si>
    <t>Garage Attendant</t>
  </si>
  <si>
    <t>Sloss,Mark Douglas</t>
  </si>
  <si>
    <t>Coachman,Steve</t>
  </si>
  <si>
    <t>Sr Bldg Custodian (New Ch)</t>
  </si>
  <si>
    <t>Donnelly,Daniel James</t>
  </si>
  <si>
    <t>James,Robert</t>
  </si>
  <si>
    <t>McRae,Winford</t>
  </si>
  <si>
    <t>Espinal Lara,Israel</t>
  </si>
  <si>
    <t>Seney,Wendel</t>
  </si>
  <si>
    <t>Phan,Daniel L</t>
  </si>
  <si>
    <t>Dotson,Daniel A.</t>
  </si>
  <si>
    <t>Nembhard,Keith J.</t>
  </si>
  <si>
    <t>Urena,Adolfo C</t>
  </si>
  <si>
    <t>Campbell,Jamal</t>
  </si>
  <si>
    <t>Maddrey,Patrice</t>
  </si>
  <si>
    <t>Stamnos Simmons,Catherine Janet</t>
  </si>
  <si>
    <t>Barrientos,Carlos P</t>
  </si>
  <si>
    <t>Melendez,Rafael Angel</t>
  </si>
  <si>
    <t>Pimentel,Franklin A</t>
  </si>
  <si>
    <t>Sinagra,John J.</t>
  </si>
  <si>
    <t>Building Systems Engineer(PMD)</t>
  </si>
  <si>
    <t>Joyce,William G</t>
  </si>
  <si>
    <t>Callahan,Joseph H</t>
  </si>
  <si>
    <t>Laurent,Carlene</t>
  </si>
  <si>
    <t>Chief BldgConstruction&amp;RprDir</t>
  </si>
  <si>
    <t>Tippett,Julie Ann</t>
  </si>
  <si>
    <t>Alvarez,Indira C</t>
  </si>
  <si>
    <t>Commissioner (Rpd)</t>
  </si>
  <si>
    <t>O'Sullivan,Peter</t>
  </si>
  <si>
    <t>Dir of Asset Management</t>
  </si>
  <si>
    <t>Donovan,Carol Anne</t>
  </si>
  <si>
    <t>Director of Human Resources</t>
  </si>
  <si>
    <t>Sulprizio,Michael J.</t>
  </si>
  <si>
    <t>Dep Comm(A&amp;F)</t>
  </si>
  <si>
    <t>Gillis,John R.</t>
  </si>
  <si>
    <t>Sr Admin Asst (MangrSecrtySytm</t>
  </si>
  <si>
    <t>Cunningham,Susanne</t>
  </si>
  <si>
    <t>Rynne,John J.</t>
  </si>
  <si>
    <t>MechEquipRepairprsForeprs(PMD)</t>
  </si>
  <si>
    <t>Strout,Cynthia M.</t>
  </si>
  <si>
    <t>Operations Mgr (PMD)</t>
  </si>
  <si>
    <t>Menino,Lisamarie</t>
  </si>
  <si>
    <t>Admin Asst (Chief Basic Serv)</t>
  </si>
  <si>
    <t>Ledoux,Le-Andra A</t>
  </si>
  <si>
    <t>Admin Asst (Prop Mgmt)</t>
  </si>
  <si>
    <t>Gunther,Kent F.</t>
  </si>
  <si>
    <t>Mech Equip Repairperson</t>
  </si>
  <si>
    <t>McLaughlin,Stephanie</t>
  </si>
  <si>
    <t>Admin Asst I (Prop Mgnt)</t>
  </si>
  <si>
    <t>Lewis,Johnny L.</t>
  </si>
  <si>
    <t>Admin Asst (PFD)</t>
  </si>
  <si>
    <t>Bruno,Angelo A.</t>
  </si>
  <si>
    <t>Germain,Kenya J</t>
  </si>
  <si>
    <t>Spc Asst to the Commissioner</t>
  </si>
  <si>
    <t>McCarthy,Sheila</t>
  </si>
  <si>
    <t>Contract Manager</t>
  </si>
  <si>
    <t>Stearns,Michael</t>
  </si>
  <si>
    <t>Hickey,John</t>
  </si>
  <si>
    <t>Binion,John</t>
  </si>
  <si>
    <t>Ortiz,Janelle R</t>
  </si>
  <si>
    <t>Admin Asst</t>
  </si>
  <si>
    <t>Hinton,Angelica M</t>
  </si>
  <si>
    <t>Collins,William</t>
  </si>
  <si>
    <t>Electrician##</t>
  </si>
  <si>
    <t>Leahy,Charles P</t>
  </si>
  <si>
    <t>Fitzgibbons,James</t>
  </si>
  <si>
    <t>Angell,Peter J</t>
  </si>
  <si>
    <t>Truong,Van H</t>
  </si>
  <si>
    <t>Head Admin Clerk</t>
  </si>
  <si>
    <t>Odom,William</t>
  </si>
  <si>
    <t>Maint Mech (Plumber) Rp##</t>
  </si>
  <si>
    <t>Goonan,Michael J.</t>
  </si>
  <si>
    <t>Harris,Cheryl</t>
  </si>
  <si>
    <t>Telephone Operator (Prop Mgnt)</t>
  </si>
  <si>
    <t>Addessa,Rocco</t>
  </si>
  <si>
    <t>Holm,Anthony L</t>
  </si>
  <si>
    <t>Nance,Keith</t>
  </si>
  <si>
    <t>Marmol Rodriguez,Maria D.</t>
  </si>
  <si>
    <t>Laforest,Felio</t>
  </si>
  <si>
    <t>Walsh,Diane E</t>
  </si>
  <si>
    <t>Head Clerk</t>
  </si>
  <si>
    <t>Barrett,Christopher</t>
  </si>
  <si>
    <t>Alarm Specialist</t>
  </si>
  <si>
    <t>Fopiano,Michael Anthony</t>
  </si>
  <si>
    <t>Donovan,Matthew James</t>
  </si>
  <si>
    <t>Alarm Technician</t>
  </si>
  <si>
    <t>O'Donnell,Kiley</t>
  </si>
  <si>
    <t>Campbell,Philip J</t>
  </si>
  <si>
    <t>Mathieson,Jeffrey Paul</t>
  </si>
  <si>
    <t>Sullivan,James F.</t>
  </si>
  <si>
    <t>Salas,Miguel A.</t>
  </si>
  <si>
    <t>Puckett,Joseph</t>
  </si>
  <si>
    <t>Nagle,Audrey</t>
  </si>
  <si>
    <t>Stephanou,Stephen E.</t>
  </si>
  <si>
    <t>McNeil,Greg J.</t>
  </si>
  <si>
    <t>NAME</t>
  </si>
  <si>
    <t>DEPARTMENT_NAME</t>
  </si>
  <si>
    <t>TITLE</t>
  </si>
  <si>
    <t xml:space="preserve"> REGULAR </t>
  </si>
  <si>
    <t xml:space="preserve"> RETRO </t>
  </si>
  <si>
    <t xml:space="preserve"> OTHER </t>
  </si>
  <si>
    <t xml:space="preserve"> OVERTIME </t>
  </si>
  <si>
    <t xml:space="preserve"> INJURED </t>
  </si>
  <si>
    <t xml:space="preserve"> DETAIL </t>
  </si>
  <si>
    <t xml:space="preserve"> QUINN/EDUCATION INCENTIVE </t>
  </si>
  <si>
    <t>TOTAL EARNINGS</t>
  </si>
  <si>
    <t>POSTAL</t>
  </si>
  <si>
    <t>Reg + Retro + Other + Injured</t>
  </si>
  <si>
    <t>10% of M</t>
  </si>
  <si>
    <t>N &lt; OT</t>
  </si>
  <si>
    <t>Not Security Offc (Prot Ser)</t>
  </si>
  <si>
    <t>OT as %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</si>
</sst>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E73F-C91D-274F-BD3A-85C5B8A67C12}">
  <dimension ref="A1:U147"/>
  <sheetViews>
    <sheetView tabSelected="1" topLeftCell="C1" workbookViewId="0">
      <selection activeCell="G64" sqref="G64"/>
    </sheetView>
  </sheetViews>
  <sheetFormatPr baseColWidth="10" defaultRowHeight="16" x14ac:dyDescent="0.2"/>
  <cols>
    <col min="17" max="17" width="33.33203125" customWidth="1"/>
    <col min="20" max="20" width="24.6640625" customWidth="1"/>
  </cols>
  <sheetData>
    <row r="1" spans="1:2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Q1" t="s">
        <v>195</v>
      </c>
      <c r="S1">
        <f>SUM(R:R)</f>
        <v>122</v>
      </c>
      <c r="U1" t="s">
        <v>209</v>
      </c>
    </row>
    <row r="2" spans="1:21" x14ac:dyDescent="0.2">
      <c r="A2" t="s">
        <v>157</v>
      </c>
      <c r="B2" t="s">
        <v>1</v>
      </c>
      <c r="C2" t="s">
        <v>158</v>
      </c>
      <c r="D2" s="1">
        <v>58122.47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v>58122.47</v>
      </c>
      <c r="L2">
        <v>2130</v>
      </c>
      <c r="M2" s="1">
        <f>SUM(D2:F2,H2)</f>
        <v>58122.47</v>
      </c>
      <c r="N2">
        <f>0.1*M2</f>
        <v>5812.2470000000003</v>
      </c>
      <c r="O2" t="b">
        <f>G2&gt;N2</f>
        <v>0</v>
      </c>
      <c r="Q2" t="s">
        <v>2</v>
      </c>
      <c r="R2">
        <f>COUNTIFS(C:C,"="&amp;Q2,G:G,"&gt;0")</f>
        <v>1</v>
      </c>
      <c r="S2" s="2">
        <f>R2/S$1</f>
        <v>8.1967213114754103E-3</v>
      </c>
      <c r="T2" t="s">
        <v>17</v>
      </c>
      <c r="U2" s="3">
        <f>(SUMIFS($G:$G,$G:$G,"&gt;0",C:C,"="&amp;$Q$9))/(SUMIFS($M:$M,$G:$G,"&gt;0",C:C,"="&amp;$Q$9))</f>
        <v>0.4731875110676057</v>
      </c>
    </row>
    <row r="3" spans="1:21" x14ac:dyDescent="0.2">
      <c r="A3" t="s">
        <v>184</v>
      </c>
      <c r="B3" t="s">
        <v>1</v>
      </c>
      <c r="C3" t="s">
        <v>158</v>
      </c>
      <c r="D3" s="1">
        <v>28270.65</v>
      </c>
      <c r="E3">
        <v>0</v>
      </c>
      <c r="F3">
        <v>250</v>
      </c>
      <c r="G3">
        <v>0</v>
      </c>
      <c r="H3">
        <v>0</v>
      </c>
      <c r="I3">
        <v>0</v>
      </c>
      <c r="J3">
        <v>0</v>
      </c>
      <c r="K3" s="1">
        <v>28520.65</v>
      </c>
      <c r="L3">
        <v>2125</v>
      </c>
      <c r="M3" s="1">
        <f>SUM(D3:F3,H3)</f>
        <v>28520.65</v>
      </c>
      <c r="N3">
        <f>0.1*M3</f>
        <v>2852.0650000000005</v>
      </c>
      <c r="O3" t="b">
        <f>G3&gt;N3</f>
        <v>0</v>
      </c>
      <c r="Q3" t="s">
        <v>4</v>
      </c>
      <c r="R3">
        <f t="shared" ref="R3:R47" si="0">COUNTIFS(C:C,"="&amp;Q3,G:G,"&gt;0")</f>
        <v>1</v>
      </c>
      <c r="S3" s="2">
        <f t="shared" ref="S3:S47" si="1">R3/S$1</f>
        <v>8.1967213114754103E-3</v>
      </c>
      <c r="T3" t="s">
        <v>208</v>
      </c>
      <c r="U3" s="3">
        <f>(SUMIFS($G:$G,$G:$G,"&gt;0",C:C,"&lt;&gt;"&amp;$Q$9))/(SUMIFS($M:$M,$G:$G,"&gt;0",C:C,"&lt;&gt;"&amp;$Q$9))</f>
        <v>0.20868427225754563</v>
      </c>
    </row>
    <row r="4" spans="1:21" x14ac:dyDescent="0.2">
      <c r="A4" t="s">
        <v>190</v>
      </c>
      <c r="B4" t="s">
        <v>1</v>
      </c>
      <c r="C4" t="s">
        <v>158</v>
      </c>
      <c r="D4" s="1">
        <v>9244.2199999999993</v>
      </c>
      <c r="E4">
        <v>0</v>
      </c>
      <c r="F4" s="1">
        <v>2819.7</v>
      </c>
      <c r="G4">
        <v>174.18</v>
      </c>
      <c r="H4">
        <v>0</v>
      </c>
      <c r="I4">
        <v>0</v>
      </c>
      <c r="J4">
        <v>0</v>
      </c>
      <c r="K4" s="1">
        <v>12238.1</v>
      </c>
      <c r="L4">
        <v>2127</v>
      </c>
      <c r="M4" s="1">
        <f>SUM(D4:F4,H4)</f>
        <v>12063.919999999998</v>
      </c>
      <c r="N4">
        <f>0.1*M4</f>
        <v>1206.3919999999998</v>
      </c>
      <c r="O4" t="b">
        <f>G4&gt;N4</f>
        <v>0</v>
      </c>
      <c r="Q4" t="s">
        <v>6</v>
      </c>
      <c r="R4">
        <f t="shared" si="0"/>
        <v>1</v>
      </c>
      <c r="S4" s="2">
        <f t="shared" si="1"/>
        <v>8.1967213114754103E-3</v>
      </c>
    </row>
    <row r="5" spans="1:21" x14ac:dyDescent="0.2">
      <c r="A5" t="s">
        <v>139</v>
      </c>
      <c r="B5" t="s">
        <v>1</v>
      </c>
      <c r="C5" t="s">
        <v>140</v>
      </c>
      <c r="D5" s="1">
        <v>97441.36</v>
      </c>
      <c r="E5">
        <v>0</v>
      </c>
      <c r="F5">
        <v>0</v>
      </c>
      <c r="G5">
        <v>326.27999999999997</v>
      </c>
      <c r="H5">
        <v>0</v>
      </c>
      <c r="I5">
        <v>0</v>
      </c>
      <c r="J5">
        <v>0</v>
      </c>
      <c r="K5" s="1">
        <v>97767.64</v>
      </c>
      <c r="L5">
        <v>2021</v>
      </c>
      <c r="M5" s="1">
        <f>SUM(D5:F5,H5)</f>
        <v>97441.36</v>
      </c>
      <c r="N5">
        <f>0.1*M5</f>
        <v>9744.1360000000004</v>
      </c>
      <c r="O5" t="b">
        <f>G5&gt;N5</f>
        <v>0</v>
      </c>
      <c r="Q5" t="s">
        <v>8</v>
      </c>
      <c r="R5">
        <f t="shared" si="0"/>
        <v>1</v>
      </c>
      <c r="S5" s="2">
        <f t="shared" si="1"/>
        <v>8.1967213114754103E-3</v>
      </c>
    </row>
    <row r="6" spans="1:21" x14ac:dyDescent="0.2">
      <c r="A6" t="s">
        <v>147</v>
      </c>
      <c r="B6" t="s">
        <v>1</v>
      </c>
      <c r="C6" t="s">
        <v>148</v>
      </c>
      <c r="D6" s="1">
        <v>74472.899999999994</v>
      </c>
      <c r="E6">
        <v>0</v>
      </c>
      <c r="F6">
        <v>550</v>
      </c>
      <c r="G6">
        <v>0</v>
      </c>
      <c r="H6">
        <v>0</v>
      </c>
      <c r="I6">
        <v>0</v>
      </c>
      <c r="J6">
        <v>0</v>
      </c>
      <c r="K6" s="1">
        <v>75022.899999999994</v>
      </c>
      <c r="L6">
        <v>2124</v>
      </c>
      <c r="M6" s="1">
        <f>SUM(D6:F6,H6)</f>
        <v>75022.899999999994</v>
      </c>
      <c r="N6">
        <f>0.1*M6</f>
        <v>7502.29</v>
      </c>
      <c r="O6" t="b">
        <f>G6&gt;N6</f>
        <v>0</v>
      </c>
      <c r="Q6" t="s">
        <v>10</v>
      </c>
      <c r="R6">
        <f t="shared" si="0"/>
        <v>10</v>
      </c>
      <c r="S6" s="2">
        <f t="shared" si="1"/>
        <v>8.1967213114754092E-2</v>
      </c>
    </row>
    <row r="7" spans="1:21" x14ac:dyDescent="0.2">
      <c r="A7" t="s">
        <v>149</v>
      </c>
      <c r="B7" t="s">
        <v>1</v>
      </c>
      <c r="C7" t="s">
        <v>148</v>
      </c>
      <c r="D7" s="1">
        <v>74472.850000000006</v>
      </c>
      <c r="E7">
        <v>0</v>
      </c>
      <c r="F7">
        <v>550</v>
      </c>
      <c r="G7">
        <v>0</v>
      </c>
      <c r="H7">
        <v>0</v>
      </c>
      <c r="I7">
        <v>0</v>
      </c>
      <c r="J7">
        <v>0</v>
      </c>
      <c r="K7" s="1">
        <v>75022.850000000006</v>
      </c>
      <c r="L7">
        <v>1821</v>
      </c>
      <c r="M7" s="1">
        <f>SUM(D7:F7,H7)</f>
        <v>75022.850000000006</v>
      </c>
      <c r="N7">
        <f>0.1*M7</f>
        <v>7502.2850000000008</v>
      </c>
      <c r="O7" t="b">
        <f>G7&gt;N7</f>
        <v>0</v>
      </c>
      <c r="Q7" t="s">
        <v>12</v>
      </c>
      <c r="R7">
        <f t="shared" si="0"/>
        <v>1</v>
      </c>
      <c r="S7" s="2">
        <f t="shared" si="1"/>
        <v>8.1967213114754103E-3</v>
      </c>
    </row>
    <row r="8" spans="1:21" x14ac:dyDescent="0.2">
      <c r="A8" t="s">
        <v>141</v>
      </c>
      <c r="B8" t="s">
        <v>1</v>
      </c>
      <c r="C8" t="s">
        <v>142</v>
      </c>
      <c r="D8" s="1">
        <v>90567.58</v>
      </c>
      <c r="E8">
        <v>0</v>
      </c>
      <c r="F8">
        <v>550</v>
      </c>
      <c r="G8">
        <v>337.95</v>
      </c>
      <c r="H8">
        <v>0</v>
      </c>
      <c r="I8">
        <v>0</v>
      </c>
      <c r="J8">
        <v>0</v>
      </c>
      <c r="K8" s="1">
        <v>91455.53</v>
      </c>
      <c r="L8">
        <v>2128</v>
      </c>
      <c r="M8" s="1">
        <f>SUM(D8:F8,H8)</f>
        <v>91117.58</v>
      </c>
      <c r="N8">
        <f>0.1*M8</f>
        <v>9111.7579999999998</v>
      </c>
      <c r="O8" t="b">
        <f>G8&gt;N8</f>
        <v>0</v>
      </c>
      <c r="Q8" t="s">
        <v>15</v>
      </c>
      <c r="R8">
        <f t="shared" si="0"/>
        <v>1</v>
      </c>
      <c r="S8" s="2">
        <f t="shared" si="1"/>
        <v>8.1967213114754103E-3</v>
      </c>
    </row>
    <row r="9" spans="1:21" x14ac:dyDescent="0.2">
      <c r="A9" t="s">
        <v>145</v>
      </c>
      <c r="B9" t="s">
        <v>1</v>
      </c>
      <c r="C9" t="s">
        <v>146</v>
      </c>
      <c r="D9" s="1">
        <v>80535.92</v>
      </c>
      <c r="E9">
        <v>0</v>
      </c>
      <c r="F9">
        <v>425</v>
      </c>
      <c r="G9">
        <v>0</v>
      </c>
      <c r="H9">
        <v>0</v>
      </c>
      <c r="I9">
        <v>0</v>
      </c>
      <c r="J9">
        <v>0</v>
      </c>
      <c r="K9" s="1">
        <v>80960.92</v>
      </c>
      <c r="L9">
        <v>2129</v>
      </c>
      <c r="M9" s="1">
        <f>SUM(D9:F9,H9)</f>
        <v>80960.92</v>
      </c>
      <c r="N9">
        <f>0.1*M9</f>
        <v>8096.0920000000006</v>
      </c>
      <c r="O9" t="b">
        <f>G9&gt;N9</f>
        <v>0</v>
      </c>
      <c r="Q9" t="s">
        <v>17</v>
      </c>
      <c r="R9">
        <f t="shared" si="0"/>
        <v>56</v>
      </c>
      <c r="S9" s="2">
        <f t="shared" si="1"/>
        <v>0.45901639344262296</v>
      </c>
    </row>
    <row r="10" spans="1:21" x14ac:dyDescent="0.2">
      <c r="A10" t="s">
        <v>179</v>
      </c>
      <c r="B10" t="s">
        <v>1</v>
      </c>
      <c r="C10" t="s">
        <v>180</v>
      </c>
      <c r="D10" s="1">
        <v>30511.15</v>
      </c>
      <c r="E10">
        <v>0</v>
      </c>
      <c r="F10" s="1">
        <v>1923.99</v>
      </c>
      <c r="G10">
        <v>444.3</v>
      </c>
      <c r="H10">
        <v>0</v>
      </c>
      <c r="I10">
        <v>0</v>
      </c>
      <c r="J10">
        <v>0</v>
      </c>
      <c r="K10" s="1">
        <v>32879.440000000002</v>
      </c>
      <c r="L10">
        <v>2136</v>
      </c>
      <c r="M10" s="1">
        <f>SUM(D10:F10,H10)</f>
        <v>32435.140000000003</v>
      </c>
      <c r="N10">
        <f>0.1*M10</f>
        <v>3243.5140000000006</v>
      </c>
      <c r="O10" t="b">
        <f>G10&gt;N10</f>
        <v>0</v>
      </c>
      <c r="Q10" t="s">
        <v>20</v>
      </c>
      <c r="R10">
        <f t="shared" si="0"/>
        <v>2</v>
      </c>
      <c r="S10" s="2">
        <f t="shared" si="1"/>
        <v>1.6393442622950821E-2</v>
      </c>
    </row>
    <row r="11" spans="1:21" x14ac:dyDescent="0.2">
      <c r="A11" t="s">
        <v>182</v>
      </c>
      <c r="B11" t="s">
        <v>1</v>
      </c>
      <c r="C11" t="s">
        <v>183</v>
      </c>
      <c r="D11" s="1">
        <v>29250.3</v>
      </c>
      <c r="E11">
        <v>0</v>
      </c>
      <c r="F11">
        <v>781.62</v>
      </c>
      <c r="G11">
        <v>334.97</v>
      </c>
      <c r="H11">
        <v>0</v>
      </c>
      <c r="I11">
        <v>0</v>
      </c>
      <c r="J11">
        <v>0</v>
      </c>
      <c r="K11" s="1">
        <v>30366.89</v>
      </c>
      <c r="L11">
        <v>2136</v>
      </c>
      <c r="M11" s="1">
        <f>SUM(D11:F11,H11)</f>
        <v>30031.919999999998</v>
      </c>
      <c r="N11">
        <f>0.1*M11</f>
        <v>3003.192</v>
      </c>
      <c r="O11" t="b">
        <f>G11&gt;N11</f>
        <v>0</v>
      </c>
      <c r="Q11" t="s">
        <v>23</v>
      </c>
      <c r="R11">
        <f t="shared" si="0"/>
        <v>1</v>
      </c>
      <c r="S11" s="2">
        <f t="shared" si="1"/>
        <v>8.1967213114754103E-3</v>
      </c>
    </row>
    <row r="12" spans="1:21" x14ac:dyDescent="0.2">
      <c r="A12" t="s">
        <v>90</v>
      </c>
      <c r="B12" t="s">
        <v>1</v>
      </c>
      <c r="C12" t="s">
        <v>91</v>
      </c>
      <c r="D12" s="1">
        <v>48397.86</v>
      </c>
      <c r="E12">
        <v>0</v>
      </c>
      <c r="F12">
        <v>743.24</v>
      </c>
      <c r="G12" s="1">
        <v>9912.18</v>
      </c>
      <c r="H12">
        <v>0</v>
      </c>
      <c r="I12">
        <v>0</v>
      </c>
      <c r="J12">
        <v>0</v>
      </c>
      <c r="K12" s="1">
        <v>59053.279999999999</v>
      </c>
      <c r="L12">
        <v>2125</v>
      </c>
      <c r="M12" s="1">
        <f>SUM(D12:F12,H12)</f>
        <v>49141.1</v>
      </c>
      <c r="N12">
        <f>0.1*M12</f>
        <v>4914.1099999999997</v>
      </c>
      <c r="O12" t="b">
        <f>G12&gt;N12</f>
        <v>1</v>
      </c>
      <c r="Q12" t="s">
        <v>29</v>
      </c>
      <c r="R12">
        <f t="shared" si="0"/>
        <v>1</v>
      </c>
      <c r="S12" s="2">
        <f t="shared" si="1"/>
        <v>8.1967213114754103E-3</v>
      </c>
    </row>
    <row r="13" spans="1:21" x14ac:dyDescent="0.2">
      <c r="A13" t="s">
        <v>104</v>
      </c>
      <c r="B13" t="s">
        <v>1</v>
      </c>
      <c r="C13" t="s">
        <v>91</v>
      </c>
      <c r="D13" s="1">
        <v>41317.379999999997</v>
      </c>
      <c r="E13">
        <v>0</v>
      </c>
      <c r="F13">
        <v>550</v>
      </c>
      <c r="G13" s="1">
        <v>8361.56</v>
      </c>
      <c r="H13">
        <v>0</v>
      </c>
      <c r="I13">
        <v>0</v>
      </c>
      <c r="J13">
        <v>0</v>
      </c>
      <c r="K13" s="1">
        <v>50228.94</v>
      </c>
      <c r="L13">
        <v>2121</v>
      </c>
      <c r="M13" s="1">
        <f>SUM(D13:F13,H13)</f>
        <v>41867.379999999997</v>
      </c>
      <c r="N13">
        <f>0.1*M13</f>
        <v>4186.7380000000003</v>
      </c>
      <c r="O13" t="b">
        <f>G13&gt;N13</f>
        <v>1</v>
      </c>
      <c r="Q13" t="s">
        <v>32</v>
      </c>
      <c r="R13">
        <f t="shared" si="0"/>
        <v>3</v>
      </c>
      <c r="S13" s="2">
        <f t="shared" si="1"/>
        <v>2.4590163934426229E-2</v>
      </c>
    </row>
    <row r="14" spans="1:21" x14ac:dyDescent="0.2">
      <c r="A14" t="s">
        <v>117</v>
      </c>
      <c r="B14" t="s">
        <v>1</v>
      </c>
      <c r="C14" t="s">
        <v>118</v>
      </c>
      <c r="D14" s="1">
        <v>136292.46</v>
      </c>
      <c r="E14">
        <v>0</v>
      </c>
      <c r="F14" s="1">
        <v>5219.9399999999996</v>
      </c>
      <c r="G14" s="1">
        <v>8691.19</v>
      </c>
      <c r="H14">
        <v>0</v>
      </c>
      <c r="I14">
        <v>0</v>
      </c>
      <c r="J14">
        <v>0</v>
      </c>
      <c r="K14" s="1">
        <v>150203.59</v>
      </c>
      <c r="L14">
        <v>3858</v>
      </c>
      <c r="M14" s="1">
        <f>SUM(D14:F14,H14)</f>
        <v>141512.4</v>
      </c>
      <c r="N14">
        <f>0.1*M14</f>
        <v>14151.24</v>
      </c>
      <c r="O14" t="b">
        <f>G14&gt;N14</f>
        <v>0</v>
      </c>
      <c r="Q14" t="s">
        <v>35</v>
      </c>
      <c r="R14">
        <f t="shared" si="0"/>
        <v>1</v>
      </c>
      <c r="S14" s="2">
        <f t="shared" si="1"/>
        <v>8.1967213114754103E-3</v>
      </c>
    </row>
    <row r="15" spans="1:21" x14ac:dyDescent="0.2">
      <c r="A15" t="s">
        <v>121</v>
      </c>
      <c r="B15" t="s">
        <v>1</v>
      </c>
      <c r="C15" t="s">
        <v>122</v>
      </c>
      <c r="D15" s="1">
        <v>131327.13</v>
      </c>
      <c r="E15">
        <v>0</v>
      </c>
      <c r="F15" s="1">
        <v>2514.88</v>
      </c>
      <c r="G15" s="1">
        <v>3077.13</v>
      </c>
      <c r="H15">
        <v>0</v>
      </c>
      <c r="I15">
        <v>0</v>
      </c>
      <c r="J15">
        <v>0</v>
      </c>
      <c r="K15" s="1">
        <v>136919.14000000001</v>
      </c>
      <c r="L15">
        <v>2136</v>
      </c>
      <c r="M15" s="1">
        <f>SUM(D15:F15,H15)</f>
        <v>133842.01</v>
      </c>
      <c r="N15">
        <f>0.1*M15</f>
        <v>13384.201000000001</v>
      </c>
      <c r="O15" t="b">
        <f>G15&gt;N15</f>
        <v>0</v>
      </c>
      <c r="Q15" t="s">
        <v>61</v>
      </c>
      <c r="R15">
        <f t="shared" si="0"/>
        <v>4</v>
      </c>
      <c r="S15" s="2">
        <f t="shared" si="1"/>
        <v>3.2786885245901641E-2</v>
      </c>
    </row>
    <row r="16" spans="1:21" x14ac:dyDescent="0.2">
      <c r="A16" t="s">
        <v>0</v>
      </c>
      <c r="B16" t="s">
        <v>1</v>
      </c>
      <c r="C16" t="s">
        <v>2</v>
      </c>
      <c r="D16" s="1">
        <v>88887.94</v>
      </c>
      <c r="E16">
        <v>0</v>
      </c>
      <c r="F16" s="1">
        <v>1566.93</v>
      </c>
      <c r="G16" s="1">
        <v>89836.7</v>
      </c>
      <c r="H16">
        <v>0</v>
      </c>
      <c r="I16">
        <v>0</v>
      </c>
      <c r="J16">
        <v>0</v>
      </c>
      <c r="K16" s="1">
        <v>180291.57</v>
      </c>
      <c r="L16">
        <v>2132</v>
      </c>
      <c r="M16" s="1">
        <f>SUM(D16:F16,H16)</f>
        <v>90454.87</v>
      </c>
      <c r="N16">
        <f>0.1*M16</f>
        <v>9045.4869999999992</v>
      </c>
      <c r="O16" t="b">
        <f>G16&gt;N16</f>
        <v>1</v>
      </c>
      <c r="Q16" t="s">
        <v>66</v>
      </c>
      <c r="R16">
        <f t="shared" si="0"/>
        <v>2</v>
      </c>
      <c r="S16" s="2">
        <f t="shared" si="1"/>
        <v>1.6393442622950821E-2</v>
      </c>
    </row>
    <row r="17" spans="1:19" x14ac:dyDescent="0.2">
      <c r="A17" t="s">
        <v>124</v>
      </c>
      <c r="B17" t="s">
        <v>1</v>
      </c>
      <c r="C17" t="s">
        <v>125</v>
      </c>
      <c r="D17" s="1">
        <v>127466.79</v>
      </c>
      <c r="E17">
        <v>673.52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128140.31</v>
      </c>
      <c r="L17">
        <v>2121</v>
      </c>
      <c r="M17" s="1">
        <f>SUM(D17:F17,H17)</f>
        <v>128140.31</v>
      </c>
      <c r="N17">
        <f>0.1*M17</f>
        <v>12814.031000000001</v>
      </c>
      <c r="O17" t="b">
        <f>G17&gt;N17</f>
        <v>0</v>
      </c>
      <c r="Q17" t="s">
        <v>72</v>
      </c>
      <c r="R17">
        <f t="shared" si="0"/>
        <v>1</v>
      </c>
      <c r="S17" s="2">
        <f t="shared" si="1"/>
        <v>8.1967213114754103E-3</v>
      </c>
    </row>
    <row r="18" spans="1:19" x14ac:dyDescent="0.2">
      <c r="A18" t="s">
        <v>152</v>
      </c>
      <c r="B18" t="s">
        <v>1</v>
      </c>
      <c r="C18" t="s">
        <v>153</v>
      </c>
      <c r="D18" s="1">
        <v>66820.02</v>
      </c>
      <c r="E18">
        <v>847.63</v>
      </c>
      <c r="F18">
        <v>100</v>
      </c>
      <c r="G18">
        <v>0</v>
      </c>
      <c r="H18">
        <v>0</v>
      </c>
      <c r="I18">
        <v>0</v>
      </c>
      <c r="J18">
        <v>0</v>
      </c>
      <c r="K18" s="1">
        <v>67767.649999999994</v>
      </c>
      <c r="L18">
        <v>2124</v>
      </c>
      <c r="M18" s="1">
        <f>SUM(D18:F18,H18)</f>
        <v>67767.650000000009</v>
      </c>
      <c r="N18">
        <f>0.1*M18</f>
        <v>6776.7650000000012</v>
      </c>
      <c r="O18" t="b">
        <f>G18&gt;N18</f>
        <v>0</v>
      </c>
      <c r="Q18" t="s">
        <v>74</v>
      </c>
      <c r="R18">
        <f t="shared" si="0"/>
        <v>1</v>
      </c>
      <c r="S18" s="2">
        <f t="shared" si="1"/>
        <v>8.1967213114754103E-3</v>
      </c>
    </row>
    <row r="19" spans="1:19" x14ac:dyDescent="0.2">
      <c r="A19" t="s">
        <v>130</v>
      </c>
      <c r="B19" t="s">
        <v>1</v>
      </c>
      <c r="C19" t="s">
        <v>131</v>
      </c>
      <c r="D19" s="1">
        <v>105933.01</v>
      </c>
      <c r="E19">
        <v>548.16999999999996</v>
      </c>
      <c r="F19">
        <v>833.1</v>
      </c>
      <c r="G19">
        <v>0</v>
      </c>
      <c r="H19">
        <v>0</v>
      </c>
      <c r="I19">
        <v>0</v>
      </c>
      <c r="J19">
        <v>0</v>
      </c>
      <c r="K19" s="1">
        <v>107314.28</v>
      </c>
      <c r="L19">
        <v>2128</v>
      </c>
      <c r="M19" s="1">
        <f>SUM(D19:F19,H19)</f>
        <v>107314.28</v>
      </c>
      <c r="N19">
        <f>0.1*M19</f>
        <v>10731.428</v>
      </c>
      <c r="O19" t="b">
        <f>G19&gt;N19</f>
        <v>0</v>
      </c>
      <c r="Q19" t="s">
        <v>76</v>
      </c>
      <c r="R19">
        <f t="shared" si="0"/>
        <v>4</v>
      </c>
      <c r="S19" s="2">
        <f t="shared" si="1"/>
        <v>3.2786885245901641E-2</v>
      </c>
    </row>
    <row r="20" spans="1:19" x14ac:dyDescent="0.2">
      <c r="A20" t="s">
        <v>191</v>
      </c>
      <c r="B20" t="s">
        <v>1</v>
      </c>
      <c r="C20" t="s">
        <v>131</v>
      </c>
      <c r="D20" s="1">
        <v>2926.65</v>
      </c>
      <c r="E20">
        <v>0</v>
      </c>
      <c r="F20" s="1">
        <v>7368.66</v>
      </c>
      <c r="G20">
        <v>0</v>
      </c>
      <c r="H20">
        <v>0</v>
      </c>
      <c r="I20">
        <v>0</v>
      </c>
      <c r="J20">
        <v>0</v>
      </c>
      <c r="K20" s="1">
        <v>10295.31</v>
      </c>
      <c r="L20">
        <v>2127</v>
      </c>
      <c r="M20" s="1">
        <f>SUM(D20:F20,H20)</f>
        <v>10295.31</v>
      </c>
      <c r="N20">
        <f>0.1*M20</f>
        <v>1029.5309999999999</v>
      </c>
      <c r="O20" t="b">
        <f>G20&gt;N20</f>
        <v>0</v>
      </c>
      <c r="Q20" t="s">
        <v>85</v>
      </c>
      <c r="R20">
        <f t="shared" si="0"/>
        <v>13</v>
      </c>
      <c r="S20" s="2">
        <f t="shared" si="1"/>
        <v>0.10655737704918032</v>
      </c>
    </row>
    <row r="21" spans="1:19" x14ac:dyDescent="0.2">
      <c r="A21" t="s">
        <v>126</v>
      </c>
      <c r="B21" t="s">
        <v>1</v>
      </c>
      <c r="C21" t="s">
        <v>127</v>
      </c>
      <c r="D21" s="1">
        <v>112831.67999999999</v>
      </c>
      <c r="E21">
        <v>0</v>
      </c>
      <c r="F21">
        <v>0</v>
      </c>
      <c r="G21">
        <v>993.78</v>
      </c>
      <c r="H21">
        <v>0</v>
      </c>
      <c r="I21">
        <v>0</v>
      </c>
      <c r="J21">
        <v>0</v>
      </c>
      <c r="K21" s="1">
        <v>113825.46</v>
      </c>
      <c r="L21">
        <v>2122</v>
      </c>
      <c r="M21" s="1">
        <f>SUM(D21:F21,H21)</f>
        <v>112831.67999999999</v>
      </c>
      <c r="N21">
        <f>0.1*M21</f>
        <v>11283.168</v>
      </c>
      <c r="O21" t="b">
        <f>G21&gt;N21</f>
        <v>0</v>
      </c>
      <c r="Q21" t="s">
        <v>91</v>
      </c>
      <c r="R21">
        <f t="shared" si="0"/>
        <v>2</v>
      </c>
      <c r="S21" s="2">
        <f t="shared" si="1"/>
        <v>1.6393442622950821E-2</v>
      </c>
    </row>
    <row r="22" spans="1:19" x14ac:dyDescent="0.2">
      <c r="A22" t="s">
        <v>128</v>
      </c>
      <c r="B22" t="s">
        <v>1</v>
      </c>
      <c r="C22" t="s">
        <v>129</v>
      </c>
      <c r="D22" s="1">
        <v>110454.24</v>
      </c>
      <c r="E22">
        <v>586.63</v>
      </c>
      <c r="F22" s="1">
        <v>2395.11</v>
      </c>
      <c r="G22">
        <v>0</v>
      </c>
      <c r="H22">
        <v>0</v>
      </c>
      <c r="I22">
        <v>0</v>
      </c>
      <c r="J22">
        <v>0</v>
      </c>
      <c r="K22" s="1">
        <v>113435.98</v>
      </c>
      <c r="L22">
        <v>2127</v>
      </c>
      <c r="M22" s="1">
        <f>SUM(D22:F22,H22)</f>
        <v>113435.98000000001</v>
      </c>
      <c r="N22">
        <f>0.1*M22</f>
        <v>11343.598000000002</v>
      </c>
      <c r="O22" t="b">
        <f>G22&gt;N22</f>
        <v>0</v>
      </c>
      <c r="Q22" t="s">
        <v>98</v>
      </c>
      <c r="R22">
        <f t="shared" si="0"/>
        <v>1</v>
      </c>
      <c r="S22" s="2">
        <f t="shared" si="1"/>
        <v>8.1967213114754103E-3</v>
      </c>
    </row>
    <row r="23" spans="1:19" x14ac:dyDescent="0.2">
      <c r="A23" t="s">
        <v>160</v>
      </c>
      <c r="B23" t="s">
        <v>1</v>
      </c>
      <c r="C23" t="s">
        <v>161</v>
      </c>
      <c r="D23" s="1">
        <v>54989.04</v>
      </c>
      <c r="E23">
        <v>0</v>
      </c>
      <c r="F23">
        <v>250</v>
      </c>
      <c r="G23">
        <v>0</v>
      </c>
      <c r="H23">
        <v>0</v>
      </c>
      <c r="I23">
        <v>0</v>
      </c>
      <c r="J23">
        <v>0</v>
      </c>
      <c r="K23" s="1">
        <v>55239.040000000001</v>
      </c>
      <c r="L23">
        <v>2127</v>
      </c>
      <c r="M23" s="1">
        <f>SUM(D23:F23,H23)</f>
        <v>55239.040000000001</v>
      </c>
      <c r="N23">
        <f>0.1*M23</f>
        <v>5523.9040000000005</v>
      </c>
      <c r="O23" t="b">
        <f>G23&gt;N23</f>
        <v>0</v>
      </c>
      <c r="Q23" t="s">
        <v>101</v>
      </c>
      <c r="R23">
        <f t="shared" si="0"/>
        <v>2</v>
      </c>
      <c r="S23" s="2">
        <f t="shared" si="1"/>
        <v>1.6393442622950821E-2</v>
      </c>
    </row>
    <row r="24" spans="1:19" x14ac:dyDescent="0.2">
      <c r="A24" t="s">
        <v>11</v>
      </c>
      <c r="B24" t="s">
        <v>1</v>
      </c>
      <c r="C24" t="s">
        <v>12</v>
      </c>
      <c r="D24" s="1">
        <v>117776.76</v>
      </c>
      <c r="E24">
        <v>0</v>
      </c>
      <c r="F24" s="1">
        <v>2213.25</v>
      </c>
      <c r="G24" s="1">
        <v>18635.39</v>
      </c>
      <c r="H24">
        <v>0</v>
      </c>
      <c r="I24">
        <v>0</v>
      </c>
      <c r="J24">
        <v>0</v>
      </c>
      <c r="K24" s="1">
        <v>138625.4</v>
      </c>
      <c r="L24">
        <v>2127</v>
      </c>
      <c r="M24" s="1">
        <f>SUM(D24:F24,H24)</f>
        <v>119990.01</v>
      </c>
      <c r="N24">
        <f>0.1*M24</f>
        <v>11999.001</v>
      </c>
      <c r="O24" t="b">
        <f>G24&gt;N24</f>
        <v>1</v>
      </c>
      <c r="Q24" t="s">
        <v>118</v>
      </c>
      <c r="R24">
        <f t="shared" si="0"/>
        <v>1</v>
      </c>
      <c r="S24" s="2">
        <f t="shared" si="1"/>
        <v>8.1967213114754103E-3</v>
      </c>
    </row>
    <row r="25" spans="1:19" x14ac:dyDescent="0.2">
      <c r="A25" t="s">
        <v>120</v>
      </c>
      <c r="B25" t="s">
        <v>1</v>
      </c>
      <c r="C25" t="s">
        <v>12</v>
      </c>
      <c r="D25" s="1">
        <v>131609.25</v>
      </c>
      <c r="E25">
        <v>698.99</v>
      </c>
      <c r="F25" s="1">
        <v>4992.76</v>
      </c>
      <c r="G25">
        <v>0</v>
      </c>
      <c r="H25">
        <v>0</v>
      </c>
      <c r="I25">
        <v>0</v>
      </c>
      <c r="J25">
        <v>0</v>
      </c>
      <c r="K25" s="1">
        <v>137301</v>
      </c>
      <c r="L25">
        <v>2131</v>
      </c>
      <c r="M25" s="1">
        <f>SUM(D25:F25,H25)</f>
        <v>137301</v>
      </c>
      <c r="N25">
        <f>0.1*M25</f>
        <v>13730.1</v>
      </c>
      <c r="O25" t="b">
        <f>G25&gt;N25</f>
        <v>0</v>
      </c>
      <c r="Q25" t="s">
        <v>122</v>
      </c>
      <c r="R25">
        <f t="shared" si="0"/>
        <v>1</v>
      </c>
      <c r="S25" s="2">
        <f t="shared" si="1"/>
        <v>8.1967213114754103E-3</v>
      </c>
    </row>
    <row r="26" spans="1:19" x14ac:dyDescent="0.2">
      <c r="A26" t="s">
        <v>5</v>
      </c>
      <c r="B26" t="s">
        <v>1</v>
      </c>
      <c r="C26" t="s">
        <v>6</v>
      </c>
      <c r="D26" s="1">
        <v>122637.59</v>
      </c>
      <c r="E26">
        <v>0</v>
      </c>
      <c r="F26">
        <v>0</v>
      </c>
      <c r="G26" s="1">
        <v>24450.82</v>
      </c>
      <c r="H26">
        <v>0</v>
      </c>
      <c r="I26">
        <v>0</v>
      </c>
      <c r="J26">
        <v>0</v>
      </c>
      <c r="K26" s="1">
        <v>147088.41</v>
      </c>
      <c r="L26">
        <v>2124</v>
      </c>
      <c r="M26" s="1">
        <f>SUM(D26:F26,H26)</f>
        <v>122637.59</v>
      </c>
      <c r="N26">
        <f>0.1*M26</f>
        <v>12263.759</v>
      </c>
      <c r="O26" t="b">
        <f>G26&gt;N26</f>
        <v>1</v>
      </c>
      <c r="Q26" t="s">
        <v>125</v>
      </c>
      <c r="R26">
        <f t="shared" si="0"/>
        <v>0</v>
      </c>
      <c r="S26" s="2">
        <f t="shared" si="1"/>
        <v>0</v>
      </c>
    </row>
    <row r="27" spans="1:19" x14ac:dyDescent="0.2">
      <c r="A27" t="s">
        <v>97</v>
      </c>
      <c r="B27" t="s">
        <v>1</v>
      </c>
      <c r="C27" t="s">
        <v>98</v>
      </c>
      <c r="D27" s="1">
        <v>47069.81</v>
      </c>
      <c r="E27">
        <v>0</v>
      </c>
      <c r="F27">
        <v>250</v>
      </c>
      <c r="G27" s="1">
        <v>5345.69</v>
      </c>
      <c r="H27">
        <v>0</v>
      </c>
      <c r="I27">
        <v>0</v>
      </c>
      <c r="J27">
        <v>0</v>
      </c>
      <c r="K27" s="1">
        <v>52665.5</v>
      </c>
      <c r="L27">
        <v>2127</v>
      </c>
      <c r="M27" s="1">
        <f>SUM(D27:F27,H27)</f>
        <v>47319.81</v>
      </c>
      <c r="N27">
        <f>0.1*M27</f>
        <v>4731.9809999999998</v>
      </c>
      <c r="O27" t="b">
        <f>G27&gt;N27</f>
        <v>1</v>
      </c>
      <c r="Q27" t="s">
        <v>127</v>
      </c>
      <c r="R27">
        <f t="shared" si="0"/>
        <v>1</v>
      </c>
      <c r="S27" s="2">
        <f t="shared" si="1"/>
        <v>8.1967213114754103E-3</v>
      </c>
    </row>
    <row r="28" spans="1:19" x14ac:dyDescent="0.2">
      <c r="A28" t="s">
        <v>165</v>
      </c>
      <c r="B28" t="s">
        <v>1</v>
      </c>
      <c r="C28" t="s">
        <v>166</v>
      </c>
      <c r="D28" s="1">
        <v>50045.68</v>
      </c>
      <c r="E28">
        <v>0</v>
      </c>
      <c r="F28" s="1">
        <v>1486.36</v>
      </c>
      <c r="G28">
        <v>184.2</v>
      </c>
      <c r="H28">
        <v>0</v>
      </c>
      <c r="I28">
        <v>0</v>
      </c>
      <c r="J28">
        <v>0</v>
      </c>
      <c r="K28" s="1">
        <v>51716.24</v>
      </c>
      <c r="L28">
        <v>2122</v>
      </c>
      <c r="M28" s="1">
        <f>SUM(D28:F28,H28)</f>
        <v>51532.04</v>
      </c>
      <c r="N28">
        <f>0.1*M28</f>
        <v>5153.2040000000006</v>
      </c>
      <c r="O28" t="b">
        <f>G28&gt;N28</f>
        <v>0</v>
      </c>
      <c r="Q28" t="s">
        <v>129</v>
      </c>
      <c r="R28">
        <f t="shared" si="0"/>
        <v>0</v>
      </c>
      <c r="S28" s="2">
        <f t="shared" si="1"/>
        <v>0</v>
      </c>
    </row>
    <row r="29" spans="1:19" x14ac:dyDescent="0.2">
      <c r="A29" t="s">
        <v>177</v>
      </c>
      <c r="B29" t="s">
        <v>1</v>
      </c>
      <c r="C29" t="s">
        <v>178</v>
      </c>
      <c r="D29" s="1">
        <v>40399.550000000003</v>
      </c>
      <c r="E29">
        <v>0</v>
      </c>
      <c r="F29">
        <v>375</v>
      </c>
      <c r="G29">
        <v>0</v>
      </c>
      <c r="H29">
        <v>0</v>
      </c>
      <c r="I29">
        <v>0</v>
      </c>
      <c r="J29">
        <v>0</v>
      </c>
      <c r="K29" s="1">
        <v>40774.550000000003</v>
      </c>
      <c r="L29">
        <v>2132</v>
      </c>
      <c r="M29" s="1">
        <f>SUM(D29:F29,H29)</f>
        <v>40774.550000000003</v>
      </c>
      <c r="N29">
        <f>0.1*M29</f>
        <v>4077.4550000000004</v>
      </c>
      <c r="O29" t="b">
        <f>G29&gt;N29</f>
        <v>0</v>
      </c>
      <c r="Q29" t="s">
        <v>131</v>
      </c>
      <c r="R29">
        <f t="shared" si="0"/>
        <v>0</v>
      </c>
      <c r="S29" s="2">
        <f t="shared" si="1"/>
        <v>0</v>
      </c>
    </row>
    <row r="30" spans="1:19" x14ac:dyDescent="0.2">
      <c r="A30" t="s">
        <v>84</v>
      </c>
      <c r="B30" t="s">
        <v>1</v>
      </c>
      <c r="C30" t="s">
        <v>85</v>
      </c>
      <c r="D30" s="1">
        <v>48444.43</v>
      </c>
      <c r="E30">
        <v>0</v>
      </c>
      <c r="F30" s="1">
        <v>1095.9100000000001</v>
      </c>
      <c r="G30" s="1">
        <v>10957.07</v>
      </c>
      <c r="H30">
        <v>0</v>
      </c>
      <c r="I30">
        <v>0</v>
      </c>
      <c r="J30">
        <v>0</v>
      </c>
      <c r="K30" s="1">
        <v>60497.41</v>
      </c>
      <c r="L30">
        <v>2129</v>
      </c>
      <c r="M30" s="1">
        <f>SUM(D30:F30,H30)</f>
        <v>49540.340000000004</v>
      </c>
      <c r="N30">
        <f>0.1*M30</f>
        <v>4954.0340000000006</v>
      </c>
      <c r="O30" t="b">
        <f>G30&gt;N30</f>
        <v>1</v>
      </c>
      <c r="Q30" t="s">
        <v>133</v>
      </c>
      <c r="R30">
        <f t="shared" si="0"/>
        <v>1</v>
      </c>
      <c r="S30" s="2">
        <f t="shared" si="1"/>
        <v>8.1967213114754103E-3</v>
      </c>
    </row>
    <row r="31" spans="1:19" x14ac:dyDescent="0.2">
      <c r="A31" t="s">
        <v>88</v>
      </c>
      <c r="B31" t="s">
        <v>1</v>
      </c>
      <c r="C31" t="s">
        <v>85</v>
      </c>
      <c r="D31" s="1">
        <v>48444.45</v>
      </c>
      <c r="E31">
        <v>0</v>
      </c>
      <c r="F31">
        <v>250</v>
      </c>
      <c r="G31" s="1">
        <v>10407.39</v>
      </c>
      <c r="H31">
        <v>0</v>
      </c>
      <c r="I31">
        <v>0</v>
      </c>
      <c r="J31">
        <v>0</v>
      </c>
      <c r="K31" s="1">
        <v>59101.84</v>
      </c>
      <c r="L31">
        <v>2131</v>
      </c>
      <c r="M31" s="1">
        <f>SUM(D31:F31,H31)</f>
        <v>48694.45</v>
      </c>
      <c r="N31">
        <f>0.1*M31</f>
        <v>4869.4449999999997</v>
      </c>
      <c r="O31" t="b">
        <f>G31&gt;N31</f>
        <v>1</v>
      </c>
      <c r="Q31" t="s">
        <v>136</v>
      </c>
      <c r="R31">
        <f t="shared" si="0"/>
        <v>1</v>
      </c>
      <c r="S31" s="2">
        <f t="shared" si="1"/>
        <v>8.1967213114754103E-3</v>
      </c>
    </row>
    <row r="32" spans="1:19" x14ac:dyDescent="0.2">
      <c r="A32" t="s">
        <v>95</v>
      </c>
      <c r="B32" t="s">
        <v>1</v>
      </c>
      <c r="C32" t="s">
        <v>85</v>
      </c>
      <c r="D32" s="1">
        <v>47675.19</v>
      </c>
      <c r="E32">
        <v>0</v>
      </c>
      <c r="F32">
        <v>550</v>
      </c>
      <c r="G32" s="1">
        <v>9063.6299999999992</v>
      </c>
      <c r="H32">
        <v>0</v>
      </c>
      <c r="I32">
        <v>0</v>
      </c>
      <c r="J32">
        <v>0</v>
      </c>
      <c r="K32" s="1">
        <v>57288.82</v>
      </c>
      <c r="L32">
        <v>2132</v>
      </c>
      <c r="M32" s="1">
        <f>SUM(D32:F32,H32)</f>
        <v>48225.19</v>
      </c>
      <c r="N32">
        <f>0.1*M32</f>
        <v>4822.5190000000002</v>
      </c>
      <c r="O32" t="b">
        <f>G32&gt;N32</f>
        <v>1</v>
      </c>
      <c r="Q32" t="s">
        <v>138</v>
      </c>
      <c r="R32">
        <f t="shared" si="0"/>
        <v>0</v>
      </c>
      <c r="S32" s="2">
        <f t="shared" si="1"/>
        <v>0</v>
      </c>
    </row>
    <row r="33" spans="1:19" x14ac:dyDescent="0.2">
      <c r="A33" t="s">
        <v>96</v>
      </c>
      <c r="B33" t="s">
        <v>1</v>
      </c>
      <c r="C33" t="s">
        <v>85</v>
      </c>
      <c r="D33" s="1">
        <v>41042.47</v>
      </c>
      <c r="E33">
        <v>0</v>
      </c>
      <c r="F33" s="1">
        <v>1320.25</v>
      </c>
      <c r="G33" s="1">
        <v>11031.15</v>
      </c>
      <c r="H33">
        <v>0</v>
      </c>
      <c r="I33">
        <v>0</v>
      </c>
      <c r="J33">
        <v>0</v>
      </c>
      <c r="K33" s="1">
        <v>53393.87</v>
      </c>
      <c r="L33">
        <v>2121</v>
      </c>
      <c r="M33" s="1">
        <f>SUM(D33:F33,H33)</f>
        <v>42362.720000000001</v>
      </c>
      <c r="N33">
        <f>0.1*M33</f>
        <v>4236.2719999999999</v>
      </c>
      <c r="O33" t="b">
        <f>G33&gt;N33</f>
        <v>1</v>
      </c>
      <c r="Q33" t="s">
        <v>140</v>
      </c>
      <c r="R33">
        <f t="shared" si="0"/>
        <v>1</v>
      </c>
      <c r="S33" s="2">
        <f t="shared" si="1"/>
        <v>8.1967213114754103E-3</v>
      </c>
    </row>
    <row r="34" spans="1:19" x14ac:dyDescent="0.2">
      <c r="A34" t="s">
        <v>102</v>
      </c>
      <c r="B34" t="s">
        <v>1</v>
      </c>
      <c r="C34" t="s">
        <v>85</v>
      </c>
      <c r="D34" s="1">
        <v>44959.75</v>
      </c>
      <c r="E34">
        <v>0</v>
      </c>
      <c r="F34">
        <v>350</v>
      </c>
      <c r="G34" s="1">
        <v>5547.65</v>
      </c>
      <c r="H34">
        <v>0</v>
      </c>
      <c r="I34">
        <v>0</v>
      </c>
      <c r="J34">
        <v>0</v>
      </c>
      <c r="K34" s="1">
        <v>50857.4</v>
      </c>
      <c r="L34">
        <v>2129</v>
      </c>
      <c r="M34" s="1">
        <f>SUM(D34:F34,H34)</f>
        <v>45309.75</v>
      </c>
      <c r="N34">
        <f>0.1*M34</f>
        <v>4530.9750000000004</v>
      </c>
      <c r="O34" t="b">
        <f>G34&gt;N34</f>
        <v>1</v>
      </c>
      <c r="Q34" t="s">
        <v>142</v>
      </c>
      <c r="R34">
        <f t="shared" si="0"/>
        <v>1</v>
      </c>
      <c r="S34" s="2">
        <f t="shared" si="1"/>
        <v>8.1967213114754103E-3</v>
      </c>
    </row>
    <row r="35" spans="1:19" x14ac:dyDescent="0.2">
      <c r="A35" t="s">
        <v>103</v>
      </c>
      <c r="B35" t="s">
        <v>1</v>
      </c>
      <c r="C35" t="s">
        <v>85</v>
      </c>
      <c r="D35" s="1">
        <v>40587.82</v>
      </c>
      <c r="E35">
        <v>0</v>
      </c>
      <c r="F35">
        <v>550</v>
      </c>
      <c r="G35" s="1">
        <v>9096.1</v>
      </c>
      <c r="H35">
        <v>0</v>
      </c>
      <c r="I35">
        <v>0</v>
      </c>
      <c r="J35">
        <v>0</v>
      </c>
      <c r="K35" s="1">
        <v>50233.919999999998</v>
      </c>
      <c r="L35">
        <v>2125</v>
      </c>
      <c r="M35" s="1">
        <f>SUM(D35:F35,H35)</f>
        <v>41137.82</v>
      </c>
      <c r="N35">
        <f>0.1*M35</f>
        <v>4113.7820000000002</v>
      </c>
      <c r="O35" t="b">
        <f>G35&gt;N35</f>
        <v>1</v>
      </c>
      <c r="Q35" t="s">
        <v>144</v>
      </c>
      <c r="R35">
        <f t="shared" si="0"/>
        <v>0</v>
      </c>
      <c r="S35" s="2">
        <f t="shared" si="1"/>
        <v>0</v>
      </c>
    </row>
    <row r="36" spans="1:19" x14ac:dyDescent="0.2">
      <c r="A36" t="s">
        <v>105</v>
      </c>
      <c r="B36" t="s">
        <v>1</v>
      </c>
      <c r="C36" t="s">
        <v>85</v>
      </c>
      <c r="D36" s="1">
        <v>40340.78</v>
      </c>
      <c r="E36">
        <v>0</v>
      </c>
      <c r="F36">
        <v>550</v>
      </c>
      <c r="G36" s="1">
        <v>8384.11</v>
      </c>
      <c r="H36">
        <v>0</v>
      </c>
      <c r="I36">
        <v>0</v>
      </c>
      <c r="J36">
        <v>0</v>
      </c>
      <c r="K36" s="1">
        <v>49274.89</v>
      </c>
      <c r="L36">
        <v>2124</v>
      </c>
      <c r="M36" s="1">
        <f>SUM(D36:F36,H36)</f>
        <v>40890.78</v>
      </c>
      <c r="N36">
        <f>0.1*M36</f>
        <v>4089.078</v>
      </c>
      <c r="O36" t="b">
        <f>G36&gt;N36</f>
        <v>1</v>
      </c>
      <c r="Q36" t="s">
        <v>146</v>
      </c>
      <c r="R36">
        <f t="shared" si="0"/>
        <v>0</v>
      </c>
      <c r="S36" s="2">
        <f t="shared" si="1"/>
        <v>0</v>
      </c>
    </row>
    <row r="37" spans="1:19" x14ac:dyDescent="0.2">
      <c r="A37" t="s">
        <v>114</v>
      </c>
      <c r="B37" t="s">
        <v>1</v>
      </c>
      <c r="C37" t="s">
        <v>85</v>
      </c>
      <c r="D37" s="1">
        <v>21968.75</v>
      </c>
      <c r="E37">
        <v>0</v>
      </c>
      <c r="F37">
        <v>250</v>
      </c>
      <c r="G37" s="1">
        <v>3296.25</v>
      </c>
      <c r="H37">
        <v>0</v>
      </c>
      <c r="I37">
        <v>0</v>
      </c>
      <c r="J37">
        <v>0</v>
      </c>
      <c r="K37" s="1">
        <v>25515</v>
      </c>
      <c r="L37">
        <v>2119</v>
      </c>
      <c r="M37" s="1">
        <f>SUM(D37:F37,H37)</f>
        <v>22218.75</v>
      </c>
      <c r="N37">
        <f>0.1*M37</f>
        <v>2221.875</v>
      </c>
      <c r="O37" t="b">
        <f>G37&gt;N37</f>
        <v>1</v>
      </c>
      <c r="Q37" t="s">
        <v>148</v>
      </c>
      <c r="R37">
        <f t="shared" si="0"/>
        <v>0</v>
      </c>
      <c r="S37" s="2">
        <f t="shared" si="1"/>
        <v>0</v>
      </c>
    </row>
    <row r="38" spans="1:19" x14ac:dyDescent="0.2">
      <c r="A38" t="s">
        <v>116</v>
      </c>
      <c r="B38" t="s">
        <v>1</v>
      </c>
      <c r="C38" t="s">
        <v>85</v>
      </c>
      <c r="D38" s="1">
        <v>3022.33</v>
      </c>
      <c r="E38">
        <v>0</v>
      </c>
      <c r="F38">
        <v>250</v>
      </c>
      <c r="G38" s="1">
        <v>1265.5999999999999</v>
      </c>
      <c r="H38">
        <v>0</v>
      </c>
      <c r="I38">
        <v>0</v>
      </c>
      <c r="J38">
        <v>0</v>
      </c>
      <c r="K38" s="1">
        <v>4537.93</v>
      </c>
      <c r="L38">
        <v>2121</v>
      </c>
      <c r="M38" s="1">
        <f>SUM(D38:F38,H38)</f>
        <v>3272.33</v>
      </c>
      <c r="N38">
        <f>0.1*M38</f>
        <v>327.233</v>
      </c>
      <c r="O38" t="b">
        <f>G38&gt;N38</f>
        <v>1</v>
      </c>
      <c r="Q38" t="s">
        <v>151</v>
      </c>
      <c r="R38">
        <f t="shared" si="0"/>
        <v>0</v>
      </c>
      <c r="S38" s="2">
        <f t="shared" si="1"/>
        <v>0</v>
      </c>
    </row>
    <row r="39" spans="1:19" x14ac:dyDescent="0.2">
      <c r="A39" t="s">
        <v>164</v>
      </c>
      <c r="B39" t="s">
        <v>1</v>
      </c>
      <c r="C39" t="s">
        <v>85</v>
      </c>
      <c r="D39" s="1">
        <v>48323.79</v>
      </c>
      <c r="E39">
        <v>0</v>
      </c>
      <c r="F39" s="1">
        <v>2950</v>
      </c>
      <c r="G39" s="1">
        <v>1048.22</v>
      </c>
      <c r="H39">
        <v>0</v>
      </c>
      <c r="I39">
        <v>0</v>
      </c>
      <c r="J39">
        <v>0</v>
      </c>
      <c r="K39" s="1">
        <v>52322.01</v>
      </c>
      <c r="L39">
        <v>2136</v>
      </c>
      <c r="M39" s="1">
        <f>SUM(D39:F39,H39)</f>
        <v>51273.79</v>
      </c>
      <c r="N39">
        <f>0.1*M39</f>
        <v>5127.3790000000008</v>
      </c>
      <c r="O39" t="b">
        <f>G39&gt;N39</f>
        <v>0</v>
      </c>
      <c r="Q39" t="s">
        <v>153</v>
      </c>
      <c r="R39">
        <f t="shared" si="0"/>
        <v>0</v>
      </c>
      <c r="S39" s="2">
        <f t="shared" si="1"/>
        <v>0</v>
      </c>
    </row>
    <row r="40" spans="1:19" x14ac:dyDescent="0.2">
      <c r="A40" t="s">
        <v>169</v>
      </c>
      <c r="B40" t="s">
        <v>1</v>
      </c>
      <c r="C40" t="s">
        <v>85</v>
      </c>
      <c r="D40" s="1">
        <v>48444.44</v>
      </c>
      <c r="E40">
        <v>0</v>
      </c>
      <c r="F40" s="1">
        <v>1160</v>
      </c>
      <c r="G40">
        <v>874.58</v>
      </c>
      <c r="H40">
        <v>0</v>
      </c>
      <c r="I40">
        <v>0</v>
      </c>
      <c r="J40">
        <v>0</v>
      </c>
      <c r="K40" s="1">
        <v>50479.02</v>
      </c>
      <c r="L40">
        <v>2492</v>
      </c>
      <c r="M40" s="1">
        <f>SUM(D40:F40,H40)</f>
        <v>49604.44</v>
      </c>
      <c r="N40">
        <f>0.1*M40</f>
        <v>4960.4440000000004</v>
      </c>
      <c r="O40" t="b">
        <f>G40&gt;N40</f>
        <v>0</v>
      </c>
      <c r="Q40" t="s">
        <v>158</v>
      </c>
      <c r="R40">
        <f t="shared" si="0"/>
        <v>1</v>
      </c>
      <c r="S40" s="2">
        <f t="shared" si="1"/>
        <v>8.1967213114754103E-3</v>
      </c>
    </row>
    <row r="41" spans="1:19" x14ac:dyDescent="0.2">
      <c r="A41" t="s">
        <v>172</v>
      </c>
      <c r="B41" t="s">
        <v>1</v>
      </c>
      <c r="C41" t="s">
        <v>85</v>
      </c>
      <c r="D41" s="1">
        <v>48444.46</v>
      </c>
      <c r="E41">
        <v>0</v>
      </c>
      <c r="F41">
        <v>550</v>
      </c>
      <c r="G41" s="1">
        <v>1235.93</v>
      </c>
      <c r="H41">
        <v>0</v>
      </c>
      <c r="I41">
        <v>0</v>
      </c>
      <c r="J41">
        <v>0</v>
      </c>
      <c r="K41" s="1">
        <v>50230.39</v>
      </c>
      <c r="L41">
        <v>2152</v>
      </c>
      <c r="M41" s="1">
        <f>SUM(D41:F41,H41)</f>
        <v>48994.46</v>
      </c>
      <c r="N41">
        <f>0.1*M41</f>
        <v>4899.4459999999999</v>
      </c>
      <c r="O41" t="b">
        <f>G41&gt;N41</f>
        <v>0</v>
      </c>
      <c r="Q41" t="s">
        <v>161</v>
      </c>
      <c r="R41">
        <f t="shared" si="0"/>
        <v>0</v>
      </c>
      <c r="S41" s="2">
        <f t="shared" si="1"/>
        <v>0</v>
      </c>
    </row>
    <row r="42" spans="1:19" x14ac:dyDescent="0.2">
      <c r="A42" t="s">
        <v>173</v>
      </c>
      <c r="B42" t="s">
        <v>1</v>
      </c>
      <c r="C42" t="s">
        <v>85</v>
      </c>
      <c r="D42" s="1">
        <v>47675.18</v>
      </c>
      <c r="E42">
        <v>0</v>
      </c>
      <c r="F42" s="1">
        <v>1069.8</v>
      </c>
      <c r="G42">
        <v>0</v>
      </c>
      <c r="H42">
        <v>0</v>
      </c>
      <c r="I42">
        <v>0</v>
      </c>
      <c r="J42">
        <v>0</v>
      </c>
      <c r="K42" s="1">
        <v>48744.98</v>
      </c>
      <c r="L42">
        <v>2128</v>
      </c>
      <c r="M42" s="1">
        <f>SUM(D42:F42,H42)</f>
        <v>48744.98</v>
      </c>
      <c r="N42">
        <f>0.1*M42</f>
        <v>4874.4980000000005</v>
      </c>
      <c r="O42" t="b">
        <f>G42&gt;N42</f>
        <v>0</v>
      </c>
      <c r="Q42" t="s">
        <v>166</v>
      </c>
      <c r="R42">
        <f t="shared" si="0"/>
        <v>1</v>
      </c>
      <c r="S42" s="2">
        <f t="shared" si="1"/>
        <v>8.1967213114754103E-3</v>
      </c>
    </row>
    <row r="43" spans="1:19" x14ac:dyDescent="0.2">
      <c r="A43" t="s">
        <v>175</v>
      </c>
      <c r="B43" t="s">
        <v>1</v>
      </c>
      <c r="C43" t="s">
        <v>85</v>
      </c>
      <c r="D43" s="1">
        <v>39501.629999999997</v>
      </c>
      <c r="E43">
        <v>0</v>
      </c>
      <c r="F43">
        <v>375</v>
      </c>
      <c r="G43" s="1">
        <v>3244.6</v>
      </c>
      <c r="H43">
        <v>0</v>
      </c>
      <c r="I43">
        <v>0</v>
      </c>
      <c r="J43">
        <v>0</v>
      </c>
      <c r="K43" s="1">
        <v>43121.23</v>
      </c>
      <c r="L43">
        <v>2128</v>
      </c>
      <c r="M43" s="1">
        <f>SUM(D43:F43,H43)</f>
        <v>39876.629999999997</v>
      </c>
      <c r="N43">
        <f>0.1*M43</f>
        <v>3987.663</v>
      </c>
      <c r="O43" t="b">
        <f>G43&gt;N43</f>
        <v>0</v>
      </c>
      <c r="Q43" t="s">
        <v>168</v>
      </c>
      <c r="R43">
        <f t="shared" si="0"/>
        <v>1</v>
      </c>
      <c r="S43" s="2">
        <f t="shared" si="1"/>
        <v>8.1967213114754103E-3</v>
      </c>
    </row>
    <row r="44" spans="1:19" x14ac:dyDescent="0.2">
      <c r="A44" t="s">
        <v>185</v>
      </c>
      <c r="B44" t="s">
        <v>1</v>
      </c>
      <c r="C44" t="s">
        <v>85</v>
      </c>
      <c r="D44" s="1">
        <v>27640.59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1">
        <v>27640.59</v>
      </c>
      <c r="L44">
        <v>2127</v>
      </c>
      <c r="M44" s="1">
        <f>SUM(D44:F44,H44)</f>
        <v>27640.59</v>
      </c>
      <c r="N44">
        <f>0.1*M44</f>
        <v>2764.0590000000002</v>
      </c>
      <c r="O44" t="b">
        <f>G44&gt;N44</f>
        <v>0</v>
      </c>
      <c r="Q44" t="s">
        <v>171</v>
      </c>
      <c r="R44">
        <f t="shared" si="0"/>
        <v>0</v>
      </c>
      <c r="S44" s="2">
        <f t="shared" si="1"/>
        <v>0</v>
      </c>
    </row>
    <row r="45" spans="1:19" x14ac:dyDescent="0.2">
      <c r="A45" t="s">
        <v>192</v>
      </c>
      <c r="B45" t="s">
        <v>1</v>
      </c>
      <c r="C45" t="s">
        <v>85</v>
      </c>
      <c r="D45">
        <v>906.7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906.7</v>
      </c>
      <c r="L45">
        <v>2129</v>
      </c>
      <c r="M45" s="1">
        <f>SUM(D45:F45,H45)</f>
        <v>906.7</v>
      </c>
      <c r="N45">
        <f>0.1*M45</f>
        <v>90.670000000000016</v>
      </c>
      <c r="O45" t="b">
        <f>G45&gt;N45</f>
        <v>0</v>
      </c>
      <c r="Q45" t="s">
        <v>178</v>
      </c>
      <c r="R45">
        <f t="shared" si="0"/>
        <v>0</v>
      </c>
      <c r="S45" s="2">
        <f t="shared" si="1"/>
        <v>0</v>
      </c>
    </row>
    <row r="46" spans="1:19" x14ac:dyDescent="0.2">
      <c r="A46" t="s">
        <v>167</v>
      </c>
      <c r="B46" t="s">
        <v>1</v>
      </c>
      <c r="C46" t="s">
        <v>168</v>
      </c>
      <c r="D46" s="1">
        <v>48519.040000000001</v>
      </c>
      <c r="E46">
        <v>0</v>
      </c>
      <c r="F46">
        <v>550</v>
      </c>
      <c r="G46" s="1">
        <v>2047.48</v>
      </c>
      <c r="H46">
        <v>0</v>
      </c>
      <c r="I46">
        <v>0</v>
      </c>
      <c r="J46">
        <v>0</v>
      </c>
      <c r="K46" s="1">
        <v>51116.52</v>
      </c>
      <c r="L46">
        <v>2124</v>
      </c>
      <c r="M46" s="1">
        <f>SUM(D46:F46,H46)</f>
        <v>49069.04</v>
      </c>
      <c r="N46">
        <f>0.1*M46</f>
        <v>4906.9040000000005</v>
      </c>
      <c r="O46" t="b">
        <f>G46&gt;N46</f>
        <v>0</v>
      </c>
      <c r="Q46" t="s">
        <v>180</v>
      </c>
      <c r="R46">
        <f t="shared" si="0"/>
        <v>1</v>
      </c>
      <c r="S46" s="2">
        <f t="shared" si="1"/>
        <v>8.1967213114754103E-3</v>
      </c>
    </row>
    <row r="47" spans="1:19" x14ac:dyDescent="0.2">
      <c r="A47" t="s">
        <v>71</v>
      </c>
      <c r="B47" t="s">
        <v>1</v>
      </c>
      <c r="C47" t="s">
        <v>72</v>
      </c>
      <c r="D47" s="1">
        <v>54046.48</v>
      </c>
      <c r="E47">
        <v>0</v>
      </c>
      <c r="F47">
        <v>250</v>
      </c>
      <c r="G47" s="1">
        <v>15505.8</v>
      </c>
      <c r="H47">
        <v>0</v>
      </c>
      <c r="I47">
        <v>0</v>
      </c>
      <c r="J47">
        <v>0</v>
      </c>
      <c r="K47" s="1">
        <v>69802.28</v>
      </c>
      <c r="L47">
        <v>2124</v>
      </c>
      <c r="M47" s="1">
        <f>SUM(D47:F47,H47)</f>
        <v>54296.480000000003</v>
      </c>
      <c r="N47">
        <f>0.1*M47</f>
        <v>5429.648000000001</v>
      </c>
      <c r="O47" t="b">
        <f>G47&gt;N47</f>
        <v>1</v>
      </c>
      <c r="Q47" t="s">
        <v>183</v>
      </c>
      <c r="R47">
        <f t="shared" si="0"/>
        <v>1</v>
      </c>
      <c r="S47" s="2">
        <f t="shared" si="1"/>
        <v>8.1967213114754103E-3</v>
      </c>
    </row>
    <row r="48" spans="1:19" x14ac:dyDescent="0.2">
      <c r="A48" t="s">
        <v>75</v>
      </c>
      <c r="B48" t="s">
        <v>1</v>
      </c>
      <c r="C48" t="s">
        <v>76</v>
      </c>
      <c r="D48" s="1">
        <v>51168.08</v>
      </c>
      <c r="E48">
        <v>0</v>
      </c>
      <c r="F48" s="1">
        <v>1186.3599999999999</v>
      </c>
      <c r="G48" s="1">
        <v>13243.35</v>
      </c>
      <c r="H48">
        <v>0</v>
      </c>
      <c r="I48">
        <v>0</v>
      </c>
      <c r="J48">
        <v>0</v>
      </c>
      <c r="K48" s="1">
        <v>65597.789999999994</v>
      </c>
      <c r="L48">
        <v>2124</v>
      </c>
      <c r="M48" s="1">
        <f>SUM(D48:F48,H48)</f>
        <v>52354.44</v>
      </c>
      <c r="N48">
        <f>0.1*M48</f>
        <v>5235.4440000000004</v>
      </c>
      <c r="O48" t="b">
        <f>G48&gt;N48</f>
        <v>1</v>
      </c>
    </row>
    <row r="49" spans="1:15" x14ac:dyDescent="0.2">
      <c r="A49" t="s">
        <v>108</v>
      </c>
      <c r="B49" t="s">
        <v>1</v>
      </c>
      <c r="C49" t="s">
        <v>76</v>
      </c>
      <c r="D49" s="1">
        <v>41125.949999999997</v>
      </c>
      <c r="E49">
        <v>0</v>
      </c>
      <c r="F49">
        <v>250</v>
      </c>
      <c r="G49" s="1">
        <v>5850.71</v>
      </c>
      <c r="H49">
        <v>0</v>
      </c>
      <c r="I49">
        <v>0</v>
      </c>
      <c r="J49">
        <v>0</v>
      </c>
      <c r="K49" s="1">
        <v>47226.66</v>
      </c>
      <c r="L49">
        <v>2119</v>
      </c>
      <c r="M49" s="1">
        <f>SUM(D49:F49,H49)</f>
        <v>41375.949999999997</v>
      </c>
      <c r="N49">
        <f>0.1*M49</f>
        <v>4137.5950000000003</v>
      </c>
      <c r="O49" t="b">
        <f>G49&gt;N49</f>
        <v>1</v>
      </c>
    </row>
    <row r="50" spans="1:15" x14ac:dyDescent="0.2">
      <c r="A50" t="s">
        <v>156</v>
      </c>
      <c r="B50" t="s">
        <v>1</v>
      </c>
      <c r="C50" t="s">
        <v>76</v>
      </c>
      <c r="D50" s="1">
        <v>57419.94</v>
      </c>
      <c r="E50">
        <v>0</v>
      </c>
      <c r="F50">
        <v>250</v>
      </c>
      <c r="G50" s="1">
        <v>2613.84</v>
      </c>
      <c r="H50">
        <v>0</v>
      </c>
      <c r="I50">
        <v>0</v>
      </c>
      <c r="J50">
        <v>0</v>
      </c>
      <c r="K50" s="1">
        <v>60283.78</v>
      </c>
      <c r="L50">
        <v>2121</v>
      </c>
      <c r="M50" s="1">
        <f>SUM(D50:F50,H50)</f>
        <v>57669.94</v>
      </c>
      <c r="N50">
        <f>0.1*M50</f>
        <v>5766.9940000000006</v>
      </c>
      <c r="O50" t="b">
        <f>G50&gt;N50</f>
        <v>0</v>
      </c>
    </row>
    <row r="51" spans="1:15" x14ac:dyDescent="0.2">
      <c r="A51" t="s">
        <v>174</v>
      </c>
      <c r="B51" t="s">
        <v>1</v>
      </c>
      <c r="C51" t="s">
        <v>76</v>
      </c>
      <c r="D51" s="1">
        <v>43254.64</v>
      </c>
      <c r="E51">
        <v>0</v>
      </c>
      <c r="F51">
        <v>250</v>
      </c>
      <c r="G51" s="1">
        <v>3269.83</v>
      </c>
      <c r="H51">
        <v>0</v>
      </c>
      <c r="I51">
        <v>0</v>
      </c>
      <c r="J51">
        <v>0</v>
      </c>
      <c r="K51" s="1">
        <v>46774.47</v>
      </c>
      <c r="L51">
        <v>2124</v>
      </c>
      <c r="M51" s="1">
        <f>SUM(D51:F51,H51)</f>
        <v>43504.639999999999</v>
      </c>
      <c r="N51">
        <f>0.1*M51</f>
        <v>4350.4639999999999</v>
      </c>
      <c r="O51" t="b">
        <f>G51&gt;N51</f>
        <v>0</v>
      </c>
    </row>
    <row r="52" spans="1:15" x14ac:dyDescent="0.2">
      <c r="A52" t="s">
        <v>143</v>
      </c>
      <c r="B52" t="s">
        <v>1</v>
      </c>
      <c r="C52" t="s">
        <v>144</v>
      </c>
      <c r="D52" s="1">
        <v>81375.240000000005</v>
      </c>
      <c r="E52">
        <v>0</v>
      </c>
      <c r="F52">
        <v>300</v>
      </c>
      <c r="G52">
        <v>0</v>
      </c>
      <c r="H52">
        <v>0</v>
      </c>
      <c r="I52">
        <v>0</v>
      </c>
      <c r="J52">
        <v>0</v>
      </c>
      <c r="K52" s="1">
        <v>81675.240000000005</v>
      </c>
      <c r="L52">
        <v>2131</v>
      </c>
      <c r="M52" s="1">
        <f>SUM(D52:F52,H52)</f>
        <v>81675.240000000005</v>
      </c>
      <c r="N52">
        <f>0.1*M52</f>
        <v>8167.5240000000013</v>
      </c>
      <c r="O52" t="b">
        <f>G52&gt;N52</f>
        <v>0</v>
      </c>
    </row>
    <row r="53" spans="1:15" x14ac:dyDescent="0.2">
      <c r="A53" t="s">
        <v>22</v>
      </c>
      <c r="B53" t="s">
        <v>1</v>
      </c>
      <c r="C53" t="s">
        <v>23</v>
      </c>
      <c r="D53" s="1">
        <v>93317.21</v>
      </c>
      <c r="E53">
        <v>0</v>
      </c>
      <c r="F53">
        <v>0</v>
      </c>
      <c r="G53" s="1">
        <v>13812.56</v>
      </c>
      <c r="H53">
        <v>0</v>
      </c>
      <c r="I53">
        <v>0</v>
      </c>
      <c r="J53">
        <v>0</v>
      </c>
      <c r="K53" s="1">
        <v>107129.77</v>
      </c>
      <c r="L53">
        <v>2131</v>
      </c>
      <c r="M53" s="1">
        <f>SUM(D53:F53,H53)</f>
        <v>93317.21</v>
      </c>
      <c r="N53">
        <f>0.1*M53</f>
        <v>9331.7210000000014</v>
      </c>
      <c r="O53" t="b">
        <f>G53&gt;N53</f>
        <v>1</v>
      </c>
    </row>
    <row r="54" spans="1:15" x14ac:dyDescent="0.2">
      <c r="A54" t="s">
        <v>19</v>
      </c>
      <c r="B54" t="s">
        <v>1</v>
      </c>
      <c r="C54" t="s">
        <v>20</v>
      </c>
      <c r="D54" s="1">
        <v>86039.360000000001</v>
      </c>
      <c r="E54">
        <v>0</v>
      </c>
      <c r="F54">
        <v>0</v>
      </c>
      <c r="G54" s="1">
        <v>34557.040000000001</v>
      </c>
      <c r="H54">
        <v>0</v>
      </c>
      <c r="I54">
        <v>0</v>
      </c>
      <c r="J54">
        <v>0</v>
      </c>
      <c r="K54" s="1">
        <v>120596.4</v>
      </c>
      <c r="L54">
        <v>2124</v>
      </c>
      <c r="M54" s="1">
        <f>SUM(D54:F54,H54)</f>
        <v>86039.360000000001</v>
      </c>
      <c r="N54">
        <f>0.1*M54</f>
        <v>8603.9359999999997</v>
      </c>
      <c r="O54" t="b">
        <f>G54&gt;N54</f>
        <v>1</v>
      </c>
    </row>
    <row r="55" spans="1:15" x14ac:dyDescent="0.2">
      <c r="A55" t="s">
        <v>33</v>
      </c>
      <c r="B55" t="s">
        <v>1</v>
      </c>
      <c r="C55" t="s">
        <v>20</v>
      </c>
      <c r="D55" s="1">
        <v>85214.22</v>
      </c>
      <c r="E55">
        <v>0</v>
      </c>
      <c r="F55">
        <v>0</v>
      </c>
      <c r="G55" s="1">
        <v>12820.71</v>
      </c>
      <c r="H55" s="1">
        <v>2372.7399999999998</v>
      </c>
      <c r="I55">
        <v>0</v>
      </c>
      <c r="J55">
        <v>0</v>
      </c>
      <c r="K55" s="1">
        <v>100407.67</v>
      </c>
      <c r="L55">
        <v>2136</v>
      </c>
      <c r="M55" s="1">
        <f>SUM(D55:F55,H55)</f>
        <v>87586.96</v>
      </c>
      <c r="N55">
        <f>0.1*M55</f>
        <v>8758.6960000000017</v>
      </c>
      <c r="O55" t="b">
        <f>G55&gt;N55</f>
        <v>1</v>
      </c>
    </row>
    <row r="56" spans="1:15" x14ac:dyDescent="0.2">
      <c r="A56" t="s">
        <v>135</v>
      </c>
      <c r="B56" t="s">
        <v>1</v>
      </c>
      <c r="C56" t="s">
        <v>136</v>
      </c>
      <c r="D56" s="1">
        <v>97441.36</v>
      </c>
      <c r="E56">
        <v>0</v>
      </c>
      <c r="F56">
        <v>0</v>
      </c>
      <c r="G56" s="1">
        <v>1079.5999999999999</v>
      </c>
      <c r="H56">
        <v>0</v>
      </c>
      <c r="I56">
        <v>0</v>
      </c>
      <c r="J56">
        <v>0</v>
      </c>
      <c r="K56" s="1">
        <v>98520.960000000006</v>
      </c>
      <c r="L56">
        <v>2132</v>
      </c>
      <c r="M56" s="1">
        <f>SUM(D56:F56,H56)</f>
        <v>97441.36</v>
      </c>
      <c r="N56">
        <f>0.1*M56</f>
        <v>9744.1360000000004</v>
      </c>
      <c r="O56" t="b">
        <f>G56&gt;N56</f>
        <v>0</v>
      </c>
    </row>
    <row r="57" spans="1:15" x14ac:dyDescent="0.2">
      <c r="A57" t="s">
        <v>137</v>
      </c>
      <c r="B57" t="s">
        <v>1</v>
      </c>
      <c r="C57" t="s">
        <v>138</v>
      </c>
      <c r="D57" s="1">
        <v>97706.79</v>
      </c>
      <c r="E57">
        <v>511.38</v>
      </c>
      <c r="F57">
        <v>0</v>
      </c>
      <c r="G57">
        <v>0</v>
      </c>
      <c r="H57">
        <v>0</v>
      </c>
      <c r="I57">
        <v>0</v>
      </c>
      <c r="J57">
        <v>0</v>
      </c>
      <c r="K57" s="1">
        <v>98218.17</v>
      </c>
      <c r="L57">
        <v>2122</v>
      </c>
      <c r="M57" s="1">
        <f>SUM(D57:F57,H57)</f>
        <v>98218.17</v>
      </c>
      <c r="N57">
        <f>0.1*M57</f>
        <v>9821.8170000000009</v>
      </c>
      <c r="O57" t="b">
        <f>G57&gt;N57</f>
        <v>0</v>
      </c>
    </row>
    <row r="58" spans="1:15" x14ac:dyDescent="0.2">
      <c r="A58" t="s">
        <v>31</v>
      </c>
      <c r="B58" t="s">
        <v>1</v>
      </c>
      <c r="C58" t="s">
        <v>32</v>
      </c>
      <c r="D58" s="1">
        <v>90929.36</v>
      </c>
      <c r="E58">
        <v>0</v>
      </c>
      <c r="F58">
        <v>0</v>
      </c>
      <c r="G58" s="1">
        <v>9622.0499999999993</v>
      </c>
      <c r="H58">
        <v>0</v>
      </c>
      <c r="I58">
        <v>0</v>
      </c>
      <c r="J58">
        <v>0</v>
      </c>
      <c r="K58" s="1">
        <v>100551.41</v>
      </c>
      <c r="L58">
        <v>2136</v>
      </c>
      <c r="M58" s="1">
        <f>SUM(D58:F58,H58)</f>
        <v>90929.36</v>
      </c>
      <c r="N58">
        <f>0.1*M58</f>
        <v>9092.9359999999997</v>
      </c>
      <c r="O58" t="b">
        <f>G58&gt;N58</f>
        <v>1</v>
      </c>
    </row>
    <row r="59" spans="1:15" x14ac:dyDescent="0.2">
      <c r="A59" t="s">
        <v>119</v>
      </c>
      <c r="B59" t="s">
        <v>1</v>
      </c>
      <c r="C59" t="s">
        <v>32</v>
      </c>
      <c r="D59" s="1">
        <v>123735.6</v>
      </c>
      <c r="E59">
        <v>0</v>
      </c>
      <c r="F59" s="1">
        <v>4395.6099999999997</v>
      </c>
      <c r="G59" s="1">
        <v>10630.29</v>
      </c>
      <c r="H59">
        <v>0</v>
      </c>
      <c r="I59">
        <v>0</v>
      </c>
      <c r="J59">
        <v>0</v>
      </c>
      <c r="K59" s="1">
        <v>138761.5</v>
      </c>
      <c r="L59">
        <v>2132</v>
      </c>
      <c r="M59" s="1">
        <f>SUM(D59:F59,H59)</f>
        <v>128131.21</v>
      </c>
      <c r="N59">
        <f>0.1*M59</f>
        <v>12813.121000000001</v>
      </c>
      <c r="O59" t="b">
        <f>G59&gt;N59</f>
        <v>0</v>
      </c>
    </row>
    <row r="60" spans="1:15" x14ac:dyDescent="0.2">
      <c r="A60" t="s">
        <v>123</v>
      </c>
      <c r="B60" t="s">
        <v>1</v>
      </c>
      <c r="C60" t="s">
        <v>32</v>
      </c>
      <c r="D60" s="1">
        <v>123735.62</v>
      </c>
      <c r="E60">
        <v>0</v>
      </c>
      <c r="F60" s="1">
        <v>5039.0200000000004</v>
      </c>
      <c r="G60">
        <v>0</v>
      </c>
      <c r="H60">
        <v>0</v>
      </c>
      <c r="I60">
        <v>0</v>
      </c>
      <c r="J60">
        <v>0</v>
      </c>
      <c r="K60" s="1">
        <v>128774.64</v>
      </c>
      <c r="L60">
        <v>2131</v>
      </c>
      <c r="M60" s="1">
        <f>SUM(D60:F60,H60)</f>
        <v>128774.64</v>
      </c>
      <c r="N60">
        <f>0.1*M60</f>
        <v>12877.464</v>
      </c>
      <c r="O60" t="b">
        <f>G60&gt;N60</f>
        <v>0</v>
      </c>
    </row>
    <row r="61" spans="1:15" x14ac:dyDescent="0.2">
      <c r="A61" t="s">
        <v>134</v>
      </c>
      <c r="B61" t="s">
        <v>1</v>
      </c>
      <c r="C61" t="s">
        <v>32</v>
      </c>
      <c r="D61" s="1">
        <v>96134.8</v>
      </c>
      <c r="E61">
        <v>0</v>
      </c>
      <c r="F61" s="1">
        <v>2036.31</v>
      </c>
      <c r="G61">
        <v>479.76</v>
      </c>
      <c r="H61">
        <v>0</v>
      </c>
      <c r="I61">
        <v>0</v>
      </c>
      <c r="J61">
        <v>0</v>
      </c>
      <c r="K61" s="1">
        <v>98650.87</v>
      </c>
      <c r="L61">
        <v>2132</v>
      </c>
      <c r="M61" s="1">
        <f>SUM(D61:F61,H61)</f>
        <v>98171.11</v>
      </c>
      <c r="N61">
        <f>0.1*M61</f>
        <v>9817.1110000000008</v>
      </c>
      <c r="O61" t="b">
        <f>G61&gt;N61</f>
        <v>0</v>
      </c>
    </row>
    <row r="62" spans="1:15" x14ac:dyDescent="0.2">
      <c r="A62" t="s">
        <v>34</v>
      </c>
      <c r="B62" t="s">
        <v>1</v>
      </c>
      <c r="C62" t="s">
        <v>35</v>
      </c>
      <c r="D62" s="1">
        <v>69099.33</v>
      </c>
      <c r="E62">
        <v>0</v>
      </c>
      <c r="F62" s="1">
        <v>12117.15</v>
      </c>
      <c r="G62" s="1">
        <v>18926.13</v>
      </c>
      <c r="H62">
        <v>0</v>
      </c>
      <c r="I62">
        <v>0</v>
      </c>
      <c r="J62">
        <v>0</v>
      </c>
      <c r="K62" s="1">
        <v>100142.61</v>
      </c>
      <c r="L62">
        <v>2020</v>
      </c>
      <c r="M62" s="1">
        <f>SUM(D62:F62,H62)</f>
        <v>81216.479999999996</v>
      </c>
      <c r="N62">
        <f>0.1*M62</f>
        <v>8121.6480000000001</v>
      </c>
      <c r="O62" t="b">
        <f>G62&gt;N62</f>
        <v>1</v>
      </c>
    </row>
    <row r="63" spans="1:15" x14ac:dyDescent="0.2">
      <c r="A63" t="s">
        <v>155</v>
      </c>
      <c r="B63" t="s">
        <v>1</v>
      </c>
      <c r="C63" t="s">
        <v>35</v>
      </c>
      <c r="D63" s="1">
        <v>54874.71</v>
      </c>
      <c r="E63">
        <v>0</v>
      </c>
      <c r="F63" s="1">
        <v>5504.53</v>
      </c>
      <c r="G63">
        <v>0</v>
      </c>
      <c r="H63">
        <v>0</v>
      </c>
      <c r="I63">
        <v>0</v>
      </c>
      <c r="J63">
        <v>0</v>
      </c>
      <c r="K63" s="1">
        <v>60379.24</v>
      </c>
      <c r="L63">
        <v>2136</v>
      </c>
      <c r="M63" s="1">
        <f>SUM(D63:F63,H63)</f>
        <v>60379.24</v>
      </c>
      <c r="N63">
        <f>0.1*M63</f>
        <v>6037.924</v>
      </c>
      <c r="O63" t="b">
        <f>G63&gt;N63</f>
        <v>0</v>
      </c>
    </row>
    <row r="64" spans="1:15" x14ac:dyDescent="0.2">
      <c r="A64" t="s">
        <v>16</v>
      </c>
      <c r="B64" t="s">
        <v>1</v>
      </c>
      <c r="C64" t="s">
        <v>17</v>
      </c>
      <c r="D64" s="1">
        <v>52243.86</v>
      </c>
      <c r="E64">
        <v>0</v>
      </c>
      <c r="F64" s="1">
        <v>1605.33</v>
      </c>
      <c r="G64" s="1">
        <v>37903.57</v>
      </c>
      <c r="H64">
        <v>0</v>
      </c>
      <c r="I64" s="1">
        <v>41143.5</v>
      </c>
      <c r="J64">
        <v>0</v>
      </c>
      <c r="K64" s="1">
        <v>132896.26</v>
      </c>
      <c r="L64">
        <v>2128</v>
      </c>
      <c r="M64" s="1">
        <f>SUM(D64:F64,H64)</f>
        <v>53849.19</v>
      </c>
      <c r="N64">
        <f>0.1*M64</f>
        <v>5384.9190000000008</v>
      </c>
      <c r="O64" t="b">
        <f>G64&gt;N64</f>
        <v>1</v>
      </c>
    </row>
    <row r="65" spans="1:15" x14ac:dyDescent="0.2">
      <c r="A65" t="s">
        <v>21</v>
      </c>
      <c r="B65" t="s">
        <v>1</v>
      </c>
      <c r="C65" t="s">
        <v>17</v>
      </c>
      <c r="D65" s="1">
        <v>52039.33</v>
      </c>
      <c r="E65">
        <v>0</v>
      </c>
      <c r="F65">
        <v>700</v>
      </c>
      <c r="G65" s="1">
        <v>48117.08</v>
      </c>
      <c r="H65">
        <v>0</v>
      </c>
      <c r="I65" s="1">
        <v>6908.5</v>
      </c>
      <c r="J65">
        <v>0</v>
      </c>
      <c r="K65" s="1">
        <v>107764.91</v>
      </c>
      <c r="L65">
        <v>2129</v>
      </c>
      <c r="M65" s="1">
        <f>SUM(D65:F65,H65)</f>
        <v>52739.33</v>
      </c>
      <c r="N65">
        <f>0.1*M65</f>
        <v>5273.9330000000009</v>
      </c>
      <c r="O65" t="b">
        <f>G65&gt;N65</f>
        <v>1</v>
      </c>
    </row>
    <row r="66" spans="1:15" x14ac:dyDescent="0.2">
      <c r="A66" t="s">
        <v>24</v>
      </c>
      <c r="B66" t="s">
        <v>1</v>
      </c>
      <c r="C66" t="s">
        <v>17</v>
      </c>
      <c r="D66" s="1">
        <v>52689.86</v>
      </c>
      <c r="E66">
        <v>0</v>
      </c>
      <c r="F66">
        <v>700</v>
      </c>
      <c r="G66" s="1">
        <v>36626.46</v>
      </c>
      <c r="H66">
        <v>0</v>
      </c>
      <c r="I66" s="1">
        <v>16640</v>
      </c>
      <c r="J66">
        <v>0</v>
      </c>
      <c r="K66" s="1">
        <v>106656.32000000001</v>
      </c>
      <c r="L66">
        <v>2127</v>
      </c>
      <c r="M66" s="1">
        <f>SUM(D66:F66,H66)</f>
        <v>53389.86</v>
      </c>
      <c r="N66">
        <f>0.1*M66</f>
        <v>5338.9860000000008</v>
      </c>
      <c r="O66" t="b">
        <f>G66&gt;N66</f>
        <v>1</v>
      </c>
    </row>
    <row r="67" spans="1:15" x14ac:dyDescent="0.2">
      <c r="A67" t="s">
        <v>25</v>
      </c>
      <c r="B67" t="s">
        <v>1</v>
      </c>
      <c r="C67" t="s">
        <v>17</v>
      </c>
      <c r="D67" s="1">
        <v>52054.79</v>
      </c>
      <c r="E67">
        <v>0</v>
      </c>
      <c r="F67">
        <v>700</v>
      </c>
      <c r="G67" s="1">
        <v>25420.49</v>
      </c>
      <c r="H67">
        <v>0</v>
      </c>
      <c r="I67" s="1">
        <v>27530</v>
      </c>
      <c r="J67">
        <v>0</v>
      </c>
      <c r="K67" s="1">
        <v>105705.28</v>
      </c>
      <c r="L67">
        <v>2072</v>
      </c>
      <c r="M67" s="1">
        <f>SUM(D67:F67,H67)</f>
        <v>52754.79</v>
      </c>
      <c r="N67">
        <f>0.1*M67</f>
        <v>5275.4790000000003</v>
      </c>
      <c r="O67" t="b">
        <f>G67&gt;N67</f>
        <v>1</v>
      </c>
    </row>
    <row r="68" spans="1:15" x14ac:dyDescent="0.2">
      <c r="A68" t="s">
        <v>27</v>
      </c>
      <c r="B68" t="s">
        <v>1</v>
      </c>
      <c r="C68" t="s">
        <v>17</v>
      </c>
      <c r="D68" s="1">
        <v>52233.86</v>
      </c>
      <c r="E68">
        <v>0</v>
      </c>
      <c r="F68">
        <v>700</v>
      </c>
      <c r="G68" s="1">
        <v>33048.589999999997</v>
      </c>
      <c r="H68">
        <v>0</v>
      </c>
      <c r="I68" s="1">
        <v>19560</v>
      </c>
      <c r="J68">
        <v>0</v>
      </c>
      <c r="K68" s="1">
        <v>105542.45</v>
      </c>
      <c r="L68">
        <v>2301</v>
      </c>
      <c r="M68" s="1">
        <f>SUM(D68:F68,H68)</f>
        <v>52933.86</v>
      </c>
      <c r="N68">
        <f>0.1*M68</f>
        <v>5293.3860000000004</v>
      </c>
      <c r="O68" t="b">
        <f>G68&gt;N68</f>
        <v>1</v>
      </c>
    </row>
    <row r="69" spans="1:15" x14ac:dyDescent="0.2">
      <c r="A69" t="s">
        <v>30</v>
      </c>
      <c r="B69" t="s">
        <v>1</v>
      </c>
      <c r="C69" t="s">
        <v>17</v>
      </c>
      <c r="D69" s="1">
        <v>52223.86</v>
      </c>
      <c r="E69">
        <v>0</v>
      </c>
      <c r="F69">
        <v>700</v>
      </c>
      <c r="G69" s="1">
        <v>35971.589999999997</v>
      </c>
      <c r="H69">
        <v>0</v>
      </c>
      <c r="I69" s="1">
        <v>12911.5</v>
      </c>
      <c r="J69">
        <v>0</v>
      </c>
      <c r="K69" s="1">
        <v>101806.95</v>
      </c>
      <c r="L69">
        <v>2151</v>
      </c>
      <c r="M69" s="1">
        <f>SUM(D69:F69,H69)</f>
        <v>52923.86</v>
      </c>
      <c r="N69">
        <f>0.1*M69</f>
        <v>5292.3860000000004</v>
      </c>
      <c r="O69" t="b">
        <f>G69&gt;N69</f>
        <v>1</v>
      </c>
    </row>
    <row r="70" spans="1:15" x14ac:dyDescent="0.2">
      <c r="A70" t="s">
        <v>36</v>
      </c>
      <c r="B70" t="s">
        <v>1</v>
      </c>
      <c r="C70" t="s">
        <v>17</v>
      </c>
      <c r="D70" s="1">
        <v>49430.98</v>
      </c>
      <c r="E70">
        <v>0</v>
      </c>
      <c r="F70">
        <v>700</v>
      </c>
      <c r="G70" s="1">
        <v>34694.22</v>
      </c>
      <c r="H70">
        <v>0</v>
      </c>
      <c r="I70" s="1">
        <v>15156.5</v>
      </c>
      <c r="J70">
        <v>0</v>
      </c>
      <c r="K70" s="1">
        <v>99981.7</v>
      </c>
      <c r="L70">
        <v>2136</v>
      </c>
      <c r="M70" s="1">
        <f>SUM(D70:F70,H70)</f>
        <v>50130.98</v>
      </c>
      <c r="N70">
        <f>0.1*M70</f>
        <v>5013.0980000000009</v>
      </c>
      <c r="O70" t="b">
        <f>G70&gt;N70</f>
        <v>1</v>
      </c>
    </row>
    <row r="71" spans="1:15" x14ac:dyDescent="0.2">
      <c r="A71" t="s">
        <v>37</v>
      </c>
      <c r="B71" t="s">
        <v>1</v>
      </c>
      <c r="C71" t="s">
        <v>17</v>
      </c>
      <c r="D71" s="1">
        <v>52233.86</v>
      </c>
      <c r="E71">
        <v>0</v>
      </c>
      <c r="F71">
        <v>700</v>
      </c>
      <c r="G71" s="1">
        <v>7179.7</v>
      </c>
      <c r="H71">
        <v>0</v>
      </c>
      <c r="I71" s="1">
        <v>39836.5</v>
      </c>
      <c r="J71">
        <v>0</v>
      </c>
      <c r="K71" s="1">
        <v>99950.06</v>
      </c>
      <c r="L71">
        <v>1702</v>
      </c>
      <c r="M71" s="1">
        <f>SUM(D71:F71,H71)</f>
        <v>52933.86</v>
      </c>
      <c r="N71">
        <f>0.1*M71</f>
        <v>5293.3860000000004</v>
      </c>
      <c r="O71" t="b">
        <f>G71&gt;N71</f>
        <v>1</v>
      </c>
    </row>
    <row r="72" spans="1:15" x14ac:dyDescent="0.2">
      <c r="A72" t="s">
        <v>38</v>
      </c>
      <c r="B72" t="s">
        <v>1</v>
      </c>
      <c r="C72" t="s">
        <v>17</v>
      </c>
      <c r="D72" s="1">
        <v>51557.86</v>
      </c>
      <c r="E72">
        <v>0</v>
      </c>
      <c r="F72">
        <v>700</v>
      </c>
      <c r="G72" s="1">
        <v>23767.360000000001</v>
      </c>
      <c r="H72">
        <v>0</v>
      </c>
      <c r="I72" s="1">
        <v>23197</v>
      </c>
      <c r="J72">
        <v>0</v>
      </c>
      <c r="K72" s="1">
        <v>99222.22</v>
      </c>
      <c r="L72">
        <v>2189</v>
      </c>
      <c r="M72" s="1">
        <f>SUM(D72:F72,H72)</f>
        <v>52257.86</v>
      </c>
      <c r="N72">
        <f>0.1*M72</f>
        <v>5225.7860000000001</v>
      </c>
      <c r="O72" t="b">
        <f>G72&gt;N72</f>
        <v>1</v>
      </c>
    </row>
    <row r="73" spans="1:15" x14ac:dyDescent="0.2">
      <c r="A73" t="s">
        <v>39</v>
      </c>
      <c r="B73" t="s">
        <v>1</v>
      </c>
      <c r="C73" t="s">
        <v>17</v>
      </c>
      <c r="D73" s="1">
        <v>51700.93</v>
      </c>
      <c r="E73">
        <v>0</v>
      </c>
      <c r="F73">
        <v>700</v>
      </c>
      <c r="G73" s="1">
        <v>23591.79</v>
      </c>
      <c r="H73">
        <v>0</v>
      </c>
      <c r="I73" s="1">
        <v>20763</v>
      </c>
      <c r="J73">
        <v>0</v>
      </c>
      <c r="K73" s="1">
        <v>96755.72</v>
      </c>
      <c r="L73">
        <v>2122</v>
      </c>
      <c r="M73" s="1">
        <f>SUM(D73:F73,H73)</f>
        <v>52400.93</v>
      </c>
      <c r="N73">
        <f>0.1*M73</f>
        <v>5240.0930000000008</v>
      </c>
      <c r="O73" t="b">
        <f>G73&gt;N73</f>
        <v>1</v>
      </c>
    </row>
    <row r="74" spans="1:15" x14ac:dyDescent="0.2">
      <c r="A74" t="s">
        <v>40</v>
      </c>
      <c r="B74" t="s">
        <v>1</v>
      </c>
      <c r="C74" t="s">
        <v>17</v>
      </c>
      <c r="D74" s="1">
        <v>51040.75</v>
      </c>
      <c r="E74">
        <v>0</v>
      </c>
      <c r="F74" s="1">
        <v>3200</v>
      </c>
      <c r="G74" s="1">
        <v>11460.58</v>
      </c>
      <c r="H74">
        <v>0</v>
      </c>
      <c r="I74" s="1">
        <v>28475.5</v>
      </c>
      <c r="J74">
        <v>0</v>
      </c>
      <c r="K74" s="1">
        <v>94176.83</v>
      </c>
      <c r="L74">
        <v>2132</v>
      </c>
      <c r="M74" s="1">
        <f>SUM(D74:F74,H74)</f>
        <v>54240.75</v>
      </c>
      <c r="N74">
        <f>0.1*M74</f>
        <v>5424.0750000000007</v>
      </c>
      <c r="O74" t="b">
        <f>G74&gt;N74</f>
        <v>1</v>
      </c>
    </row>
    <row r="75" spans="1:15" x14ac:dyDescent="0.2">
      <c r="A75" t="s">
        <v>41</v>
      </c>
      <c r="B75" t="s">
        <v>1</v>
      </c>
      <c r="C75" t="s">
        <v>17</v>
      </c>
      <c r="D75" s="1">
        <v>46272.84</v>
      </c>
      <c r="E75">
        <v>0</v>
      </c>
      <c r="F75">
        <v>700</v>
      </c>
      <c r="G75" s="1">
        <v>32974.46</v>
      </c>
      <c r="H75" s="1">
        <v>6065.88</v>
      </c>
      <c r="I75" s="1">
        <v>6839.5</v>
      </c>
      <c r="J75">
        <v>0</v>
      </c>
      <c r="K75" s="1">
        <v>92852.68</v>
      </c>
      <c r="L75">
        <v>2171</v>
      </c>
      <c r="M75" s="1">
        <f>SUM(D75:F75,H75)</f>
        <v>53038.719999999994</v>
      </c>
      <c r="N75">
        <f>0.1*M75</f>
        <v>5303.8719999999994</v>
      </c>
      <c r="O75" t="b">
        <f>G75&gt;N75</f>
        <v>1</v>
      </c>
    </row>
    <row r="76" spans="1:15" x14ac:dyDescent="0.2">
      <c r="A76" t="s">
        <v>42</v>
      </c>
      <c r="B76" t="s">
        <v>1</v>
      </c>
      <c r="C76" t="s">
        <v>17</v>
      </c>
      <c r="D76" s="1">
        <v>52038.79</v>
      </c>
      <c r="E76">
        <v>0</v>
      </c>
      <c r="F76">
        <v>700</v>
      </c>
      <c r="G76" s="1">
        <v>29309.29</v>
      </c>
      <c r="H76">
        <v>0</v>
      </c>
      <c r="I76" s="1">
        <v>10249</v>
      </c>
      <c r="J76">
        <v>0</v>
      </c>
      <c r="K76" s="1">
        <v>92297.08</v>
      </c>
      <c r="L76">
        <v>2130</v>
      </c>
      <c r="M76" s="1">
        <f>SUM(D76:F76,H76)</f>
        <v>52738.79</v>
      </c>
      <c r="N76">
        <f>0.1*M76</f>
        <v>5273.8790000000008</v>
      </c>
      <c r="O76" t="b">
        <f>G76&gt;N76</f>
        <v>1</v>
      </c>
    </row>
    <row r="77" spans="1:15" x14ac:dyDescent="0.2">
      <c r="A77" t="s">
        <v>43</v>
      </c>
      <c r="B77" t="s">
        <v>1</v>
      </c>
      <c r="C77" t="s">
        <v>17</v>
      </c>
      <c r="D77" s="1">
        <v>49385.86</v>
      </c>
      <c r="E77">
        <v>0</v>
      </c>
      <c r="F77">
        <v>700</v>
      </c>
      <c r="G77" s="1">
        <v>40792.28</v>
      </c>
      <c r="H77">
        <v>0</v>
      </c>
      <c r="I77">
        <v>744</v>
      </c>
      <c r="J77">
        <v>0</v>
      </c>
      <c r="K77" s="1">
        <v>91622.14</v>
      </c>
      <c r="L77">
        <v>2131</v>
      </c>
      <c r="M77" s="1">
        <f>SUM(D77:F77,H77)</f>
        <v>50085.86</v>
      </c>
      <c r="N77">
        <f>0.1*M77</f>
        <v>5008.5860000000002</v>
      </c>
      <c r="O77" t="b">
        <f>G77&gt;N77</f>
        <v>1</v>
      </c>
    </row>
    <row r="78" spans="1:15" x14ac:dyDescent="0.2">
      <c r="A78" t="s">
        <v>44</v>
      </c>
      <c r="B78" t="s">
        <v>1</v>
      </c>
      <c r="C78" t="s">
        <v>17</v>
      </c>
      <c r="D78" s="1">
        <v>50065.86</v>
      </c>
      <c r="E78">
        <v>0</v>
      </c>
      <c r="F78">
        <v>700</v>
      </c>
      <c r="G78" s="1">
        <v>37719.129999999997</v>
      </c>
      <c r="H78">
        <v>0</v>
      </c>
      <c r="I78" s="1">
        <v>3100</v>
      </c>
      <c r="J78">
        <v>0</v>
      </c>
      <c r="K78" s="1">
        <v>91584.99</v>
      </c>
      <c r="L78">
        <v>2129</v>
      </c>
      <c r="M78" s="1">
        <f>SUM(D78:F78,H78)</f>
        <v>50765.86</v>
      </c>
      <c r="N78">
        <f>0.1*M78</f>
        <v>5076.5860000000002</v>
      </c>
      <c r="O78" t="b">
        <f>G78&gt;N78</f>
        <v>1</v>
      </c>
    </row>
    <row r="79" spans="1:15" x14ac:dyDescent="0.2">
      <c r="A79" t="s">
        <v>45</v>
      </c>
      <c r="B79" t="s">
        <v>1</v>
      </c>
      <c r="C79" t="s">
        <v>17</v>
      </c>
      <c r="D79" s="1">
        <v>50045.86</v>
      </c>
      <c r="E79">
        <v>0</v>
      </c>
      <c r="F79">
        <v>700</v>
      </c>
      <c r="G79" s="1">
        <v>39149.279999999999</v>
      </c>
      <c r="H79">
        <v>0</v>
      </c>
      <c r="I79">
        <v>992</v>
      </c>
      <c r="J79">
        <v>0</v>
      </c>
      <c r="K79" s="1">
        <v>90887.14</v>
      </c>
      <c r="L79">
        <v>2368</v>
      </c>
      <c r="M79" s="1">
        <f>SUM(D79:F79,H79)</f>
        <v>50745.86</v>
      </c>
      <c r="N79">
        <f>0.1*M79</f>
        <v>5074.5860000000002</v>
      </c>
      <c r="O79" t="b">
        <f>G79&gt;N79</f>
        <v>1</v>
      </c>
    </row>
    <row r="80" spans="1:15" x14ac:dyDescent="0.2">
      <c r="A80" t="s">
        <v>46</v>
      </c>
      <c r="B80" t="s">
        <v>1</v>
      </c>
      <c r="C80" t="s">
        <v>17</v>
      </c>
      <c r="D80" s="1">
        <v>49977.27</v>
      </c>
      <c r="E80">
        <v>0</v>
      </c>
      <c r="F80">
        <v>700</v>
      </c>
      <c r="G80" s="1">
        <v>31177.46</v>
      </c>
      <c r="H80">
        <v>0</v>
      </c>
      <c r="I80" s="1">
        <v>8446.5</v>
      </c>
      <c r="J80">
        <v>0</v>
      </c>
      <c r="K80" s="1">
        <v>90301.23</v>
      </c>
      <c r="L80">
        <v>2130</v>
      </c>
      <c r="M80" s="1">
        <f>SUM(D80:F80,H80)</f>
        <v>50677.27</v>
      </c>
      <c r="N80">
        <f>0.1*M80</f>
        <v>5067.7269999999999</v>
      </c>
      <c r="O80" t="b">
        <f>G80&gt;N80</f>
        <v>1</v>
      </c>
    </row>
    <row r="81" spans="1:15" x14ac:dyDescent="0.2">
      <c r="A81" t="s">
        <v>47</v>
      </c>
      <c r="B81" t="s">
        <v>1</v>
      </c>
      <c r="C81" t="s">
        <v>17</v>
      </c>
      <c r="D81" s="1">
        <v>51974.79</v>
      </c>
      <c r="E81">
        <v>0</v>
      </c>
      <c r="F81">
        <v>700</v>
      </c>
      <c r="G81" s="1">
        <v>14452.98</v>
      </c>
      <c r="H81">
        <v>0</v>
      </c>
      <c r="I81" s="1">
        <v>21646.5</v>
      </c>
      <c r="J81">
        <v>0</v>
      </c>
      <c r="K81" s="1">
        <v>88774.27</v>
      </c>
      <c r="L81">
        <v>2132</v>
      </c>
      <c r="M81" s="1">
        <f>SUM(D81:F81,H81)</f>
        <v>52674.79</v>
      </c>
      <c r="N81">
        <f>0.1*M81</f>
        <v>5267.4790000000003</v>
      </c>
      <c r="O81" t="b">
        <f>G81&gt;N81</f>
        <v>1</v>
      </c>
    </row>
    <row r="82" spans="1:15" x14ac:dyDescent="0.2">
      <c r="A82" t="s">
        <v>49</v>
      </c>
      <c r="B82" t="s">
        <v>1</v>
      </c>
      <c r="C82" t="s">
        <v>17</v>
      </c>
      <c r="D82" s="1">
        <v>52243.86</v>
      </c>
      <c r="E82">
        <v>0</v>
      </c>
      <c r="F82">
        <v>700</v>
      </c>
      <c r="G82" s="1">
        <v>28868.94</v>
      </c>
      <c r="H82">
        <v>0</v>
      </c>
      <c r="I82" s="1">
        <v>5547.5</v>
      </c>
      <c r="J82">
        <v>0</v>
      </c>
      <c r="K82" s="1">
        <v>87360.3</v>
      </c>
      <c r="L82">
        <v>2375</v>
      </c>
      <c r="M82" s="1">
        <f>SUM(D82:F82,H82)</f>
        <v>52943.86</v>
      </c>
      <c r="N82">
        <f>0.1*M82</f>
        <v>5294.3860000000004</v>
      </c>
      <c r="O82" t="b">
        <f>G82&gt;N82</f>
        <v>1</v>
      </c>
    </row>
    <row r="83" spans="1:15" x14ac:dyDescent="0.2">
      <c r="A83" t="s">
        <v>50</v>
      </c>
      <c r="B83" t="s">
        <v>1</v>
      </c>
      <c r="C83" t="s">
        <v>17</v>
      </c>
      <c r="D83" s="1">
        <v>49257.27</v>
      </c>
      <c r="E83">
        <v>0</v>
      </c>
      <c r="F83" s="1">
        <v>1417.09</v>
      </c>
      <c r="G83" s="1">
        <v>31784.63</v>
      </c>
      <c r="H83">
        <v>0</v>
      </c>
      <c r="I83" s="1">
        <v>3127.5</v>
      </c>
      <c r="J83">
        <v>0</v>
      </c>
      <c r="K83" s="1">
        <v>85586.49</v>
      </c>
      <c r="L83">
        <v>2121</v>
      </c>
      <c r="M83" s="1">
        <f>SUM(D83:F83,H83)</f>
        <v>50674.359999999993</v>
      </c>
      <c r="N83">
        <f>0.1*M83</f>
        <v>5067.4359999999997</v>
      </c>
      <c r="O83" t="b">
        <f>G83&gt;N83</f>
        <v>1</v>
      </c>
    </row>
    <row r="84" spans="1:15" x14ac:dyDescent="0.2">
      <c r="A84" t="s">
        <v>51</v>
      </c>
      <c r="B84" t="s">
        <v>1</v>
      </c>
      <c r="C84" t="s">
        <v>17</v>
      </c>
      <c r="D84" s="1">
        <v>51227.59</v>
      </c>
      <c r="E84">
        <v>0</v>
      </c>
      <c r="F84">
        <v>700</v>
      </c>
      <c r="G84" s="1">
        <v>25361.59</v>
      </c>
      <c r="H84">
        <v>0</v>
      </c>
      <c r="I84" s="1">
        <v>6556.5</v>
      </c>
      <c r="J84">
        <v>0</v>
      </c>
      <c r="K84" s="1">
        <v>83845.679999999993</v>
      </c>
      <c r="L84">
        <v>2121</v>
      </c>
      <c r="M84" s="1">
        <f>SUM(D84:F84,H84)</f>
        <v>51927.59</v>
      </c>
      <c r="N84">
        <f>0.1*M84</f>
        <v>5192.759</v>
      </c>
      <c r="O84" t="b">
        <f>G84&gt;N84</f>
        <v>1</v>
      </c>
    </row>
    <row r="85" spans="1:15" x14ac:dyDescent="0.2">
      <c r="A85" t="s">
        <v>52</v>
      </c>
      <c r="B85" t="s">
        <v>1</v>
      </c>
      <c r="C85" t="s">
        <v>17</v>
      </c>
      <c r="D85" s="1">
        <v>52203.86</v>
      </c>
      <c r="E85">
        <v>0</v>
      </c>
      <c r="F85">
        <v>700</v>
      </c>
      <c r="G85" s="1">
        <v>30063.3</v>
      </c>
      <c r="H85">
        <v>0</v>
      </c>
      <c r="I85">
        <v>620</v>
      </c>
      <c r="J85">
        <v>0</v>
      </c>
      <c r="K85" s="1">
        <v>83587.16</v>
      </c>
      <c r="L85">
        <v>1970</v>
      </c>
      <c r="M85" s="1">
        <f>SUM(D85:F85,H85)</f>
        <v>52903.86</v>
      </c>
      <c r="N85">
        <f>0.1*M85</f>
        <v>5290.3860000000004</v>
      </c>
      <c r="O85" t="b">
        <f>G85&gt;N85</f>
        <v>1</v>
      </c>
    </row>
    <row r="86" spans="1:15" x14ac:dyDescent="0.2">
      <c r="A86" t="s">
        <v>53</v>
      </c>
      <c r="B86" t="s">
        <v>1</v>
      </c>
      <c r="C86" t="s">
        <v>17</v>
      </c>
      <c r="D86" s="1">
        <v>49482.87</v>
      </c>
      <c r="E86">
        <v>0</v>
      </c>
      <c r="F86">
        <v>700</v>
      </c>
      <c r="G86" s="1">
        <v>16239.93</v>
      </c>
      <c r="H86">
        <v>0</v>
      </c>
      <c r="I86" s="1">
        <v>16451</v>
      </c>
      <c r="J86">
        <v>0</v>
      </c>
      <c r="K86" s="1">
        <v>82873.8</v>
      </c>
      <c r="L86">
        <v>2136</v>
      </c>
      <c r="M86" s="1">
        <f>SUM(D86:F86,H86)</f>
        <v>50182.87</v>
      </c>
      <c r="N86">
        <f>0.1*M86</f>
        <v>5018.2870000000003</v>
      </c>
      <c r="O86" t="b">
        <f>G86&gt;N86</f>
        <v>1</v>
      </c>
    </row>
    <row r="87" spans="1:15" x14ac:dyDescent="0.2">
      <c r="A87" t="s">
        <v>55</v>
      </c>
      <c r="B87" t="s">
        <v>1</v>
      </c>
      <c r="C87" t="s">
        <v>17</v>
      </c>
      <c r="D87" s="1">
        <v>49076.2</v>
      </c>
      <c r="E87">
        <v>0</v>
      </c>
      <c r="F87">
        <v>700</v>
      </c>
      <c r="G87" s="1">
        <v>29234.26</v>
      </c>
      <c r="H87">
        <v>0</v>
      </c>
      <c r="I87" s="1">
        <v>3753.5</v>
      </c>
      <c r="J87">
        <v>0</v>
      </c>
      <c r="K87" s="1">
        <v>82763.960000000006</v>
      </c>
      <c r="L87">
        <v>2124</v>
      </c>
      <c r="M87" s="1">
        <f>SUM(D87:F87,H87)</f>
        <v>49776.2</v>
      </c>
      <c r="N87">
        <f>0.1*M87</f>
        <v>4977.62</v>
      </c>
      <c r="O87" t="b">
        <f>G87&gt;N87</f>
        <v>1</v>
      </c>
    </row>
    <row r="88" spans="1:15" x14ac:dyDescent="0.2">
      <c r="A88" t="s">
        <v>56</v>
      </c>
      <c r="B88" t="s">
        <v>1</v>
      </c>
      <c r="C88" t="s">
        <v>17</v>
      </c>
      <c r="D88" s="1">
        <v>52243.86</v>
      </c>
      <c r="E88">
        <v>0</v>
      </c>
      <c r="F88">
        <v>881.07</v>
      </c>
      <c r="G88" s="1">
        <v>26899.58</v>
      </c>
      <c r="H88">
        <v>0</v>
      </c>
      <c r="I88" s="1">
        <v>2482</v>
      </c>
      <c r="J88">
        <v>0</v>
      </c>
      <c r="K88" s="1">
        <v>82506.509999999995</v>
      </c>
      <c r="L88">
        <v>2127</v>
      </c>
      <c r="M88" s="1">
        <f>SUM(D88:F88,H88)</f>
        <v>53124.93</v>
      </c>
      <c r="N88">
        <f>0.1*M88</f>
        <v>5312.4930000000004</v>
      </c>
      <c r="O88" t="b">
        <f>G88&gt;N88</f>
        <v>1</v>
      </c>
    </row>
    <row r="89" spans="1:15" x14ac:dyDescent="0.2">
      <c r="A89" t="s">
        <v>57</v>
      </c>
      <c r="B89" t="s">
        <v>1</v>
      </c>
      <c r="C89" t="s">
        <v>17</v>
      </c>
      <c r="D89" s="1">
        <v>42802.32</v>
      </c>
      <c r="E89">
        <v>0</v>
      </c>
      <c r="F89" s="1">
        <v>1007.91</v>
      </c>
      <c r="G89" s="1">
        <v>31203.49</v>
      </c>
      <c r="H89">
        <v>0</v>
      </c>
      <c r="I89" s="1">
        <v>7405</v>
      </c>
      <c r="J89">
        <v>0</v>
      </c>
      <c r="K89" s="1">
        <v>82418.720000000001</v>
      </c>
      <c r="L89">
        <v>2125</v>
      </c>
      <c r="M89" s="1">
        <f>SUM(D89:F89,H89)</f>
        <v>43810.23</v>
      </c>
      <c r="N89">
        <f>0.1*M89</f>
        <v>4381.0230000000001</v>
      </c>
      <c r="O89" t="b">
        <f>G89&gt;N89</f>
        <v>1</v>
      </c>
    </row>
    <row r="90" spans="1:15" x14ac:dyDescent="0.2">
      <c r="A90" t="s">
        <v>58</v>
      </c>
      <c r="B90" t="s">
        <v>1</v>
      </c>
      <c r="C90" t="s">
        <v>17</v>
      </c>
      <c r="D90" s="1">
        <v>49385.86</v>
      </c>
      <c r="E90">
        <v>0</v>
      </c>
      <c r="F90">
        <v>700</v>
      </c>
      <c r="G90" s="1">
        <v>31061.279999999999</v>
      </c>
      <c r="H90">
        <v>0</v>
      </c>
      <c r="I90" s="1">
        <v>1240</v>
      </c>
      <c r="J90">
        <v>0</v>
      </c>
      <c r="K90" s="1">
        <v>82387.14</v>
      </c>
      <c r="L90">
        <v>2302</v>
      </c>
      <c r="M90" s="1">
        <f>SUM(D90:F90,H90)</f>
        <v>50085.86</v>
      </c>
      <c r="N90">
        <f>0.1*M90</f>
        <v>5008.5860000000002</v>
      </c>
      <c r="O90" t="b">
        <f>G90&gt;N90</f>
        <v>1</v>
      </c>
    </row>
    <row r="91" spans="1:15" x14ac:dyDescent="0.2">
      <c r="A91" t="s">
        <v>59</v>
      </c>
      <c r="B91" t="s">
        <v>1</v>
      </c>
      <c r="C91" t="s">
        <v>17</v>
      </c>
      <c r="D91" s="1">
        <v>50035.86</v>
      </c>
      <c r="E91">
        <v>0</v>
      </c>
      <c r="F91">
        <v>700</v>
      </c>
      <c r="G91" s="1">
        <v>26821.77</v>
      </c>
      <c r="H91">
        <v>0</v>
      </c>
      <c r="I91" s="1">
        <v>4778</v>
      </c>
      <c r="J91">
        <v>0</v>
      </c>
      <c r="K91" s="1">
        <v>82335.63</v>
      </c>
      <c r="L91">
        <v>2301</v>
      </c>
      <c r="M91" s="1">
        <f>SUM(D91:F91,H91)</f>
        <v>50735.86</v>
      </c>
      <c r="N91">
        <f>0.1*M91</f>
        <v>5073.5860000000002</v>
      </c>
      <c r="O91" t="b">
        <f>G91&gt;N91</f>
        <v>1</v>
      </c>
    </row>
    <row r="92" spans="1:15" x14ac:dyDescent="0.2">
      <c r="A92" t="s">
        <v>62</v>
      </c>
      <c r="B92" t="s">
        <v>1</v>
      </c>
      <c r="C92" t="s">
        <v>17</v>
      </c>
      <c r="D92" s="1">
        <v>48216.26</v>
      </c>
      <c r="E92">
        <v>0</v>
      </c>
      <c r="F92" s="1">
        <v>1062.1300000000001</v>
      </c>
      <c r="G92" s="1">
        <v>26283.5</v>
      </c>
      <c r="H92">
        <v>0</v>
      </c>
      <c r="I92" s="1">
        <v>5095</v>
      </c>
      <c r="J92">
        <v>0</v>
      </c>
      <c r="K92" s="1">
        <v>80656.89</v>
      </c>
      <c r="L92">
        <v>2062</v>
      </c>
      <c r="M92" s="1">
        <f>SUM(D92:F92,H92)</f>
        <v>49278.39</v>
      </c>
      <c r="N92">
        <f>0.1*M92</f>
        <v>4927.8389999999999</v>
      </c>
      <c r="O92" t="b">
        <f>G92&gt;N92</f>
        <v>1</v>
      </c>
    </row>
    <row r="93" spans="1:15" x14ac:dyDescent="0.2">
      <c r="A93" t="s">
        <v>63</v>
      </c>
      <c r="B93" t="s">
        <v>1</v>
      </c>
      <c r="C93" t="s">
        <v>17</v>
      </c>
      <c r="D93" s="1">
        <v>49385.86</v>
      </c>
      <c r="E93">
        <v>0</v>
      </c>
      <c r="F93">
        <v>881.07</v>
      </c>
      <c r="G93" s="1">
        <v>26729.69</v>
      </c>
      <c r="H93">
        <v>0</v>
      </c>
      <c r="I93" s="1">
        <v>1317.5</v>
      </c>
      <c r="J93">
        <v>0</v>
      </c>
      <c r="K93" s="1">
        <v>78314.12</v>
      </c>
      <c r="L93">
        <v>2131</v>
      </c>
      <c r="M93" s="1">
        <f>SUM(D93:F93,H93)</f>
        <v>50266.93</v>
      </c>
      <c r="N93">
        <f>0.1*M93</f>
        <v>5026.6930000000002</v>
      </c>
      <c r="O93" t="b">
        <f>G93&gt;N93</f>
        <v>1</v>
      </c>
    </row>
    <row r="94" spans="1:15" x14ac:dyDescent="0.2">
      <c r="A94" t="s">
        <v>64</v>
      </c>
      <c r="B94" t="s">
        <v>1</v>
      </c>
      <c r="C94" t="s">
        <v>17</v>
      </c>
      <c r="D94" s="1">
        <v>49385.86</v>
      </c>
      <c r="E94">
        <v>0</v>
      </c>
      <c r="F94">
        <v>700</v>
      </c>
      <c r="G94" s="1">
        <v>25058</v>
      </c>
      <c r="H94">
        <v>0</v>
      </c>
      <c r="I94" s="1">
        <v>3076.5</v>
      </c>
      <c r="J94">
        <v>0</v>
      </c>
      <c r="K94" s="1">
        <v>78220.36</v>
      </c>
      <c r="L94">
        <v>2132</v>
      </c>
      <c r="M94" s="1">
        <f>SUM(D94:F94,H94)</f>
        <v>50085.86</v>
      </c>
      <c r="N94">
        <f>0.1*M94</f>
        <v>5008.5860000000002</v>
      </c>
      <c r="O94" t="b">
        <f>G94&gt;N94</f>
        <v>1</v>
      </c>
    </row>
    <row r="95" spans="1:15" x14ac:dyDescent="0.2">
      <c r="A95" t="s">
        <v>67</v>
      </c>
      <c r="B95" t="s">
        <v>1</v>
      </c>
      <c r="C95" t="s">
        <v>17</v>
      </c>
      <c r="D95" s="1">
        <v>38735.61</v>
      </c>
      <c r="E95">
        <v>0</v>
      </c>
      <c r="F95">
        <v>350</v>
      </c>
      <c r="G95" s="1">
        <v>27759.759999999998</v>
      </c>
      <c r="H95">
        <v>0</v>
      </c>
      <c r="I95" s="1">
        <v>8618.75</v>
      </c>
      <c r="J95">
        <v>0</v>
      </c>
      <c r="K95" s="1">
        <v>75464.12</v>
      </c>
      <c r="L95">
        <v>2124</v>
      </c>
      <c r="M95" s="1">
        <f>SUM(D95:F95,H95)</f>
        <v>39085.61</v>
      </c>
      <c r="N95">
        <f>0.1*M95</f>
        <v>3908.5610000000001</v>
      </c>
      <c r="O95" t="b">
        <f>G95&gt;N95</f>
        <v>1</v>
      </c>
    </row>
    <row r="96" spans="1:15" x14ac:dyDescent="0.2">
      <c r="A96" t="s">
        <v>68</v>
      </c>
      <c r="B96" t="s">
        <v>1</v>
      </c>
      <c r="C96" t="s">
        <v>17</v>
      </c>
      <c r="D96" s="1">
        <v>49040.32</v>
      </c>
      <c r="E96">
        <v>0</v>
      </c>
      <c r="F96">
        <v>700</v>
      </c>
      <c r="G96" s="1">
        <v>20063.93</v>
      </c>
      <c r="H96">
        <v>0</v>
      </c>
      <c r="I96" s="1">
        <v>2836.5</v>
      </c>
      <c r="J96">
        <v>0</v>
      </c>
      <c r="K96" s="1">
        <v>72640.75</v>
      </c>
      <c r="L96">
        <v>2127</v>
      </c>
      <c r="M96" s="1">
        <f>SUM(D96:F96,H96)</f>
        <v>49740.32</v>
      </c>
      <c r="N96">
        <f>0.1*M96</f>
        <v>4974.0320000000002</v>
      </c>
      <c r="O96" t="b">
        <f>G96&gt;N96</f>
        <v>1</v>
      </c>
    </row>
    <row r="97" spans="1:15" x14ac:dyDescent="0.2">
      <c r="A97" t="s">
        <v>69</v>
      </c>
      <c r="B97" t="s">
        <v>1</v>
      </c>
      <c r="C97" t="s">
        <v>17</v>
      </c>
      <c r="D97" s="1">
        <v>43689.120000000003</v>
      </c>
      <c r="E97">
        <v>0</v>
      </c>
      <c r="F97">
        <v>700</v>
      </c>
      <c r="G97" s="1">
        <v>22188.34</v>
      </c>
      <c r="H97">
        <v>0</v>
      </c>
      <c r="I97" s="1">
        <v>3287</v>
      </c>
      <c r="J97">
        <v>0</v>
      </c>
      <c r="K97" s="1">
        <v>69864.460000000006</v>
      </c>
      <c r="L97">
        <v>2136</v>
      </c>
      <c r="M97" s="1">
        <f>SUM(D97:F97,H97)</f>
        <v>44389.120000000003</v>
      </c>
      <c r="N97">
        <f>0.1*M97</f>
        <v>4438.9120000000003</v>
      </c>
      <c r="O97" t="b">
        <f>G97&gt;N97</f>
        <v>1</v>
      </c>
    </row>
    <row r="98" spans="1:15" x14ac:dyDescent="0.2">
      <c r="A98" t="s">
        <v>70</v>
      </c>
      <c r="B98" t="s">
        <v>1</v>
      </c>
      <c r="C98" t="s">
        <v>17</v>
      </c>
      <c r="D98" s="1">
        <v>49297.27</v>
      </c>
      <c r="E98">
        <v>0</v>
      </c>
      <c r="F98" s="1">
        <v>1243.2</v>
      </c>
      <c r="G98" s="1">
        <v>17141.36</v>
      </c>
      <c r="H98">
        <v>0</v>
      </c>
      <c r="I98" s="1">
        <v>2178</v>
      </c>
      <c r="J98">
        <v>0</v>
      </c>
      <c r="K98" s="1">
        <v>69859.83</v>
      </c>
      <c r="L98">
        <v>2121</v>
      </c>
      <c r="M98" s="1">
        <f>SUM(D98:F98,H98)</f>
        <v>50540.469999999994</v>
      </c>
      <c r="N98">
        <f>0.1*M98</f>
        <v>5054.0469999999996</v>
      </c>
      <c r="O98" t="b">
        <f>G98&gt;N98</f>
        <v>1</v>
      </c>
    </row>
    <row r="99" spans="1:15" x14ac:dyDescent="0.2">
      <c r="A99" t="s">
        <v>77</v>
      </c>
      <c r="B99" t="s">
        <v>1</v>
      </c>
      <c r="C99" t="s">
        <v>17</v>
      </c>
      <c r="D99" s="1">
        <v>49385.86</v>
      </c>
      <c r="E99">
        <v>0</v>
      </c>
      <c r="F99">
        <v>700</v>
      </c>
      <c r="G99" s="1">
        <v>15469.52</v>
      </c>
      <c r="H99">
        <v>0</v>
      </c>
      <c r="I99">
        <v>0</v>
      </c>
      <c r="J99">
        <v>0</v>
      </c>
      <c r="K99" s="1">
        <v>65555.38</v>
      </c>
      <c r="L99">
        <v>2136</v>
      </c>
      <c r="M99" s="1">
        <f>SUM(D99:F99,H99)</f>
        <v>50085.86</v>
      </c>
      <c r="N99">
        <f>0.1*M99</f>
        <v>5008.5860000000002</v>
      </c>
      <c r="O99" t="b">
        <f>G99&gt;N99</f>
        <v>1</v>
      </c>
    </row>
    <row r="100" spans="1:15" x14ac:dyDescent="0.2">
      <c r="A100" t="s">
        <v>78</v>
      </c>
      <c r="B100" t="s">
        <v>1</v>
      </c>
      <c r="C100" t="s">
        <v>17</v>
      </c>
      <c r="D100" s="1">
        <v>40722.699999999997</v>
      </c>
      <c r="E100">
        <v>0</v>
      </c>
      <c r="F100">
        <v>700</v>
      </c>
      <c r="G100" s="1">
        <v>21783.64</v>
      </c>
      <c r="H100">
        <v>0</v>
      </c>
      <c r="I100">
        <v>961</v>
      </c>
      <c r="J100">
        <v>0</v>
      </c>
      <c r="K100" s="1">
        <v>64167.34</v>
      </c>
      <c r="L100">
        <v>2122</v>
      </c>
      <c r="M100" s="1">
        <f>SUM(D100:F100,H100)</f>
        <v>41422.699999999997</v>
      </c>
      <c r="N100">
        <f>0.1*M100</f>
        <v>4142.2699999999995</v>
      </c>
      <c r="O100" t="b">
        <f>G100&gt;N100</f>
        <v>1</v>
      </c>
    </row>
    <row r="101" spans="1:15" x14ac:dyDescent="0.2">
      <c r="A101" t="s">
        <v>80</v>
      </c>
      <c r="B101" t="s">
        <v>1</v>
      </c>
      <c r="C101" t="s">
        <v>17</v>
      </c>
      <c r="D101" s="1">
        <v>50095.86</v>
      </c>
      <c r="E101">
        <v>0</v>
      </c>
      <c r="F101" s="1">
        <v>1605.33</v>
      </c>
      <c r="G101" s="1">
        <v>11341.53</v>
      </c>
      <c r="H101">
        <v>0</v>
      </c>
      <c r="I101">
        <v>0</v>
      </c>
      <c r="J101">
        <v>0</v>
      </c>
      <c r="K101" s="1">
        <v>63042.720000000001</v>
      </c>
      <c r="L101">
        <v>2126</v>
      </c>
      <c r="M101" s="1">
        <f>SUM(D101:F101,H101)</f>
        <v>51701.19</v>
      </c>
      <c r="N101">
        <f>0.1*M101</f>
        <v>5170.1190000000006</v>
      </c>
      <c r="O101" t="b">
        <f>G101&gt;N101</f>
        <v>1</v>
      </c>
    </row>
    <row r="102" spans="1:15" x14ac:dyDescent="0.2">
      <c r="A102" t="s">
        <v>81</v>
      </c>
      <c r="B102" t="s">
        <v>1</v>
      </c>
      <c r="C102" t="s">
        <v>17</v>
      </c>
      <c r="D102" s="1">
        <v>40937.980000000003</v>
      </c>
      <c r="E102">
        <v>0</v>
      </c>
      <c r="F102">
        <v>700</v>
      </c>
      <c r="G102" s="1">
        <v>16728.84</v>
      </c>
      <c r="H102">
        <v>0</v>
      </c>
      <c r="I102" s="1">
        <v>4000</v>
      </c>
      <c r="J102">
        <v>0</v>
      </c>
      <c r="K102" s="1">
        <v>62366.82</v>
      </c>
      <c r="L102">
        <v>2122</v>
      </c>
      <c r="M102" s="1">
        <f>SUM(D102:F102,H102)</f>
        <v>41637.980000000003</v>
      </c>
      <c r="N102">
        <f>0.1*M102</f>
        <v>4163.7980000000007</v>
      </c>
      <c r="O102" t="b">
        <f>G102&gt;N102</f>
        <v>1</v>
      </c>
    </row>
    <row r="103" spans="1:15" x14ac:dyDescent="0.2">
      <c r="A103" t="s">
        <v>82</v>
      </c>
      <c r="B103" t="s">
        <v>1</v>
      </c>
      <c r="C103" t="s">
        <v>17</v>
      </c>
      <c r="D103" s="1">
        <v>48835.94</v>
      </c>
      <c r="E103">
        <v>0</v>
      </c>
      <c r="F103">
        <v>700</v>
      </c>
      <c r="G103" s="1">
        <v>7850.04</v>
      </c>
      <c r="H103">
        <v>0</v>
      </c>
      <c r="I103" s="1">
        <v>3952.5</v>
      </c>
      <c r="J103">
        <v>0</v>
      </c>
      <c r="K103" s="1">
        <v>61338.48</v>
      </c>
      <c r="L103">
        <v>2127</v>
      </c>
      <c r="M103" s="1">
        <f>SUM(D103:F103,H103)</f>
        <v>49535.94</v>
      </c>
      <c r="N103">
        <f>0.1*M103</f>
        <v>4953.594000000001</v>
      </c>
      <c r="O103" t="b">
        <f>G103&gt;N103</f>
        <v>1</v>
      </c>
    </row>
    <row r="104" spans="1:15" x14ac:dyDescent="0.2">
      <c r="A104" t="s">
        <v>83</v>
      </c>
      <c r="B104" t="s">
        <v>1</v>
      </c>
      <c r="C104" t="s">
        <v>17</v>
      </c>
      <c r="D104" s="1">
        <v>40792.639999999999</v>
      </c>
      <c r="E104">
        <v>0</v>
      </c>
      <c r="F104">
        <v>700</v>
      </c>
      <c r="G104" s="1">
        <v>13433.46</v>
      </c>
      <c r="H104">
        <v>0</v>
      </c>
      <c r="I104" s="1">
        <v>6246.5</v>
      </c>
      <c r="J104">
        <v>0</v>
      </c>
      <c r="K104" s="1">
        <v>61172.6</v>
      </c>
      <c r="L104">
        <v>2129</v>
      </c>
      <c r="M104" s="1">
        <f>SUM(D104:F104,H104)</f>
        <v>41492.639999999999</v>
      </c>
      <c r="N104">
        <f>0.1*M104</f>
        <v>4149.2640000000001</v>
      </c>
      <c r="O104" t="b">
        <f>G104&gt;N104</f>
        <v>1</v>
      </c>
    </row>
    <row r="105" spans="1:15" x14ac:dyDescent="0.2">
      <c r="A105" t="s">
        <v>86</v>
      </c>
      <c r="B105" t="s">
        <v>1</v>
      </c>
      <c r="C105" t="s">
        <v>17</v>
      </c>
      <c r="D105" s="1">
        <v>52034.79</v>
      </c>
      <c r="E105">
        <v>0</v>
      </c>
      <c r="F105">
        <v>700</v>
      </c>
      <c r="G105" s="1">
        <v>7148.83</v>
      </c>
      <c r="H105">
        <v>0</v>
      </c>
      <c r="I105">
        <v>0</v>
      </c>
      <c r="J105">
        <v>0</v>
      </c>
      <c r="K105" s="1">
        <v>59883.62</v>
      </c>
      <c r="L105">
        <v>2171</v>
      </c>
      <c r="M105" s="1">
        <f>SUM(D105:F105,H105)</f>
        <v>52734.79</v>
      </c>
      <c r="N105">
        <f>0.1*M105</f>
        <v>5273.4790000000003</v>
      </c>
      <c r="O105" t="b">
        <f>G105&gt;N105</f>
        <v>1</v>
      </c>
    </row>
    <row r="106" spans="1:15" x14ac:dyDescent="0.2">
      <c r="A106" t="s">
        <v>87</v>
      </c>
      <c r="B106" t="s">
        <v>1</v>
      </c>
      <c r="C106" t="s">
        <v>17</v>
      </c>
      <c r="D106" s="1">
        <v>40917.980000000003</v>
      </c>
      <c r="E106">
        <v>0</v>
      </c>
      <c r="F106">
        <v>700</v>
      </c>
      <c r="G106" s="1">
        <v>13714.88</v>
      </c>
      <c r="H106">
        <v>0</v>
      </c>
      <c r="I106" s="1">
        <v>3806</v>
      </c>
      <c r="J106">
        <v>0</v>
      </c>
      <c r="K106" s="1">
        <v>59138.86</v>
      </c>
      <c r="L106">
        <v>2132</v>
      </c>
      <c r="M106" s="1">
        <f>SUM(D106:F106,H106)</f>
        <v>41617.980000000003</v>
      </c>
      <c r="N106">
        <f>0.1*M106</f>
        <v>4161.7980000000007</v>
      </c>
      <c r="O106" t="b">
        <f>G106&gt;N106</f>
        <v>1</v>
      </c>
    </row>
    <row r="107" spans="1:15" x14ac:dyDescent="0.2">
      <c r="A107" t="s">
        <v>89</v>
      </c>
      <c r="B107" t="s">
        <v>1</v>
      </c>
      <c r="C107" t="s">
        <v>17</v>
      </c>
      <c r="D107" s="1">
        <v>52049.33</v>
      </c>
      <c r="E107">
        <v>0</v>
      </c>
      <c r="F107">
        <v>700</v>
      </c>
      <c r="G107" s="1">
        <v>5754.33</v>
      </c>
      <c r="H107">
        <v>0</v>
      </c>
      <c r="I107">
        <v>558</v>
      </c>
      <c r="J107">
        <v>0</v>
      </c>
      <c r="K107" s="1">
        <v>59061.66</v>
      </c>
      <c r="L107">
        <v>2136</v>
      </c>
      <c r="M107" s="1">
        <f>SUM(D107:F107,H107)</f>
        <v>52749.33</v>
      </c>
      <c r="N107">
        <f>0.1*M107</f>
        <v>5274.9330000000009</v>
      </c>
      <c r="O107" t="b">
        <f>G107&gt;N107</f>
        <v>1</v>
      </c>
    </row>
    <row r="108" spans="1:15" x14ac:dyDescent="0.2">
      <c r="A108" t="s">
        <v>92</v>
      </c>
      <c r="B108" t="s">
        <v>1</v>
      </c>
      <c r="C108" t="s">
        <v>17</v>
      </c>
      <c r="D108" s="1">
        <v>36559.480000000003</v>
      </c>
      <c r="E108">
        <v>0</v>
      </c>
      <c r="F108">
        <v>0</v>
      </c>
      <c r="G108" s="1">
        <v>14475.34</v>
      </c>
      <c r="H108">
        <v>0</v>
      </c>
      <c r="I108" s="1">
        <v>7967</v>
      </c>
      <c r="J108">
        <v>0</v>
      </c>
      <c r="K108" s="1">
        <v>59001.82</v>
      </c>
      <c r="L108">
        <v>2136</v>
      </c>
      <c r="M108" s="1">
        <f>SUM(D108:F108,H108)</f>
        <v>36559.480000000003</v>
      </c>
      <c r="N108">
        <f>0.1*M108</f>
        <v>3655.9480000000003</v>
      </c>
      <c r="O108" t="b">
        <f>G108&gt;N108</f>
        <v>1</v>
      </c>
    </row>
    <row r="109" spans="1:15" x14ac:dyDescent="0.2">
      <c r="A109" t="s">
        <v>94</v>
      </c>
      <c r="B109" t="s">
        <v>1</v>
      </c>
      <c r="C109" t="s">
        <v>17</v>
      </c>
      <c r="D109" s="1">
        <v>36262.410000000003</v>
      </c>
      <c r="E109">
        <v>0</v>
      </c>
      <c r="F109">
        <v>0</v>
      </c>
      <c r="G109" s="1">
        <v>13682.23</v>
      </c>
      <c r="H109">
        <v>0</v>
      </c>
      <c r="I109" s="1">
        <v>8497.5</v>
      </c>
      <c r="J109">
        <v>0</v>
      </c>
      <c r="K109" s="1">
        <v>58442.14</v>
      </c>
      <c r="L109">
        <v>2131</v>
      </c>
      <c r="M109" s="1">
        <f>SUM(D109:F109,H109)</f>
        <v>36262.410000000003</v>
      </c>
      <c r="N109">
        <f>0.1*M109</f>
        <v>3626.2410000000004</v>
      </c>
      <c r="O109" t="b">
        <f>G109&gt;N109</f>
        <v>1</v>
      </c>
    </row>
    <row r="110" spans="1:15" x14ac:dyDescent="0.2">
      <c r="A110" t="s">
        <v>99</v>
      </c>
      <c r="B110" t="s">
        <v>1</v>
      </c>
      <c r="C110" t="s">
        <v>17</v>
      </c>
      <c r="D110" s="1">
        <v>27578.58</v>
      </c>
      <c r="E110">
        <v>0</v>
      </c>
      <c r="F110">
        <v>0</v>
      </c>
      <c r="G110" s="1">
        <v>11510.48</v>
      </c>
      <c r="H110">
        <v>0</v>
      </c>
      <c r="I110" s="1">
        <v>13108.5</v>
      </c>
      <c r="J110">
        <v>0</v>
      </c>
      <c r="K110" s="1">
        <v>52197.56</v>
      </c>
      <c r="L110">
        <v>2124</v>
      </c>
      <c r="M110" s="1">
        <f>SUM(D110:F110,H110)</f>
        <v>27578.58</v>
      </c>
      <c r="N110">
        <f>0.1*M110</f>
        <v>2757.8580000000002</v>
      </c>
      <c r="O110" t="b">
        <f>G110&gt;N110</f>
        <v>1</v>
      </c>
    </row>
    <row r="111" spans="1:15" x14ac:dyDescent="0.2">
      <c r="A111" t="s">
        <v>106</v>
      </c>
      <c r="B111" t="s">
        <v>1</v>
      </c>
      <c r="C111" t="s">
        <v>17</v>
      </c>
      <c r="D111" s="1">
        <v>29300.92</v>
      </c>
      <c r="E111">
        <v>0</v>
      </c>
      <c r="F111">
        <v>0</v>
      </c>
      <c r="G111" s="1">
        <v>13005.93</v>
      </c>
      <c r="H111">
        <v>0</v>
      </c>
      <c r="I111" s="1">
        <v>5902</v>
      </c>
      <c r="J111">
        <v>0</v>
      </c>
      <c r="K111" s="1">
        <v>48208.85</v>
      </c>
      <c r="L111">
        <v>2131</v>
      </c>
      <c r="M111" s="1">
        <f>SUM(D111:F111,H111)</f>
        <v>29300.92</v>
      </c>
      <c r="N111">
        <f>0.1*M111</f>
        <v>2930.0920000000001</v>
      </c>
      <c r="O111" t="b">
        <f>G111&gt;N111</f>
        <v>1</v>
      </c>
    </row>
    <row r="112" spans="1:15" x14ac:dyDescent="0.2">
      <c r="A112" t="s">
        <v>107</v>
      </c>
      <c r="B112" t="s">
        <v>1</v>
      </c>
      <c r="C112" t="s">
        <v>17</v>
      </c>
      <c r="D112" s="1">
        <v>30393.72</v>
      </c>
      <c r="E112">
        <v>0</v>
      </c>
      <c r="F112">
        <v>0</v>
      </c>
      <c r="G112" s="1">
        <v>12157.34</v>
      </c>
      <c r="H112">
        <v>0</v>
      </c>
      <c r="I112" s="1">
        <v>4805.5</v>
      </c>
      <c r="J112">
        <v>0</v>
      </c>
      <c r="K112" s="1">
        <v>47356.56</v>
      </c>
      <c r="L112">
        <v>2125</v>
      </c>
      <c r="M112" s="1">
        <f>SUM(D112:F112,H112)</f>
        <v>30393.72</v>
      </c>
      <c r="N112">
        <f>0.1*M112</f>
        <v>3039.3720000000003</v>
      </c>
      <c r="O112" t="b">
        <f>G112&gt;N112</f>
        <v>1</v>
      </c>
    </row>
    <row r="113" spans="1:15" x14ac:dyDescent="0.2">
      <c r="A113" t="s">
        <v>109</v>
      </c>
      <c r="B113" t="s">
        <v>1</v>
      </c>
      <c r="C113" t="s">
        <v>17</v>
      </c>
      <c r="D113" s="1">
        <v>27931.42</v>
      </c>
      <c r="E113">
        <v>0</v>
      </c>
      <c r="F113">
        <v>0</v>
      </c>
      <c r="G113" s="1">
        <v>12945.85</v>
      </c>
      <c r="H113">
        <v>0</v>
      </c>
      <c r="I113" s="1">
        <v>6084.5</v>
      </c>
      <c r="J113">
        <v>0</v>
      </c>
      <c r="K113" s="1">
        <v>46961.77</v>
      </c>
      <c r="L113">
        <v>2130</v>
      </c>
      <c r="M113" s="1">
        <f>SUM(D113:F113,H113)</f>
        <v>27931.42</v>
      </c>
      <c r="N113">
        <f>0.1*M113</f>
        <v>2793.1419999999998</v>
      </c>
      <c r="O113" t="b">
        <f>G113&gt;N113</f>
        <v>1</v>
      </c>
    </row>
    <row r="114" spans="1:15" x14ac:dyDescent="0.2">
      <c r="A114" t="s">
        <v>110</v>
      </c>
      <c r="B114" t="s">
        <v>1</v>
      </c>
      <c r="C114" t="s">
        <v>17</v>
      </c>
      <c r="D114" s="1">
        <v>38896.32</v>
      </c>
      <c r="E114">
        <v>0</v>
      </c>
      <c r="F114">
        <v>350</v>
      </c>
      <c r="G114" s="1">
        <v>6998.02</v>
      </c>
      <c r="H114">
        <v>0</v>
      </c>
      <c r="I114">
        <v>604.5</v>
      </c>
      <c r="J114">
        <v>0</v>
      </c>
      <c r="K114" s="1">
        <v>46848.84</v>
      </c>
      <c r="L114">
        <v>2131</v>
      </c>
      <c r="M114" s="1">
        <f>SUM(D114:F114,H114)</f>
        <v>39246.32</v>
      </c>
      <c r="N114">
        <f>0.1*M114</f>
        <v>3924.6320000000001</v>
      </c>
      <c r="O114" t="b">
        <f>G114&gt;N114</f>
        <v>1</v>
      </c>
    </row>
    <row r="115" spans="1:15" x14ac:dyDescent="0.2">
      <c r="A115" t="s">
        <v>111</v>
      </c>
      <c r="B115" t="s">
        <v>1</v>
      </c>
      <c r="C115" t="s">
        <v>17</v>
      </c>
      <c r="D115" s="1">
        <v>28397.08</v>
      </c>
      <c r="E115">
        <v>0</v>
      </c>
      <c r="F115">
        <v>0</v>
      </c>
      <c r="G115" s="1">
        <v>13730.62</v>
      </c>
      <c r="H115">
        <v>0</v>
      </c>
      <c r="I115" s="1">
        <v>4005</v>
      </c>
      <c r="J115">
        <v>0</v>
      </c>
      <c r="K115" s="1">
        <v>46132.7</v>
      </c>
      <c r="L115">
        <v>2132</v>
      </c>
      <c r="M115" s="1">
        <f>SUM(D115:F115,H115)</f>
        <v>28397.08</v>
      </c>
      <c r="N115">
        <f>0.1*M115</f>
        <v>2839.7080000000005</v>
      </c>
      <c r="O115" t="b">
        <f>G115&gt;N115</f>
        <v>1</v>
      </c>
    </row>
    <row r="116" spans="1:15" x14ac:dyDescent="0.2">
      <c r="A116" t="s">
        <v>112</v>
      </c>
      <c r="B116" t="s">
        <v>1</v>
      </c>
      <c r="C116" t="s">
        <v>17</v>
      </c>
      <c r="D116" s="1">
        <v>29342.99</v>
      </c>
      <c r="E116">
        <v>0</v>
      </c>
      <c r="F116">
        <v>592.96</v>
      </c>
      <c r="G116" s="1">
        <v>9793.81</v>
      </c>
      <c r="H116">
        <v>0</v>
      </c>
      <c r="I116" s="1">
        <v>6091.5</v>
      </c>
      <c r="J116">
        <v>0</v>
      </c>
      <c r="K116" s="1">
        <v>45821.26</v>
      </c>
      <c r="L116">
        <v>2121</v>
      </c>
      <c r="M116" s="1">
        <f>SUM(D116:F116,H116)</f>
        <v>29935.95</v>
      </c>
      <c r="N116">
        <f>0.1*M116</f>
        <v>2993.5950000000003</v>
      </c>
      <c r="O116" t="b">
        <f>G116&gt;N116</f>
        <v>1</v>
      </c>
    </row>
    <row r="117" spans="1:15" x14ac:dyDescent="0.2">
      <c r="A117" t="s">
        <v>115</v>
      </c>
      <c r="B117" t="s">
        <v>1</v>
      </c>
      <c r="C117" t="s">
        <v>17</v>
      </c>
      <c r="D117" s="1">
        <v>2288.8000000000002</v>
      </c>
      <c r="E117">
        <v>0</v>
      </c>
      <c r="F117" s="1">
        <v>6432.4</v>
      </c>
      <c r="G117" s="1">
        <v>1629.59</v>
      </c>
      <c r="H117">
        <v>0</v>
      </c>
      <c r="I117">
        <v>0</v>
      </c>
      <c r="J117">
        <v>0</v>
      </c>
      <c r="K117" s="1">
        <v>10350.790000000001</v>
      </c>
      <c r="L117">
        <v>2124</v>
      </c>
      <c r="M117" s="1">
        <f>SUM(D117:F117,H117)</f>
        <v>8721.2000000000007</v>
      </c>
      <c r="N117">
        <f>0.1*M117</f>
        <v>872.12000000000012</v>
      </c>
      <c r="O117" t="b">
        <f>G117&gt;N117</f>
        <v>1</v>
      </c>
    </row>
    <row r="118" spans="1:15" x14ac:dyDescent="0.2">
      <c r="A118" t="s">
        <v>176</v>
      </c>
      <c r="B118" t="s">
        <v>1</v>
      </c>
      <c r="C118" t="s">
        <v>17</v>
      </c>
      <c r="D118" s="1">
        <v>21933.9</v>
      </c>
      <c r="E118">
        <v>0</v>
      </c>
      <c r="F118">
        <v>0</v>
      </c>
      <c r="G118">
        <v>552.79999999999995</v>
      </c>
      <c r="H118" s="1">
        <v>19328.41</v>
      </c>
      <c r="I118">
        <v>124</v>
      </c>
      <c r="J118">
        <v>0</v>
      </c>
      <c r="K118" s="1">
        <v>41939.11</v>
      </c>
      <c r="L118">
        <v>2131</v>
      </c>
      <c r="M118" s="1">
        <f>SUM(D118:F118,H118)</f>
        <v>41262.31</v>
      </c>
      <c r="N118">
        <f>0.1*M118</f>
        <v>4126.2309999999998</v>
      </c>
      <c r="O118" t="b">
        <f>G118&gt;N118</f>
        <v>0</v>
      </c>
    </row>
    <row r="119" spans="1:15" x14ac:dyDescent="0.2">
      <c r="A119" t="s">
        <v>188</v>
      </c>
      <c r="B119" t="s">
        <v>1</v>
      </c>
      <c r="C119" t="s">
        <v>17</v>
      </c>
      <c r="D119" s="1">
        <v>4159.46</v>
      </c>
      <c r="E119">
        <v>0</v>
      </c>
      <c r="F119" s="1">
        <v>15708.8</v>
      </c>
      <c r="G119" s="1">
        <v>1188.24</v>
      </c>
      <c r="H119">
        <v>0</v>
      </c>
      <c r="I119">
        <v>0</v>
      </c>
      <c r="J119">
        <v>0</v>
      </c>
      <c r="K119" s="1">
        <v>21056.5</v>
      </c>
      <c r="L119">
        <v>2132</v>
      </c>
      <c r="M119" s="1">
        <f>SUM(D119:F119,H119)</f>
        <v>19868.259999999998</v>
      </c>
      <c r="N119">
        <f>0.1*M119</f>
        <v>1986.826</v>
      </c>
      <c r="O119" t="b">
        <f>G119&gt;N119</f>
        <v>0</v>
      </c>
    </row>
    <row r="120" spans="1:15" x14ac:dyDescent="0.2">
      <c r="A120" t="s">
        <v>9</v>
      </c>
      <c r="B120" t="s">
        <v>1</v>
      </c>
      <c r="C120" t="s">
        <v>10</v>
      </c>
      <c r="D120" s="1">
        <v>59537.22</v>
      </c>
      <c r="E120">
        <v>0</v>
      </c>
      <c r="F120">
        <v>850</v>
      </c>
      <c r="G120" s="1">
        <v>45277.49</v>
      </c>
      <c r="H120">
        <v>0</v>
      </c>
      <c r="I120" s="1">
        <v>33740.9</v>
      </c>
      <c r="J120">
        <v>0</v>
      </c>
      <c r="K120" s="1">
        <v>139405.60999999999</v>
      </c>
      <c r="L120">
        <v>2115</v>
      </c>
      <c r="M120" s="1">
        <f>SUM(D120:F120,H120)</f>
        <v>60387.22</v>
      </c>
      <c r="N120">
        <f>0.1*M120</f>
        <v>6038.7220000000007</v>
      </c>
      <c r="O120" t="b">
        <f>G120&gt;N120</f>
        <v>1</v>
      </c>
    </row>
    <row r="121" spans="1:15" x14ac:dyDescent="0.2">
      <c r="A121" t="s">
        <v>13</v>
      </c>
      <c r="B121" t="s">
        <v>1</v>
      </c>
      <c r="C121" t="s">
        <v>10</v>
      </c>
      <c r="D121" s="1">
        <v>57799.56</v>
      </c>
      <c r="E121">
        <v>0</v>
      </c>
      <c r="F121" s="1">
        <v>1887.1</v>
      </c>
      <c r="G121" s="1">
        <v>40397.839999999997</v>
      </c>
      <c r="H121">
        <v>0</v>
      </c>
      <c r="I121" s="1">
        <v>35308</v>
      </c>
      <c r="J121">
        <v>0</v>
      </c>
      <c r="K121" s="1">
        <v>135392.5</v>
      </c>
      <c r="L121">
        <v>2136</v>
      </c>
      <c r="M121" s="1">
        <f>SUM(D121:F121,H121)</f>
        <v>59686.659999999996</v>
      </c>
      <c r="N121">
        <f>0.1*M121</f>
        <v>5968.6660000000002</v>
      </c>
      <c r="O121" t="b">
        <f>G121&gt;N121</f>
        <v>1</v>
      </c>
    </row>
    <row r="122" spans="1:15" x14ac:dyDescent="0.2">
      <c r="A122" t="s">
        <v>18</v>
      </c>
      <c r="B122" t="s">
        <v>1</v>
      </c>
      <c r="C122" t="s">
        <v>10</v>
      </c>
      <c r="D122" s="1">
        <v>59525.58</v>
      </c>
      <c r="E122">
        <v>0</v>
      </c>
      <c r="F122">
        <v>850</v>
      </c>
      <c r="G122" s="1">
        <v>17949.86</v>
      </c>
      <c r="H122">
        <v>0</v>
      </c>
      <c r="I122" s="1">
        <v>50410.1</v>
      </c>
      <c r="J122">
        <v>0</v>
      </c>
      <c r="K122" s="1">
        <v>128735.54</v>
      </c>
      <c r="L122">
        <v>2131</v>
      </c>
      <c r="M122" s="1">
        <f>SUM(D122:F122,H122)</f>
        <v>60375.58</v>
      </c>
      <c r="N122">
        <f>0.1*M122</f>
        <v>6037.5580000000009</v>
      </c>
      <c r="O122" t="b">
        <f>G122&gt;N122</f>
        <v>1</v>
      </c>
    </row>
    <row r="123" spans="1:15" x14ac:dyDescent="0.2">
      <c r="A123" t="s">
        <v>26</v>
      </c>
      <c r="B123" t="s">
        <v>1</v>
      </c>
      <c r="C123" t="s">
        <v>10</v>
      </c>
      <c r="D123" s="1">
        <v>59819.56</v>
      </c>
      <c r="E123">
        <v>0</v>
      </c>
      <c r="F123">
        <v>850</v>
      </c>
      <c r="G123" s="1">
        <v>24101.77</v>
      </c>
      <c r="H123">
        <v>0</v>
      </c>
      <c r="I123" s="1">
        <v>20784.900000000001</v>
      </c>
      <c r="J123">
        <v>0</v>
      </c>
      <c r="K123" s="1">
        <v>105556.23</v>
      </c>
      <c r="L123">
        <v>2120</v>
      </c>
      <c r="M123" s="1">
        <f>SUM(D123:F123,H123)</f>
        <v>60669.56</v>
      </c>
      <c r="N123">
        <f>0.1*M123</f>
        <v>6066.9560000000001</v>
      </c>
      <c r="O123" t="b">
        <f>G123&gt;N123</f>
        <v>1</v>
      </c>
    </row>
    <row r="124" spans="1:15" x14ac:dyDescent="0.2">
      <c r="A124" t="s">
        <v>48</v>
      </c>
      <c r="B124" t="s">
        <v>1</v>
      </c>
      <c r="C124" t="s">
        <v>10</v>
      </c>
      <c r="D124" s="1">
        <v>53147.47</v>
      </c>
      <c r="E124">
        <v>0</v>
      </c>
      <c r="F124" s="1">
        <v>1031.07</v>
      </c>
      <c r="G124" s="1">
        <v>26408.92</v>
      </c>
      <c r="H124">
        <v>0</v>
      </c>
      <c r="I124" s="1">
        <v>7604.1</v>
      </c>
      <c r="J124">
        <v>0</v>
      </c>
      <c r="K124" s="1">
        <v>88191.56</v>
      </c>
      <c r="L124">
        <v>2132</v>
      </c>
      <c r="M124" s="1">
        <f>SUM(D124:F124,H124)</f>
        <v>54178.54</v>
      </c>
      <c r="N124">
        <f>0.1*M124</f>
        <v>5417.8540000000003</v>
      </c>
      <c r="O124" t="b">
        <f>G124&gt;N124</f>
        <v>1</v>
      </c>
    </row>
    <row r="125" spans="1:15" x14ac:dyDescent="0.2">
      <c r="A125" t="s">
        <v>54</v>
      </c>
      <c r="B125" t="s">
        <v>1</v>
      </c>
      <c r="C125" t="s">
        <v>10</v>
      </c>
      <c r="D125" s="1">
        <v>59284.56</v>
      </c>
      <c r="E125">
        <v>0</v>
      </c>
      <c r="F125">
        <v>850</v>
      </c>
      <c r="G125" s="1">
        <v>22392.799999999999</v>
      </c>
      <c r="H125">
        <v>0</v>
      </c>
      <c r="I125">
        <v>305.60000000000002</v>
      </c>
      <c r="J125">
        <v>0</v>
      </c>
      <c r="K125" s="1">
        <v>82832.960000000006</v>
      </c>
      <c r="L125">
        <v>2189</v>
      </c>
      <c r="M125" s="1">
        <f>SUM(D125:F125,H125)</f>
        <v>60134.559999999998</v>
      </c>
      <c r="N125">
        <f>0.1*M125</f>
        <v>6013.4560000000001</v>
      </c>
      <c r="O125" t="b">
        <f>G125&gt;N125</f>
        <v>1</v>
      </c>
    </row>
    <row r="126" spans="1:15" x14ac:dyDescent="0.2">
      <c r="A126" t="s">
        <v>154</v>
      </c>
      <c r="B126" t="s">
        <v>1</v>
      </c>
      <c r="C126" t="s">
        <v>10</v>
      </c>
      <c r="D126" s="1">
        <v>57808.11</v>
      </c>
      <c r="E126">
        <v>0</v>
      </c>
      <c r="F126" s="1">
        <v>3350</v>
      </c>
      <c r="G126" s="1">
        <v>2525.83</v>
      </c>
      <c r="H126">
        <v>0</v>
      </c>
      <c r="I126" s="1">
        <v>1601.3</v>
      </c>
      <c r="J126">
        <v>0</v>
      </c>
      <c r="K126" s="1">
        <v>65285.24</v>
      </c>
      <c r="L126">
        <v>2375</v>
      </c>
      <c r="M126" s="1">
        <f>SUM(D126:F126,H126)</f>
        <v>61158.11</v>
      </c>
      <c r="N126">
        <f>0.1*M126</f>
        <v>6115.8110000000006</v>
      </c>
      <c r="O126" t="b">
        <f>G126&gt;N126</f>
        <v>0</v>
      </c>
    </row>
    <row r="127" spans="1:15" x14ac:dyDescent="0.2">
      <c r="A127" t="s">
        <v>181</v>
      </c>
      <c r="B127" t="s">
        <v>1</v>
      </c>
      <c r="C127" t="s">
        <v>10</v>
      </c>
      <c r="D127" s="1">
        <v>24403.11</v>
      </c>
      <c r="E127">
        <v>0</v>
      </c>
      <c r="F127" s="1">
        <v>6939.53</v>
      </c>
      <c r="G127">
        <v>311.13</v>
      </c>
      <c r="H127">
        <v>0</v>
      </c>
      <c r="I127" s="1">
        <v>1222.4000000000001</v>
      </c>
      <c r="J127">
        <v>0</v>
      </c>
      <c r="K127" s="1">
        <v>32876.17</v>
      </c>
      <c r="L127">
        <v>2113</v>
      </c>
      <c r="M127" s="1">
        <f>SUM(D127:F127,H127)</f>
        <v>31342.639999999999</v>
      </c>
      <c r="N127">
        <f>0.1*M127</f>
        <v>3134.2640000000001</v>
      </c>
      <c r="O127" t="b">
        <f>G127&gt;N127</f>
        <v>0</v>
      </c>
    </row>
    <row r="128" spans="1:15" x14ac:dyDescent="0.2">
      <c r="A128" t="s">
        <v>186</v>
      </c>
      <c r="B128" t="s">
        <v>1</v>
      </c>
      <c r="C128" t="s">
        <v>10</v>
      </c>
      <c r="D128" s="1">
        <v>3389.04</v>
      </c>
      <c r="E128">
        <v>0</v>
      </c>
      <c r="F128" s="1">
        <v>20857.169999999998</v>
      </c>
      <c r="G128" s="1">
        <v>1536.21</v>
      </c>
      <c r="H128">
        <v>0</v>
      </c>
      <c r="I128">
        <v>0</v>
      </c>
      <c r="J128">
        <v>0</v>
      </c>
      <c r="K128" s="1">
        <v>25782.42</v>
      </c>
      <c r="L128">
        <v>2780</v>
      </c>
      <c r="M128" s="1">
        <f>SUM(D128:F128,H128)</f>
        <v>24246.21</v>
      </c>
      <c r="N128">
        <f>0.1*M128</f>
        <v>2424.6210000000001</v>
      </c>
      <c r="O128" t="b">
        <f>G128&gt;N128</f>
        <v>0</v>
      </c>
    </row>
    <row r="129" spans="1:15" x14ac:dyDescent="0.2">
      <c r="A129" t="s">
        <v>187</v>
      </c>
      <c r="B129" t="s">
        <v>1</v>
      </c>
      <c r="C129" t="s">
        <v>10</v>
      </c>
      <c r="D129" s="1">
        <v>3369.04</v>
      </c>
      <c r="E129">
        <v>0</v>
      </c>
      <c r="F129" s="1">
        <v>21973.39</v>
      </c>
      <c r="G129">
        <v>311.13</v>
      </c>
      <c r="H129">
        <v>0</v>
      </c>
      <c r="I129">
        <v>0</v>
      </c>
      <c r="J129">
        <v>0</v>
      </c>
      <c r="K129" s="1">
        <v>25653.56</v>
      </c>
      <c r="L129">
        <v>2149</v>
      </c>
      <c r="M129" s="1">
        <f>SUM(D129:F129,H129)</f>
        <v>25342.43</v>
      </c>
      <c r="N129">
        <f>0.1*M129</f>
        <v>2534.2430000000004</v>
      </c>
      <c r="O129" t="b">
        <f>G129&gt;N129</f>
        <v>0</v>
      </c>
    </row>
    <row r="130" spans="1:15" x14ac:dyDescent="0.2">
      <c r="A130" t="s">
        <v>150</v>
      </c>
      <c r="B130" t="s">
        <v>1</v>
      </c>
      <c r="C130" t="s">
        <v>151</v>
      </c>
      <c r="D130" s="1">
        <v>71235.11</v>
      </c>
      <c r="E130">
        <v>377.8</v>
      </c>
      <c r="F130">
        <v>300</v>
      </c>
      <c r="G130">
        <v>0</v>
      </c>
      <c r="H130">
        <v>0</v>
      </c>
      <c r="I130">
        <v>0</v>
      </c>
      <c r="J130">
        <v>0</v>
      </c>
      <c r="K130" s="1">
        <v>71912.91</v>
      </c>
      <c r="L130">
        <v>2136</v>
      </c>
      <c r="M130" s="1">
        <f>SUM(D130:F130,H130)</f>
        <v>71912.91</v>
      </c>
      <c r="N130">
        <f>0.1*M130</f>
        <v>7191.2910000000011</v>
      </c>
      <c r="O130" t="b">
        <f>G130&gt;N130</f>
        <v>0</v>
      </c>
    </row>
    <row r="131" spans="1:15" x14ac:dyDescent="0.2">
      <c r="A131" t="s">
        <v>73</v>
      </c>
      <c r="B131" t="s">
        <v>1</v>
      </c>
      <c r="C131" t="s">
        <v>74</v>
      </c>
      <c r="D131" s="1">
        <v>58724.27</v>
      </c>
      <c r="E131">
        <v>317.02</v>
      </c>
      <c r="F131">
        <v>0</v>
      </c>
      <c r="G131" s="1">
        <v>6819.81</v>
      </c>
      <c r="H131">
        <v>0</v>
      </c>
      <c r="I131">
        <v>0</v>
      </c>
      <c r="J131">
        <v>0</v>
      </c>
      <c r="K131" s="1">
        <v>65861.100000000006</v>
      </c>
      <c r="L131">
        <v>2124</v>
      </c>
      <c r="M131" s="1">
        <f>SUM(D131:F131,H131)</f>
        <v>59041.289999999994</v>
      </c>
      <c r="N131">
        <f>0.1*M131</f>
        <v>5904.1289999999999</v>
      </c>
      <c r="O131" t="b">
        <f>G131&gt;N131</f>
        <v>1</v>
      </c>
    </row>
    <row r="132" spans="1:15" x14ac:dyDescent="0.2">
      <c r="A132" t="s">
        <v>28</v>
      </c>
      <c r="B132" t="s">
        <v>1</v>
      </c>
      <c r="C132" t="s">
        <v>29</v>
      </c>
      <c r="D132" s="1">
        <v>88678.5</v>
      </c>
      <c r="E132">
        <v>0</v>
      </c>
      <c r="F132" s="1">
        <v>1698.17</v>
      </c>
      <c r="G132" s="1">
        <v>14938.57</v>
      </c>
      <c r="H132">
        <v>0</v>
      </c>
      <c r="I132">
        <v>0</v>
      </c>
      <c r="J132">
        <v>0</v>
      </c>
      <c r="K132" s="1">
        <v>105315.24</v>
      </c>
      <c r="L132">
        <v>2134</v>
      </c>
      <c r="M132" s="1">
        <f>SUM(D132:F132,H132)</f>
        <v>90376.67</v>
      </c>
      <c r="N132">
        <f>0.1*M132</f>
        <v>9037.6669999999995</v>
      </c>
      <c r="O132" t="b">
        <f>G132&gt;N132</f>
        <v>1</v>
      </c>
    </row>
    <row r="133" spans="1:15" x14ac:dyDescent="0.2">
      <c r="A133" t="s">
        <v>132</v>
      </c>
      <c r="B133" t="s">
        <v>1</v>
      </c>
      <c r="C133" t="s">
        <v>133</v>
      </c>
      <c r="D133" s="1">
        <v>95272.5</v>
      </c>
      <c r="E133">
        <v>0</v>
      </c>
      <c r="F133">
        <v>250</v>
      </c>
      <c r="G133" s="1">
        <v>4029.72</v>
      </c>
      <c r="H133">
        <v>0</v>
      </c>
      <c r="I133">
        <v>0</v>
      </c>
      <c r="J133">
        <v>0</v>
      </c>
      <c r="K133" s="1">
        <v>99552.22</v>
      </c>
      <c r="L133">
        <v>2136</v>
      </c>
      <c r="M133" s="1">
        <f>SUM(D133:F133,H133)</f>
        <v>95522.5</v>
      </c>
      <c r="N133">
        <f>0.1*M133</f>
        <v>9552.25</v>
      </c>
      <c r="O133" t="b">
        <f>G133&gt;N133</f>
        <v>0</v>
      </c>
    </row>
    <row r="134" spans="1:15" x14ac:dyDescent="0.2">
      <c r="A134" t="s">
        <v>14</v>
      </c>
      <c r="B134" t="s">
        <v>1</v>
      </c>
      <c r="C134" t="s">
        <v>15</v>
      </c>
      <c r="D134" s="1">
        <v>87755.72</v>
      </c>
      <c r="E134">
        <v>0</v>
      </c>
      <c r="F134" s="1">
        <v>1764.34</v>
      </c>
      <c r="G134" s="1">
        <v>43636.44</v>
      </c>
      <c r="H134">
        <v>0</v>
      </c>
      <c r="I134">
        <v>0</v>
      </c>
      <c r="J134">
        <v>0</v>
      </c>
      <c r="K134" s="1">
        <v>133156.5</v>
      </c>
      <c r="L134">
        <v>2136</v>
      </c>
      <c r="M134" s="1">
        <f>SUM(D134:F134,H134)</f>
        <v>89520.06</v>
      </c>
      <c r="N134">
        <f>0.1*M134</f>
        <v>8952.0059999999994</v>
      </c>
      <c r="O134" t="b">
        <f>G134&gt;N134</f>
        <v>1</v>
      </c>
    </row>
    <row r="135" spans="1:15" x14ac:dyDescent="0.2">
      <c r="A135" t="s">
        <v>100</v>
      </c>
      <c r="B135" t="s">
        <v>1</v>
      </c>
      <c r="C135" t="s">
        <v>101</v>
      </c>
      <c r="D135" s="1">
        <v>40132.85</v>
      </c>
      <c r="E135">
        <v>0</v>
      </c>
      <c r="F135">
        <v>842.62</v>
      </c>
      <c r="G135" s="1">
        <v>10403.790000000001</v>
      </c>
      <c r="H135">
        <v>0</v>
      </c>
      <c r="I135">
        <v>0</v>
      </c>
      <c r="J135">
        <v>0</v>
      </c>
      <c r="K135" s="1">
        <v>51379.26</v>
      </c>
      <c r="L135">
        <v>2131</v>
      </c>
      <c r="M135" s="1">
        <f>SUM(D135:F135,H135)</f>
        <v>40975.47</v>
      </c>
      <c r="N135">
        <f>0.1*M135</f>
        <v>4097.5470000000005</v>
      </c>
      <c r="O135" t="b">
        <f>G135&gt;N135</f>
        <v>1</v>
      </c>
    </row>
    <row r="136" spans="1:15" x14ac:dyDescent="0.2">
      <c r="A136" t="s">
        <v>163</v>
      </c>
      <c r="B136" t="s">
        <v>1</v>
      </c>
      <c r="C136" t="s">
        <v>101</v>
      </c>
      <c r="D136" s="1">
        <v>50180.84</v>
      </c>
      <c r="E136">
        <v>0</v>
      </c>
      <c r="F136">
        <v>250</v>
      </c>
      <c r="G136" s="1">
        <v>2826.13</v>
      </c>
      <c r="H136">
        <v>0</v>
      </c>
      <c r="I136">
        <v>0</v>
      </c>
      <c r="J136">
        <v>0</v>
      </c>
      <c r="K136" s="1">
        <v>53256.97</v>
      </c>
      <c r="L136">
        <v>2382</v>
      </c>
      <c r="M136" s="1">
        <f>SUM(D136:F136,H136)</f>
        <v>50430.84</v>
      </c>
      <c r="N136">
        <f>0.1*M136</f>
        <v>5043.0839999999998</v>
      </c>
      <c r="O136" t="b">
        <f>G136&gt;N136</f>
        <v>0</v>
      </c>
    </row>
    <row r="137" spans="1:15" x14ac:dyDescent="0.2">
      <c r="A137" t="s">
        <v>65</v>
      </c>
      <c r="B137" t="s">
        <v>1</v>
      </c>
      <c r="C137" t="s">
        <v>66</v>
      </c>
      <c r="D137" s="1">
        <v>55305.760000000002</v>
      </c>
      <c r="E137">
        <v>0</v>
      </c>
      <c r="F137">
        <v>429.27</v>
      </c>
      <c r="G137" s="1">
        <v>15350.8</v>
      </c>
      <c r="H137">
        <v>0</v>
      </c>
      <c r="I137" s="1">
        <v>5595.5</v>
      </c>
      <c r="J137">
        <v>0</v>
      </c>
      <c r="K137" s="1">
        <v>76681.33</v>
      </c>
      <c r="L137">
        <v>2132</v>
      </c>
      <c r="M137" s="1">
        <f>SUM(D137:F137,H137)</f>
        <v>55735.03</v>
      </c>
      <c r="N137">
        <f>0.1*M137</f>
        <v>5573.5030000000006</v>
      </c>
      <c r="O137" t="b">
        <f>G137&gt;N137</f>
        <v>1</v>
      </c>
    </row>
    <row r="138" spans="1:15" x14ac:dyDescent="0.2">
      <c r="A138" t="s">
        <v>113</v>
      </c>
      <c r="B138" t="s">
        <v>1</v>
      </c>
      <c r="C138" t="s">
        <v>66</v>
      </c>
      <c r="D138" s="1">
        <v>17183.16</v>
      </c>
      <c r="E138">
        <v>0</v>
      </c>
      <c r="F138" s="1">
        <v>13236.74</v>
      </c>
      <c r="G138" s="1">
        <v>5068.3900000000003</v>
      </c>
      <c r="H138">
        <v>0</v>
      </c>
      <c r="I138">
        <v>0</v>
      </c>
      <c r="J138">
        <v>0</v>
      </c>
      <c r="K138" s="1">
        <v>35488.29</v>
      </c>
      <c r="L138">
        <v>2188</v>
      </c>
      <c r="M138" s="1">
        <f>SUM(D138:F138,H138)</f>
        <v>30419.9</v>
      </c>
      <c r="N138">
        <f>0.1*M138</f>
        <v>3041.9900000000002</v>
      </c>
      <c r="O138" t="b">
        <f>G138&gt;N138</f>
        <v>1</v>
      </c>
    </row>
    <row r="139" spans="1:15" x14ac:dyDescent="0.2">
      <c r="A139" t="s">
        <v>60</v>
      </c>
      <c r="B139" t="s">
        <v>1</v>
      </c>
      <c r="C139" t="s">
        <v>61</v>
      </c>
      <c r="D139" s="1">
        <v>59328.33</v>
      </c>
      <c r="E139">
        <v>0</v>
      </c>
      <c r="F139">
        <v>250</v>
      </c>
      <c r="G139" s="1">
        <v>21424.639999999999</v>
      </c>
      <c r="H139">
        <v>0</v>
      </c>
      <c r="I139">
        <v>0</v>
      </c>
      <c r="J139">
        <v>0</v>
      </c>
      <c r="K139" s="1">
        <v>81002.97</v>
      </c>
      <c r="L139">
        <v>2122</v>
      </c>
      <c r="M139" s="1">
        <f>SUM(D139:F139,H139)</f>
        <v>59578.33</v>
      </c>
      <c r="N139">
        <f>0.1*M139</f>
        <v>5957.8330000000005</v>
      </c>
      <c r="O139" t="b">
        <f>G139&gt;N139</f>
        <v>1</v>
      </c>
    </row>
    <row r="140" spans="1:15" x14ac:dyDescent="0.2">
      <c r="A140" t="s">
        <v>79</v>
      </c>
      <c r="B140" t="s">
        <v>1</v>
      </c>
      <c r="C140" t="s">
        <v>61</v>
      </c>
      <c r="D140" s="1">
        <v>43608.99</v>
      </c>
      <c r="E140">
        <v>0</v>
      </c>
      <c r="F140">
        <v>250</v>
      </c>
      <c r="G140" s="1">
        <v>19778.8</v>
      </c>
      <c r="H140">
        <v>0</v>
      </c>
      <c r="I140">
        <v>0</v>
      </c>
      <c r="J140">
        <v>0</v>
      </c>
      <c r="K140" s="1">
        <v>63637.79</v>
      </c>
      <c r="L140">
        <v>2127</v>
      </c>
      <c r="M140" s="1">
        <f>SUM(D140:F140,H140)</f>
        <v>43858.99</v>
      </c>
      <c r="N140">
        <f>0.1*M140</f>
        <v>4385.8990000000003</v>
      </c>
      <c r="O140" t="b">
        <f>G140&gt;N140</f>
        <v>1</v>
      </c>
    </row>
    <row r="141" spans="1:15" x14ac:dyDescent="0.2">
      <c r="A141" t="s">
        <v>93</v>
      </c>
      <c r="B141" t="s">
        <v>1</v>
      </c>
      <c r="C141" t="s">
        <v>61</v>
      </c>
      <c r="D141" s="1">
        <v>52601.67</v>
      </c>
      <c r="E141">
        <v>0</v>
      </c>
      <c r="F141">
        <v>250</v>
      </c>
      <c r="G141" s="1">
        <v>5999.89</v>
      </c>
      <c r="H141">
        <v>0</v>
      </c>
      <c r="I141">
        <v>0</v>
      </c>
      <c r="J141">
        <v>0</v>
      </c>
      <c r="K141" s="1">
        <v>58851.56</v>
      </c>
      <c r="L141">
        <v>2121</v>
      </c>
      <c r="M141" s="1">
        <f>SUM(D141:F141,H141)</f>
        <v>52851.67</v>
      </c>
      <c r="N141">
        <f>0.1*M141</f>
        <v>5285.1670000000004</v>
      </c>
      <c r="O141" t="b">
        <f>G141&gt;N141</f>
        <v>1</v>
      </c>
    </row>
    <row r="142" spans="1:15" x14ac:dyDescent="0.2">
      <c r="A142" t="s">
        <v>159</v>
      </c>
      <c r="B142" t="s">
        <v>1</v>
      </c>
      <c r="C142" t="s">
        <v>61</v>
      </c>
      <c r="D142" s="1">
        <v>51212.09</v>
      </c>
      <c r="E142">
        <v>0</v>
      </c>
      <c r="F142">
        <v>250</v>
      </c>
      <c r="G142" s="1">
        <v>4654.83</v>
      </c>
      <c r="H142">
        <v>0</v>
      </c>
      <c r="I142">
        <v>0</v>
      </c>
      <c r="J142">
        <v>0</v>
      </c>
      <c r="K142" s="1">
        <v>56116.92</v>
      </c>
      <c r="L142">
        <v>2127</v>
      </c>
      <c r="M142" s="1">
        <f>SUM(D142:F142,H142)</f>
        <v>51462.09</v>
      </c>
      <c r="N142">
        <f>0.1*M142</f>
        <v>5146.2089999999998</v>
      </c>
      <c r="O142" t="b">
        <f>G142&gt;N142</f>
        <v>0</v>
      </c>
    </row>
    <row r="143" spans="1:15" x14ac:dyDescent="0.2">
      <c r="A143" t="s">
        <v>7</v>
      </c>
      <c r="B143" t="s">
        <v>1</v>
      </c>
      <c r="C143" t="s">
        <v>8</v>
      </c>
      <c r="D143" s="1">
        <v>91944.4</v>
      </c>
      <c r="E143">
        <v>0</v>
      </c>
      <c r="F143">
        <v>250</v>
      </c>
      <c r="G143" s="1">
        <v>53012.85</v>
      </c>
      <c r="H143">
        <v>0</v>
      </c>
      <c r="I143">
        <v>0</v>
      </c>
      <c r="J143">
        <v>0</v>
      </c>
      <c r="K143" s="1">
        <v>145207.25</v>
      </c>
      <c r="L143">
        <v>2038</v>
      </c>
      <c r="M143" s="1">
        <f>SUM(D143:F143,H143)</f>
        <v>92194.4</v>
      </c>
      <c r="N143">
        <f>0.1*M143</f>
        <v>9219.44</v>
      </c>
      <c r="O143" t="b">
        <f>G143&gt;N143</f>
        <v>1</v>
      </c>
    </row>
    <row r="144" spans="1:15" x14ac:dyDescent="0.2">
      <c r="A144" t="s">
        <v>170</v>
      </c>
      <c r="B144" t="s">
        <v>1</v>
      </c>
      <c r="C144" t="s">
        <v>171</v>
      </c>
      <c r="D144" s="1">
        <v>49789.16</v>
      </c>
      <c r="E144">
        <v>0</v>
      </c>
      <c r="F144">
        <v>550</v>
      </c>
      <c r="G144">
        <v>0</v>
      </c>
      <c r="H144">
        <v>0</v>
      </c>
      <c r="I144">
        <v>0</v>
      </c>
      <c r="J144">
        <v>0</v>
      </c>
      <c r="K144" s="1">
        <v>50339.16</v>
      </c>
      <c r="L144">
        <v>2126</v>
      </c>
      <c r="M144" s="1">
        <f>SUM(D144:F144,H144)</f>
        <v>50339.16</v>
      </c>
      <c r="N144">
        <f>0.1*M144</f>
        <v>5033.9160000000011</v>
      </c>
      <c r="O144" t="b">
        <f>G144&gt;N144</f>
        <v>0</v>
      </c>
    </row>
    <row r="145" spans="1:15" x14ac:dyDescent="0.2">
      <c r="A145" t="s">
        <v>189</v>
      </c>
      <c r="B145" t="s">
        <v>1</v>
      </c>
      <c r="C145" t="s">
        <v>171</v>
      </c>
      <c r="D145" s="1">
        <v>6138.16</v>
      </c>
      <c r="E145">
        <v>0</v>
      </c>
      <c r="F145" s="1">
        <v>6708.86</v>
      </c>
      <c r="G145">
        <v>0</v>
      </c>
      <c r="H145">
        <v>0</v>
      </c>
      <c r="I145">
        <v>0</v>
      </c>
      <c r="J145">
        <v>0</v>
      </c>
      <c r="K145" s="1">
        <v>12847.02</v>
      </c>
      <c r="L145">
        <v>2132</v>
      </c>
      <c r="M145" s="1">
        <f>SUM(D145:F145,H145)</f>
        <v>12847.02</v>
      </c>
      <c r="N145">
        <f>0.1*M145</f>
        <v>1284.7020000000002</v>
      </c>
      <c r="O145" t="b">
        <f>G145&gt;N145</f>
        <v>0</v>
      </c>
    </row>
    <row r="146" spans="1:15" x14ac:dyDescent="0.2">
      <c r="A146" t="s">
        <v>3</v>
      </c>
      <c r="B146" t="s">
        <v>1</v>
      </c>
      <c r="C146" t="s">
        <v>4</v>
      </c>
      <c r="D146" s="1">
        <v>65851.97</v>
      </c>
      <c r="E146">
        <v>0</v>
      </c>
      <c r="F146">
        <v>0</v>
      </c>
      <c r="G146" s="1">
        <v>84208.33</v>
      </c>
      <c r="H146">
        <v>0</v>
      </c>
      <c r="I146">
        <v>0</v>
      </c>
      <c r="J146">
        <v>0</v>
      </c>
      <c r="K146" s="1">
        <v>150060.29999999999</v>
      </c>
      <c r="L146">
        <v>2132</v>
      </c>
      <c r="M146" s="1">
        <f>SUM(D146:F146,H146)</f>
        <v>65851.97</v>
      </c>
      <c r="N146">
        <f>0.1*M146</f>
        <v>6585.1970000000001</v>
      </c>
      <c r="O146" t="b">
        <f>G146&gt;N146</f>
        <v>1</v>
      </c>
    </row>
    <row r="147" spans="1:15" x14ac:dyDescent="0.2">
      <c r="A147" t="s">
        <v>162</v>
      </c>
      <c r="B147" t="s">
        <v>1</v>
      </c>
      <c r="C147" t="s">
        <v>4</v>
      </c>
      <c r="D147" s="1">
        <v>14679.26</v>
      </c>
      <c r="E147">
        <v>0</v>
      </c>
      <c r="F147">
        <v>0</v>
      </c>
      <c r="G147">
        <v>0</v>
      </c>
      <c r="H147" s="1">
        <v>39521.199999999997</v>
      </c>
      <c r="I147">
        <v>0</v>
      </c>
      <c r="J147">
        <v>0</v>
      </c>
      <c r="K147" s="1">
        <v>54200.46</v>
      </c>
      <c r="L147">
        <v>2124</v>
      </c>
      <c r="M147" s="1">
        <f>SUM(D147:F147,H147)</f>
        <v>54200.46</v>
      </c>
      <c r="N147">
        <f>0.1*M147</f>
        <v>5420.0460000000003</v>
      </c>
      <c r="O147" t="b">
        <f>G147&gt;N147</f>
        <v>0</v>
      </c>
    </row>
  </sheetData>
  <sortState ref="A2:O147">
    <sortCondition ref="C2:C1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Weimer</dc:creator>
  <cp:lastModifiedBy>David Weimer</cp:lastModifiedBy>
  <dcterms:created xsi:type="dcterms:W3CDTF">2020-08-16T00:50:45Z</dcterms:created>
  <dcterms:modified xsi:type="dcterms:W3CDTF">2020-08-16T02:07:09Z</dcterms:modified>
</cp:coreProperties>
</file>