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74CA4DFB-0BBD-064B-9E3D-420657401991}" xr6:coauthVersionLast="45" xr6:coauthVersionMax="45" xr10:uidLastSave="{00000000-0000-0000-0000-000000000000}"/>
  <bookViews>
    <workbookView xWindow="2380" yWindow="1700" windowWidth="26040" windowHeight="13740" xr2:uid="{41A7F393-3D56-DF43-9587-23E3070C25E8}"/>
  </bookViews>
  <sheets>
    <sheet name="End point" sheetId="2" r:id="rId1"/>
    <sheet name="Protocol Inform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2" l="1"/>
  <c r="I65" i="2"/>
  <c r="I64" i="2"/>
  <c r="I63" i="2"/>
  <c r="I62" i="2"/>
  <c r="I61" i="2"/>
  <c r="I50" i="2"/>
  <c r="Q76" i="2"/>
  <c r="P76" i="2"/>
  <c r="O76" i="2"/>
  <c r="N76" i="2"/>
  <c r="M76" i="2"/>
  <c r="L76" i="2"/>
  <c r="K76" i="2"/>
  <c r="J77" i="2"/>
  <c r="J76" i="2"/>
  <c r="J75" i="2"/>
  <c r="J74" i="2"/>
  <c r="J73" i="2"/>
  <c r="J50" i="2"/>
  <c r="L50" i="2"/>
  <c r="L58" i="2" s="1"/>
  <c r="B40" i="2"/>
  <c r="K57" i="2"/>
  <c r="L65" i="2" l="1"/>
  <c r="L62" i="2"/>
  <c r="L63" i="2"/>
  <c r="L64" i="2"/>
  <c r="L61" i="2"/>
  <c r="L55" i="2"/>
  <c r="L59" i="2"/>
  <c r="L56" i="2"/>
  <c r="L57" i="2"/>
  <c r="Q77" i="2" l="1"/>
  <c r="P77" i="2"/>
  <c r="O77" i="2"/>
  <c r="N77" i="2"/>
  <c r="M77" i="2"/>
  <c r="L77" i="2"/>
  <c r="K77" i="2"/>
  <c r="I77" i="2"/>
  <c r="H77" i="2"/>
  <c r="G77" i="2"/>
  <c r="F77" i="2"/>
  <c r="E77" i="2"/>
  <c r="D77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I73" i="2"/>
  <c r="H73" i="2"/>
  <c r="G73" i="2"/>
  <c r="F73" i="2"/>
  <c r="E73" i="2"/>
  <c r="D73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D70" i="2"/>
  <c r="I70" i="2"/>
  <c r="H70" i="2"/>
  <c r="G70" i="2"/>
  <c r="F70" i="2"/>
  <c r="E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5" i="2"/>
  <c r="P65" i="2"/>
  <c r="O65" i="2"/>
  <c r="N65" i="2"/>
  <c r="M65" i="2"/>
  <c r="K65" i="2"/>
  <c r="J65" i="2"/>
  <c r="H65" i="2"/>
  <c r="G65" i="2"/>
  <c r="F65" i="2"/>
  <c r="E65" i="2"/>
  <c r="D65" i="2"/>
  <c r="Q64" i="2"/>
  <c r="P64" i="2"/>
  <c r="O64" i="2"/>
  <c r="N64" i="2"/>
  <c r="M64" i="2"/>
  <c r="K64" i="2"/>
  <c r="J64" i="2"/>
  <c r="H64" i="2"/>
  <c r="G64" i="2"/>
  <c r="F64" i="2"/>
  <c r="E64" i="2"/>
  <c r="D64" i="2"/>
  <c r="Q63" i="2"/>
  <c r="P63" i="2"/>
  <c r="O63" i="2"/>
  <c r="N63" i="2"/>
  <c r="M63" i="2"/>
  <c r="K63" i="2"/>
  <c r="J63" i="2"/>
  <c r="H63" i="2"/>
  <c r="G63" i="2"/>
  <c r="F63" i="2"/>
  <c r="E63" i="2"/>
  <c r="D63" i="2"/>
  <c r="Q62" i="2"/>
  <c r="P62" i="2"/>
  <c r="O62" i="2"/>
  <c r="N62" i="2"/>
  <c r="M62" i="2"/>
  <c r="K62" i="2"/>
  <c r="J62" i="2"/>
  <c r="H62" i="2"/>
  <c r="G62" i="2"/>
  <c r="F62" i="2"/>
  <c r="E62" i="2"/>
  <c r="D62" i="2"/>
  <c r="Q61" i="2"/>
  <c r="P61" i="2"/>
  <c r="O61" i="2"/>
  <c r="N61" i="2"/>
  <c r="M61" i="2"/>
  <c r="K61" i="2"/>
  <c r="H61" i="2"/>
  <c r="G61" i="2"/>
  <c r="F61" i="2"/>
  <c r="E61" i="2"/>
  <c r="D61" i="2"/>
  <c r="Q59" i="2"/>
  <c r="P59" i="2"/>
  <c r="O59" i="2"/>
  <c r="N59" i="2"/>
  <c r="M59" i="2"/>
  <c r="K59" i="2"/>
  <c r="J59" i="2"/>
  <c r="I59" i="2"/>
  <c r="H59" i="2"/>
  <c r="G59" i="2"/>
  <c r="D59" i="2"/>
  <c r="F59" i="2"/>
  <c r="E59" i="2"/>
  <c r="Q58" i="2"/>
  <c r="P58" i="2"/>
  <c r="O58" i="2"/>
  <c r="N58" i="2"/>
  <c r="M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J57" i="2"/>
  <c r="I57" i="2"/>
  <c r="I56" i="2"/>
  <c r="H57" i="2"/>
  <c r="G57" i="2"/>
  <c r="F57" i="2"/>
  <c r="E57" i="2"/>
  <c r="D57" i="2"/>
  <c r="Q56" i="2"/>
  <c r="P56" i="2"/>
  <c r="O56" i="2"/>
  <c r="N56" i="2"/>
  <c r="M56" i="2"/>
  <c r="K56" i="2"/>
  <c r="J56" i="2"/>
  <c r="H56" i="2"/>
  <c r="G56" i="2"/>
  <c r="F56" i="2"/>
  <c r="E56" i="2"/>
  <c r="D56" i="2"/>
  <c r="Q55" i="2"/>
  <c r="P55" i="2"/>
  <c r="O55" i="2"/>
  <c r="N55" i="2"/>
  <c r="M55" i="2"/>
  <c r="K55" i="2"/>
  <c r="J55" i="2"/>
  <c r="I55" i="2"/>
  <c r="H55" i="2"/>
  <c r="G55" i="2"/>
  <c r="F55" i="2"/>
  <c r="E55" i="2"/>
  <c r="D55" i="2"/>
  <c r="Q50" i="2"/>
  <c r="P50" i="2"/>
  <c r="O50" i="2"/>
  <c r="N50" i="2"/>
  <c r="M50" i="2"/>
  <c r="K50" i="2"/>
  <c r="H50" i="2"/>
  <c r="G50" i="2"/>
  <c r="F50" i="2"/>
  <c r="E50" i="2"/>
  <c r="D50" i="2"/>
  <c r="B37" i="2" l="1"/>
  <c r="B43" i="2"/>
  <c r="B46" i="2"/>
</calcChain>
</file>

<file path=xl/sharedStrings.xml><?xml version="1.0" encoding="utf-8"?>
<sst xmlns="http://schemas.openxmlformats.org/spreadsheetml/2006/main" count="152" uniqueCount="65">
  <si>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</si>
  <si>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</si>
  <si>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</si>
  <si>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</si>
  <si>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</si>
  <si>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</si>
  <si>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</si>
  <si>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</si>
  <si>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</si>
  <si>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</si>
  <si>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</si>
  <si>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</si>
  <si>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</si>
  <si>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</si>
  <si>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</si>
  <si>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</si>
  <si>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</si>
  <si>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</si>
  <si>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</si>
  <si>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</si>
  <si>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</si>
  <si>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</si>
  <si>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</si>
  <si>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</si>
  <si>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</si>
  <si>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</si>
  <si>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</si>
  <si>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</si>
  <si>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</si>
  <si>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</si>
  <si>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</si>
  <si>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</si>
  <si>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</si>
  <si>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</si>
  <si>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</si>
  <si>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Grey Asda</t>
  </si>
  <si>
    <t>Green DoubleDragon</t>
  </si>
  <si>
    <t>User: USER</t>
  </si>
  <si>
    <t>Path: C:\Program Files (x86)\BMG\CLARIOstar\User\Data\</t>
  </si>
  <si>
    <t>Test ID: 6719</t>
  </si>
  <si>
    <t>Test Name: JMF_DPH_384_G1000</t>
  </si>
  <si>
    <t>Date: 17/05/2019</t>
  </si>
  <si>
    <t>Time: 12:28:56</t>
  </si>
  <si>
    <t>ID1: 190517_Black_Diplomat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</si>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</sst>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0" xfId="0" applyFill="1"/>
    <xf numFmtId="0" fontId="3" fillId="0" borderId="0" xfId="0" applyFont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A6E9-3215-F94D-B2FD-5E1287B2E0AD}">
  <dimension ref="A3:Y77"/>
  <sheetViews>
    <sheetView tabSelected="1" topLeftCell="A43" zoomScale="90" zoomScaleNormal="90" workbookViewId="0">
      <selection activeCell="J62" sqref="J62"/>
    </sheetView>
  </sheetViews>
  <sheetFormatPr baseColWidth="10" defaultRowHeight="16" x14ac:dyDescent="0.2"/>
  <sheetData>
    <row r="3" spans="1:25" x14ac:dyDescent="0.2">
      <c r="A3" t="s">
        <v>37</v>
      </c>
    </row>
    <row r="4" spans="1:25" x14ac:dyDescent="0.2">
      <c r="A4" t="s">
        <v>38</v>
      </c>
    </row>
    <row r="5" spans="1:25" x14ac:dyDescent="0.2">
      <c r="A5" t="s">
        <v>39</v>
      </c>
    </row>
    <row r="6" spans="1:25" x14ac:dyDescent="0.2">
      <c r="A6" t="s">
        <v>40</v>
      </c>
    </row>
    <row r="7" spans="1:25" x14ac:dyDescent="0.2">
      <c r="A7" t="s">
        <v>41</v>
      </c>
    </row>
    <row r="8" spans="1:25" x14ac:dyDescent="0.2">
      <c r="A8" t="s">
        <v>42</v>
      </c>
    </row>
    <row r="9" spans="1:25" x14ac:dyDescent="0.2">
      <c r="A9" t="s">
        <v>43</v>
      </c>
    </row>
    <row r="10" spans="1:25" x14ac:dyDescent="0.2">
      <c r="A10" t="s">
        <v>44</v>
      </c>
    </row>
    <row r="14" spans="1:25" x14ac:dyDescent="0.2">
      <c r="B14" t="s">
        <v>45</v>
      </c>
    </row>
    <row r="15" spans="1:25" x14ac:dyDescent="0.2">
      <c r="B15" s="9">
        <v>1</v>
      </c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  <c r="J15" s="9">
        <v>9</v>
      </c>
      <c r="K15" s="9">
        <v>10</v>
      </c>
      <c r="L15" s="9">
        <v>11</v>
      </c>
      <c r="M15" s="9">
        <v>12</v>
      </c>
      <c r="N15" s="9">
        <v>13</v>
      </c>
      <c r="O15" s="9">
        <v>14</v>
      </c>
      <c r="P15" s="9">
        <v>15</v>
      </c>
      <c r="Q15" s="9">
        <v>16</v>
      </c>
      <c r="R15" s="9">
        <v>17</v>
      </c>
      <c r="S15" s="9">
        <v>18</v>
      </c>
      <c r="T15" s="9">
        <v>19</v>
      </c>
      <c r="U15" s="9">
        <v>20</v>
      </c>
      <c r="V15" s="9">
        <v>21</v>
      </c>
      <c r="W15" s="9">
        <v>22</v>
      </c>
      <c r="X15" s="9">
        <v>23</v>
      </c>
      <c r="Y15" s="9">
        <v>24</v>
      </c>
    </row>
    <row r="16" spans="1:25" x14ac:dyDescent="0.2">
      <c r="A16" s="9" t="s">
        <v>46</v>
      </c>
      <c r="B16" s="24">
        <v>173</v>
      </c>
      <c r="C16" s="25">
        <v>4783</v>
      </c>
      <c r="D16" s="10">
        <v>123</v>
      </c>
      <c r="E16" s="10">
        <v>4291</v>
      </c>
      <c r="F16" s="25">
        <v>165</v>
      </c>
      <c r="G16" s="25">
        <v>4596</v>
      </c>
      <c r="H16" s="16">
        <v>151</v>
      </c>
      <c r="I16" s="16">
        <v>2400</v>
      </c>
      <c r="J16" s="20">
        <v>168</v>
      </c>
      <c r="K16" s="20">
        <v>3320</v>
      </c>
      <c r="L16" s="12">
        <v>167</v>
      </c>
      <c r="M16" s="13">
        <v>2532</v>
      </c>
      <c r="N16" s="13">
        <v>172</v>
      </c>
      <c r="O16" s="13">
        <v>2428</v>
      </c>
      <c r="P16" s="25">
        <v>171</v>
      </c>
      <c r="Q16" s="25">
        <v>4782</v>
      </c>
      <c r="R16" s="20">
        <v>178</v>
      </c>
      <c r="S16" s="20">
        <v>3157</v>
      </c>
      <c r="T16" s="10">
        <v>127</v>
      </c>
      <c r="U16" s="10">
        <v>6288</v>
      </c>
      <c r="V16" s="25">
        <v>170</v>
      </c>
      <c r="W16" s="25">
        <v>4845</v>
      </c>
      <c r="X16" s="16">
        <v>155</v>
      </c>
      <c r="Y16" s="16">
        <v>2494</v>
      </c>
    </row>
    <row r="17" spans="1:25" x14ac:dyDescent="0.2">
      <c r="A17" s="9" t="s">
        <v>47</v>
      </c>
      <c r="B17" s="24">
        <v>12205</v>
      </c>
      <c r="C17" s="25">
        <v>1010</v>
      </c>
      <c r="D17" s="10">
        <v>11012</v>
      </c>
      <c r="E17" s="10">
        <v>995</v>
      </c>
      <c r="F17" s="25">
        <v>11966</v>
      </c>
      <c r="G17" s="25">
        <v>1121</v>
      </c>
      <c r="H17" s="16">
        <v>11100</v>
      </c>
      <c r="I17" s="16">
        <v>673</v>
      </c>
      <c r="J17" s="20">
        <v>7134</v>
      </c>
      <c r="K17" s="20">
        <v>821</v>
      </c>
      <c r="L17" s="12">
        <v>8162</v>
      </c>
      <c r="M17" s="13">
        <v>544</v>
      </c>
      <c r="N17" s="13">
        <v>6130</v>
      </c>
      <c r="O17" s="13">
        <v>527</v>
      </c>
      <c r="P17" s="25">
        <v>12636</v>
      </c>
      <c r="Q17" s="25">
        <v>1034</v>
      </c>
      <c r="R17" s="20">
        <v>7293</v>
      </c>
      <c r="S17" s="20">
        <v>1020</v>
      </c>
      <c r="T17" s="10">
        <v>17373</v>
      </c>
      <c r="U17" s="10">
        <v>1412</v>
      </c>
      <c r="V17" s="25">
        <v>13534</v>
      </c>
      <c r="W17" s="25">
        <v>1217</v>
      </c>
      <c r="X17" s="16">
        <v>11804</v>
      </c>
      <c r="Y17" s="16">
        <v>653</v>
      </c>
    </row>
    <row r="18" spans="1:25" x14ac:dyDescent="0.2">
      <c r="A18" s="9" t="s">
        <v>48</v>
      </c>
      <c r="B18" s="24">
        <v>177</v>
      </c>
      <c r="C18" s="25">
        <v>866</v>
      </c>
      <c r="D18" s="10">
        <v>153</v>
      </c>
      <c r="E18" s="10">
        <v>986</v>
      </c>
      <c r="F18" s="25">
        <v>169</v>
      </c>
      <c r="G18" s="25">
        <v>924</v>
      </c>
      <c r="H18" s="16">
        <v>160</v>
      </c>
      <c r="I18" s="16">
        <v>752</v>
      </c>
      <c r="J18" s="20">
        <v>176</v>
      </c>
      <c r="K18" s="20">
        <v>612</v>
      </c>
      <c r="L18" s="12">
        <v>166</v>
      </c>
      <c r="M18" s="13">
        <v>377</v>
      </c>
      <c r="N18" s="13">
        <v>166</v>
      </c>
      <c r="O18" s="13">
        <v>373</v>
      </c>
      <c r="P18" s="25">
        <v>171</v>
      </c>
      <c r="Q18" s="25">
        <v>932</v>
      </c>
      <c r="R18" s="20">
        <v>190</v>
      </c>
      <c r="S18" s="20">
        <v>611</v>
      </c>
      <c r="T18" s="10">
        <v>130</v>
      </c>
      <c r="U18" s="10">
        <v>1763</v>
      </c>
      <c r="V18" s="25">
        <v>227</v>
      </c>
      <c r="W18" s="25">
        <v>989</v>
      </c>
      <c r="X18" s="16">
        <v>166</v>
      </c>
      <c r="Y18" s="16">
        <v>867</v>
      </c>
    </row>
    <row r="19" spans="1:25" x14ac:dyDescent="0.2">
      <c r="A19" s="9" t="s">
        <v>49</v>
      </c>
      <c r="B19" s="24">
        <v>594</v>
      </c>
      <c r="C19" s="25">
        <v>6326</v>
      </c>
      <c r="D19" s="10">
        <v>289</v>
      </c>
      <c r="E19" s="10">
        <v>3110</v>
      </c>
      <c r="F19" s="25">
        <v>553</v>
      </c>
      <c r="G19" s="25">
        <v>5872</v>
      </c>
      <c r="H19" s="16">
        <v>346</v>
      </c>
      <c r="I19" s="16">
        <v>4213</v>
      </c>
      <c r="J19" s="20">
        <v>344</v>
      </c>
      <c r="K19" s="20">
        <v>5362</v>
      </c>
      <c r="L19" s="12">
        <v>291</v>
      </c>
      <c r="M19" s="13">
        <v>1622</v>
      </c>
      <c r="N19" s="13">
        <v>280</v>
      </c>
      <c r="O19" s="13">
        <v>1482</v>
      </c>
      <c r="P19" s="25">
        <v>555</v>
      </c>
      <c r="Q19" s="25">
        <v>6382</v>
      </c>
      <c r="R19" s="20">
        <v>388</v>
      </c>
      <c r="S19" s="20">
        <v>4647</v>
      </c>
      <c r="T19" s="10">
        <v>573</v>
      </c>
      <c r="U19" s="10">
        <v>9093</v>
      </c>
      <c r="V19" s="25">
        <v>583</v>
      </c>
      <c r="W19" s="25">
        <v>6758</v>
      </c>
      <c r="X19" s="16">
        <v>370</v>
      </c>
      <c r="Y19" s="16">
        <v>4412</v>
      </c>
    </row>
    <row r="20" spans="1:25" x14ac:dyDescent="0.2">
      <c r="A20" s="9" t="s">
        <v>50</v>
      </c>
      <c r="B20" s="24">
        <v>17073</v>
      </c>
      <c r="C20" s="25">
        <v>4422</v>
      </c>
      <c r="D20" s="10">
        <v>8673</v>
      </c>
      <c r="E20" s="10">
        <v>4979</v>
      </c>
      <c r="F20" s="25">
        <v>17129</v>
      </c>
      <c r="G20" s="25">
        <v>4574</v>
      </c>
      <c r="H20" s="16">
        <v>11362</v>
      </c>
      <c r="I20" s="16">
        <v>2065</v>
      </c>
      <c r="J20" s="20">
        <v>7796</v>
      </c>
      <c r="K20" s="20">
        <v>1838</v>
      </c>
      <c r="L20" s="12">
        <v>6167</v>
      </c>
      <c r="M20" s="13">
        <v>1363</v>
      </c>
      <c r="N20" s="13">
        <v>6354</v>
      </c>
      <c r="O20" s="13">
        <v>1431</v>
      </c>
      <c r="P20" s="25">
        <v>17459</v>
      </c>
      <c r="Q20" s="25">
        <v>4692</v>
      </c>
      <c r="R20" s="20">
        <v>8158</v>
      </c>
      <c r="S20" s="20">
        <v>2013</v>
      </c>
      <c r="T20" s="10">
        <v>18287</v>
      </c>
      <c r="U20" s="10">
        <v>7804</v>
      </c>
      <c r="V20" s="25">
        <v>17783</v>
      </c>
      <c r="W20" s="25">
        <v>4833</v>
      </c>
      <c r="X20" s="16">
        <v>11749</v>
      </c>
      <c r="Y20" s="16">
        <v>2215</v>
      </c>
    </row>
    <row r="21" spans="1:25" x14ac:dyDescent="0.2">
      <c r="A21" s="9" t="s">
        <v>51</v>
      </c>
      <c r="B21" s="24">
        <v>16331</v>
      </c>
      <c r="C21" s="25">
        <v>9051</v>
      </c>
      <c r="D21" s="10">
        <v>9288</v>
      </c>
      <c r="E21" s="10">
        <v>7668</v>
      </c>
      <c r="F21" s="25">
        <v>16275</v>
      </c>
      <c r="G21" s="25">
        <v>9538</v>
      </c>
      <c r="H21" s="16">
        <v>12830</v>
      </c>
      <c r="I21" s="16">
        <v>2314</v>
      </c>
      <c r="J21" s="20">
        <v>17355</v>
      </c>
      <c r="K21" s="20">
        <v>2472</v>
      </c>
      <c r="L21" s="12">
        <v>6990</v>
      </c>
      <c r="M21" s="13">
        <v>2715</v>
      </c>
      <c r="N21" s="13">
        <v>7141</v>
      </c>
      <c r="O21" s="13">
        <v>3178</v>
      </c>
      <c r="P21" s="25">
        <v>16444</v>
      </c>
      <c r="Q21" s="25">
        <v>9780</v>
      </c>
      <c r="R21" s="20">
        <v>16631</v>
      </c>
      <c r="S21" s="20">
        <v>2033</v>
      </c>
      <c r="T21" s="10">
        <v>17394</v>
      </c>
      <c r="U21" s="10">
        <v>13288</v>
      </c>
      <c r="V21" s="25">
        <v>17030</v>
      </c>
      <c r="W21" s="25">
        <v>10117</v>
      </c>
      <c r="X21" s="16">
        <v>13193</v>
      </c>
      <c r="Y21" s="16">
        <v>2439</v>
      </c>
    </row>
    <row r="22" spans="1:25" x14ac:dyDescent="0.2">
      <c r="A22" s="9" t="s">
        <v>52</v>
      </c>
      <c r="B22" s="24">
        <v>11916</v>
      </c>
      <c r="C22" s="25">
        <v>8397</v>
      </c>
      <c r="D22" s="10">
        <v>8631</v>
      </c>
      <c r="E22" s="10">
        <v>8777</v>
      </c>
      <c r="F22" s="25">
        <v>13656</v>
      </c>
      <c r="G22" s="25">
        <v>8677</v>
      </c>
      <c r="H22" s="16">
        <v>10874</v>
      </c>
      <c r="I22" s="16">
        <v>4580</v>
      </c>
      <c r="J22" s="20">
        <v>9726</v>
      </c>
      <c r="K22" s="20">
        <v>4319</v>
      </c>
      <c r="L22" s="12">
        <v>5475</v>
      </c>
      <c r="M22" s="13">
        <v>2833</v>
      </c>
      <c r="N22" s="13">
        <v>6030</v>
      </c>
      <c r="O22" s="13">
        <v>2833</v>
      </c>
      <c r="P22" s="25">
        <v>13454</v>
      </c>
      <c r="Q22" s="25">
        <v>8485</v>
      </c>
      <c r="R22" s="20">
        <v>10195</v>
      </c>
      <c r="S22" s="20">
        <v>4721</v>
      </c>
      <c r="T22" s="10">
        <v>14970</v>
      </c>
      <c r="U22" s="10">
        <v>13165</v>
      </c>
      <c r="V22" s="25">
        <v>13734</v>
      </c>
      <c r="W22" s="25">
        <v>8930</v>
      </c>
      <c r="X22" s="16">
        <v>8902</v>
      </c>
      <c r="Y22" s="16">
        <v>4402</v>
      </c>
    </row>
    <row r="23" spans="1:25" x14ac:dyDescent="0.2">
      <c r="A23" s="9" t="s">
        <v>53</v>
      </c>
      <c r="B23" s="26">
        <v>2431</v>
      </c>
      <c r="C23" s="27">
        <v>378</v>
      </c>
      <c r="D23" s="11">
        <v>2583</v>
      </c>
      <c r="E23" s="11">
        <v>220</v>
      </c>
      <c r="F23" s="27">
        <v>2926</v>
      </c>
      <c r="G23" s="27">
        <v>413</v>
      </c>
      <c r="H23" s="17">
        <v>1792</v>
      </c>
      <c r="I23" s="17">
        <v>228</v>
      </c>
      <c r="J23" s="21">
        <v>2386</v>
      </c>
      <c r="K23" s="21">
        <v>302</v>
      </c>
      <c r="L23" s="14">
        <v>1171</v>
      </c>
      <c r="M23" s="15">
        <v>192</v>
      </c>
      <c r="N23" s="15">
        <v>1499</v>
      </c>
      <c r="O23" s="15">
        <v>202</v>
      </c>
      <c r="P23" s="27">
        <v>3103</v>
      </c>
      <c r="Q23" s="27">
        <v>408</v>
      </c>
      <c r="R23" s="21">
        <v>2327</v>
      </c>
      <c r="S23" s="21">
        <v>299</v>
      </c>
      <c r="T23" s="11">
        <v>4399</v>
      </c>
      <c r="U23" s="11">
        <v>447</v>
      </c>
      <c r="V23" s="27">
        <v>3169</v>
      </c>
      <c r="W23" s="27">
        <v>396</v>
      </c>
      <c r="X23" s="17">
        <v>1718</v>
      </c>
      <c r="Y23" s="17">
        <v>215</v>
      </c>
    </row>
    <row r="24" spans="1:25" x14ac:dyDescent="0.2">
      <c r="A24" s="9" t="s">
        <v>54</v>
      </c>
      <c r="B24" s="18">
        <v>154</v>
      </c>
      <c r="C24" s="16">
        <v>2545</v>
      </c>
      <c r="D24" s="22">
        <v>183</v>
      </c>
      <c r="E24" s="20">
        <v>3218</v>
      </c>
      <c r="F24" s="10">
        <v>133</v>
      </c>
      <c r="G24" s="10">
        <v>4793</v>
      </c>
      <c r="H24" s="20">
        <v>176</v>
      </c>
      <c r="I24" s="20">
        <v>3033</v>
      </c>
      <c r="J24" s="16">
        <v>153</v>
      </c>
      <c r="K24" s="16">
        <v>2664</v>
      </c>
      <c r="L24" s="16">
        <v>154</v>
      </c>
      <c r="M24" s="16">
        <v>2589</v>
      </c>
      <c r="N24" s="13">
        <v>165</v>
      </c>
      <c r="O24" s="13">
        <v>2516</v>
      </c>
      <c r="P24" s="13">
        <v>174</v>
      </c>
      <c r="Q24" s="13">
        <v>2454</v>
      </c>
      <c r="R24" s="25">
        <v>165</v>
      </c>
      <c r="S24" s="25">
        <v>4552</v>
      </c>
      <c r="T24" s="13">
        <v>177</v>
      </c>
      <c r="U24" s="13">
        <v>2564</v>
      </c>
      <c r="V24" s="10">
        <v>105</v>
      </c>
      <c r="W24" s="10">
        <v>3656</v>
      </c>
      <c r="X24" s="20">
        <v>180</v>
      </c>
      <c r="Y24" s="20">
        <v>2932</v>
      </c>
    </row>
    <row r="25" spans="1:25" x14ac:dyDescent="0.2">
      <c r="A25" s="9" t="s">
        <v>55</v>
      </c>
      <c r="B25" s="18">
        <v>11644</v>
      </c>
      <c r="C25" s="16">
        <v>679</v>
      </c>
      <c r="D25" s="22">
        <v>6808</v>
      </c>
      <c r="E25" s="20">
        <v>736</v>
      </c>
      <c r="F25" s="10">
        <v>11666</v>
      </c>
      <c r="G25" s="10">
        <v>1205</v>
      </c>
      <c r="H25" s="20">
        <v>6629</v>
      </c>
      <c r="I25" s="20">
        <v>734</v>
      </c>
      <c r="J25" s="16">
        <v>12031</v>
      </c>
      <c r="K25" s="16">
        <v>591</v>
      </c>
      <c r="L25" s="16">
        <v>12024</v>
      </c>
      <c r="M25" s="16">
        <v>728</v>
      </c>
      <c r="N25" s="13">
        <v>7485</v>
      </c>
      <c r="O25" s="13">
        <v>568</v>
      </c>
      <c r="P25" s="13">
        <v>7856</v>
      </c>
      <c r="Q25" s="13">
        <v>569</v>
      </c>
      <c r="R25" s="25">
        <v>12681</v>
      </c>
      <c r="S25" s="25">
        <v>1090</v>
      </c>
      <c r="T25" s="13">
        <v>7072</v>
      </c>
      <c r="U25" s="13">
        <v>676</v>
      </c>
      <c r="V25" s="10">
        <v>14943</v>
      </c>
      <c r="W25" s="10">
        <v>1053</v>
      </c>
      <c r="X25" s="20">
        <v>7226</v>
      </c>
      <c r="Y25" s="20">
        <v>767</v>
      </c>
    </row>
    <row r="26" spans="1:25" x14ac:dyDescent="0.2">
      <c r="A26" s="9" t="s">
        <v>56</v>
      </c>
      <c r="B26" s="18">
        <v>165</v>
      </c>
      <c r="C26" s="16">
        <v>756</v>
      </c>
      <c r="D26" s="22">
        <v>182</v>
      </c>
      <c r="E26" s="20">
        <v>563</v>
      </c>
      <c r="F26" s="10">
        <v>151</v>
      </c>
      <c r="G26" s="10">
        <v>1548</v>
      </c>
      <c r="H26" s="20">
        <v>185</v>
      </c>
      <c r="I26" s="20">
        <v>528</v>
      </c>
      <c r="J26" s="16">
        <v>160</v>
      </c>
      <c r="K26" s="16">
        <v>784</v>
      </c>
      <c r="L26" s="16">
        <v>167</v>
      </c>
      <c r="M26" s="16">
        <v>881</v>
      </c>
      <c r="N26" s="13">
        <v>172</v>
      </c>
      <c r="O26" s="13">
        <v>422</v>
      </c>
      <c r="P26" s="13">
        <v>177</v>
      </c>
      <c r="Q26" s="13">
        <v>493</v>
      </c>
      <c r="R26" s="25">
        <v>187</v>
      </c>
      <c r="S26" s="25">
        <v>1061</v>
      </c>
      <c r="T26" s="13">
        <v>182</v>
      </c>
      <c r="U26" s="13">
        <v>418</v>
      </c>
      <c r="V26" s="10">
        <v>137</v>
      </c>
      <c r="W26" s="10">
        <v>1874</v>
      </c>
      <c r="X26" s="20">
        <v>190</v>
      </c>
      <c r="Y26" s="20">
        <v>606</v>
      </c>
    </row>
    <row r="27" spans="1:25" x14ac:dyDescent="0.2">
      <c r="A27" s="9" t="s">
        <v>57</v>
      </c>
      <c r="B27" s="18">
        <v>402</v>
      </c>
      <c r="C27" s="16">
        <v>4636</v>
      </c>
      <c r="D27" s="22">
        <v>388</v>
      </c>
      <c r="E27" s="20">
        <v>4678</v>
      </c>
      <c r="F27" s="10">
        <v>421</v>
      </c>
      <c r="G27" s="10">
        <v>8508</v>
      </c>
      <c r="H27" s="20">
        <v>355</v>
      </c>
      <c r="I27" s="20">
        <v>4556</v>
      </c>
      <c r="J27" s="16">
        <v>371</v>
      </c>
      <c r="K27" s="16">
        <v>4643</v>
      </c>
      <c r="L27" s="16">
        <v>396</v>
      </c>
      <c r="M27" s="16">
        <v>5011</v>
      </c>
      <c r="N27" s="13">
        <v>279</v>
      </c>
      <c r="O27" s="13">
        <v>1549</v>
      </c>
      <c r="P27" s="13">
        <v>304</v>
      </c>
      <c r="Q27" s="13">
        <v>1675</v>
      </c>
      <c r="R27" s="25">
        <v>600</v>
      </c>
      <c r="S27" s="25">
        <v>6902</v>
      </c>
      <c r="T27" s="13">
        <v>283</v>
      </c>
      <c r="U27" s="13">
        <v>1618</v>
      </c>
      <c r="V27" s="10">
        <v>426</v>
      </c>
      <c r="W27" s="10">
        <v>6729</v>
      </c>
      <c r="X27" s="20">
        <v>365</v>
      </c>
      <c r="Y27" s="20">
        <v>5039</v>
      </c>
    </row>
    <row r="28" spans="1:25" x14ac:dyDescent="0.2">
      <c r="A28" s="9" t="s">
        <v>58</v>
      </c>
      <c r="B28" s="18">
        <v>11169</v>
      </c>
      <c r="C28" s="16">
        <v>1769</v>
      </c>
      <c r="D28" s="22">
        <v>7462</v>
      </c>
      <c r="E28" s="20">
        <v>1537</v>
      </c>
      <c r="F28" s="10">
        <v>11249</v>
      </c>
      <c r="G28" s="10">
        <v>5670</v>
      </c>
      <c r="H28" s="20">
        <v>8569</v>
      </c>
      <c r="I28" s="20">
        <v>1834</v>
      </c>
      <c r="J28" s="16">
        <v>11148</v>
      </c>
      <c r="K28" s="16">
        <v>2063</v>
      </c>
      <c r="L28" s="16">
        <v>11232</v>
      </c>
      <c r="M28" s="16">
        <v>1999</v>
      </c>
      <c r="N28" s="13">
        <v>6407</v>
      </c>
      <c r="O28" s="13">
        <v>1493</v>
      </c>
      <c r="P28" s="13">
        <v>6199</v>
      </c>
      <c r="Q28" s="13">
        <v>1391</v>
      </c>
      <c r="R28" s="25">
        <v>17203</v>
      </c>
      <c r="S28" s="25">
        <v>4692</v>
      </c>
      <c r="T28" s="13">
        <v>6545</v>
      </c>
      <c r="U28" s="13">
        <v>1578</v>
      </c>
      <c r="V28" s="10">
        <v>13415</v>
      </c>
      <c r="W28" s="10">
        <v>4945</v>
      </c>
      <c r="X28" s="20">
        <v>8703</v>
      </c>
      <c r="Y28" s="20">
        <v>1925</v>
      </c>
    </row>
    <row r="29" spans="1:25" x14ac:dyDescent="0.2">
      <c r="A29" s="9" t="s">
        <v>59</v>
      </c>
      <c r="B29" s="18">
        <v>12020</v>
      </c>
      <c r="C29" s="16">
        <v>2132</v>
      </c>
      <c r="D29" s="22">
        <v>15985</v>
      </c>
      <c r="E29" s="20">
        <v>1763</v>
      </c>
      <c r="F29" s="10">
        <v>20035</v>
      </c>
      <c r="G29" s="10">
        <v>6978</v>
      </c>
      <c r="H29" s="20">
        <v>16366</v>
      </c>
      <c r="I29" s="20">
        <v>2100</v>
      </c>
      <c r="J29" s="16">
        <v>12928</v>
      </c>
      <c r="K29" s="16">
        <v>2280</v>
      </c>
      <c r="L29" s="16">
        <v>12524</v>
      </c>
      <c r="M29" s="16">
        <v>2404</v>
      </c>
      <c r="N29" s="13">
        <v>7340</v>
      </c>
      <c r="O29" s="13">
        <v>3243</v>
      </c>
      <c r="P29" s="13">
        <v>7150</v>
      </c>
      <c r="Q29" s="13">
        <v>3219</v>
      </c>
      <c r="R29" s="25">
        <v>16286</v>
      </c>
      <c r="S29" s="25">
        <v>9466</v>
      </c>
      <c r="T29" s="13">
        <v>7317</v>
      </c>
      <c r="U29" s="13">
        <v>3447</v>
      </c>
      <c r="V29" s="10">
        <v>15218</v>
      </c>
      <c r="W29" s="10">
        <v>6011</v>
      </c>
      <c r="X29" s="20">
        <v>17001</v>
      </c>
      <c r="Y29" s="20">
        <v>2173</v>
      </c>
    </row>
    <row r="30" spans="1:25" x14ac:dyDescent="0.2">
      <c r="A30" s="9" t="s">
        <v>60</v>
      </c>
      <c r="B30" s="18">
        <v>7852</v>
      </c>
      <c r="C30" s="16">
        <v>3383</v>
      </c>
      <c r="D30" s="22">
        <v>9230</v>
      </c>
      <c r="E30" s="20">
        <v>3632</v>
      </c>
      <c r="F30" s="10">
        <v>13402</v>
      </c>
      <c r="G30" s="10">
        <v>11870</v>
      </c>
      <c r="H30" s="20">
        <v>10721</v>
      </c>
      <c r="I30" s="20">
        <v>5085</v>
      </c>
      <c r="J30" s="16">
        <v>8509</v>
      </c>
      <c r="K30" s="16">
        <v>4103</v>
      </c>
      <c r="L30" s="16">
        <v>9088</v>
      </c>
      <c r="M30" s="16">
        <v>4575</v>
      </c>
      <c r="N30" s="13">
        <v>5685</v>
      </c>
      <c r="O30" s="13">
        <v>2632</v>
      </c>
      <c r="P30" s="13">
        <v>6114</v>
      </c>
      <c r="Q30" s="13">
        <v>2740</v>
      </c>
      <c r="R30" s="25">
        <v>13920</v>
      </c>
      <c r="S30" s="25">
        <v>9029</v>
      </c>
      <c r="T30" s="13">
        <v>5844</v>
      </c>
      <c r="U30" s="13">
        <v>2707</v>
      </c>
      <c r="V30" s="10">
        <v>10079</v>
      </c>
      <c r="W30" s="10">
        <v>9742</v>
      </c>
      <c r="X30" s="20">
        <v>10801</v>
      </c>
      <c r="Y30" s="20">
        <v>5043</v>
      </c>
    </row>
    <row r="31" spans="1:25" x14ac:dyDescent="0.2">
      <c r="A31" s="9" t="s">
        <v>61</v>
      </c>
      <c r="B31" s="19">
        <v>1444</v>
      </c>
      <c r="C31" s="17">
        <v>200</v>
      </c>
      <c r="D31" s="23">
        <v>2056</v>
      </c>
      <c r="E31" s="21">
        <v>272</v>
      </c>
      <c r="F31" s="11">
        <v>2877</v>
      </c>
      <c r="G31" s="11">
        <v>432</v>
      </c>
      <c r="H31" s="21">
        <v>2430</v>
      </c>
      <c r="I31" s="21">
        <v>312</v>
      </c>
      <c r="J31" s="17">
        <v>1611</v>
      </c>
      <c r="K31" s="17">
        <v>216</v>
      </c>
      <c r="L31" s="17">
        <v>1778</v>
      </c>
      <c r="M31" s="17">
        <v>227</v>
      </c>
      <c r="N31" s="15">
        <v>1536</v>
      </c>
      <c r="O31" s="15">
        <v>200</v>
      </c>
      <c r="P31" s="15">
        <v>1507</v>
      </c>
      <c r="Q31" s="15">
        <v>202</v>
      </c>
      <c r="R31" s="27">
        <v>3057</v>
      </c>
      <c r="S31" s="27">
        <v>404</v>
      </c>
      <c r="T31" s="15">
        <v>1344</v>
      </c>
      <c r="U31" s="15">
        <v>208</v>
      </c>
      <c r="V31" s="11">
        <v>2067</v>
      </c>
      <c r="W31" s="11">
        <v>283</v>
      </c>
      <c r="X31" s="21">
        <v>2365</v>
      </c>
      <c r="Y31" s="21">
        <v>314</v>
      </c>
    </row>
    <row r="34" spans="2:17" x14ac:dyDescent="0.2">
      <c r="B34" s="28" t="s">
        <v>62</v>
      </c>
      <c r="C34" s="29"/>
      <c r="D34" s="29"/>
      <c r="E34" s="29"/>
      <c r="F34" s="29"/>
      <c r="G34" s="29"/>
      <c r="H34" s="29"/>
      <c r="I34" s="29"/>
      <c r="J34" s="29"/>
      <c r="K34" s="29"/>
    </row>
    <row r="35" spans="2:17" x14ac:dyDescent="0.2">
      <c r="B35" t="s">
        <v>18</v>
      </c>
      <c r="C35" t="s">
        <v>20</v>
      </c>
      <c r="D35" t="s">
        <v>22</v>
      </c>
      <c r="E35" t="s">
        <v>24</v>
      </c>
      <c r="F35" t="s">
        <v>26</v>
      </c>
      <c r="G35" t="s">
        <v>28</v>
      </c>
      <c r="H35" t="s">
        <v>30</v>
      </c>
      <c r="I35" t="s">
        <v>32</v>
      </c>
      <c r="J35" t="s">
        <v>19</v>
      </c>
      <c r="K35" t="s">
        <v>21</v>
      </c>
      <c r="L35" t="s">
        <v>23</v>
      </c>
      <c r="M35" t="s">
        <v>25</v>
      </c>
      <c r="N35" t="s">
        <v>27</v>
      </c>
      <c r="O35" t="s">
        <v>29</v>
      </c>
      <c r="P35" t="s">
        <v>31</v>
      </c>
      <c r="Q35" t="s">
        <v>33</v>
      </c>
    </row>
    <row r="36" spans="2:17" x14ac:dyDescent="0.2">
      <c r="B36" s="18" t="s">
        <v>14</v>
      </c>
      <c r="J36" s="10"/>
      <c r="K36" s="10"/>
      <c r="Q36" s="10"/>
    </row>
    <row r="37" spans="2:17" x14ac:dyDescent="0.2">
      <c r="B37">
        <f xml:space="preserve"> MEDIAN(B24, H16, J24, L24, X16)</f>
        <v>154</v>
      </c>
    </row>
    <row r="38" spans="2:17" x14ac:dyDescent="0.2">
      <c r="B38" s="30"/>
      <c r="C38" s="10"/>
      <c r="D38" s="10"/>
      <c r="E38" s="10"/>
      <c r="F38" s="10"/>
      <c r="G38" s="10"/>
      <c r="H38" s="10"/>
      <c r="I38" t="s">
        <v>18</v>
      </c>
      <c r="J38" t="s">
        <v>19</v>
      </c>
      <c r="K38" s="10"/>
      <c r="Q38" s="10"/>
    </row>
    <row r="39" spans="2:17" x14ac:dyDescent="0.2">
      <c r="B39" s="12" t="s">
        <v>34</v>
      </c>
      <c r="C39" s="10"/>
      <c r="D39" s="10"/>
      <c r="E39" s="10"/>
      <c r="F39" s="10"/>
      <c r="G39" s="10"/>
      <c r="H39" s="10"/>
      <c r="I39" t="s">
        <v>20</v>
      </c>
      <c r="J39" t="s">
        <v>21</v>
      </c>
      <c r="K39" s="10"/>
      <c r="L39" s="29"/>
      <c r="Q39" s="10"/>
    </row>
    <row r="40" spans="2:17" x14ac:dyDescent="0.2">
      <c r="B40" s="30">
        <f xml:space="preserve"> MEDIAN(L16, N16, N24, P24, T24)</f>
        <v>172</v>
      </c>
      <c r="C40" s="30"/>
      <c r="D40" s="30"/>
      <c r="E40" s="30"/>
      <c r="F40" s="30"/>
      <c r="G40" s="30"/>
      <c r="H40" s="30"/>
      <c r="I40" t="s">
        <v>22</v>
      </c>
      <c r="J40" t="s">
        <v>23</v>
      </c>
      <c r="K40" s="30"/>
      <c r="L40" s="30"/>
      <c r="M40" s="30"/>
      <c r="N40" s="30"/>
      <c r="O40" s="30"/>
      <c r="P40" s="30"/>
      <c r="Q40" s="30"/>
    </row>
    <row r="41" spans="2:17" x14ac:dyDescent="0.2">
      <c r="B41" s="30"/>
      <c r="C41" s="10"/>
      <c r="D41" s="10"/>
      <c r="E41" s="10"/>
      <c r="F41" s="10"/>
      <c r="G41" s="10"/>
      <c r="H41" s="10"/>
      <c r="I41" t="s">
        <v>24</v>
      </c>
      <c r="J41" t="s">
        <v>25</v>
      </c>
      <c r="K41" s="10"/>
      <c r="L41" s="10"/>
      <c r="Q41" s="10"/>
    </row>
    <row r="42" spans="2:17" x14ac:dyDescent="0.2">
      <c r="B42" s="20" t="s">
        <v>35</v>
      </c>
      <c r="C42" s="10"/>
      <c r="D42" s="10"/>
      <c r="E42" s="10"/>
      <c r="F42" s="10"/>
      <c r="G42" s="10"/>
      <c r="H42" s="10"/>
      <c r="I42" t="s">
        <v>26</v>
      </c>
      <c r="J42" t="s">
        <v>27</v>
      </c>
      <c r="K42" s="10"/>
      <c r="L42" s="10"/>
      <c r="Q42" s="10"/>
    </row>
    <row r="43" spans="2:17" x14ac:dyDescent="0.2">
      <c r="B43" s="10">
        <f xml:space="preserve"> MEDIAN(D24, H24, J16, R16, X24)</f>
        <v>178</v>
      </c>
      <c r="C43" s="10"/>
      <c r="D43" s="10"/>
      <c r="E43" s="10"/>
      <c r="F43" s="10"/>
      <c r="G43" s="10"/>
      <c r="H43" s="10"/>
      <c r="I43" t="s">
        <v>28</v>
      </c>
      <c r="J43" t="s">
        <v>29</v>
      </c>
      <c r="K43" s="10"/>
      <c r="L43" s="10"/>
      <c r="M43" s="10"/>
      <c r="N43" s="10"/>
      <c r="O43" s="10"/>
      <c r="P43" s="10"/>
      <c r="Q43" s="10"/>
    </row>
    <row r="44" spans="2:17" x14ac:dyDescent="0.2">
      <c r="B44" s="10"/>
      <c r="C44" s="10"/>
      <c r="D44" s="10"/>
      <c r="E44" s="10"/>
      <c r="F44" s="10"/>
      <c r="G44" s="10"/>
      <c r="I44" t="s">
        <v>30</v>
      </c>
      <c r="J44" t="s">
        <v>31</v>
      </c>
      <c r="K44" s="10"/>
      <c r="L44" s="10"/>
    </row>
    <row r="45" spans="2:17" x14ac:dyDescent="0.2">
      <c r="B45" s="31" t="s">
        <v>36</v>
      </c>
      <c r="I45" t="s">
        <v>32</v>
      </c>
      <c r="J45" t="s">
        <v>33</v>
      </c>
      <c r="K45" s="10"/>
      <c r="L45" s="10"/>
    </row>
    <row r="46" spans="2:17" x14ac:dyDescent="0.2">
      <c r="B46">
        <f xml:space="preserve"> MEDIAN(B16, F16, P16, R24, V16)</f>
        <v>170</v>
      </c>
    </row>
    <row r="48" spans="2:17" x14ac:dyDescent="0.2">
      <c r="B48" s="32" t="s">
        <v>63</v>
      </c>
    </row>
    <row r="49" spans="2:17" x14ac:dyDescent="0.2">
      <c r="D49" t="s">
        <v>20</v>
      </c>
      <c r="E49" t="s">
        <v>24</v>
      </c>
      <c r="F49" t="s">
        <v>26</v>
      </c>
      <c r="G49" t="s">
        <v>28</v>
      </c>
      <c r="H49" t="s">
        <v>30</v>
      </c>
      <c r="I49" t="s">
        <v>32</v>
      </c>
      <c r="J49" t="s">
        <v>19</v>
      </c>
      <c r="K49" t="s">
        <v>21</v>
      </c>
      <c r="L49" t="s">
        <v>23</v>
      </c>
      <c r="M49" t="s">
        <v>25</v>
      </c>
      <c r="N49" t="s">
        <v>27</v>
      </c>
      <c r="O49" t="s">
        <v>29</v>
      </c>
      <c r="P49" t="s">
        <v>31</v>
      </c>
      <c r="Q49" t="s">
        <v>33</v>
      </c>
    </row>
    <row r="50" spans="2:17" x14ac:dyDescent="0.2">
      <c r="D50">
        <f xml:space="preserve"> MEDIAN(D17, F25, T17, V25)</f>
        <v>13304.5</v>
      </c>
      <c r="E50">
        <f xml:space="preserve"> MEDIAN(D19, T19, F27, V27)</f>
        <v>423.5</v>
      </c>
      <c r="F50">
        <f xml:space="preserve"> MEDIAN(D20, F28, T20, V28)</f>
        <v>12332</v>
      </c>
      <c r="G50">
        <f xml:space="preserve"> MEDIAN(D21, F29, T21, V29)</f>
        <v>16306</v>
      </c>
      <c r="H50">
        <f xml:space="preserve"> MEDIAN(D22, F30, T22, V30)</f>
        <v>11740.5</v>
      </c>
      <c r="I50">
        <f xml:space="preserve"> MEDIAN(D23, F31, T23, V31)</f>
        <v>2730</v>
      </c>
      <c r="J50">
        <f xml:space="preserve"> MEDIAN(E16, G24, U16, W24)</f>
        <v>4542</v>
      </c>
      <c r="K50">
        <f xml:space="preserve"> MEDIAN(E17, G25, U17,  W25)</f>
        <v>1129</v>
      </c>
      <c r="L50">
        <f xml:space="preserve"> MEDIAN(E18, G26, U18, W26)</f>
        <v>1655.5</v>
      </c>
      <c r="M50">
        <f xml:space="preserve"> MEDIAN(E19, G27, U19, W27)</f>
        <v>7618.5</v>
      </c>
      <c r="N50">
        <f xml:space="preserve"> MEDIAN(E20, G28, U20, W28)</f>
        <v>5324.5</v>
      </c>
      <c r="O50">
        <f xml:space="preserve"> MEDIAN(E21, G29, U21, W29)</f>
        <v>7323</v>
      </c>
      <c r="P50">
        <f xml:space="preserve"> MEDIAN(E22, G30, U22, W30)</f>
        <v>10806</v>
      </c>
      <c r="Q50">
        <f xml:space="preserve"> MEDIAN(E23, G31, U23, W31)</f>
        <v>357.5</v>
      </c>
    </row>
    <row r="53" spans="2:17" x14ac:dyDescent="0.2">
      <c r="B53" s="32" t="s">
        <v>64</v>
      </c>
    </row>
    <row r="54" spans="2:17" x14ac:dyDescent="0.2">
      <c r="D54" t="s">
        <v>20</v>
      </c>
      <c r="E54" t="s">
        <v>24</v>
      </c>
      <c r="F54" t="s">
        <v>26</v>
      </c>
      <c r="G54" t="s">
        <v>28</v>
      </c>
      <c r="H54" t="s">
        <v>30</v>
      </c>
      <c r="I54" t="s">
        <v>32</v>
      </c>
      <c r="J54" t="s">
        <v>19</v>
      </c>
      <c r="K54" t="s">
        <v>21</v>
      </c>
      <c r="L54" t="s">
        <v>23</v>
      </c>
      <c r="M54" t="s">
        <v>25</v>
      </c>
      <c r="N54" t="s">
        <v>27</v>
      </c>
      <c r="O54" t="s">
        <v>29</v>
      </c>
      <c r="P54" t="s">
        <v>31</v>
      </c>
      <c r="Q54" t="s">
        <v>33</v>
      </c>
    </row>
    <row r="55" spans="2:17" x14ac:dyDescent="0.2">
      <c r="B55" s="18" t="s">
        <v>14</v>
      </c>
      <c r="C55">
        <v>1</v>
      </c>
      <c r="D55">
        <f xml:space="preserve"> (B25 - $B$37) / (D50 - $B$37)</f>
        <v>0.87373103684270559</v>
      </c>
      <c r="E55">
        <f xml:space="preserve"> (B27 - $B$37) / (E50 - $B$37)</f>
        <v>0.92022263450834885</v>
      </c>
      <c r="F55">
        <f xml:space="preserve"> (B28 - $B$37) / (F50 - $B$37)</f>
        <v>0.90449991788471018</v>
      </c>
      <c r="G55">
        <f xml:space="preserve"> (B29 - $B$37) / (G50 - $B$37)</f>
        <v>0.73464586428925216</v>
      </c>
      <c r="H55">
        <f xml:space="preserve"> (B30 - $B$37) / (H50 - $B$37)</f>
        <v>0.66439390670176501</v>
      </c>
      <c r="I55">
        <f xml:space="preserve"> (B31 - $B$37) / (I50 - $B$37)</f>
        <v>0.50077639751552794</v>
      </c>
      <c r="J55">
        <f xml:space="preserve"> (C24 - $B$37) / (J50 - $B$37)</f>
        <v>0.54489516864175025</v>
      </c>
      <c r="K55">
        <f xml:space="preserve"> (C25 - $B$37) / (K50 - $B$37)</f>
        <v>0.53846153846153844</v>
      </c>
      <c r="L55">
        <f xml:space="preserve"> (C26 - $B$37) / (L50 - $B$37)</f>
        <v>0.40093240093240096</v>
      </c>
      <c r="M55">
        <f xml:space="preserve"> (C27 - $B$37) / (M50 - $B$37)</f>
        <v>0.60044209257150516</v>
      </c>
      <c r="N55">
        <f xml:space="preserve"> (C28 - $B$37) / (N50 - $B$37)</f>
        <v>0.3123489024272314</v>
      </c>
      <c r="O55">
        <f xml:space="preserve"> (C29 - $B$37) / (O50 - $B$37)</f>
        <v>0.27591016878225694</v>
      </c>
      <c r="P55">
        <f xml:space="preserve"> (C30 - $B$37) / (P50 - $B$37)</f>
        <v>0.30313556139692077</v>
      </c>
      <c r="Q55">
        <f xml:space="preserve"> (C31 - $B$37) / (Q50 - $B$37)</f>
        <v>0.22604422604422605</v>
      </c>
    </row>
    <row r="56" spans="2:17" x14ac:dyDescent="0.2">
      <c r="C56">
        <v>2</v>
      </c>
      <c r="D56">
        <f xml:space="preserve"> (H17 - $B$37) / (D50 - $B$37)</f>
        <v>0.83236378844910841</v>
      </c>
      <c r="E56">
        <f xml:space="preserve"> (H19 - $B$37) / (E50 - $B$37)</f>
        <v>0.71243042671614099</v>
      </c>
      <c r="F56">
        <f xml:space="preserve"> (H20 - $B$37) / (F50 - $B$37)</f>
        <v>0.92034816882903592</v>
      </c>
      <c r="G56">
        <f xml:space="preserve"> (H21 - $B$37) / (G50 - $B$37)</f>
        <v>0.7847944526993561</v>
      </c>
      <c r="H56">
        <f xml:space="preserve"> (H22 - $B$37) / (H50 - $B$37)</f>
        <v>0.92521468950934282</v>
      </c>
      <c r="I56">
        <f xml:space="preserve"> (H23 - $B$37) / (I50 - $B$37)</f>
        <v>0.63586956521739135</v>
      </c>
      <c r="J56">
        <f xml:space="preserve"> (I16 - $B$37) / (J50 - $B$37)</f>
        <v>0.51185050136736554</v>
      </c>
      <c r="K56">
        <f xml:space="preserve"> (I17 - $B$37) / (K50 - $B$37)</f>
        <v>0.53230769230769226</v>
      </c>
      <c r="L56">
        <f xml:space="preserve"> (I18 - $B$37) / (L50 - $B$37)</f>
        <v>0.39826839826839827</v>
      </c>
      <c r="M56">
        <f xml:space="preserve"> (I19 - $B$37) / (M50 - $B$37)</f>
        <v>0.54377386295130281</v>
      </c>
      <c r="N56">
        <f xml:space="preserve"> (I20 - $B$37) / (N50 - $B$37)</f>
        <v>0.36959675079779519</v>
      </c>
      <c r="O56">
        <f xml:space="preserve"> (I21 - $B$37) / (O50 - $B$37)</f>
        <v>0.30129725205746966</v>
      </c>
      <c r="P56">
        <f xml:space="preserve"> (I22 - $B$37) / (P50 - $B$37)</f>
        <v>0.41550882463387157</v>
      </c>
      <c r="Q56">
        <f xml:space="preserve"> (I23 - $B$37) / (Q50 - $B$37)</f>
        <v>0.36363636363636365</v>
      </c>
    </row>
    <row r="57" spans="2:17" x14ac:dyDescent="0.2">
      <c r="C57">
        <v>3</v>
      </c>
      <c r="D57">
        <f xml:space="preserve"> (J25 - $B$37) / (D50 - $B$37)</f>
        <v>0.90315957568153304</v>
      </c>
      <c r="E57">
        <f xml:space="preserve"> (J27 - $B$37) / (E50 - $B$37)</f>
        <v>0.80519480519480524</v>
      </c>
      <c r="F57">
        <f xml:space="preserve"> (J28 - $B$37) / (F50 - $B$37)</f>
        <v>0.90277549679750368</v>
      </c>
      <c r="G57">
        <f xml:space="preserve"> (J29 - $B$37) / (G50 - $B$37)</f>
        <v>0.79086181277860323</v>
      </c>
      <c r="H57">
        <f xml:space="preserve"> (J30 - $B$37) / (H50 - $B$37)</f>
        <v>0.72109782937038791</v>
      </c>
      <c r="I57">
        <f xml:space="preserve"> (J31 - $B$37) / (I50 - $B$37)</f>
        <v>0.56560559006211175</v>
      </c>
      <c r="J57">
        <f xml:space="preserve"> (K24 - $B$37) / (J50 - $B$37)</f>
        <v>0.57201458523245219</v>
      </c>
      <c r="K57">
        <f xml:space="preserve"> (K25 - $B$37) / (K50 - $B$37)</f>
        <v>0.4482051282051282</v>
      </c>
      <c r="L57">
        <f xml:space="preserve"> (K26 - $B$37) / (L50 - $B$37)</f>
        <v>0.41958041958041958</v>
      </c>
      <c r="M57">
        <f xml:space="preserve"> (K27 - $B$37) / (M50 - $B$37)</f>
        <v>0.60137986469287963</v>
      </c>
      <c r="N57">
        <f xml:space="preserve"> (K28 - $B$37) / (N50 - $B$37)</f>
        <v>0.36920994101150761</v>
      </c>
      <c r="O57">
        <f xml:space="preserve"> (K29 - $B$37) / (O50 - $B$37)</f>
        <v>0.2965546101269354</v>
      </c>
      <c r="P57">
        <f xml:space="preserve"> (K30 - $B$37) / (P50 - $B$37)</f>
        <v>0.37072850168982352</v>
      </c>
      <c r="Q57">
        <f xml:space="preserve"> (K31 - $B$37) / (Q50 - $B$37)</f>
        <v>0.30466830466830469</v>
      </c>
    </row>
    <row r="58" spans="2:17" x14ac:dyDescent="0.2">
      <c r="C58">
        <v>4</v>
      </c>
      <c r="D58">
        <f xml:space="preserve"> (L25 - $B$37) / (D50 - $B$37)</f>
        <v>0.90262727652940955</v>
      </c>
      <c r="E58">
        <f xml:space="preserve"> (L27 - $B$37) / (E50 - $B$37)</f>
        <v>0.89795918367346939</v>
      </c>
      <c r="F58">
        <f xml:space="preserve"> (L28 - $B$37) / (F50 - $B$37)</f>
        <v>0.90967318114632945</v>
      </c>
      <c r="G58">
        <f xml:space="preserve"> (L29 - $B$37) / (G50 - $B$37)</f>
        <v>0.76584943041109466</v>
      </c>
      <c r="H58">
        <f xml:space="preserve"> (L30 - $B$37) / (H50 - $B$37)</f>
        <v>0.7710697794847452</v>
      </c>
      <c r="I58">
        <f xml:space="preserve"> (L31 - $B$37) / (I50 - $B$37)</f>
        <v>0.63043478260869568</v>
      </c>
      <c r="J58">
        <f xml:space="preserve"> (M24 - $B$37) / (J50 - $B$37)</f>
        <v>0.55492251595259801</v>
      </c>
      <c r="K58">
        <f xml:space="preserve"> (M25 - $B$37) / (K50 - $B$37)</f>
        <v>0.58871794871794869</v>
      </c>
      <c r="L58">
        <f xml:space="preserve"> (M26 - $B$37) / (L50 - $B$37)</f>
        <v>0.48418248418248416</v>
      </c>
      <c r="M58">
        <f xml:space="preserve"> (M27 - $B$37) / (M50 - $B$37)</f>
        <v>0.65067988478799654</v>
      </c>
      <c r="N58">
        <f xml:space="preserve"> (M28 - $B$37) / (N50 - $B$37)</f>
        <v>0.3568320278503046</v>
      </c>
      <c r="O58">
        <f xml:space="preserve"> (M29 - $B$37) / (O50 - $B$37)</f>
        <v>0.3138513042265309</v>
      </c>
      <c r="P58">
        <f xml:space="preserve"> (M30 - $B$37) / (P50 - $B$37)</f>
        <v>0.41503942921517084</v>
      </c>
      <c r="Q58">
        <f xml:space="preserve"> (M31 - $B$37) / (Q50 - $B$37)</f>
        <v>0.35872235872235875</v>
      </c>
    </row>
    <row r="59" spans="2:17" x14ac:dyDescent="0.2">
      <c r="C59">
        <v>5</v>
      </c>
      <c r="D59">
        <f xml:space="preserve"> (X17 - $B$37) / (D50 - $B$37)</f>
        <v>0.88589787460552827</v>
      </c>
      <c r="E59">
        <f xml:space="preserve"> (X19 - $B$37) / (E50 - $B$37)</f>
        <v>0.80148423005565861</v>
      </c>
      <c r="F59">
        <f xml:space="preserve"> (X20 - $B$37) / (F50 - $B$37)</f>
        <v>0.95212678600755463</v>
      </c>
      <c r="G59">
        <f xml:space="preserve"> (X21 - $B$37) / (G50 - $B$37)</f>
        <v>0.80726844972758793</v>
      </c>
      <c r="H59">
        <f xml:space="preserve"> (X22 - $B$37) / (H50 - $B$37)</f>
        <v>0.75501661416303456</v>
      </c>
      <c r="I59">
        <f xml:space="preserve"> (X23 - $B$37) / (I50 - $B$37)</f>
        <v>0.6071428571428571</v>
      </c>
      <c r="J59">
        <f xml:space="preserve"> (Y16 - $B$37) / (J50 - $B$37)</f>
        <v>0.53327256153144942</v>
      </c>
      <c r="K59">
        <f xml:space="preserve"> (Y17 - $B$37) / (K50 - $B$37)</f>
        <v>0.51179487179487182</v>
      </c>
      <c r="L59">
        <f xml:space="preserve"> (Y18 - $B$37) / (L50 - $B$37)</f>
        <v>0.47485847485847488</v>
      </c>
      <c r="M59">
        <f xml:space="preserve"> (Y19 - $B$37) / (M50 - $B$37)</f>
        <v>0.57043338468752092</v>
      </c>
      <c r="N59">
        <f xml:space="preserve"> (Y20 - $B$37) / (N50 - $B$37)</f>
        <v>0.39860748476936464</v>
      </c>
      <c r="O59">
        <f xml:space="preserve"> (Y21 - $B$37) / (O50 - $B$37)</f>
        <v>0.31873343562561024</v>
      </c>
      <c r="P59">
        <f xml:space="preserve"> (Y22 - $B$37) / (P50 - $B$37)</f>
        <v>0.39879834772812617</v>
      </c>
      <c r="Q59">
        <f xml:space="preserve"> (Y23 - $B$37) / (Q50 - $B$37)</f>
        <v>0.29975429975429974</v>
      </c>
    </row>
    <row r="61" spans="2:17" x14ac:dyDescent="0.2">
      <c r="B61" s="33" t="s">
        <v>34</v>
      </c>
      <c r="C61">
        <v>1</v>
      </c>
      <c r="D61">
        <f xml:space="preserve"> (L17 - $B$40) / (D50 - $B$40)</f>
        <v>0.60841423948220064</v>
      </c>
      <c r="E61">
        <f xml:space="preserve"> (L19 - $B$40) / (E50 - $B$40)</f>
        <v>0.47316103379721669</v>
      </c>
      <c r="F61">
        <f xml:space="preserve"> (L20 - $B$40) / (F50 - $B$40)</f>
        <v>0.49300986842105265</v>
      </c>
      <c r="G61">
        <f xml:space="preserve"> (L21 - $B$40) / (G50 - $B$40)</f>
        <v>0.42258584356018347</v>
      </c>
      <c r="H61">
        <f xml:space="preserve"> (L22 - $B$40) / (H50 - $B$40)</f>
        <v>0.45839996542334788</v>
      </c>
      <c r="I61">
        <f xml:space="preserve"> (L23 - $B$40) / (I50 - $B$40)</f>
        <v>0.39053948397185301</v>
      </c>
      <c r="J61">
        <f xml:space="preserve"> (M16 - $B$40) / (J50 - $B$40)</f>
        <v>0.54004576659038905</v>
      </c>
      <c r="K61">
        <f xml:space="preserve"> (M17 - $B$40) / (K50 - $B$40)</f>
        <v>0.38871473354231972</v>
      </c>
      <c r="L61">
        <f xml:space="preserve"> (M18 - $B$40) / (L50 - $B$40)</f>
        <v>0.13818672059319179</v>
      </c>
      <c r="M61">
        <f xml:space="preserve"> (M19 - $B$40) / (M50 - $B$40)</f>
        <v>0.19472235278318673</v>
      </c>
      <c r="N61">
        <f xml:space="preserve"> (M20 - $B$40) / (N50 - $B$40)</f>
        <v>0.23114992721979621</v>
      </c>
      <c r="O61">
        <f xml:space="preserve"> (M21 - $B$40) / (O50 - $B$40)</f>
        <v>0.35561459935673334</v>
      </c>
      <c r="P61">
        <f xml:space="preserve"> (M22 - $B$40) / (P50 - $B$40)</f>
        <v>0.25023509497837126</v>
      </c>
      <c r="Q61">
        <f xml:space="preserve"> (M23 - $B$40) / (Q50 - $B$40)</f>
        <v>0.1078167115902965</v>
      </c>
    </row>
    <row r="62" spans="2:17" x14ac:dyDescent="0.2">
      <c r="C62">
        <v>2</v>
      </c>
      <c r="D62">
        <f xml:space="preserve"> (N17 - $B$40) / (D50 - $B$40)</f>
        <v>0.45368360936607655</v>
      </c>
      <c r="E62">
        <f xml:space="preserve"> (N19 - $B$40) / (E50 - $B$40)</f>
        <v>0.42942345924453279</v>
      </c>
      <c r="F62">
        <f xml:space="preserve"> (N20 - $B$40) / (F50 - $B$40)</f>
        <v>0.50838815789473679</v>
      </c>
      <c r="G62">
        <f xml:space="preserve"> (N21 - $B$40) / (G50 - $B$40)</f>
        <v>0.43194496095202678</v>
      </c>
      <c r="H62">
        <f xml:space="preserve"> (N22 - $B$40) / (H50 - $B$40)</f>
        <v>0.50637507023382466</v>
      </c>
      <c r="I62">
        <f xml:space="preserve"> (N23 - $B$40) / (I50 - $B$40)</f>
        <v>0.51876465989053944</v>
      </c>
      <c r="J62">
        <f xml:space="preserve"> (O16 - $B$40) / (J50 - $B$40)</f>
        <v>0.51624713958810065</v>
      </c>
      <c r="K62">
        <f xml:space="preserve"> (O17 - $B$40) / (K50 - $B$40)</f>
        <v>0.37095088819226751</v>
      </c>
      <c r="L62">
        <f xml:space="preserve"> (O18 - $B$40) / (L50 - $B$40)</f>
        <v>0.13549039433771487</v>
      </c>
      <c r="M62">
        <f xml:space="preserve"> (O19 - $B$40) / (M50 - $B$40)</f>
        <v>0.17592157389377561</v>
      </c>
      <c r="N62">
        <f xml:space="preserve"> (O20 - $B$40) / (N50 - $B$40)</f>
        <v>0.24434740417273168</v>
      </c>
      <c r="O62">
        <f xml:space="preserve"> (O21 - $B$40) / (O50 - $B$40)</f>
        <v>0.42036078870088101</v>
      </c>
      <c r="P62">
        <f xml:space="preserve"> (O22 - $B$40) / (P50 - $B$40)</f>
        <v>0.25023509497837126</v>
      </c>
      <c r="Q62">
        <f xml:space="preserve"> (O23 - $B$40) / (Q50 - $B$40)</f>
        <v>0.16172506738544473</v>
      </c>
    </row>
    <row r="63" spans="2:17" x14ac:dyDescent="0.2">
      <c r="C63">
        <v>3</v>
      </c>
      <c r="D63">
        <f xml:space="preserve"> (N25 - $B$40) / (D50 - $B$40)</f>
        <v>0.55686274509803924</v>
      </c>
      <c r="E63">
        <f xml:space="preserve"> (N27 - $B$40) / (E50 - $B$40)</f>
        <v>0.42544731610337971</v>
      </c>
      <c r="F63">
        <f xml:space="preserve"> (N28 - $B$40) / (F50 - $B$40)</f>
        <v>0.51274671052631582</v>
      </c>
      <c r="G63">
        <f xml:space="preserve"> (N29 - $B$40) / (G50 - $B$40)</f>
        <v>0.44427916201809842</v>
      </c>
      <c r="H63">
        <f xml:space="preserve"> (N30 - $B$40) / (H50 - $B$40)</f>
        <v>0.47655270778406883</v>
      </c>
      <c r="I63">
        <f xml:space="preserve"> (N31 - $B$40) / (I50 - $B$40)</f>
        <v>0.5332290852228303</v>
      </c>
      <c r="J63">
        <f xml:space="preserve"> (O24 - $B$40) / (J50 - $B$40)</f>
        <v>0.53638443935926772</v>
      </c>
      <c r="K63">
        <f xml:space="preserve"> (O25- $B$40) / (K50 - $B$40)</f>
        <v>0.41379310344827586</v>
      </c>
      <c r="L63">
        <f xml:space="preserve"> (O26 - $B$40) / (L50 - $B$40)</f>
        <v>0.16852039096730703</v>
      </c>
      <c r="M63">
        <f xml:space="preserve"> (O27 - $B$40) / (M50 - $B$40)</f>
        <v>0.18491908950513664</v>
      </c>
      <c r="N63">
        <f xml:space="preserve"> (O28 - $B$40) / (N50 - $B$40)</f>
        <v>0.25638039786511402</v>
      </c>
      <c r="O63">
        <f xml:space="preserve"> (O29 - $B$40) / (O50 - $B$40)</f>
        <v>0.4294504265137743</v>
      </c>
      <c r="P63">
        <f xml:space="preserve"> (O30 - $B$40) / (P50 - $B$40)</f>
        <v>0.2313334587173218</v>
      </c>
      <c r="Q63">
        <f xml:space="preserve"> (O31 - $B$40) / (Q50 - $B$40)</f>
        <v>0.15094339622641509</v>
      </c>
    </row>
    <row r="64" spans="2:17" x14ac:dyDescent="0.2">
      <c r="C64">
        <v>4</v>
      </c>
      <c r="D64">
        <f xml:space="preserve"> (P25 - $B$40) / (D50 - $B$40)</f>
        <v>0.58511326860841428</v>
      </c>
      <c r="E64">
        <f xml:space="preserve"> (P27 - $B$40) / (E50 - $B$40)</f>
        <v>0.5248508946322068</v>
      </c>
      <c r="F64">
        <f xml:space="preserve"> (P28 - $B$40) / (F50 - $B$40)</f>
        <v>0.49564144736842103</v>
      </c>
      <c r="G64">
        <f xml:space="preserve"> (P29 - $B$40) / (G50 - $B$40)</f>
        <v>0.43250278914094459</v>
      </c>
      <c r="H64">
        <f xml:space="preserve"> (P30 - $B$40) / (H50 - $B$40)</f>
        <v>0.513636167178113</v>
      </c>
      <c r="I64">
        <f xml:space="preserve"> (P31 - $B$40) / (I50 - $B$40)</f>
        <v>0.5218921032056294</v>
      </c>
      <c r="J64">
        <f xml:space="preserve"> (Q24 - $B$40) / (J50 - $B$40)</f>
        <v>0.52219679633867278</v>
      </c>
      <c r="K64">
        <f xml:space="preserve"> (Q25 - $B$40) / (K50 - $B$40)</f>
        <v>0.41483803552769072</v>
      </c>
      <c r="L64">
        <f xml:space="preserve"> (Q26 - $B$40) / (L50 - $B$40)</f>
        <v>0.21638018200202225</v>
      </c>
      <c r="M64">
        <f xml:space="preserve"> (Q27 - $B$40) / (M50 - $B$40)</f>
        <v>0.20183979050560666</v>
      </c>
      <c r="N64">
        <f xml:space="preserve"> (Q28 - $B$40) / (N50 - $B$40)</f>
        <v>0.23658418243571083</v>
      </c>
      <c r="O64">
        <f xml:space="preserve"> (Q29 - $B$40) / (O50 - $B$40)</f>
        <v>0.4260942525520906</v>
      </c>
      <c r="P64">
        <f xml:space="preserve"> (Q30 - $B$40) / (P50 - $B$40)</f>
        <v>0.24148956178296033</v>
      </c>
      <c r="Q64">
        <f xml:space="preserve"> (Q31 - $B$40) / (Q50 - $B$40)</f>
        <v>0.16172506738544473</v>
      </c>
    </row>
    <row r="65" spans="2:17" x14ac:dyDescent="0.2">
      <c r="C65">
        <v>5</v>
      </c>
      <c r="D65">
        <f xml:space="preserve"> (T25 - $B$40) / (D50 - $B$40)</f>
        <v>0.5254140491147915</v>
      </c>
      <c r="E65">
        <f xml:space="preserve"> (T27 - $B$40) / (E50 - $B$40)</f>
        <v>0.44135188866799202</v>
      </c>
      <c r="F65">
        <f xml:space="preserve"> (T28 - $B$40) / (F50 - $B$40)</f>
        <v>0.52409539473684208</v>
      </c>
      <c r="G65">
        <f xml:space="preserve"> (T29 - $B$40) / (G50 - $B$40)</f>
        <v>0.44285360109086402</v>
      </c>
      <c r="H65">
        <f xml:space="preserve"> (T30 - $B$40) / (H50 - $B$40)</f>
        <v>0.49029692700004324</v>
      </c>
      <c r="I65">
        <f xml:space="preserve"> (T31 - $B$40) / (I50 - $B$40)</f>
        <v>0.45817044566067239</v>
      </c>
      <c r="J65">
        <f xml:space="preserve"> (U24 - $B$40) / (J50 - $B$40)</f>
        <v>0.54736842105263162</v>
      </c>
      <c r="K65">
        <f xml:space="preserve"> (U25 - $B$40) / (K50 - $B$40)</f>
        <v>0.52664576802507834</v>
      </c>
      <c r="L65">
        <f xml:space="preserve"> (U26 - $B$40) / (L50 - $B$40)</f>
        <v>0.16582406471183014</v>
      </c>
      <c r="M65">
        <f xml:space="preserve"> (U27 - $B$40) / (M50 - $B$40)</f>
        <v>0.19418518767206069</v>
      </c>
      <c r="N65">
        <f xml:space="preserve"> (U28 - $B$40) / (N50 - $B$40)</f>
        <v>0.27287724405628333</v>
      </c>
      <c r="O65">
        <f xml:space="preserve"> (U29 - $B$40) / (O50 - $B$40)</f>
        <v>0.45797790518808557</v>
      </c>
      <c r="P65">
        <f xml:space="preserve"> (U30 - $B$40) / (P50 - $B$40)</f>
        <v>0.23838630806845965</v>
      </c>
      <c r="Q65">
        <f xml:space="preserve"> (U31 - $B$40) / (Q50 - $B$40)</f>
        <v>0.19407008086253369</v>
      </c>
    </row>
    <row r="67" spans="2:17" x14ac:dyDescent="0.2">
      <c r="B67" s="34" t="s">
        <v>35</v>
      </c>
      <c r="C67">
        <v>1</v>
      </c>
      <c r="D67">
        <f xml:space="preserve"> (D25 - $B$43) / (D50 - $B$43)</f>
        <v>0.50508513312764258</v>
      </c>
      <c r="E67">
        <f xml:space="preserve"> (D27 - $B$43) / (E50 - $B$43)</f>
        <v>0.85539714867617112</v>
      </c>
      <c r="F67">
        <f xml:space="preserve"> (D28 - $B$43) / (F50 - $B$43)</f>
        <v>0.5993088695079809</v>
      </c>
      <c r="G67">
        <f xml:space="preserve"> (D29 - $B$43) / (G50 - $B$43)</f>
        <v>0.98009672619047616</v>
      </c>
      <c r="H67">
        <f xml:space="preserve"> (D30 - $B$43) / (H50 - $B$43)</f>
        <v>0.78287567567567573</v>
      </c>
      <c r="I67">
        <f xml:space="preserve"> (D31 - $B$43) / (I50 - $B$43)</f>
        <v>0.73589341692789967</v>
      </c>
      <c r="J67">
        <f xml:space="preserve"> (E24 - $B$43) / (J50 - $B$43)</f>
        <v>0.69660861594867096</v>
      </c>
      <c r="K67">
        <f xml:space="preserve"> (E25 - $B$43) / (K50 - $B$43)</f>
        <v>0.58675078864353314</v>
      </c>
      <c r="L67">
        <f xml:space="preserve"> (E26 - $B$43) / (L50 - $B$43)</f>
        <v>0.26057529610829105</v>
      </c>
      <c r="M67">
        <f xml:space="preserve"> (E27 - $B$43) / (M50 - $B$43)</f>
        <v>0.60479806464619312</v>
      </c>
      <c r="N67">
        <f xml:space="preserve"> (E28 - $B$43) / (N50 - $B$43)</f>
        <v>0.26406295540658697</v>
      </c>
      <c r="O67">
        <f xml:space="preserve"> (E29 - $B$43) / (O50 - $B$43)</f>
        <v>0.2218334499650105</v>
      </c>
      <c r="P67">
        <f xml:space="preserve"> (E30 - $B$43) / (P50 - $B$43)</f>
        <v>0.32499059089198346</v>
      </c>
      <c r="Q67">
        <f xml:space="preserve"> (E31 - $B$43) / (Q50 - $B$43)</f>
        <v>0.5236768802228412</v>
      </c>
    </row>
    <row r="68" spans="2:17" x14ac:dyDescent="0.2">
      <c r="C68">
        <v>2</v>
      </c>
      <c r="D68">
        <f xml:space="preserve"> (H25 - $B$43) / (D50 - $B$43)</f>
        <v>0.49144859635089322</v>
      </c>
      <c r="E68">
        <f xml:space="preserve"> (H27 - $B$43) / (E50 - $B$43)</f>
        <v>0.72097759674134421</v>
      </c>
      <c r="F68">
        <f xml:space="preserve"> (H28 - $B$43) / (F50 - $B$43)</f>
        <v>0.69038999506335363</v>
      </c>
      <c r="G68">
        <f xml:space="preserve"> (H29 - $B$43) / (G50 - $B$43)</f>
        <v>1.0037202380952381</v>
      </c>
      <c r="H68">
        <f xml:space="preserve"> (H30 - $B$43) / (H50 - $B$43)</f>
        <v>0.911827027027027</v>
      </c>
      <c r="I68">
        <f xml:space="preserve"> (H31 - $B$43) / (I50 - $B$43)</f>
        <v>0.88244514106583072</v>
      </c>
      <c r="J68">
        <f xml:space="preserve"> (I24 - $B$43) / (J50 - $B$43)</f>
        <v>0.65421631530705771</v>
      </c>
      <c r="K68">
        <f xml:space="preserve"> (I25 - $B$43) / (K50 - $B$43)</f>
        <v>0.58464773922187174</v>
      </c>
      <c r="L68">
        <f xml:space="preserve"> (I26 - $B$43) / (L50 - $B$43)</f>
        <v>0.23688663282571912</v>
      </c>
      <c r="M68">
        <f xml:space="preserve"> (I27 - $B$43) / (M50 - $B$43)</f>
        <v>0.58840131711578525</v>
      </c>
      <c r="N68">
        <f xml:space="preserve"> (I28 - $B$43) / (N50 - $B$43)</f>
        <v>0.32177207811133779</v>
      </c>
      <c r="O68">
        <f xml:space="preserve"> (I29 - $B$43) / (O50 - $B$43)</f>
        <v>0.26899930020993701</v>
      </c>
      <c r="P68">
        <f xml:space="preserve"> (I30 - $B$43) / (P50 - $B$43)</f>
        <v>0.46170493037260069</v>
      </c>
      <c r="Q68">
        <f xml:space="preserve"> (I31 - $B$43) / (Q50 - $B$43)</f>
        <v>0.74651810584958223</v>
      </c>
    </row>
    <row r="69" spans="2:17" x14ac:dyDescent="0.2">
      <c r="C69">
        <v>3</v>
      </c>
      <c r="D69">
        <f xml:space="preserve"> (J17 - $B$43) / (D50 - $B$43)</f>
        <v>0.52992039005066083</v>
      </c>
      <c r="E69">
        <f xml:space="preserve"> (J19 - $B$43) / (E50 - $B$43)</f>
        <v>0.6761710794297352</v>
      </c>
      <c r="F69">
        <f xml:space="preserve"> (J20 - $B$43) / (F50 - $B$43)</f>
        <v>0.62678953430969231</v>
      </c>
      <c r="G69">
        <f xml:space="preserve"> (J21 - $B$43) / (G50 - $B$43)</f>
        <v>1.0650421626984128</v>
      </c>
      <c r="H69">
        <f xml:space="preserve"> (J22 - $B$43) / (H50 - $B$43)</f>
        <v>0.82577297297297292</v>
      </c>
      <c r="I69">
        <f xml:space="preserve"> (J23 - $B$43) / (I50 - $B$43)</f>
        <v>0.86520376175548586</v>
      </c>
      <c r="J69">
        <f xml:space="preserve"> (K16 - $B$43) / (J50 - $B$43)</f>
        <v>0.71998166819431719</v>
      </c>
      <c r="K69">
        <f xml:space="preserve"> (K17 - $B$43) / (K50 - $B$43)</f>
        <v>0.67613038906414302</v>
      </c>
      <c r="L69">
        <f xml:space="preserve"> (K18 - $B$43) / (L50 - $B$43)</f>
        <v>0.29373942470389169</v>
      </c>
      <c r="M69">
        <f xml:space="preserve"> (K19 - $B$43) / (M50 - $B$43)</f>
        <v>0.69672737047241451</v>
      </c>
      <c r="N69">
        <f xml:space="preserve"> (K20 - $B$43) / (N50 - $B$43)</f>
        <v>0.32254930535315263</v>
      </c>
      <c r="O69">
        <f xml:space="preserve"> (K21 - $B$43) / (O50 - $B$43)</f>
        <v>0.32106368089573128</v>
      </c>
      <c r="P69">
        <f xml:space="preserve"> (K22 - $B$43) / (P50 - $B$43)</f>
        <v>0.38963116296575084</v>
      </c>
      <c r="Q69">
        <f xml:space="preserve"> (K23 - $B$43) / (Q50 - $B$43)</f>
        <v>0.69080779944289694</v>
      </c>
    </row>
    <row r="70" spans="2:17" x14ac:dyDescent="0.2">
      <c r="C70">
        <v>4</v>
      </c>
      <c r="D70">
        <f xml:space="preserve"> (R17 - $B$43) / (D50 - $B$43)</f>
        <v>0.54203329143335999</v>
      </c>
      <c r="E70">
        <f xml:space="preserve"> (R19 - $B$43) / (E50 - $B$43)</f>
        <v>0.85539714867617112</v>
      </c>
      <c r="F70">
        <f xml:space="preserve"> (R20 - $B$43) / (F50 - $B$43)</f>
        <v>0.6565739674181339</v>
      </c>
      <c r="G70">
        <f xml:space="preserve"> (R21 - $B$43) / (G50 - $B$43)</f>
        <v>1.0201512896825398</v>
      </c>
      <c r="H70">
        <f xml:space="preserve"> (R22 - $B$43) / (H50 - $B$43)</f>
        <v>0.86633513513513516</v>
      </c>
      <c r="I70">
        <f xml:space="preserve"> (R23 - $B$43) / (I50 - $B$43)</f>
        <v>0.8420846394984326</v>
      </c>
      <c r="J70">
        <f xml:space="preserve"> (S16 - $B$43) / (J50 - $B$43)</f>
        <v>0.68263061411549042</v>
      </c>
      <c r="K70">
        <f xml:space="preserve"> (S17 - $B$43) / (K50 - $B$43)</f>
        <v>0.88538380651945325</v>
      </c>
      <c r="L70">
        <f xml:space="preserve"> (S18 - $B$43) / (L50 - $B$43)</f>
        <v>0.29306260575296106</v>
      </c>
      <c r="M70">
        <f xml:space="preserve"> (S19 - $B$43) / (M50 - $B$43)</f>
        <v>0.60063167797863048</v>
      </c>
      <c r="N70">
        <f xml:space="preserve"> (S20 - $B$43) / (N50 - $B$43)</f>
        <v>0.35655299718255123</v>
      </c>
      <c r="O70">
        <f xml:space="preserve"> (S21 - $B$43) / (O50 - $B$43)</f>
        <v>0.25962211336599023</v>
      </c>
      <c r="P70">
        <f xml:space="preserve"> (S22 - $B$43) / (P50 - $B$43)</f>
        <v>0.42745577719232219</v>
      </c>
      <c r="Q70">
        <f xml:space="preserve"> (S23 - $B$43) / (Q50 - $B$43)</f>
        <v>0.6740947075208914</v>
      </c>
    </row>
    <row r="71" spans="2:17" x14ac:dyDescent="0.2">
      <c r="C71">
        <v>5</v>
      </c>
      <c r="D71">
        <f xml:space="preserve"> (X25 - $B$43) / (D50 - $B$43)</f>
        <v>0.53692911286329181</v>
      </c>
      <c r="E71">
        <f xml:space="preserve"> (X27 - $B$43) / (E50 - $B$43)</f>
        <v>0.76171079429735233</v>
      </c>
      <c r="F71">
        <f xml:space="preserve"> (X28 - $B$43) / (F50 - $B$43)</f>
        <v>0.70141517195984859</v>
      </c>
      <c r="G71">
        <f xml:space="preserve"> (X29 - $B$43) / (G50 - $B$43)</f>
        <v>1.0430927579365079</v>
      </c>
      <c r="H71">
        <f xml:space="preserve"> (X30 - $B$43) / (H50 - $B$43)</f>
        <v>0.91874594594594594</v>
      </c>
      <c r="I71">
        <f xml:space="preserve"> (X31 - $B$43) / (I50 - $B$43)</f>
        <v>0.85697492163009403</v>
      </c>
      <c r="J71">
        <f xml:space="preserve"> (Y24 - $B$43) / (J50 - $B$43)</f>
        <v>0.63107241063244734</v>
      </c>
      <c r="K71">
        <f xml:space="preserve"> (Y25 - $B$43) / (K50 - $B$43)</f>
        <v>0.619348054679285</v>
      </c>
      <c r="L71">
        <f xml:space="preserve"> (Y26 - $B$43) / (L50 - $B$43)</f>
        <v>0.28967851099830794</v>
      </c>
      <c r="M71">
        <f xml:space="preserve"> (Y27 - $B$43) / (M50 - $B$43)</f>
        <v>0.65331630938780993</v>
      </c>
      <c r="N71">
        <f xml:space="preserve"> (Y28 - $B$43) / (N50 - $B$43)</f>
        <v>0.33945399786262509</v>
      </c>
      <c r="O71">
        <f xml:space="preserve"> (Y29 - $B$43) / (O50 - $B$43)</f>
        <v>0.27921623512946114</v>
      </c>
      <c r="P71">
        <f xml:space="preserve"> (Y30 - $B$43) / (P50 - $B$43)</f>
        <v>0.45775310500564548</v>
      </c>
      <c r="Q71">
        <f xml:space="preserve"> (Y31 - $B$43) / (Q50 - $B$43)</f>
        <v>0.75766016713091922</v>
      </c>
    </row>
    <row r="73" spans="2:17" x14ac:dyDescent="0.2">
      <c r="B73" s="31" t="s">
        <v>36</v>
      </c>
      <c r="C73">
        <v>1</v>
      </c>
      <c r="D73">
        <f xml:space="preserve"> (B17 - $B$46) / (D50 - $B$46)</f>
        <v>0.91628916213026756</v>
      </c>
      <c r="E73">
        <f xml:space="preserve"> (B19 - $B$46) / (E50 - $B$46)</f>
        <v>1.6725838264299804</v>
      </c>
      <c r="F73">
        <f xml:space="preserve"> (B20 - $B$46) / (F50 - $B$46)</f>
        <v>1.3898207531655977</v>
      </c>
      <c r="G73">
        <f xml:space="preserve"> (B21 - $B$46) / (G50 - $B$46)</f>
        <v>1.0015493306891423</v>
      </c>
      <c r="H73">
        <f xml:space="preserve"> (B22 - $B$46) / (H50 - $B$46)</f>
        <v>1.0151678838425306</v>
      </c>
      <c r="I73">
        <f xml:space="preserve"> (B23 - $B$46) / (I50 - $B$46)</f>
        <v>0.88320312499999998</v>
      </c>
      <c r="J73">
        <f xml:space="preserve"> (C16 - $B$46) / (J50 - $B$46)</f>
        <v>1.0551235132662398</v>
      </c>
      <c r="K73">
        <f xml:space="preserve"> (C17 - $B$46) / (K50 - $B$46)</f>
        <v>0.87591240875912413</v>
      </c>
      <c r="L73">
        <f xml:space="preserve"> (C18 - $B$46) / (L50 - $B$46)</f>
        <v>0.46852911477616965</v>
      </c>
      <c r="M73">
        <f xml:space="preserve"> (C19 - $B$46) / (M50 - $B$46)</f>
        <v>0.82647512922064847</v>
      </c>
      <c r="N73">
        <f xml:space="preserve"> (C20 - $B$46) / (N50 - $B$46)</f>
        <v>0.8249102725773596</v>
      </c>
      <c r="O73">
        <f xml:space="preserve"> (C21 - $B$46) / (O50 - $B$46)</f>
        <v>1.2415769607157836</v>
      </c>
      <c r="P73">
        <f xml:space="preserve"> (C22 - $B$46) / (P50 - $B$46)</f>
        <v>0.77350507709665284</v>
      </c>
      <c r="Q73">
        <f xml:space="preserve"> (C23 - $B$46) / (Q50 - $B$46)</f>
        <v>1.1093333333333333</v>
      </c>
    </row>
    <row r="74" spans="2:17" x14ac:dyDescent="0.2">
      <c r="C74">
        <v>2</v>
      </c>
      <c r="D74">
        <f xml:space="preserve"> (F17 - $B$46) / (D50 - $B$46)</f>
        <v>0.89809280901442767</v>
      </c>
      <c r="E74">
        <f xml:space="preserve"> (F19 - $B$46) / (E50 - $B$46)</f>
        <v>1.5108481262327416</v>
      </c>
      <c r="F74">
        <f xml:space="preserve"> (F20 - $B$46) / (F50 - $B$46)</f>
        <v>1.3944252590034534</v>
      </c>
      <c r="G74">
        <f xml:space="preserve"> (F21 - $B$46) / (G50 - $B$46)</f>
        <v>0.9980788299454636</v>
      </c>
      <c r="H74">
        <f xml:space="preserve"> (F22 - $B$46) / (H50 - $B$46)</f>
        <v>1.165550321939415</v>
      </c>
      <c r="I74">
        <f xml:space="preserve"> (F23 - $B$46) / (I50 - $B$46)</f>
        <v>1.0765625000000001</v>
      </c>
      <c r="J74">
        <f xml:space="preserve"> (G16 - $B$46) / (J50 - $B$46)</f>
        <v>1.0123513266239708</v>
      </c>
      <c r="K74">
        <f xml:space="preserve"> (G17 - $B$46) / (K50 - $B$46)</f>
        <v>0.99165797705943692</v>
      </c>
      <c r="L74">
        <f xml:space="preserve"> (G18 - $B$46) / (L50 - $B$46)</f>
        <v>0.50757320767418379</v>
      </c>
      <c r="M74">
        <f xml:space="preserve"> (G19 - $B$46) / (M50 - $B$46)</f>
        <v>0.76552325971672153</v>
      </c>
      <c r="N74">
        <f xml:space="preserve"> (G20 - $B$46) / (N50 - $B$46)</f>
        <v>0.85439906877485694</v>
      </c>
      <c r="O74">
        <f xml:space="preserve"> (G21 - $B$46) / (O50 - $B$46)</f>
        <v>1.3096602823989933</v>
      </c>
      <c r="P74">
        <f xml:space="preserve"> (G22 - $B$46) / (P50 - $B$46)</f>
        <v>0.79983076344490411</v>
      </c>
      <c r="Q74">
        <f xml:space="preserve"> (G23 - $B$46) / (Q50 - $B$46)</f>
        <v>1.296</v>
      </c>
    </row>
    <row r="75" spans="2:17" x14ac:dyDescent="0.2">
      <c r="C75">
        <v>3</v>
      </c>
      <c r="D75">
        <f xml:space="preserve"> (P17 - $B$46) / (D50 - $B$46)</f>
        <v>0.94910350603372795</v>
      </c>
      <c r="E75">
        <f xml:space="preserve"> (P19 - $B$46) / (E50 - $B$46)</f>
        <v>1.5187376725838264</v>
      </c>
      <c r="F75">
        <f xml:space="preserve"> (P20 - $B$46) / (F50 - $B$46)</f>
        <v>1.4215589541193883</v>
      </c>
      <c r="G75">
        <f xml:space="preserve"> (P21 - $B$46) / (G50 - $B$46)</f>
        <v>1.0085523054040655</v>
      </c>
      <c r="H75">
        <f xml:space="preserve"> (P22 - $B$46) / (H50 - $B$46)</f>
        <v>1.1480921308500065</v>
      </c>
      <c r="I75">
        <f xml:space="preserve"> (P23 - $B$46) / (I50 - $B$46)</f>
        <v>1.145703125</v>
      </c>
      <c r="J75">
        <f xml:space="preserve"> (Q16 - $B$46) / (J50 - $B$46)</f>
        <v>1.0548947849954253</v>
      </c>
      <c r="K75">
        <f xml:space="preserve"> (Q17 - $B$46) / (K50 - $B$46)</f>
        <v>0.90093847758081336</v>
      </c>
      <c r="L75">
        <f xml:space="preserve"> (Q18 - $B$46) / (L50 - $B$46)</f>
        <v>0.51295859979804781</v>
      </c>
      <c r="M75">
        <f xml:space="preserve"> (Q19 - $B$46) / (M50 - $B$46)</f>
        <v>0.83399342149426059</v>
      </c>
      <c r="N75">
        <f xml:space="preserve"> (Q20 - $B$46) / (N50 - $B$46)</f>
        <v>0.8772916868755456</v>
      </c>
      <c r="O75">
        <f xml:space="preserve"> (Q21 - $B$46) / (O50 - $B$46)</f>
        <v>1.3434922410177548</v>
      </c>
      <c r="P75">
        <f xml:space="preserve"> (Q22 - $B$46) / (P50 - $B$46)</f>
        <v>0.78177886423467469</v>
      </c>
      <c r="Q75">
        <f xml:space="preserve"> (Q23 - $B$46) / (Q50 - $B$46)</f>
        <v>1.2693333333333334</v>
      </c>
    </row>
    <row r="76" spans="2:17" x14ac:dyDescent="0.2">
      <c r="C76">
        <v>4</v>
      </c>
      <c r="D76">
        <f xml:space="preserve"> (R25 - $B$46) / (D50 - $B$46)</f>
        <v>0.95252959762457645</v>
      </c>
      <c r="E76">
        <f xml:space="preserve"> (R27 - $B$46) / (E50 - $B$46)</f>
        <v>1.6962524654832347</v>
      </c>
      <c r="F76">
        <f xml:space="preserve"> (R28 - $B$46) / (F50 - $B$46)</f>
        <v>1.4005097845749055</v>
      </c>
      <c r="G76">
        <f xml:space="preserve"> (R29 - $B$46) / (G50 - $B$46)</f>
        <v>0.99876053544868615</v>
      </c>
      <c r="H76">
        <f xml:space="preserve"> (R30 - $B$46) / (H50 - $B$46)</f>
        <v>1.1883669677196318</v>
      </c>
      <c r="I76">
        <f xml:space="preserve"> (R31 - $B$46) / (I50 - $B$46)</f>
        <v>1.127734375</v>
      </c>
      <c r="J76">
        <f xml:space="preserve"> (S24 - $B$46) / (J50 - $B$46)</f>
        <v>1.0022872827081428</v>
      </c>
      <c r="K76">
        <f xml:space="preserve"> (S25 - $B$46) / (K50 - $B$46)</f>
        <v>0.959332638164755</v>
      </c>
      <c r="L76">
        <f xml:space="preserve"> (S26 - $B$46) / (L50 - $B$46)</f>
        <v>0.59979804779535506</v>
      </c>
      <c r="M76">
        <f xml:space="preserve"> (S27 - $B$46) / (M50 - $B$46)</f>
        <v>0.90380613546351618</v>
      </c>
      <c r="N76">
        <f xml:space="preserve"> (S28 - $B$46) / (N50 - $B$46)</f>
        <v>0.8772916868755456</v>
      </c>
      <c r="O76">
        <f xml:space="preserve"> (S29 - $B$46) / (O50 - $B$46)</f>
        <v>1.2995945757025025</v>
      </c>
      <c r="P76">
        <f xml:space="preserve"> (S30 - $B$46) / (P50 - $B$46)</f>
        <v>0.8329259119969914</v>
      </c>
      <c r="Q76">
        <f xml:space="preserve"> (S31 - $B$46) / (Q50 - $B$46)</f>
        <v>1.248</v>
      </c>
    </row>
    <row r="77" spans="2:17" x14ac:dyDescent="0.2">
      <c r="C77">
        <v>5</v>
      </c>
      <c r="D77">
        <f xml:space="preserve"> (V17 - $B$46) / (D50 - $B$46)</f>
        <v>1.0174730671133274</v>
      </c>
      <c r="E77">
        <f xml:space="preserve"> (V19 - $B$46) / (E50 - $B$46)</f>
        <v>1.6291913214990139</v>
      </c>
      <c r="F77">
        <f xml:space="preserve"> (V20 - $B$46) / (F50 - $B$46)</f>
        <v>1.4481993093241243</v>
      </c>
      <c r="G77">
        <f xml:space="preserve"> (V21 - $B$46) / (G50 - $B$46)</f>
        <v>1.0448686167575607</v>
      </c>
      <c r="H77">
        <f xml:space="preserve"> (V22 - $B$46) / (H50 - $B$46)</f>
        <v>1.1722916036472062</v>
      </c>
      <c r="I77">
        <f xml:space="preserve"> (V23 - $B$46) / (I50 - $B$46)</f>
        <v>1.1714843749999999</v>
      </c>
      <c r="J77">
        <f xml:space="preserve"> (W16 - $B$46) / (J50 - $B$46)</f>
        <v>1.0693046660567247</v>
      </c>
      <c r="K77">
        <f xml:space="preserve"> (W17 - $B$46) / (K50 - $B$46)</f>
        <v>1.0917622523461941</v>
      </c>
      <c r="L77">
        <f xml:space="preserve"> (W18 - $B$46) / (L50 - $B$46)</f>
        <v>0.55132951868057889</v>
      </c>
      <c r="M77">
        <f xml:space="preserve"> (W19 - $B$46) / (M50 - $B$46)</f>
        <v>0.88447338390279917</v>
      </c>
      <c r="N77">
        <f xml:space="preserve"> (W20 - $B$46) / (N50 - $B$46)</f>
        <v>0.90464642545348728</v>
      </c>
      <c r="O77">
        <f xml:space="preserve"> (W21 - $B$46) / (O50 - $B$46)</f>
        <v>1.3906053404166083</v>
      </c>
      <c r="P77">
        <f xml:space="preserve"> (W22 - $B$46) / (P50 - $B$46)</f>
        <v>0.82361790146671676</v>
      </c>
      <c r="Q77">
        <f xml:space="preserve"> (W23 - $B$46) / (Q50 - $B$46)</f>
        <v>1.2053333333333334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35E1-3FB8-A144-909C-B4E7769E2921}">
  <dimension ref="A2:M19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1" t="s">
        <v>0</v>
      </c>
    </row>
    <row r="3" spans="1:13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x14ac:dyDescent="0.2">
      <c r="A4" t="s">
        <v>13</v>
      </c>
      <c r="B4" s="7" t="s">
        <v>36</v>
      </c>
      <c r="C4" s="3" t="s">
        <v>15</v>
      </c>
      <c r="D4" s="7" t="s">
        <v>36</v>
      </c>
      <c r="E4" s="5" t="s">
        <v>14</v>
      </c>
      <c r="F4" s="8" t="s">
        <v>35</v>
      </c>
      <c r="G4" s="6" t="s">
        <v>34</v>
      </c>
      <c r="H4" s="6" t="s">
        <v>34</v>
      </c>
      <c r="I4" s="7" t="s">
        <v>36</v>
      </c>
      <c r="J4" s="8" t="s">
        <v>35</v>
      </c>
      <c r="K4" s="3" t="s">
        <v>15</v>
      </c>
      <c r="L4" s="7" t="s">
        <v>36</v>
      </c>
      <c r="M4" s="5" t="s">
        <v>14</v>
      </c>
    </row>
    <row r="5" spans="1:13" x14ac:dyDescent="0.2">
      <c r="A5" t="s">
        <v>16</v>
      </c>
      <c r="B5" s="5" t="s">
        <v>14</v>
      </c>
      <c r="C5" s="8" t="s">
        <v>35</v>
      </c>
      <c r="D5" s="3" t="s">
        <v>15</v>
      </c>
      <c r="E5" s="8" t="s">
        <v>35</v>
      </c>
      <c r="F5" s="5" t="s">
        <v>14</v>
      </c>
      <c r="G5" s="5" t="s">
        <v>14</v>
      </c>
      <c r="H5" s="6" t="s">
        <v>34</v>
      </c>
      <c r="I5" s="6" t="s">
        <v>34</v>
      </c>
      <c r="J5" s="7" t="s">
        <v>36</v>
      </c>
      <c r="K5" s="6" t="s">
        <v>34</v>
      </c>
      <c r="L5" s="3" t="s">
        <v>15</v>
      </c>
      <c r="M5" s="8" t="s">
        <v>35</v>
      </c>
    </row>
    <row r="6" spans="1:13" x14ac:dyDescent="0.2">
      <c r="B6" s="3"/>
    </row>
    <row r="7" spans="1:13" x14ac:dyDescent="0.2">
      <c r="A7" s="1" t="s">
        <v>17</v>
      </c>
    </row>
    <row r="8" spans="1:13" x14ac:dyDescent="0.2">
      <c r="A8" t="s">
        <v>18</v>
      </c>
      <c r="B8" t="s">
        <v>19</v>
      </c>
    </row>
    <row r="9" spans="1:13" x14ac:dyDescent="0.2">
      <c r="A9" t="s">
        <v>20</v>
      </c>
      <c r="B9" t="s">
        <v>21</v>
      </c>
    </row>
    <row r="10" spans="1:13" x14ac:dyDescent="0.2">
      <c r="A10" t="s">
        <v>22</v>
      </c>
      <c r="B10" t="s">
        <v>23</v>
      </c>
    </row>
    <row r="11" spans="1:13" x14ac:dyDescent="0.2">
      <c r="A11" t="s">
        <v>24</v>
      </c>
      <c r="B11" t="s">
        <v>25</v>
      </c>
    </row>
    <row r="12" spans="1:13" x14ac:dyDescent="0.2">
      <c r="A12" t="s">
        <v>26</v>
      </c>
      <c r="B12" t="s">
        <v>27</v>
      </c>
    </row>
    <row r="13" spans="1:13" x14ac:dyDescent="0.2">
      <c r="A13" t="s">
        <v>28</v>
      </c>
      <c r="B13" t="s">
        <v>29</v>
      </c>
    </row>
    <row r="14" spans="1:13" x14ac:dyDescent="0.2">
      <c r="A14" t="s">
        <v>30</v>
      </c>
      <c r="B14" t="s">
        <v>31</v>
      </c>
    </row>
    <row r="15" spans="1:13" x14ac:dyDescent="0.2">
      <c r="A15" t="s">
        <v>32</v>
      </c>
      <c r="B15" t="s">
        <v>33</v>
      </c>
    </row>
    <row r="18" spans="4:4" ht="18" x14ac:dyDescent="0.2">
      <c r="D18" s="4"/>
    </row>
    <row r="19" spans="4:4" ht="18" x14ac:dyDescent="0.2">
      <c r="D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2019-10-27T12:38:26Z</dcterms:created>
  <dcterms:modified xsi:type="dcterms:W3CDTF">2019-10-29T11:20:24Z</dcterms:modified>
</cp:coreProperties>
</file>