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17361/Lab_work_Dek_Woolfson/BADASS/sensing_array_paper_2019/tests/Test_plates/"/>
    </mc:Choice>
  </mc:AlternateContent>
  <xr:revisionPtr revIDLastSave="0" documentId="13_ncr:1_{947212B7-D2EC-0249-8D85-44749E2B6C61}" xr6:coauthVersionLast="45" xr6:coauthVersionMax="45" xr10:uidLastSave="{00000000-0000-0000-0000-000000000000}"/>
  <bookViews>
    <workbookView xWindow="2160" yWindow="780" windowWidth="28560" windowHeight="15780" xr2:uid="{CA958F12-1D85-1343-8154-C7B58881A005}"/>
  </bookViews>
  <sheets>
    <sheet name="End point" sheetId="1" r:id="rId1"/>
    <sheet name="Protocol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5" i="1" l="1"/>
  <c r="I64" i="1"/>
  <c r="I63" i="1"/>
  <c r="I62" i="1"/>
  <c r="I61" i="1"/>
  <c r="I50" i="1"/>
  <c r="H50" i="1"/>
  <c r="L65" i="1"/>
  <c r="L64" i="1"/>
  <c r="L62" i="1"/>
  <c r="L63" i="1"/>
  <c r="L61" i="1"/>
  <c r="L59" i="1"/>
  <c r="L58" i="1"/>
  <c r="L57" i="1"/>
  <c r="L56" i="1"/>
  <c r="L55" i="1"/>
  <c r="B37" i="1"/>
  <c r="L50" i="1"/>
  <c r="K59" i="1"/>
  <c r="Q50" i="1" l="1"/>
  <c r="P50" i="1"/>
  <c r="O50" i="1"/>
  <c r="N50" i="1"/>
  <c r="M50" i="1"/>
  <c r="K50" i="1"/>
  <c r="J50" i="1"/>
  <c r="G50" i="1"/>
  <c r="F50" i="1"/>
  <c r="E50" i="1"/>
  <c r="D50" i="1"/>
  <c r="B46" i="1"/>
  <c r="Q77" i="1" s="1"/>
  <c r="B43" i="1"/>
  <c r="O71" i="1" s="1"/>
  <c r="B40" i="1"/>
  <c r="Q65" i="1" s="1"/>
  <c r="P59" i="1"/>
  <c r="D55" i="1" l="1"/>
  <c r="H55" i="1"/>
  <c r="P55" i="1"/>
  <c r="F56" i="1"/>
  <c r="J56" i="1"/>
  <c r="N56" i="1"/>
  <c r="D57" i="1"/>
  <c r="H57" i="1"/>
  <c r="P57" i="1"/>
  <c r="F58" i="1"/>
  <c r="J58" i="1"/>
  <c r="N58" i="1"/>
  <c r="E59" i="1"/>
  <c r="I59" i="1"/>
  <c r="M59" i="1"/>
  <c r="Q59" i="1"/>
  <c r="F61" i="1"/>
  <c r="J61" i="1"/>
  <c r="N61" i="1"/>
  <c r="F62" i="1"/>
  <c r="H62" i="1"/>
  <c r="N62" i="1"/>
  <c r="F63" i="1"/>
  <c r="J63" i="1"/>
  <c r="N63" i="1"/>
  <c r="D64" i="1"/>
  <c r="H64" i="1"/>
  <c r="P64" i="1"/>
  <c r="J65" i="1"/>
  <c r="N65" i="1"/>
  <c r="D67" i="1"/>
  <c r="H67" i="1"/>
  <c r="L67" i="1"/>
  <c r="P67" i="1"/>
  <c r="G68" i="1"/>
  <c r="K68" i="1"/>
  <c r="O68" i="1"/>
  <c r="D69" i="1"/>
  <c r="H69" i="1"/>
  <c r="L69" i="1"/>
  <c r="P69" i="1"/>
  <c r="F70" i="1"/>
  <c r="J70" i="1"/>
  <c r="N70" i="1"/>
  <c r="D71" i="1"/>
  <c r="H71" i="1"/>
  <c r="L71" i="1"/>
  <c r="P71" i="1"/>
  <c r="G73" i="1"/>
  <c r="K73" i="1"/>
  <c r="O73" i="1"/>
  <c r="F74" i="1"/>
  <c r="J74" i="1"/>
  <c r="N74" i="1"/>
  <c r="E75" i="1"/>
  <c r="I75" i="1"/>
  <c r="M75" i="1"/>
  <c r="Q75" i="1"/>
  <c r="H76" i="1"/>
  <c r="L76" i="1"/>
  <c r="P76" i="1"/>
  <c r="D74" i="1"/>
  <c r="F77" i="1"/>
  <c r="J77" i="1"/>
  <c r="N77" i="1"/>
  <c r="E55" i="1"/>
  <c r="I55" i="1"/>
  <c r="M55" i="1"/>
  <c r="Q55" i="1"/>
  <c r="G56" i="1"/>
  <c r="K56" i="1"/>
  <c r="O56" i="1"/>
  <c r="E57" i="1"/>
  <c r="I57" i="1"/>
  <c r="M57" i="1"/>
  <c r="Q57" i="1"/>
  <c r="G58" i="1"/>
  <c r="K58" i="1"/>
  <c r="O58" i="1"/>
  <c r="F59" i="1"/>
  <c r="J59" i="1"/>
  <c r="N59" i="1"/>
  <c r="Q58" i="1"/>
  <c r="G61" i="1"/>
  <c r="K61" i="1"/>
  <c r="O61" i="1"/>
  <c r="E62" i="1"/>
  <c r="M62" i="1"/>
  <c r="O62" i="1"/>
  <c r="G63" i="1"/>
  <c r="K63" i="1"/>
  <c r="O63" i="1"/>
  <c r="E64" i="1"/>
  <c r="M64" i="1"/>
  <c r="Q64" i="1"/>
  <c r="H65" i="1"/>
  <c r="K65" i="1"/>
  <c r="O65" i="1"/>
  <c r="E67" i="1"/>
  <c r="I67" i="1"/>
  <c r="M67" i="1"/>
  <c r="Q67" i="1"/>
  <c r="H68" i="1"/>
  <c r="L68" i="1"/>
  <c r="P68" i="1"/>
  <c r="E69" i="1"/>
  <c r="I69" i="1"/>
  <c r="M69" i="1"/>
  <c r="Q69" i="1"/>
  <c r="G70" i="1"/>
  <c r="K70" i="1"/>
  <c r="O70" i="1"/>
  <c r="E71" i="1"/>
  <c r="I71" i="1"/>
  <c r="M71" i="1"/>
  <c r="Q71" i="1"/>
  <c r="H73" i="1"/>
  <c r="L73" i="1"/>
  <c r="P73" i="1"/>
  <c r="G74" i="1"/>
  <c r="K74" i="1"/>
  <c r="O74" i="1"/>
  <c r="F75" i="1"/>
  <c r="J75" i="1"/>
  <c r="N75" i="1"/>
  <c r="E76" i="1"/>
  <c r="I76" i="1"/>
  <c r="M76" i="1"/>
  <c r="Q76" i="1"/>
  <c r="D75" i="1"/>
  <c r="G77" i="1"/>
  <c r="K77" i="1"/>
  <c r="O77" i="1"/>
  <c r="F55" i="1"/>
  <c r="J55" i="1"/>
  <c r="N55" i="1"/>
  <c r="D56" i="1"/>
  <c r="H56" i="1"/>
  <c r="P56" i="1"/>
  <c r="F57" i="1"/>
  <c r="J57" i="1"/>
  <c r="N57" i="1"/>
  <c r="D58" i="1"/>
  <c r="H58" i="1"/>
  <c r="P58" i="1"/>
  <c r="G59" i="1"/>
  <c r="O59" i="1"/>
  <c r="D61" i="1"/>
  <c r="H61" i="1"/>
  <c r="P61" i="1"/>
  <c r="D62" i="1"/>
  <c r="J62" i="1"/>
  <c r="Q62" i="1"/>
  <c r="D63" i="1"/>
  <c r="H63" i="1"/>
  <c r="P63" i="1"/>
  <c r="F64" i="1"/>
  <c r="J64" i="1"/>
  <c r="N64" i="1"/>
  <c r="D65" i="1"/>
  <c r="G65" i="1"/>
  <c r="P65" i="1"/>
  <c r="F67" i="1"/>
  <c r="J67" i="1"/>
  <c r="N67" i="1"/>
  <c r="E68" i="1"/>
  <c r="I68" i="1"/>
  <c r="M68" i="1"/>
  <c r="D68" i="1"/>
  <c r="F69" i="1"/>
  <c r="J69" i="1"/>
  <c r="N69" i="1"/>
  <c r="D70" i="1"/>
  <c r="H70" i="1"/>
  <c r="L70" i="1"/>
  <c r="P70" i="1"/>
  <c r="F71" i="1"/>
  <c r="J71" i="1"/>
  <c r="N71" i="1"/>
  <c r="E73" i="1"/>
  <c r="I73" i="1"/>
  <c r="M73" i="1"/>
  <c r="Q73" i="1"/>
  <c r="H74" i="1"/>
  <c r="L74" i="1"/>
  <c r="P74" i="1"/>
  <c r="G75" i="1"/>
  <c r="K75" i="1"/>
  <c r="O75" i="1"/>
  <c r="F76" i="1"/>
  <c r="J76" i="1"/>
  <c r="N76" i="1"/>
  <c r="E77" i="1"/>
  <c r="D76" i="1"/>
  <c r="H77" i="1"/>
  <c r="L77" i="1"/>
  <c r="P77" i="1"/>
  <c r="G55" i="1"/>
  <c r="K55" i="1"/>
  <c r="O55" i="1"/>
  <c r="E56" i="1"/>
  <c r="I56" i="1"/>
  <c r="M56" i="1"/>
  <c r="Q56" i="1"/>
  <c r="G57" i="1"/>
  <c r="K57" i="1"/>
  <c r="O57" i="1"/>
  <c r="E58" i="1"/>
  <c r="I58" i="1"/>
  <c r="M58" i="1"/>
  <c r="D59" i="1"/>
  <c r="H59" i="1"/>
  <c r="E61" i="1"/>
  <c r="M61" i="1"/>
  <c r="Q61" i="1"/>
  <c r="G62" i="1"/>
  <c r="K62" i="1"/>
  <c r="P62" i="1"/>
  <c r="E63" i="1"/>
  <c r="M63" i="1"/>
  <c r="Q63" i="1"/>
  <c r="G64" i="1"/>
  <c r="K64" i="1"/>
  <c r="O64" i="1"/>
  <c r="E65" i="1"/>
  <c r="F65" i="1"/>
  <c r="M65" i="1"/>
  <c r="G67" i="1"/>
  <c r="K67" i="1"/>
  <c r="O67" i="1"/>
  <c r="F68" i="1"/>
  <c r="J68" i="1"/>
  <c r="N68" i="1"/>
  <c r="Q68" i="1"/>
  <c r="G69" i="1"/>
  <c r="K69" i="1"/>
  <c r="O69" i="1"/>
  <c r="E70" i="1"/>
  <c r="I70" i="1"/>
  <c r="M70" i="1"/>
  <c r="Q70" i="1"/>
  <c r="G71" i="1"/>
  <c r="K71" i="1"/>
  <c r="F73" i="1"/>
  <c r="J73" i="1"/>
  <c r="N73" i="1"/>
  <c r="E74" i="1"/>
  <c r="I74" i="1"/>
  <c r="M74" i="1"/>
  <c r="Q74" i="1"/>
  <c r="H75" i="1"/>
  <c r="L75" i="1"/>
  <c r="P75" i="1"/>
  <c r="G76" i="1"/>
  <c r="K76" i="1"/>
  <c r="O76" i="1"/>
  <c r="D73" i="1"/>
  <c r="D77" i="1"/>
  <c r="I77" i="1"/>
  <c r="M77" i="1"/>
</calcChain>
</file>

<file path=xl/sharedStrings.xml><?xml version="1.0" encoding="utf-8"?>
<sst xmlns="http://schemas.openxmlformats.org/spreadsheetml/2006/main" count="148" uniqueCount="61">
  <si>
    <t>User: USER</t>
  </si>
  <si>
    <t>Path: C:\Program Files (x86)\BMG\CLARIOstar\User\Data\</t>
  </si>
  <si>
    <t>Test ID: 6460</t>
  </si>
  <si>
    <t>Test Name: JMF_DPH_384_G1000</t>
  </si>
  <si>
    <t>Date: 17/04/2019</t>
  </si>
  <si>
    <t>Time: 15:19:14</t>
  </si>
  <si>
    <t>ID1: 190417_Black_Clipper</t>
  </si>
  <si>
    <t>Fluorescence (FI)</t>
  </si>
  <si>
    <t>Raw Data (350-15/450-20)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</si>
  <si>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</si>
  <si>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</si>
  <si>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</si>
  <si>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</si>
  <si>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</si>
  <si>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</si>
  <si>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</si>
  <si>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</si>
  <si>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</si>
  <si>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</si>
  <si>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</si>
  <si>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</si>
  <si>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</si>
  <si>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</si>
  <si>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</si>
  <si>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</si>
  <si>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 layout</t>
  </si>
  <si>
    <t>Black Clipper</t>
  </si>
  <si>
    <t>Blank</t>
  </si>
  <si>
    <t>Peptide layout</t>
  </si>
  <si>
    <t>No Pep</t>
  </si>
  <si>
    <t>Pent</t>
  </si>
  <si>
    <t>GRP22</t>
  </si>
  <si>
    <t>Hex</t>
  </si>
  <si>
    <t>GRP35</t>
  </si>
  <si>
    <t>Hex2</t>
  </si>
  <si>
    <t>GRP46</t>
  </si>
  <si>
    <t>Hept</t>
  </si>
  <si>
    <t>GRP51</t>
  </si>
  <si>
    <t>24D</t>
  </si>
  <si>
    <t>GRP52</t>
  </si>
  <si>
    <t>24E</t>
  </si>
  <si>
    <t>GRP63</t>
  </si>
  <si>
    <t>24K</t>
  </si>
  <si>
    <t>GRP80</t>
  </si>
  <si>
    <t>17K</t>
  </si>
  <si>
    <t>A:D</t>
  </si>
  <si>
    <t>E:H</t>
  </si>
  <si>
    <t>I:L</t>
  </si>
  <si>
    <t>M:P</t>
  </si>
  <si>
    <t>1:4</t>
  </si>
  <si>
    <t>5:8</t>
  </si>
  <si>
    <t>9:12</t>
  </si>
  <si>
    <t>13:16</t>
  </si>
  <si>
    <t>17:20</t>
  </si>
  <si>
    <t>21:24</t>
  </si>
  <si>
    <t>Black Diplomat</t>
  </si>
  <si>
    <t>Green DoubleDragon</t>
  </si>
  <si>
    <t>Grey Asda</t>
  </si>
  <si>
    <t>Median min fluor readings</t>
  </si>
  <si>
    <t>Median max fluor (blank) readings</t>
  </si>
  <si>
    <t>Scaled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</si>
</sst>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28FE14"/>
      <name val="Andale Mono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0" fillId="2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right"/>
    </xf>
    <xf numFmtId="0" fontId="0" fillId="3" borderId="4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5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997CE-C318-5648-AECB-3A4411035A34}">
  <dimension ref="A3:Y77"/>
  <sheetViews>
    <sheetView tabSelected="1" topLeftCell="H35" zoomScaleNormal="100" workbookViewId="0">
      <selection activeCell="I66" sqref="I66"/>
    </sheetView>
  </sheetViews>
  <sheetFormatPr baseColWidth="10" defaultRowHeight="16" x14ac:dyDescent="0.2"/>
  <sheetData>
    <row r="3" spans="1:25" x14ac:dyDescent="0.2">
      <c r="A3" t="s">
        <v>0</v>
      </c>
    </row>
    <row r="4" spans="1:25" x14ac:dyDescent="0.2">
      <c r="A4" t="s">
        <v>1</v>
      </c>
    </row>
    <row r="5" spans="1:25" x14ac:dyDescent="0.2">
      <c r="A5" t="s">
        <v>2</v>
      </c>
    </row>
    <row r="6" spans="1:25" x14ac:dyDescent="0.2">
      <c r="A6" t="s">
        <v>3</v>
      </c>
    </row>
    <row r="7" spans="1:25" x14ac:dyDescent="0.2">
      <c r="A7" t="s">
        <v>4</v>
      </c>
    </row>
    <row r="8" spans="1:25" x14ac:dyDescent="0.2">
      <c r="A8" t="s">
        <v>5</v>
      </c>
    </row>
    <row r="9" spans="1:25" x14ac:dyDescent="0.2">
      <c r="A9" t="s">
        <v>6</v>
      </c>
    </row>
    <row r="10" spans="1:25" x14ac:dyDescent="0.2">
      <c r="A10" t="s">
        <v>7</v>
      </c>
    </row>
    <row r="14" spans="1:25" x14ac:dyDescent="0.2">
      <c r="B14" t="s">
        <v>8</v>
      </c>
    </row>
    <row r="15" spans="1:25" x14ac:dyDescent="0.2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  <c r="N15" s="1">
        <v>13</v>
      </c>
      <c r="O15" s="1">
        <v>14</v>
      </c>
      <c r="P15" s="1">
        <v>15</v>
      </c>
      <c r="Q15" s="1">
        <v>16</v>
      </c>
      <c r="R15" s="1">
        <v>17</v>
      </c>
      <c r="S15" s="1">
        <v>18</v>
      </c>
      <c r="T15" s="1">
        <v>19</v>
      </c>
      <c r="U15" s="1">
        <v>20</v>
      </c>
      <c r="V15" s="1">
        <v>21</v>
      </c>
      <c r="W15" s="1">
        <v>22</v>
      </c>
      <c r="X15" s="1">
        <v>23</v>
      </c>
      <c r="Y15" s="1">
        <v>24</v>
      </c>
    </row>
    <row r="16" spans="1:25" x14ac:dyDescent="0.2">
      <c r="A16" s="1" t="s">
        <v>9</v>
      </c>
      <c r="B16" s="18">
        <v>155</v>
      </c>
      <c r="C16" s="18">
        <v>2653</v>
      </c>
      <c r="D16" s="18">
        <v>11532</v>
      </c>
      <c r="E16" s="18">
        <v>2159</v>
      </c>
      <c r="F16" s="4">
        <v>136</v>
      </c>
      <c r="G16" s="4">
        <v>4375</v>
      </c>
      <c r="H16" s="4">
        <v>8781</v>
      </c>
      <c r="I16" s="4">
        <v>5058</v>
      </c>
      <c r="J16" s="26">
        <v>172</v>
      </c>
      <c r="K16" s="26">
        <v>4546</v>
      </c>
      <c r="L16" s="26">
        <v>18188</v>
      </c>
      <c r="M16" s="26">
        <v>4838</v>
      </c>
      <c r="N16" s="4">
        <v>113</v>
      </c>
      <c r="O16" s="4">
        <v>3588</v>
      </c>
      <c r="P16" s="4">
        <v>13454</v>
      </c>
      <c r="Q16" s="4">
        <v>4772</v>
      </c>
      <c r="R16" s="18">
        <v>159</v>
      </c>
      <c r="S16" s="19">
        <v>2661</v>
      </c>
      <c r="T16" s="18">
        <v>11363</v>
      </c>
      <c r="U16" s="19">
        <v>1953</v>
      </c>
      <c r="V16" s="4">
        <v>138</v>
      </c>
      <c r="W16" s="4">
        <v>5063</v>
      </c>
      <c r="X16" s="4">
        <v>11547</v>
      </c>
      <c r="Y16" s="4">
        <v>5949</v>
      </c>
    </row>
    <row r="17" spans="1:25" x14ac:dyDescent="0.2">
      <c r="A17" s="1" t="s">
        <v>10</v>
      </c>
      <c r="B17" s="18">
        <v>12507</v>
      </c>
      <c r="C17" s="18">
        <v>710</v>
      </c>
      <c r="D17" s="18">
        <v>12717</v>
      </c>
      <c r="E17" s="18">
        <v>2401</v>
      </c>
      <c r="F17" s="4">
        <v>11601</v>
      </c>
      <c r="G17" s="4">
        <v>1089</v>
      </c>
      <c r="H17" s="4">
        <v>9261</v>
      </c>
      <c r="I17" s="4">
        <v>7721</v>
      </c>
      <c r="J17" s="26">
        <v>12363</v>
      </c>
      <c r="K17" s="26">
        <v>1104</v>
      </c>
      <c r="L17" s="26">
        <v>16529</v>
      </c>
      <c r="M17" s="26">
        <v>10599</v>
      </c>
      <c r="N17" s="4">
        <v>15838</v>
      </c>
      <c r="O17" s="4">
        <v>1124</v>
      </c>
      <c r="P17" s="4">
        <v>16010</v>
      </c>
      <c r="Q17" s="4">
        <v>6375</v>
      </c>
      <c r="R17" s="18">
        <v>11652</v>
      </c>
      <c r="S17" s="19">
        <v>862</v>
      </c>
      <c r="T17" s="18">
        <v>13118</v>
      </c>
      <c r="U17" s="19">
        <v>2378</v>
      </c>
      <c r="V17" s="4">
        <v>12275</v>
      </c>
      <c r="W17" s="4">
        <v>1396</v>
      </c>
      <c r="X17" s="4">
        <v>20934</v>
      </c>
      <c r="Y17" s="4">
        <v>6976</v>
      </c>
    </row>
    <row r="18" spans="1:25" x14ac:dyDescent="0.2">
      <c r="A18" s="1" t="s">
        <v>11</v>
      </c>
      <c r="B18" s="18">
        <v>167</v>
      </c>
      <c r="C18" s="18">
        <v>786</v>
      </c>
      <c r="D18" s="18">
        <v>8891</v>
      </c>
      <c r="E18" s="18">
        <v>4092</v>
      </c>
      <c r="F18" s="4">
        <v>164</v>
      </c>
      <c r="G18" s="4">
        <v>1062</v>
      </c>
      <c r="H18" s="4">
        <v>8725</v>
      </c>
      <c r="I18" s="4">
        <v>8906</v>
      </c>
      <c r="J18" s="26">
        <v>179</v>
      </c>
      <c r="K18" s="26">
        <v>965</v>
      </c>
      <c r="L18" s="26">
        <v>13514</v>
      </c>
      <c r="M18" s="26">
        <v>8449</v>
      </c>
      <c r="N18" s="4">
        <v>143</v>
      </c>
      <c r="O18" s="4">
        <v>1903</v>
      </c>
      <c r="P18" s="4">
        <v>10208</v>
      </c>
      <c r="Q18" s="4">
        <v>9999</v>
      </c>
      <c r="R18" s="18">
        <v>172</v>
      </c>
      <c r="S18" s="19">
        <v>779</v>
      </c>
      <c r="T18" s="18">
        <v>8582</v>
      </c>
      <c r="U18" s="19">
        <v>3910</v>
      </c>
      <c r="V18" s="4">
        <v>152</v>
      </c>
      <c r="W18" s="4">
        <v>1761</v>
      </c>
      <c r="X18" s="4">
        <v>12650</v>
      </c>
      <c r="Y18" s="4">
        <v>11722</v>
      </c>
    </row>
    <row r="19" spans="1:25" x14ac:dyDescent="0.2">
      <c r="A19" s="1" t="s">
        <v>12</v>
      </c>
      <c r="B19" s="18">
        <v>389</v>
      </c>
      <c r="C19" s="18">
        <v>4736</v>
      </c>
      <c r="D19" s="20">
        <v>1710</v>
      </c>
      <c r="E19" s="20">
        <v>228</v>
      </c>
      <c r="F19" s="4">
        <v>295</v>
      </c>
      <c r="G19" s="4">
        <v>3128</v>
      </c>
      <c r="H19" s="5">
        <v>2322</v>
      </c>
      <c r="I19" s="5">
        <v>243</v>
      </c>
      <c r="J19" s="26">
        <v>553</v>
      </c>
      <c r="K19" s="26">
        <v>6397</v>
      </c>
      <c r="L19" s="27">
        <v>3061</v>
      </c>
      <c r="M19" s="27">
        <v>378</v>
      </c>
      <c r="N19" s="4">
        <v>409</v>
      </c>
      <c r="O19" s="4">
        <v>6710</v>
      </c>
      <c r="P19" s="5">
        <v>1975</v>
      </c>
      <c r="Q19" s="5">
        <v>283</v>
      </c>
      <c r="R19" s="18">
        <v>359</v>
      </c>
      <c r="S19" s="19">
        <v>4598</v>
      </c>
      <c r="T19" s="20">
        <v>1624</v>
      </c>
      <c r="U19" s="21">
        <v>210</v>
      </c>
      <c r="V19" s="4">
        <v>415</v>
      </c>
      <c r="W19" s="4">
        <v>9103</v>
      </c>
      <c r="X19" s="5">
        <v>2871</v>
      </c>
      <c r="Y19" s="5">
        <v>445</v>
      </c>
    </row>
    <row r="20" spans="1:25" x14ac:dyDescent="0.2">
      <c r="A20" s="1" t="s">
        <v>13</v>
      </c>
      <c r="B20" s="14">
        <v>182</v>
      </c>
      <c r="C20" s="14">
        <v>2596</v>
      </c>
      <c r="D20" s="14">
        <v>6437</v>
      </c>
      <c r="E20" s="14">
        <v>1613</v>
      </c>
      <c r="F20" s="22">
        <v>185</v>
      </c>
      <c r="G20" s="22">
        <v>2984</v>
      </c>
      <c r="H20" s="22">
        <v>7818</v>
      </c>
      <c r="I20" s="22">
        <v>1718</v>
      </c>
      <c r="J20" s="18">
        <v>159</v>
      </c>
      <c r="K20" s="18">
        <v>2527</v>
      </c>
      <c r="L20" s="18">
        <v>11680</v>
      </c>
      <c r="M20" s="18">
        <v>2004</v>
      </c>
      <c r="N20" s="22">
        <v>184</v>
      </c>
      <c r="O20" s="22">
        <v>2929</v>
      </c>
      <c r="P20" s="22">
        <v>8359</v>
      </c>
      <c r="Q20" s="22">
        <v>1947</v>
      </c>
      <c r="R20" s="22">
        <v>178</v>
      </c>
      <c r="S20" s="22">
        <v>3469</v>
      </c>
      <c r="T20" s="22">
        <v>8067</v>
      </c>
      <c r="U20" s="22">
        <v>1771</v>
      </c>
      <c r="V20" s="14">
        <v>182</v>
      </c>
      <c r="W20" s="14">
        <v>2204</v>
      </c>
      <c r="X20" s="14">
        <v>6222</v>
      </c>
      <c r="Y20" s="14">
        <v>1467</v>
      </c>
    </row>
    <row r="21" spans="1:25" x14ac:dyDescent="0.2">
      <c r="A21" s="1" t="s">
        <v>14</v>
      </c>
      <c r="B21" s="14">
        <v>7992</v>
      </c>
      <c r="C21" s="14">
        <v>572</v>
      </c>
      <c r="D21" s="14">
        <v>7237</v>
      </c>
      <c r="E21" s="14">
        <v>3282</v>
      </c>
      <c r="F21" s="22">
        <v>6734</v>
      </c>
      <c r="G21" s="22">
        <v>802</v>
      </c>
      <c r="H21" s="22">
        <v>15994</v>
      </c>
      <c r="I21" s="22">
        <v>2199</v>
      </c>
      <c r="J21" s="18">
        <v>12542</v>
      </c>
      <c r="K21" s="18">
        <v>818</v>
      </c>
      <c r="L21" s="18">
        <v>12521</v>
      </c>
      <c r="M21" s="18">
        <v>2184</v>
      </c>
      <c r="N21" s="22">
        <v>6534</v>
      </c>
      <c r="O21" s="22">
        <v>798</v>
      </c>
      <c r="P21" s="22">
        <v>16394</v>
      </c>
      <c r="Q21" s="22">
        <v>1907</v>
      </c>
      <c r="R21" s="22">
        <v>6582</v>
      </c>
      <c r="S21" s="22">
        <v>780</v>
      </c>
      <c r="T21" s="22">
        <v>16613</v>
      </c>
      <c r="U21" s="22">
        <v>2336</v>
      </c>
      <c r="V21" s="14">
        <v>7318</v>
      </c>
      <c r="W21" s="14">
        <v>630</v>
      </c>
      <c r="X21" s="14">
        <v>7061</v>
      </c>
      <c r="Y21" s="14">
        <v>3083</v>
      </c>
    </row>
    <row r="22" spans="1:25" x14ac:dyDescent="0.2">
      <c r="A22" s="1" t="s">
        <v>15</v>
      </c>
      <c r="B22" s="14">
        <v>186</v>
      </c>
      <c r="C22" s="14">
        <v>420</v>
      </c>
      <c r="D22" s="14">
        <v>5714</v>
      </c>
      <c r="E22" s="14">
        <v>2377</v>
      </c>
      <c r="F22" s="22">
        <v>184</v>
      </c>
      <c r="G22" s="22">
        <v>602</v>
      </c>
      <c r="H22" s="22">
        <v>10129</v>
      </c>
      <c r="I22" s="22">
        <v>4023</v>
      </c>
      <c r="J22" s="18">
        <v>168</v>
      </c>
      <c r="K22" s="18">
        <v>744</v>
      </c>
      <c r="L22" s="18">
        <v>8938</v>
      </c>
      <c r="M22" s="18">
        <v>4228</v>
      </c>
      <c r="N22" s="22">
        <v>195</v>
      </c>
      <c r="O22" s="22">
        <v>631</v>
      </c>
      <c r="P22" s="22">
        <v>10443</v>
      </c>
      <c r="Q22" s="22">
        <v>4670</v>
      </c>
      <c r="R22" s="22">
        <v>190</v>
      </c>
      <c r="S22" s="22">
        <v>518</v>
      </c>
      <c r="T22" s="22">
        <v>10468</v>
      </c>
      <c r="U22" s="22">
        <v>4693</v>
      </c>
      <c r="V22" s="14">
        <v>191</v>
      </c>
      <c r="W22" s="14">
        <v>404</v>
      </c>
      <c r="X22" s="14">
        <v>5879</v>
      </c>
      <c r="Y22" s="14">
        <v>2557</v>
      </c>
    </row>
    <row r="23" spans="1:25" x14ac:dyDescent="0.2">
      <c r="A23" s="1" t="s">
        <v>16</v>
      </c>
      <c r="B23" s="14">
        <v>282</v>
      </c>
      <c r="C23" s="14">
        <v>1615</v>
      </c>
      <c r="D23" s="16">
        <v>1401</v>
      </c>
      <c r="E23" s="16">
        <v>203</v>
      </c>
      <c r="F23" s="22">
        <v>364</v>
      </c>
      <c r="G23" s="22">
        <v>5018</v>
      </c>
      <c r="H23" s="23">
        <v>2144</v>
      </c>
      <c r="I23" s="23">
        <v>292</v>
      </c>
      <c r="J23" s="18">
        <v>337</v>
      </c>
      <c r="K23" s="18">
        <v>4171</v>
      </c>
      <c r="L23" s="20">
        <v>1719</v>
      </c>
      <c r="M23" s="20">
        <v>239</v>
      </c>
      <c r="N23" s="22">
        <v>364</v>
      </c>
      <c r="O23" s="22">
        <v>5175</v>
      </c>
      <c r="P23" s="23">
        <v>2284</v>
      </c>
      <c r="Q23" s="23">
        <v>290</v>
      </c>
      <c r="R23" s="22">
        <v>321</v>
      </c>
      <c r="S23" s="22">
        <v>4400</v>
      </c>
      <c r="T23" s="23">
        <v>2134</v>
      </c>
      <c r="U23" s="23">
        <v>296</v>
      </c>
      <c r="V23" s="14">
        <v>275</v>
      </c>
      <c r="W23" s="14">
        <v>1441</v>
      </c>
      <c r="X23" s="16">
        <v>1349</v>
      </c>
      <c r="Y23" s="16">
        <v>206</v>
      </c>
    </row>
    <row r="24" spans="1:25" x14ac:dyDescent="0.2">
      <c r="A24" s="1" t="s">
        <v>17</v>
      </c>
      <c r="B24" s="14">
        <v>174</v>
      </c>
      <c r="C24" s="14">
        <v>2264</v>
      </c>
      <c r="D24" s="14">
        <v>6169</v>
      </c>
      <c r="E24" s="14">
        <v>1261</v>
      </c>
      <c r="F24" s="22">
        <v>176</v>
      </c>
      <c r="G24" s="22">
        <v>3295</v>
      </c>
      <c r="H24" s="22">
        <v>9144</v>
      </c>
      <c r="I24" s="22">
        <v>2109</v>
      </c>
      <c r="J24" s="26">
        <v>173</v>
      </c>
      <c r="K24" s="26">
        <v>4684</v>
      </c>
      <c r="L24" s="26">
        <v>17418</v>
      </c>
      <c r="M24" s="26">
        <v>4615</v>
      </c>
      <c r="N24" s="26">
        <v>169</v>
      </c>
      <c r="O24" s="26">
        <v>4380</v>
      </c>
      <c r="P24" s="26">
        <v>17887</v>
      </c>
      <c r="Q24" s="26">
        <v>4500</v>
      </c>
      <c r="R24" s="26">
        <v>175</v>
      </c>
      <c r="S24" s="26">
        <v>4465</v>
      </c>
      <c r="T24" s="26">
        <v>17691</v>
      </c>
      <c r="U24" s="26">
        <v>4598</v>
      </c>
      <c r="V24" s="4">
        <v>123</v>
      </c>
      <c r="W24" s="4">
        <v>6144</v>
      </c>
      <c r="X24" s="4">
        <v>18599</v>
      </c>
      <c r="Y24" s="4">
        <v>7864</v>
      </c>
    </row>
    <row r="25" spans="1:25" x14ac:dyDescent="0.2">
      <c r="A25" s="1" t="s">
        <v>18</v>
      </c>
      <c r="B25" s="14">
        <v>6717</v>
      </c>
      <c r="C25" s="14">
        <v>624</v>
      </c>
      <c r="D25" s="14">
        <v>6824</v>
      </c>
      <c r="E25" s="14">
        <v>2803</v>
      </c>
      <c r="F25" s="22">
        <v>7727</v>
      </c>
      <c r="G25" s="22">
        <v>822</v>
      </c>
      <c r="H25" s="22">
        <v>17913</v>
      </c>
      <c r="I25" s="22">
        <v>2020</v>
      </c>
      <c r="J25" s="26">
        <v>12250</v>
      </c>
      <c r="K25" s="26">
        <v>1134</v>
      </c>
      <c r="L25" s="26">
        <v>15782</v>
      </c>
      <c r="M25" s="26">
        <v>9014</v>
      </c>
      <c r="N25" s="26">
        <v>10786</v>
      </c>
      <c r="O25" s="26">
        <v>1041</v>
      </c>
      <c r="P25" s="26">
        <v>16347</v>
      </c>
      <c r="Q25" s="26">
        <v>9471</v>
      </c>
      <c r="R25" s="26">
        <v>11641</v>
      </c>
      <c r="S25" s="26">
        <v>1084</v>
      </c>
      <c r="T25" s="26">
        <v>16227</v>
      </c>
      <c r="U25" s="26">
        <v>8927</v>
      </c>
      <c r="V25" s="4">
        <v>17924</v>
      </c>
      <c r="W25" s="4">
        <v>1429</v>
      </c>
      <c r="X25" s="4">
        <v>18028</v>
      </c>
      <c r="Y25" s="4">
        <v>13227</v>
      </c>
    </row>
    <row r="26" spans="1:25" x14ac:dyDescent="0.2">
      <c r="A26" s="1" t="s">
        <v>19</v>
      </c>
      <c r="B26" s="14">
        <v>186</v>
      </c>
      <c r="C26" s="14">
        <v>477</v>
      </c>
      <c r="D26" s="14">
        <v>5538</v>
      </c>
      <c r="E26" s="14">
        <v>2380</v>
      </c>
      <c r="F26" s="22">
        <v>182</v>
      </c>
      <c r="G26" s="22">
        <v>556</v>
      </c>
      <c r="H26" s="22">
        <v>10516</v>
      </c>
      <c r="I26" s="22">
        <v>4709</v>
      </c>
      <c r="J26" s="26">
        <v>179</v>
      </c>
      <c r="K26" s="26">
        <v>1168</v>
      </c>
      <c r="L26" s="26">
        <v>13432</v>
      </c>
      <c r="M26" s="26">
        <v>8295</v>
      </c>
      <c r="N26" s="26">
        <v>186</v>
      </c>
      <c r="O26" s="26">
        <v>1003</v>
      </c>
      <c r="P26" s="26">
        <v>13414</v>
      </c>
      <c r="Q26" s="26">
        <v>8591</v>
      </c>
      <c r="R26" s="26">
        <v>183</v>
      </c>
      <c r="S26" s="26">
        <v>863</v>
      </c>
      <c r="T26" s="26">
        <v>13439</v>
      </c>
      <c r="U26" s="26">
        <v>8227</v>
      </c>
      <c r="V26" s="4">
        <v>129</v>
      </c>
      <c r="W26" s="4">
        <v>1819</v>
      </c>
      <c r="X26" s="4">
        <v>15279</v>
      </c>
      <c r="Y26" s="4">
        <v>13583</v>
      </c>
    </row>
    <row r="27" spans="1:25" x14ac:dyDescent="0.2">
      <c r="A27" s="1" t="s">
        <v>20</v>
      </c>
      <c r="B27" s="14">
        <v>286</v>
      </c>
      <c r="C27" s="14">
        <v>1653</v>
      </c>
      <c r="D27" s="16">
        <v>1373</v>
      </c>
      <c r="E27" s="16">
        <v>200</v>
      </c>
      <c r="F27" s="22">
        <v>365</v>
      </c>
      <c r="G27" s="22">
        <v>5049</v>
      </c>
      <c r="H27" s="23">
        <v>2378</v>
      </c>
      <c r="I27" s="23">
        <v>304</v>
      </c>
      <c r="J27" s="26">
        <v>574</v>
      </c>
      <c r="K27" s="26">
        <v>6765</v>
      </c>
      <c r="L27" s="27">
        <v>3184</v>
      </c>
      <c r="M27" s="27">
        <v>371</v>
      </c>
      <c r="N27" s="26">
        <v>524</v>
      </c>
      <c r="O27" s="26">
        <v>6305</v>
      </c>
      <c r="P27" s="27">
        <v>3227</v>
      </c>
      <c r="Q27" s="27">
        <v>381</v>
      </c>
      <c r="R27" s="26">
        <v>505</v>
      </c>
      <c r="S27" s="26">
        <v>5432</v>
      </c>
      <c r="T27" s="27">
        <v>2999</v>
      </c>
      <c r="U27" s="27">
        <v>368</v>
      </c>
      <c r="V27" s="4">
        <v>556</v>
      </c>
      <c r="W27" s="4">
        <v>9192</v>
      </c>
      <c r="X27" s="5">
        <v>4441</v>
      </c>
      <c r="Y27" s="5">
        <v>441</v>
      </c>
    </row>
    <row r="28" spans="1:25" x14ac:dyDescent="0.2">
      <c r="A28" s="1" t="s">
        <v>21</v>
      </c>
      <c r="B28" s="14">
        <v>184</v>
      </c>
      <c r="C28" s="14">
        <v>2240</v>
      </c>
      <c r="D28" s="14">
        <v>6185</v>
      </c>
      <c r="E28" s="14">
        <v>1317</v>
      </c>
      <c r="F28" s="18">
        <v>152</v>
      </c>
      <c r="G28" s="18">
        <v>2535</v>
      </c>
      <c r="H28" s="18">
        <v>11166</v>
      </c>
      <c r="I28" s="18">
        <v>1918</v>
      </c>
      <c r="J28" s="18">
        <v>155</v>
      </c>
      <c r="K28" s="18">
        <v>2547</v>
      </c>
      <c r="L28" s="18">
        <v>11847</v>
      </c>
      <c r="M28" s="18">
        <v>1970</v>
      </c>
      <c r="N28" s="26">
        <v>181</v>
      </c>
      <c r="O28" s="28">
        <v>4828</v>
      </c>
      <c r="P28" s="26">
        <v>17543</v>
      </c>
      <c r="Q28" s="28">
        <v>4409</v>
      </c>
      <c r="R28" s="22">
        <v>184</v>
      </c>
      <c r="S28" s="24">
        <v>3239</v>
      </c>
      <c r="T28" s="22">
        <v>8467</v>
      </c>
      <c r="U28" s="24">
        <v>2086</v>
      </c>
      <c r="V28" s="14">
        <v>187</v>
      </c>
      <c r="W28" s="15">
        <v>2489</v>
      </c>
      <c r="X28" s="14">
        <v>6053</v>
      </c>
      <c r="Y28" s="15">
        <v>1340</v>
      </c>
    </row>
    <row r="29" spans="1:25" x14ac:dyDescent="0.2">
      <c r="A29" s="1" t="s">
        <v>22</v>
      </c>
      <c r="B29" s="14">
        <v>6593</v>
      </c>
      <c r="C29" s="14">
        <v>538</v>
      </c>
      <c r="D29" s="14">
        <v>6809</v>
      </c>
      <c r="E29" s="14">
        <v>2775</v>
      </c>
      <c r="F29" s="18">
        <v>12090</v>
      </c>
      <c r="G29" s="18">
        <v>739</v>
      </c>
      <c r="H29" s="18">
        <v>12304</v>
      </c>
      <c r="I29" s="18">
        <v>2072</v>
      </c>
      <c r="J29" s="18">
        <v>11096</v>
      </c>
      <c r="K29" s="18">
        <v>762</v>
      </c>
      <c r="L29" s="18">
        <v>12995</v>
      </c>
      <c r="M29" s="18">
        <v>2326</v>
      </c>
      <c r="N29" s="26">
        <v>12087</v>
      </c>
      <c r="O29" s="28">
        <v>1014</v>
      </c>
      <c r="P29" s="26">
        <v>16237</v>
      </c>
      <c r="Q29" s="28">
        <v>9407</v>
      </c>
      <c r="R29" s="22">
        <v>6838</v>
      </c>
      <c r="S29" s="24">
        <v>825</v>
      </c>
      <c r="T29" s="22">
        <v>16050</v>
      </c>
      <c r="U29" s="24">
        <v>2941</v>
      </c>
      <c r="V29" s="14">
        <v>6559</v>
      </c>
      <c r="W29" s="15">
        <v>604</v>
      </c>
      <c r="X29" s="14">
        <v>7013</v>
      </c>
      <c r="Y29" s="15">
        <v>3028</v>
      </c>
    </row>
    <row r="30" spans="1:25" x14ac:dyDescent="0.2">
      <c r="A30" s="1" t="s">
        <v>23</v>
      </c>
      <c r="B30" s="14">
        <v>194</v>
      </c>
      <c r="C30" s="14">
        <v>451</v>
      </c>
      <c r="D30" s="14">
        <v>5675</v>
      </c>
      <c r="E30" s="14">
        <v>2536</v>
      </c>
      <c r="F30" s="18">
        <v>168</v>
      </c>
      <c r="G30" s="18">
        <v>843</v>
      </c>
      <c r="H30" s="18">
        <v>8871</v>
      </c>
      <c r="I30" s="18">
        <v>3923</v>
      </c>
      <c r="J30" s="18">
        <v>172</v>
      </c>
      <c r="K30" s="18">
        <v>830</v>
      </c>
      <c r="L30" s="18">
        <v>8826</v>
      </c>
      <c r="M30" s="18">
        <v>4168</v>
      </c>
      <c r="N30" s="26">
        <v>185</v>
      </c>
      <c r="O30" s="28">
        <v>1004</v>
      </c>
      <c r="P30" s="26">
        <v>12817</v>
      </c>
      <c r="Q30" s="28">
        <v>7845</v>
      </c>
      <c r="R30" s="22">
        <v>187</v>
      </c>
      <c r="S30" s="24">
        <v>602</v>
      </c>
      <c r="T30" s="22">
        <v>10233</v>
      </c>
      <c r="U30" s="24">
        <v>4088</v>
      </c>
      <c r="V30" s="14">
        <v>198</v>
      </c>
      <c r="W30" s="15">
        <v>424</v>
      </c>
      <c r="X30" s="14">
        <v>5702</v>
      </c>
      <c r="Y30" s="15">
        <v>2425</v>
      </c>
    </row>
    <row r="31" spans="1:25" x14ac:dyDescent="0.2">
      <c r="A31" s="1" t="s">
        <v>24</v>
      </c>
      <c r="B31" s="14">
        <v>281</v>
      </c>
      <c r="C31" s="14">
        <v>1592</v>
      </c>
      <c r="D31" s="16">
        <v>1403</v>
      </c>
      <c r="E31" s="16">
        <v>207</v>
      </c>
      <c r="F31" s="18">
        <v>382</v>
      </c>
      <c r="G31" s="18">
        <v>4767</v>
      </c>
      <c r="H31" s="20">
        <v>1587</v>
      </c>
      <c r="I31" s="20">
        <v>220</v>
      </c>
      <c r="J31" s="18">
        <v>402</v>
      </c>
      <c r="K31" s="18">
        <v>4753</v>
      </c>
      <c r="L31" s="20">
        <v>1711</v>
      </c>
      <c r="M31" s="20">
        <v>224</v>
      </c>
      <c r="N31" s="26">
        <v>527</v>
      </c>
      <c r="O31" s="28">
        <v>5698</v>
      </c>
      <c r="P31" s="27">
        <v>2920</v>
      </c>
      <c r="Q31" s="29">
        <v>359</v>
      </c>
      <c r="R31" s="22">
        <v>355</v>
      </c>
      <c r="S31" s="24">
        <v>4534</v>
      </c>
      <c r="T31" s="23">
        <v>1996</v>
      </c>
      <c r="U31" s="25">
        <v>285</v>
      </c>
      <c r="V31" s="14">
        <v>286</v>
      </c>
      <c r="W31" s="15">
        <v>1406</v>
      </c>
      <c r="X31" s="16">
        <v>1339</v>
      </c>
      <c r="Y31" s="17">
        <v>210</v>
      </c>
    </row>
    <row r="34" spans="2:17" x14ac:dyDescent="0.2">
      <c r="B34" s="30" t="s">
        <v>58</v>
      </c>
      <c r="C34" s="2"/>
      <c r="D34" s="2"/>
      <c r="E34" s="2"/>
      <c r="F34" s="2"/>
      <c r="G34" s="2"/>
      <c r="H34" s="2"/>
      <c r="I34" s="2"/>
      <c r="J34" s="2"/>
      <c r="K34" s="2"/>
    </row>
    <row r="35" spans="2:17" x14ac:dyDescent="0.2">
      <c r="B35" t="s">
        <v>29</v>
      </c>
      <c r="C35" t="s">
        <v>31</v>
      </c>
      <c r="D35" t="s">
        <v>33</v>
      </c>
      <c r="E35" t="s">
        <v>35</v>
      </c>
      <c r="F35" t="s">
        <v>37</v>
      </c>
      <c r="G35" t="s">
        <v>39</v>
      </c>
      <c r="H35" t="s">
        <v>41</v>
      </c>
      <c r="I35" t="s">
        <v>43</v>
      </c>
      <c r="J35" t="s">
        <v>30</v>
      </c>
      <c r="K35" t="s">
        <v>32</v>
      </c>
      <c r="L35" t="s">
        <v>34</v>
      </c>
      <c r="M35" t="s">
        <v>36</v>
      </c>
      <c r="N35" t="s">
        <v>38</v>
      </c>
      <c r="O35" t="s">
        <v>40</v>
      </c>
      <c r="P35" t="s">
        <v>42</v>
      </c>
      <c r="Q35" t="s">
        <v>44</v>
      </c>
    </row>
    <row r="36" spans="2:17" x14ac:dyDescent="0.2">
      <c r="B36" s="31" t="s">
        <v>26</v>
      </c>
      <c r="J36" s="4"/>
      <c r="K36" s="4"/>
      <c r="Q36" s="4"/>
    </row>
    <row r="37" spans="2:17" x14ac:dyDescent="0.2">
      <c r="B37">
        <f xml:space="preserve"> MEDIAN(B16, F28, J20, J28, R16)</f>
        <v>155</v>
      </c>
    </row>
    <row r="38" spans="2:17" x14ac:dyDescent="0.2">
      <c r="B38" s="3"/>
      <c r="C38" s="4"/>
      <c r="D38" s="4"/>
      <c r="E38" s="4"/>
      <c r="F38" s="4"/>
      <c r="G38" s="4"/>
      <c r="H38" s="4"/>
      <c r="I38" s="4"/>
      <c r="J38" t="s">
        <v>29</v>
      </c>
      <c r="K38" t="s">
        <v>30</v>
      </c>
      <c r="L38" t="s">
        <v>37</v>
      </c>
      <c r="M38" t="s">
        <v>38</v>
      </c>
      <c r="Q38" s="4"/>
    </row>
    <row r="39" spans="2:17" x14ac:dyDescent="0.2">
      <c r="B39" s="32" t="s">
        <v>55</v>
      </c>
      <c r="C39" s="4"/>
      <c r="D39" s="4"/>
      <c r="E39" s="4"/>
      <c r="F39" s="4"/>
      <c r="G39" s="4"/>
      <c r="H39" s="4"/>
      <c r="I39" s="4"/>
      <c r="J39" t="s">
        <v>31</v>
      </c>
      <c r="K39" t="s">
        <v>32</v>
      </c>
      <c r="L39" t="s">
        <v>39</v>
      </c>
      <c r="M39" t="s">
        <v>40</v>
      </c>
      <c r="Q39" s="4"/>
    </row>
    <row r="40" spans="2:17" x14ac:dyDescent="0.2">
      <c r="B40" s="3">
        <f xml:space="preserve"> MEDIAN(B20, B24, B28, V20, V28)</f>
        <v>182</v>
      </c>
      <c r="C40" s="3"/>
      <c r="D40" s="3"/>
      <c r="E40" s="3"/>
      <c r="F40" s="3"/>
      <c r="G40" s="3"/>
      <c r="H40" s="3"/>
      <c r="I40" s="3"/>
      <c r="J40" t="s">
        <v>33</v>
      </c>
      <c r="K40" t="s">
        <v>34</v>
      </c>
      <c r="L40" t="s">
        <v>41</v>
      </c>
      <c r="M40" t="s">
        <v>42</v>
      </c>
      <c r="N40" s="3"/>
      <c r="O40" s="3"/>
      <c r="P40" s="3"/>
      <c r="Q40" s="3"/>
    </row>
    <row r="41" spans="2:17" x14ac:dyDescent="0.2">
      <c r="B41" s="3"/>
      <c r="C41" s="4"/>
      <c r="D41" s="4"/>
      <c r="E41" s="4"/>
      <c r="F41" s="4"/>
      <c r="G41" s="4"/>
      <c r="H41" s="4"/>
      <c r="I41" s="4"/>
      <c r="J41" t="s">
        <v>35</v>
      </c>
      <c r="K41" t="s">
        <v>36</v>
      </c>
      <c r="L41" t="s">
        <v>43</v>
      </c>
      <c r="M41" t="s">
        <v>44</v>
      </c>
      <c r="Q41" s="4"/>
    </row>
    <row r="42" spans="2:17" x14ac:dyDescent="0.2">
      <c r="B42" s="22" t="s">
        <v>57</v>
      </c>
      <c r="C42" s="4"/>
      <c r="D42" s="4"/>
      <c r="E42" s="4"/>
      <c r="F42" s="4"/>
      <c r="G42" s="4"/>
      <c r="H42" s="4"/>
      <c r="I42" s="4"/>
      <c r="J42" s="4"/>
      <c r="K42" s="4"/>
      <c r="L42" s="4"/>
      <c r="Q42" s="4"/>
    </row>
    <row r="43" spans="2:17" x14ac:dyDescent="0.2">
      <c r="B43" s="4">
        <f xml:space="preserve"> MEDIAN(F20, F24, N20, R20, R28)</f>
        <v>184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2:17" x14ac:dyDescent="0.2">
      <c r="B44" s="4"/>
      <c r="C44" s="4"/>
      <c r="D44" s="4"/>
      <c r="E44" s="4"/>
      <c r="F44" s="4"/>
      <c r="G44" s="4"/>
      <c r="K44" s="4"/>
      <c r="L44" s="4"/>
    </row>
    <row r="45" spans="2:17" x14ac:dyDescent="0.2">
      <c r="B45" s="13" t="s">
        <v>56</v>
      </c>
      <c r="K45" s="4"/>
      <c r="L45" s="4"/>
    </row>
    <row r="46" spans="2:17" x14ac:dyDescent="0.2">
      <c r="B46">
        <f xml:space="preserve"> MEDIAN(J16, J24, N24, R24, N28)</f>
        <v>173</v>
      </c>
    </row>
    <row r="48" spans="2:17" x14ac:dyDescent="0.2">
      <c r="B48" s="33" t="s">
        <v>59</v>
      </c>
    </row>
    <row r="49" spans="2:17" x14ac:dyDescent="0.2">
      <c r="D49" t="s">
        <v>31</v>
      </c>
      <c r="E49" t="s">
        <v>35</v>
      </c>
      <c r="F49" t="s">
        <v>37</v>
      </c>
      <c r="G49" t="s">
        <v>39</v>
      </c>
      <c r="H49" t="s">
        <v>41</v>
      </c>
      <c r="I49" t="s">
        <v>43</v>
      </c>
      <c r="J49" t="s">
        <v>30</v>
      </c>
      <c r="K49" t="s">
        <v>32</v>
      </c>
      <c r="L49" t="s">
        <v>34</v>
      </c>
      <c r="M49" t="s">
        <v>36</v>
      </c>
      <c r="N49" t="s">
        <v>38</v>
      </c>
      <c r="O49" t="s">
        <v>40</v>
      </c>
      <c r="P49" t="s">
        <v>42</v>
      </c>
      <c r="Q49" t="s">
        <v>44</v>
      </c>
    </row>
    <row r="50" spans="2:17" x14ac:dyDescent="0.2">
      <c r="D50">
        <f xml:space="preserve"> MEDIAN(F17, N17, V17, V25)</f>
        <v>14056.5</v>
      </c>
      <c r="E50">
        <f xml:space="preserve"> MEDIAN(F19, N19, V19, V27)</f>
        <v>412</v>
      </c>
      <c r="F50">
        <f xml:space="preserve"> MEDIAN(H16, P16, X16, X24)</f>
        <v>12500.5</v>
      </c>
      <c r="G50">
        <f xml:space="preserve"> MEDIAN(H17, P17, X17, X25)</f>
        <v>17019</v>
      </c>
      <c r="H50">
        <f xml:space="preserve"> MEDIAN(H18, P18, X18, X26)</f>
        <v>11429</v>
      </c>
      <c r="I50">
        <f xml:space="preserve"> MEDIAN(H19, P19, X19, X27)</f>
        <v>2596.5</v>
      </c>
      <c r="J50">
        <f xml:space="preserve"> MEDIAN(G16, O16, W16, W24)</f>
        <v>4719</v>
      </c>
      <c r="K50">
        <f xml:space="preserve"> MEDIAN(G17, O17, W17, W25)</f>
        <v>1260</v>
      </c>
      <c r="L50">
        <f xml:space="preserve"> MEDIAN(G18, O18, W18, W26)</f>
        <v>1790</v>
      </c>
      <c r="M50">
        <f xml:space="preserve"> MEDIAN(G19, O19, W19, W27)</f>
        <v>7906.5</v>
      </c>
      <c r="N50">
        <f xml:space="preserve"> MEDIAN(I16, Q16, Y16, Y24)</f>
        <v>5503.5</v>
      </c>
      <c r="O50">
        <f xml:space="preserve"> MEDIAN(I17, Q17, Y17, Y25)</f>
        <v>7348.5</v>
      </c>
      <c r="P50">
        <f xml:space="preserve"> MEDIAN(I18, Q18, Y18, Y26)</f>
        <v>10860.5</v>
      </c>
      <c r="Q50">
        <f xml:space="preserve"> MEDIAN(I19, Q19, Y19, Y27)</f>
        <v>362</v>
      </c>
    </row>
    <row r="53" spans="2:17" x14ac:dyDescent="0.2">
      <c r="B53" s="33" t="s">
        <v>60</v>
      </c>
    </row>
    <row r="54" spans="2:17" x14ac:dyDescent="0.2">
      <c r="D54" t="s">
        <v>31</v>
      </c>
      <c r="E54" t="s">
        <v>35</v>
      </c>
      <c r="F54" t="s">
        <v>37</v>
      </c>
      <c r="G54" t="s">
        <v>39</v>
      </c>
      <c r="H54" t="s">
        <v>41</v>
      </c>
      <c r="I54" t="s">
        <v>43</v>
      </c>
      <c r="J54" t="s">
        <v>30</v>
      </c>
      <c r="K54" t="s">
        <v>32</v>
      </c>
      <c r="L54" t="s">
        <v>34</v>
      </c>
      <c r="M54" t="s">
        <v>36</v>
      </c>
      <c r="N54" t="s">
        <v>38</v>
      </c>
      <c r="O54" t="s">
        <v>40</v>
      </c>
      <c r="P54" t="s">
        <v>42</v>
      </c>
      <c r="Q54" t="s">
        <v>44</v>
      </c>
    </row>
    <row r="55" spans="2:17" x14ac:dyDescent="0.2">
      <c r="B55" s="31" t="s">
        <v>26</v>
      </c>
      <c r="C55">
        <v>1</v>
      </c>
      <c r="D55">
        <f xml:space="preserve"> (B17 - $B$37) / (D50 - $B$37)</f>
        <v>0.88853720821494087</v>
      </c>
      <c r="E55">
        <f xml:space="preserve"> (B19 - $B$37) / (E50 - $B$37)</f>
        <v>0.91050583657587547</v>
      </c>
      <c r="F55">
        <f xml:space="preserve"> (D16 - $B$37) / (F50 - $B$37)</f>
        <v>0.92155036248025601</v>
      </c>
      <c r="G55">
        <f xml:space="preserve"> (D17 - $B$37) / (G50 - $B$37)</f>
        <v>0.74490037950664134</v>
      </c>
      <c r="H55">
        <f xml:space="preserve"> (D18 - $B$37) / (H50 - $B$37)</f>
        <v>0.77488025545502925</v>
      </c>
      <c r="I55">
        <f xml:space="preserve"> (D19 - $B$37) / (I50 - $B$37)</f>
        <v>0.63690354290395246</v>
      </c>
      <c r="J55">
        <f xml:space="preserve"> (C16 - $B$37) / (J50 - $B$37)</f>
        <v>0.54732690622261171</v>
      </c>
      <c r="K55">
        <f xml:space="preserve"> (C17 - $B$37) / (K50 - $B$37)</f>
        <v>0.50226244343891402</v>
      </c>
      <c r="L55">
        <f xml:space="preserve"> (C18 - $B$37) / (L50 - $B$37)</f>
        <v>0.38593272171253823</v>
      </c>
      <c r="M55">
        <f xml:space="preserve"> (C19 - $B$37) / (M50 - $B$37)</f>
        <v>0.59098239050506352</v>
      </c>
      <c r="N55">
        <f xml:space="preserve"> (E16 - $B$37) / (N50 - $B$37)</f>
        <v>0.37468449097877909</v>
      </c>
      <c r="O55">
        <f xml:space="preserve"> (E17 - $B$37) / (O50 - $B$37)</f>
        <v>0.31222631542364637</v>
      </c>
      <c r="P55">
        <f xml:space="preserve"> (E18 - $B$37) / (P50 - $B$37)</f>
        <v>0.36775489234505626</v>
      </c>
      <c r="Q55">
        <f xml:space="preserve"> (E19- $B$37) / (Q50 - $B$37)</f>
        <v>0.35265700483091789</v>
      </c>
    </row>
    <row r="56" spans="2:17" x14ac:dyDescent="0.2">
      <c r="C56">
        <v>2</v>
      </c>
      <c r="D56">
        <f xml:space="preserve"> (F29 - $B$37) / (D50 - $B$37)</f>
        <v>0.85854044527568962</v>
      </c>
      <c r="E56">
        <f xml:space="preserve"> (F31 - $B$37) / (E50 - $B$37)</f>
        <v>0.88326848249027234</v>
      </c>
      <c r="F56">
        <f xml:space="preserve"> (H28 - $B$37) / (F50 - $B$37)</f>
        <v>0.89190393260702283</v>
      </c>
      <c r="G56">
        <f xml:space="preserve"> (H29 - $B$37) / (G50 - $B$37)</f>
        <v>0.72041034155597727</v>
      </c>
      <c r="H56">
        <f xml:space="preserve"> (H30 - $B$37) / (H50 - $B$37)</f>
        <v>0.77310626219620371</v>
      </c>
      <c r="I56">
        <f xml:space="preserve"> (H31 - $B$37) / (I50 - $B$37)</f>
        <v>0.58652467745238579</v>
      </c>
      <c r="J56">
        <f xml:space="preserve"> (G28 - $B$37) / (J50 - $B$37)</f>
        <v>0.5214723926380368</v>
      </c>
      <c r="K56">
        <f xml:space="preserve"> (G29 - $B$37) / (K50 - $B$37)</f>
        <v>0.52850678733031675</v>
      </c>
      <c r="L56">
        <f xml:space="preserve"> (G30 - $B$37) / (L50 - $B$37)</f>
        <v>0.42079510703363915</v>
      </c>
      <c r="M56">
        <f xml:space="preserve"> (G31 - $B$37) / (M50 - $B$37)</f>
        <v>0.59498161646133008</v>
      </c>
      <c r="N56">
        <f xml:space="preserve"> (I28 - $B$37) / (N50 - $B$37)</f>
        <v>0.32962512854071235</v>
      </c>
      <c r="O56">
        <f xml:space="preserve"> (I29 - $B$37) / (O50 - $B$37)</f>
        <v>0.26649058177521373</v>
      </c>
      <c r="P56">
        <f xml:space="preserve"> (I30 - $B$37) / (P50 - $B$37)</f>
        <v>0.35196861426369624</v>
      </c>
      <c r="Q56">
        <f xml:space="preserve"> (I31 - $B$37) / (Q50 - $B$37)</f>
        <v>0.3140096618357488</v>
      </c>
    </row>
    <row r="57" spans="2:17" x14ac:dyDescent="0.2">
      <c r="C57">
        <v>3</v>
      </c>
      <c r="D57">
        <f xml:space="preserve"> (J29 - $B$37) / (D50 - $B$37)</f>
        <v>0.78703737006797825</v>
      </c>
      <c r="E57">
        <f xml:space="preserve"> (J31 - $B$37) / (E50 - $B$37)</f>
        <v>0.96108949416342415</v>
      </c>
      <c r="F57">
        <f xml:space="preserve"> (L28 - $B$37) / (F50 - $B$37)</f>
        <v>0.94706573245312053</v>
      </c>
      <c r="G57">
        <f xml:space="preserve"> (L29 - $B$37) / (G50 - $B$37)</f>
        <v>0.76138519924098669</v>
      </c>
      <c r="H57">
        <f xml:space="preserve"> (L30 - $B$37) / (H50 - $B$37)</f>
        <v>0.76911477736384604</v>
      </c>
      <c r="I57">
        <f xml:space="preserve"> (L31 - $B$37) / (I50 - $B$37)</f>
        <v>0.63731312717591648</v>
      </c>
      <c r="J57">
        <f xml:space="preserve"> (K28 - $B$37) / (J50 - $B$37)</f>
        <v>0.52410166520595969</v>
      </c>
      <c r="K57">
        <f xml:space="preserve"> (K29 - $B$37) / (K50 - $B$37)</f>
        <v>0.54932126696832584</v>
      </c>
      <c r="L57">
        <f xml:space="preserve"> (K30 - $B$37) / (L50 - $B$37)</f>
        <v>0.41284403669724773</v>
      </c>
      <c r="M57">
        <f xml:space="preserve"> (K31 - $B$37) / (M50 - $B$37)</f>
        <v>0.59317551441656458</v>
      </c>
      <c r="N57">
        <f xml:space="preserve"> (M28 - $B$37) / (N50 - $B$37)</f>
        <v>0.33934748060203795</v>
      </c>
      <c r="O57">
        <f xml:space="preserve"> (M29 - $B$37) / (O50 - $B$37)</f>
        <v>0.30180023632445957</v>
      </c>
      <c r="P57">
        <f xml:space="preserve"> (M30 - $B$37) / (P50 - $B$37)</f>
        <v>0.37485404698519453</v>
      </c>
      <c r="Q57">
        <f xml:space="preserve"> (M31 - $B$37) / (Q50 - $B$37)</f>
        <v>0.33333333333333331</v>
      </c>
    </row>
    <row r="58" spans="2:17" x14ac:dyDescent="0.2">
      <c r="C58">
        <v>4</v>
      </c>
      <c r="D58">
        <f xml:space="preserve"> (J21 - $B$37) / (D50 - $B$37)</f>
        <v>0.89105492213070536</v>
      </c>
      <c r="E58">
        <f xml:space="preserve"> (J23 - $B$37) / (E50 - $B$37)</f>
        <v>0.70817120622568097</v>
      </c>
      <c r="F58">
        <f xml:space="preserve"> (L20 - $B$37) / (F50 - $B$37)</f>
        <v>0.93353853630877648</v>
      </c>
      <c r="G58">
        <f xml:space="preserve"> (L21 - $B$37) / (G50 - $B$37)</f>
        <v>0.73327798861480076</v>
      </c>
      <c r="H58">
        <f xml:space="preserve"> (L22 - $B$37) / (H50 - $B$37)</f>
        <v>0.77904913961326949</v>
      </c>
      <c r="I58">
        <f xml:space="preserve"> (L23 - $B$37) / (I50 - $B$37)</f>
        <v>0.64058980135162813</v>
      </c>
      <c r="J58">
        <f xml:space="preserve"> (K20 - $B$37) / (J50 - $B$37)</f>
        <v>0.51971954425942157</v>
      </c>
      <c r="K58">
        <f xml:space="preserve"> (K21 - $B$37) / (K50 - $B$37)</f>
        <v>0.6</v>
      </c>
      <c r="L58">
        <f xml:space="preserve"> (K22 - $B$37) / (L50 - $B$37)</f>
        <v>0.36024464831804281</v>
      </c>
      <c r="M58">
        <f xml:space="preserve"> (K23 - $B$37) / (M50 - $B$37)</f>
        <v>0.51809327226988322</v>
      </c>
      <c r="N58">
        <f xml:space="preserve"> (M20 - $B$37) / (N50 - $B$37)</f>
        <v>0.34570440310367395</v>
      </c>
      <c r="O58">
        <f xml:space="preserve"> (M21 - $B$37) / (O50 - $B$37)</f>
        <v>0.28206019322999931</v>
      </c>
      <c r="P58">
        <f xml:space="preserve"> (M22 - $B$37) / (P50 - $B$37)</f>
        <v>0.38045864275372471</v>
      </c>
      <c r="Q58">
        <f xml:space="preserve"> (M23 - $B$37) / (Q50 - $B$37)</f>
        <v>0.40579710144927539</v>
      </c>
    </row>
    <row r="59" spans="2:17" x14ac:dyDescent="0.2">
      <c r="C59">
        <v>5</v>
      </c>
      <c r="D59">
        <f xml:space="preserve"> (R17 - $B$37) / (D50 - $B$37)</f>
        <v>0.82703305398697979</v>
      </c>
      <c r="E59">
        <f xml:space="preserve"> (R19 - $B$37) / (E50 - $B$37)</f>
        <v>0.79377431906614782</v>
      </c>
      <c r="F59">
        <f xml:space="preserve"> (T16 - $B$37) / (F50 - $B$37)</f>
        <v>0.90786116398687777</v>
      </c>
      <c r="G59">
        <f xml:space="preserve"> (T17 - $B$37) / (G50 - $B$37)</f>
        <v>0.76867884250474383</v>
      </c>
      <c r="H59">
        <f xml:space="preserve"> (T18 - $B$37) / (H50 - $B$37)</f>
        <v>0.74747205960617347</v>
      </c>
      <c r="I59">
        <f xml:space="preserve"> (T19 - $B$37) / (I50 - $B$37)</f>
        <v>0.60167929551505217</v>
      </c>
      <c r="J59">
        <f xml:space="preserve"> (S16 - $B$37) / (J50 - $B$37)</f>
        <v>0.54907975460122704</v>
      </c>
      <c r="K59">
        <f xml:space="preserve"> (S17 - $B$37) / (K50 - $B$37)</f>
        <v>0.63981900452488683</v>
      </c>
      <c r="L59">
        <f xml:space="preserve"> (S18 - $B$37) / (L50 - $B$37)</f>
        <v>0.38165137614678901</v>
      </c>
      <c r="M59">
        <f xml:space="preserve"> (S19 - $B$37) / (M50 - $B$37)</f>
        <v>0.57317938463523188</v>
      </c>
      <c r="N59">
        <f xml:space="preserve"> (U16 - $B$37) / (N50 - $B$37)</f>
        <v>0.33616901935121996</v>
      </c>
      <c r="O59">
        <f xml:space="preserve"> (U17 - $B$37) / (O50 - $B$37)</f>
        <v>0.30902898449989574</v>
      </c>
      <c r="P59">
        <f xml:space="preserve"> (U18 - $B$37) / (P50 - $B$37)</f>
        <v>0.35075428518051471</v>
      </c>
      <c r="Q59">
        <f xml:space="preserve"> (U19 - $B$37) / (Q50 - $B$37)</f>
        <v>0.26570048309178745</v>
      </c>
    </row>
    <row r="61" spans="2:17" x14ac:dyDescent="0.2">
      <c r="B61" s="34" t="s">
        <v>55</v>
      </c>
      <c r="C61">
        <v>1</v>
      </c>
      <c r="D61">
        <f xml:space="preserve"> (B21 - $B$40) / (D50 - $B$40)</f>
        <v>0.56290316768171822</v>
      </c>
      <c r="E61">
        <f xml:space="preserve"> (B23 - $B$40) / (E50 - $B$40)</f>
        <v>0.43478260869565216</v>
      </c>
      <c r="F61">
        <f xml:space="preserve"> (D20 - $B$40) / (F50 - $B$40)</f>
        <v>0.50777286195559523</v>
      </c>
      <c r="G61">
        <f xml:space="preserve"> (D21 - $B$40) / (G50 - $B$40)</f>
        <v>0.41901763972204076</v>
      </c>
      <c r="H61">
        <f xml:space="preserve"> (D22 - $B$40) / (H50 - $B$40)</f>
        <v>0.49186449719925313</v>
      </c>
      <c r="I61">
        <f xml:space="preserve"> (D23 - $B$40) / (I50 - $B$40)</f>
        <v>0.50486643197349346</v>
      </c>
      <c r="J61">
        <f xml:space="preserve"> (C20 - $B$40) / (J50 - $B$40)</f>
        <v>0.53206964954815961</v>
      </c>
      <c r="K61">
        <f xml:space="preserve"> (C21 - $B$40) / (K50 - $B$40)</f>
        <v>0.36178107606679033</v>
      </c>
      <c r="L61">
        <f xml:space="preserve"> (C22 - $B$40) / (L50 - $B$40)</f>
        <v>0.14800995024875621</v>
      </c>
      <c r="M61">
        <f xml:space="preserve"> (C23 - $B$40) / (M50 - $B$40)</f>
        <v>0.18551362547737718</v>
      </c>
      <c r="N61">
        <f xml:space="preserve"> (E20 - $B$40) / (N50 - $B$40)</f>
        <v>0.26890914215916567</v>
      </c>
      <c r="O61">
        <f xml:space="preserve"> (E21 - $B$40) / (O50 - $B$40)</f>
        <v>0.43256819926044793</v>
      </c>
      <c r="P61">
        <f xml:space="preserve"> (E22 - $B$40) / (P50 - $B$40)</f>
        <v>0.20555321440277191</v>
      </c>
      <c r="Q61">
        <f xml:space="preserve"> (E23 - $B$40) / (Q50 - $B$40)</f>
        <v>0.11666666666666667</v>
      </c>
    </row>
    <row r="62" spans="2:17" x14ac:dyDescent="0.2">
      <c r="C62">
        <v>2</v>
      </c>
      <c r="D62">
        <f xml:space="preserve"> (B25 - $B$40) / (D50 - $B$40)</f>
        <v>0.47100796425096397</v>
      </c>
      <c r="E62">
        <f xml:space="preserve"> (B27 - $B$40) / (E50 - $B$40)</f>
        <v>0.45217391304347826</v>
      </c>
      <c r="F62">
        <f xml:space="preserve"> (D24 - $B$40) / (F50 - $B$40)</f>
        <v>0.48601696635142266</v>
      </c>
      <c r="G62">
        <f xml:space="preserve"> (D25 - $B$40) / (G50 - $B$40)</f>
        <v>0.39448832927481142</v>
      </c>
      <c r="H62">
        <f xml:space="preserve"> (D26 - $B$40) / (H50 - $B$40)</f>
        <v>0.47621587979016627</v>
      </c>
      <c r="I62">
        <f xml:space="preserve"> (D27 - $B$40) / (I50 - $B$40)</f>
        <v>0.49326982812176434</v>
      </c>
      <c r="J62">
        <f xml:space="preserve"> (C24 - $B$40) / (J50 - $B$40)</f>
        <v>0.45889354198809784</v>
      </c>
      <c r="K62">
        <f xml:space="preserve"> (C25 - $B$40) / (K50 - $B$40)</f>
        <v>0.41001855287569572</v>
      </c>
      <c r="L62">
        <f xml:space="preserve"> (C26 - $B$40) / (L50 - $B$40)</f>
        <v>0.18345771144278608</v>
      </c>
      <c r="M62">
        <f xml:space="preserve"> (C27 - $B$40) / (M50 - $B$40)</f>
        <v>0.19043303773707035</v>
      </c>
      <c r="N62">
        <f xml:space="preserve"> (E24 - $B$40) / (N50 - $B$40)</f>
        <v>0.20276237902846941</v>
      </c>
      <c r="O62">
        <f xml:space="preserve"> (E25 - $B$40) / (O50 - $B$40)</f>
        <v>0.36572943556826903</v>
      </c>
      <c r="P62">
        <f xml:space="preserve"> (E26 - $B$40) / (P50 - $B$40)</f>
        <v>0.20583415273680761</v>
      </c>
      <c r="Q62">
        <f xml:space="preserve"> (E27 - $B$40) / (Q50 - $B$40)</f>
        <v>0.1</v>
      </c>
    </row>
    <row r="63" spans="2:17" x14ac:dyDescent="0.2">
      <c r="C63">
        <v>3</v>
      </c>
      <c r="D63">
        <f xml:space="preserve"> (B29 - $B$40) / (D50 - $B$40)</f>
        <v>0.46207070525063965</v>
      </c>
      <c r="E63">
        <f xml:space="preserve"> (B31 - $B$40) / (E50 - $B$40)</f>
        <v>0.43043478260869567</v>
      </c>
      <c r="F63">
        <f xml:space="preserve"> (D28 - $B$40) / (F50 - $B$40)</f>
        <v>0.48731582579047772</v>
      </c>
      <c r="G63">
        <f xml:space="preserve"> (D29 - $B$40) / (G50 - $B$40)</f>
        <v>0.39359743422224863</v>
      </c>
      <c r="H63">
        <f xml:space="preserve"> (D30 - $B$40) / (H50 - $B$40)</f>
        <v>0.48839690584155776</v>
      </c>
      <c r="I63">
        <f xml:space="preserve"> (D31 - $B$40) / (I50 - $B$40)</f>
        <v>0.50569476082004561</v>
      </c>
      <c r="J63">
        <f xml:space="preserve"> (C28 - $B$40) / (J50 - $B$40)</f>
        <v>0.45360370288737051</v>
      </c>
      <c r="K63">
        <f xml:space="preserve"> (C29 - $B$40) / (K50 - $B$40)</f>
        <v>0.33024118738404451</v>
      </c>
      <c r="L63">
        <f xml:space="preserve"> (C30 - $B$40) / (L50 - $B$40)</f>
        <v>0.16728855721393035</v>
      </c>
      <c r="M63">
        <f xml:space="preserve"> (C31 - $B$40) / (M50 - $B$40)</f>
        <v>0.18253608647808919</v>
      </c>
      <c r="N63">
        <f xml:space="preserve"> (E28 - $B$40) / (N50 - $B$40)</f>
        <v>0.21328572770835291</v>
      </c>
      <c r="O63">
        <f xml:space="preserve"> (E29 - $B$40) / (O50 - $B$40)</f>
        <v>0.36182236796204564</v>
      </c>
      <c r="P63">
        <f xml:space="preserve"> (E30 - $B$40) / (P50 - $B$40)</f>
        <v>0.22044294610666293</v>
      </c>
      <c r="Q63">
        <f xml:space="preserve"> (E31 - $B$40) / (Q50 - $B$40)</f>
        <v>0.1388888888888889</v>
      </c>
    </row>
    <row r="64" spans="2:17" x14ac:dyDescent="0.2">
      <c r="C64">
        <v>4</v>
      </c>
      <c r="D64">
        <f xml:space="preserve"> (V21 - $B$40) / (D50 - $B$40)</f>
        <v>0.51432484053479399</v>
      </c>
      <c r="E64">
        <f xml:space="preserve"> (V23 - $B$40) / (E50 - $B$40)</f>
        <v>0.40434782608695652</v>
      </c>
      <c r="F64">
        <f xml:space="preserve"> (X20 - $B$40) / (F50 - $B$40)</f>
        <v>0.4903194382432926</v>
      </c>
      <c r="G64">
        <f xml:space="preserve"> (X21 - $B$40) / (G50 - $B$40)</f>
        <v>0.40856447110530381</v>
      </c>
      <c r="H64">
        <f xml:space="preserve"> (X22 - $B$40) / (H50 - $B$40)</f>
        <v>0.50653507602027203</v>
      </c>
      <c r="I64">
        <f xml:space="preserve"> (X23 - $B$40) / (I50 - $B$40)</f>
        <v>0.48332988196313936</v>
      </c>
      <c r="J64">
        <f xml:space="preserve"> (W20 - $B$40) / (J50 - $B$40)</f>
        <v>0.44566894423627951</v>
      </c>
      <c r="K64">
        <f xml:space="preserve"> (W21 - $B$40) / (K50 - $B$40)</f>
        <v>0.41558441558441561</v>
      </c>
      <c r="L64">
        <f xml:space="preserve"> (W22 - $B$40) / (L50 - $B$40)</f>
        <v>0.13805970149253732</v>
      </c>
      <c r="M64">
        <f xml:space="preserve"> (W23 - $B$40) / (M50 - $B$40)</f>
        <v>0.16298789565667682</v>
      </c>
      <c r="N64">
        <f xml:space="preserve"> (Y20 - $B$40) / (N50 - $B$40)</f>
        <v>0.24147326881518369</v>
      </c>
      <c r="O64">
        <f xml:space="preserve"> (Y21 - $B$40) / (O50 - $B$40)</f>
        <v>0.40480011163050306</v>
      </c>
      <c r="P64">
        <f xml:space="preserve"> (Y22 - $B$40) / (P50 - $B$40)</f>
        <v>0.22240951444491266</v>
      </c>
      <c r="Q64">
        <f xml:space="preserve"> (Y23 - $B$40) / (Q50 - $B$40)</f>
        <v>0.13333333333333333</v>
      </c>
    </row>
    <row r="65" spans="2:17" x14ac:dyDescent="0.2">
      <c r="C65">
        <v>5</v>
      </c>
      <c r="D65">
        <f xml:space="preserve"> (V29 - $B$40) / (D50 - $B$40)</f>
        <v>0.45962016649248622</v>
      </c>
      <c r="E65">
        <f xml:space="preserve"> (V31 - $B$40) / (E50 - $B$40)</f>
        <v>0.45217391304347826</v>
      </c>
      <c r="F65">
        <f xml:space="preserve"> (X28 - $B$40) / (F50 - $B$40)</f>
        <v>0.47660023541827334</v>
      </c>
      <c r="G65">
        <f xml:space="preserve"> (X29 - $B$40) / (G50 - $B$40)</f>
        <v>0.40571360693710279</v>
      </c>
      <c r="H65">
        <f xml:space="preserve"> (X30 - $B$40) / (H50 - $B$40)</f>
        <v>0.49079754601226994</v>
      </c>
      <c r="I65">
        <f xml:space="preserve"> (X31 - $B$40) / (I50 - $B$40)</f>
        <v>0.47918823773037894</v>
      </c>
      <c r="J65">
        <f xml:space="preserve"> (W28 - $B$40) / (J50 - $B$40)</f>
        <v>0.5084857835574168</v>
      </c>
      <c r="K65">
        <f xml:space="preserve"> (W29 - $B$40) / (K50 - $B$40)</f>
        <v>0.39146567717996289</v>
      </c>
      <c r="L65">
        <f xml:space="preserve"> (W30 - $B$40) / (L50 - $B$40)</f>
        <v>0.15049751243781095</v>
      </c>
      <c r="M65">
        <f xml:space="preserve"> (W31 - $B$40) / (M50 - $B$40)</f>
        <v>0.15845685804906467</v>
      </c>
      <c r="N65">
        <f xml:space="preserve"> (Y28 - $B$40) / (N50 - $B$40)</f>
        <v>0.21760781734473364</v>
      </c>
      <c r="O65">
        <f xml:space="preserve"> (Y29 - $B$40) / (O50 - $B$40)</f>
        <v>0.39712551454684991</v>
      </c>
      <c r="P65">
        <f xml:space="preserve"> (Y30 - $B$40) / (P50 - $B$40)</f>
        <v>0.2100482277473428</v>
      </c>
      <c r="Q65">
        <f xml:space="preserve"> (Y31 - $B$40) / (Q50 - $B$40)</f>
        <v>0.15555555555555556</v>
      </c>
    </row>
    <row r="67" spans="2:17" x14ac:dyDescent="0.2">
      <c r="B67" s="12" t="s">
        <v>57</v>
      </c>
      <c r="C67">
        <v>1</v>
      </c>
      <c r="D67">
        <f xml:space="preserve"> (F21 - $B$43) / (D50 - $B$43)</f>
        <v>0.4721571454316093</v>
      </c>
      <c r="E67">
        <f xml:space="preserve"> (F23 - $B$43) / (E50 - $B$43)</f>
        <v>0.78947368421052633</v>
      </c>
      <c r="F67">
        <f xml:space="preserve"> (H20 - $B$43) / (F50 - $B$43)</f>
        <v>0.61981894206958144</v>
      </c>
      <c r="G67">
        <f xml:space="preserve"> (H21 - $B$43) / (G50 - $B$43)</f>
        <v>0.93911493911493915</v>
      </c>
      <c r="H67">
        <f xml:space="preserve"> (H22 - $B$43) / (H50 - $B$43)</f>
        <v>0.88439306358381498</v>
      </c>
      <c r="I67">
        <f xml:space="preserve"> (H23 - $B$43) / (I50 - $B$43)</f>
        <v>0.81243523316062172</v>
      </c>
      <c r="J67">
        <f xml:space="preserve"> (G20 - $B$43) / (J50 - $B$43)</f>
        <v>0.61742006615214995</v>
      </c>
      <c r="K67">
        <f xml:space="preserve"> (G21 - $B$43) / (K50 - $B$43)</f>
        <v>0.57434944237918217</v>
      </c>
      <c r="L67">
        <f xml:space="preserve"> (G22 - $B$43) / (L50 - $B$43)</f>
        <v>0.26027397260273971</v>
      </c>
      <c r="M67">
        <f xml:space="preserve"> (G23 - $B$43) / (M50 - $B$43)</f>
        <v>0.62596309485270318</v>
      </c>
      <c r="N67">
        <f xml:space="preserve"> (I20 - $B$43) / (N50 - $B$43)</f>
        <v>0.28837296738415263</v>
      </c>
      <c r="O67">
        <f xml:space="preserve"> (I21 - $B$43) / (O50 - $B$43)</f>
        <v>0.28124781910810243</v>
      </c>
      <c r="P67">
        <f xml:space="preserve"> (I22 - $B$43) / (P50 - $B$43)</f>
        <v>0.35957476701166113</v>
      </c>
      <c r="Q67">
        <f xml:space="preserve"> (I23 - $B$43) / (Q50 - $B$43)</f>
        <v>0.6067415730337079</v>
      </c>
    </row>
    <row r="68" spans="2:17" x14ac:dyDescent="0.2">
      <c r="C68">
        <v>2</v>
      </c>
      <c r="D68">
        <f xml:space="preserve"> (F25 - $B$43) / (D50 - $B$43)</f>
        <v>0.5437376103802487</v>
      </c>
      <c r="E68">
        <f xml:space="preserve"> (F27 - $B$43) / (E50 - $B$43)</f>
        <v>0.79385964912280704</v>
      </c>
      <c r="F68">
        <f xml:space="preserve"> (H24 - $B$43) / (F50 - $B$43)</f>
        <v>0.7274793975561239</v>
      </c>
      <c r="G68">
        <f xml:space="preserve"> (H25 - $B$43) / (G50 - $B$43)</f>
        <v>1.0531036531036531</v>
      </c>
      <c r="H68">
        <f xml:space="preserve"> (H26 - $B$43) / (H50 - $B$43)</f>
        <v>0.91880835927078697</v>
      </c>
      <c r="I68">
        <f xml:space="preserve"> (H27 - $B$43) / (I50 - $B$43)</f>
        <v>0.90943005181347147</v>
      </c>
      <c r="J68">
        <f xml:space="preserve"> (G24 - $B$43) / (J50 - $B$43)</f>
        <v>0.68599779492833513</v>
      </c>
      <c r="K68">
        <f xml:space="preserve"> (G25 - $B$43) / (K50 - $B$43)</f>
        <v>0.59293680297397766</v>
      </c>
      <c r="L68">
        <f xml:space="preserve"> (G26 - $B$43) / (L50 - $B$43)</f>
        <v>0.23163138231631383</v>
      </c>
      <c r="M68">
        <f xml:space="preserve"> (G27 - $B$43) / (M50 - $B$43)</f>
        <v>0.62997733894464225</v>
      </c>
      <c r="N68">
        <f xml:space="preserve"> (I24 - $B$43) / (N50 - $B$43)</f>
        <v>0.36187611617633236</v>
      </c>
      <c r="O68">
        <f xml:space="preserve"> (I25 - $B$43) / (O50 - $B$43)</f>
        <v>0.25626352152976484</v>
      </c>
      <c r="P68">
        <f xml:space="preserve"> (I26 - $B$43) / (P50 - $B$43)</f>
        <v>0.42382803353158804</v>
      </c>
      <c r="Q68">
        <f xml:space="preserve"> (I27 - $B$43) / (Q50 - $B$43)</f>
        <v>0.6741573033707865</v>
      </c>
    </row>
    <row r="69" spans="2:17" x14ac:dyDescent="0.2">
      <c r="C69">
        <v>3</v>
      </c>
      <c r="D69">
        <f xml:space="preserve"> (N21 - $B$43) / (D50 - $B$43)</f>
        <v>0.45774013335736169</v>
      </c>
      <c r="E69">
        <f xml:space="preserve"> (N23 - $B$43) / (E50 - $B$43)</f>
        <v>0.78947368421052633</v>
      </c>
      <c r="F69">
        <f xml:space="preserve"> (P20 - $B$43) / (F50 - $B$43)</f>
        <v>0.66374375837291444</v>
      </c>
      <c r="G69">
        <f xml:space="preserve"> (P21 - $B$43) / (G50 - $B$43)</f>
        <v>0.96287496287496288</v>
      </c>
      <c r="H69">
        <f xml:space="preserve"> (P22 - $B$43) / (H50 - $B$43)</f>
        <v>0.91231658514895508</v>
      </c>
      <c r="I69">
        <f xml:space="preserve"> (P23- $B$43) / (I50 - $B$43)</f>
        <v>0.8704663212435233</v>
      </c>
      <c r="J69">
        <f xml:space="preserve"> (O20 - $B$43) / (J50 - $B$43)</f>
        <v>0.60529217199558982</v>
      </c>
      <c r="K69">
        <f xml:space="preserve"> (O21 - $B$43) / (K50 - $B$43)</f>
        <v>0.57063197026022305</v>
      </c>
      <c r="L69">
        <f xml:space="preserve"> (O22 - $B$43) / (L50 - $B$43)</f>
        <v>0.27833125778331258</v>
      </c>
      <c r="M69">
        <f xml:space="preserve"> (O23 - $B$43) / (M50 - $B$43)</f>
        <v>0.64629329880220132</v>
      </c>
      <c r="N69">
        <f xml:space="preserve"> (Q20 - $B$43) / (N50 - $B$43)</f>
        <v>0.33142212613967476</v>
      </c>
      <c r="O69">
        <f xml:space="preserve"> (Q21 - $B$43) / (O50 - $B$43)</f>
        <v>0.24049131132668017</v>
      </c>
      <c r="P69">
        <f xml:space="preserve"> (Q22 - $B$43) / (P50 - $B$43)</f>
        <v>0.4201751510326418</v>
      </c>
      <c r="Q69">
        <f xml:space="preserve"> (Q23 - $B$43) / (Q50 - $B$43)</f>
        <v>0.5955056179775281</v>
      </c>
    </row>
    <row r="70" spans="2:17" x14ac:dyDescent="0.2">
      <c r="C70">
        <v>4</v>
      </c>
      <c r="D70">
        <f xml:space="preserve"> (R21 - $B$43) / (D50 - $B$43)</f>
        <v>0.46120021625518109</v>
      </c>
      <c r="E70">
        <f xml:space="preserve"> (R23 - $B$43) / (E50 - $B$43)</f>
        <v>0.60087719298245612</v>
      </c>
      <c r="F70">
        <f xml:space="preserve"> (T20 - $B$43) / (F50 - $B$43)</f>
        <v>0.64003572443470147</v>
      </c>
      <c r="G70">
        <f xml:space="preserve"> (T21 - $B$43) / (G50 - $B$43)</f>
        <v>0.97588357588357588</v>
      </c>
      <c r="H70">
        <f xml:space="preserve"> (T22 - $B$43) / (H50 - $B$43)</f>
        <v>0.91453979546465092</v>
      </c>
      <c r="I70">
        <f xml:space="preserve"> (T23 - $B$43) / (I50 - $B$43)</f>
        <v>0.80829015544041449</v>
      </c>
      <c r="J70">
        <f xml:space="preserve"> (S20 - $B$43) / (J50 - $B$43)</f>
        <v>0.72436604189636167</v>
      </c>
      <c r="K70">
        <f xml:space="preserve"> (S21 - $B$43) / (K50 - $B$43)</f>
        <v>0.55390334572490707</v>
      </c>
      <c r="L70">
        <f xml:space="preserve"> (S22 - $B$43) / (L50 - $B$43)</f>
        <v>0.20797011207970112</v>
      </c>
      <c r="M70">
        <f xml:space="preserve"> (S23 - $B$43) / (M50 - $B$43)</f>
        <v>0.54593719650372285</v>
      </c>
      <c r="N70">
        <f xml:space="preserve"> (U20 - $B$43) / (N50 - $B$43)</f>
        <v>0.29833630980355297</v>
      </c>
      <c r="O70">
        <f xml:space="preserve"> (U21 - $B$43) / (O50 - $B$43)</f>
        <v>0.30036987926582454</v>
      </c>
      <c r="P70">
        <f xml:space="preserve"> (U22 - $B$43) / (P50 - $B$43)</f>
        <v>0.42232941507048188</v>
      </c>
      <c r="Q70">
        <f xml:space="preserve"> (U23 - $B$43) / (Q50 - $B$43)</f>
        <v>0.6292134831460674</v>
      </c>
    </row>
    <row r="71" spans="2:17" x14ac:dyDescent="0.2">
      <c r="C71">
        <v>5</v>
      </c>
      <c r="D71">
        <f xml:space="preserve"> (R29 - $B$43) / (D50 - $B$43)</f>
        <v>0.47965399171021805</v>
      </c>
      <c r="E71">
        <f xml:space="preserve"> (R31 - $B$43) / (E50 - $B$43)</f>
        <v>0.75</v>
      </c>
      <c r="F71">
        <f xml:space="preserve"> (T28 - $B$43) / (F50 - $B$43)</f>
        <v>0.67251248325417123</v>
      </c>
      <c r="G71">
        <f xml:space="preserve"> (T29 - $B$43) / (G50 - $B$43)</f>
        <v>0.94244134244134248</v>
      </c>
      <c r="H71">
        <f xml:space="preserve"> (T30 - $B$43) / (H50 - $B$43)</f>
        <v>0.89364161849710988</v>
      </c>
      <c r="I71">
        <f xml:space="preserve"> (T31 - $B$43) / (I50 - $B$43)</f>
        <v>0.75108808290155438</v>
      </c>
      <c r="J71">
        <f xml:space="preserve"> (S28 - $B$43) / (J50 - $B$43)</f>
        <v>0.67364939360529219</v>
      </c>
      <c r="K71">
        <f xml:space="preserve"> (S29 - $B$43) / (K50 - $B$43)</f>
        <v>0.59572490706319703</v>
      </c>
      <c r="L71">
        <f xml:space="preserve"> (S30 - $B$43) / (L50 - $B$43)</f>
        <v>0.26027397260273971</v>
      </c>
      <c r="M71">
        <f xml:space="preserve"> (S31 - $B$43) / (M50 - $B$43)</f>
        <v>0.56328909032049201</v>
      </c>
      <c r="N71">
        <f xml:space="preserve"> (U28 - $B$43) / (N50 - $B$43)</f>
        <v>0.35755240154149825</v>
      </c>
      <c r="O71">
        <f xml:space="preserve"> (U29 - $B$43) / (O50 - $B$43)</f>
        <v>0.38481401353897687</v>
      </c>
      <c r="P71">
        <f xml:space="preserve"> (U30 - $B$43) / (P50 - $B$43)</f>
        <v>0.36566290450990491</v>
      </c>
      <c r="Q71">
        <f xml:space="preserve"> (U31 - $B$43) / (Q50 - $B$43)</f>
        <v>0.56741573033707871</v>
      </c>
    </row>
    <row r="73" spans="2:17" x14ac:dyDescent="0.2">
      <c r="B73" s="13" t="s">
        <v>56</v>
      </c>
      <c r="C73">
        <v>1</v>
      </c>
      <c r="D73">
        <f xml:space="preserve"> (J17 - $B$46) / (D50 - $B$46)</f>
        <v>0.87802067202074408</v>
      </c>
      <c r="E73">
        <f xml:space="preserve"> (J19 - $B$46) / (E50 - $B$46)</f>
        <v>1.5899581589958158</v>
      </c>
      <c r="F73">
        <f xml:space="preserve"> (L16 - $B$46) / (F50 - $B$46)</f>
        <v>1.4613668627053336</v>
      </c>
      <c r="G73">
        <f xml:space="preserve"> (L17 - $B$46) / (G50 - $B$46)</f>
        <v>0.97091297637421348</v>
      </c>
      <c r="H73">
        <f xml:space="preserve"> (L18 - $B$46) / (H50 - $B$46)</f>
        <v>1.1852345415778252</v>
      </c>
      <c r="I73">
        <f xml:space="preserve"> (L19 - $B$46) / (I50 - $B$46)</f>
        <v>1.1916649473901382</v>
      </c>
      <c r="J73">
        <f xml:space="preserve"> (K16 - $B$46) / (J50 - $B$46)</f>
        <v>0.96194456665200179</v>
      </c>
      <c r="K73">
        <f xml:space="preserve"> (K17 - $B$46) / (K50 - $B$46)</f>
        <v>0.85648574057037719</v>
      </c>
      <c r="L73">
        <f xml:space="preserve"> (K18 - $B$46) / (L50 - $B$46)</f>
        <v>0.48979591836734693</v>
      </c>
      <c r="M73">
        <f xml:space="preserve"> (K19 - $B$46) / (M50 - $B$46)</f>
        <v>0.80481024115859567</v>
      </c>
      <c r="N73">
        <f xml:space="preserve"> (M16 - $B$46) / (N50 - $B$46)</f>
        <v>0.87515242472563548</v>
      </c>
      <c r="O73">
        <f xml:space="preserve"> (M17 - $B$46) / (O50 - $B$46)</f>
        <v>1.452999790955334</v>
      </c>
      <c r="P73">
        <f xml:space="preserve"> (M18 - $B$46) / (P50 - $B$46)</f>
        <v>0.77436257309941525</v>
      </c>
      <c r="Q73">
        <f xml:space="preserve"> (M19 - $B$46) / (Q50 - $B$46)</f>
        <v>1.0846560846560847</v>
      </c>
    </row>
    <row r="74" spans="2:17" x14ac:dyDescent="0.2">
      <c r="C74">
        <v>2</v>
      </c>
      <c r="D74">
        <f xml:space="preserve"> (J25 - $B$46) / (D50 - $B$46)</f>
        <v>0.86988151402744263</v>
      </c>
      <c r="E74">
        <f xml:space="preserve"> (J27 - $B$46) / (E50 - $B$46)</f>
        <v>1.6778242677824269</v>
      </c>
      <c r="F74">
        <f xml:space="preserve"> (L24 - $B$46) / (F50 - $B$46)</f>
        <v>1.3989048874467653</v>
      </c>
      <c r="G74">
        <f xml:space="preserve"> (L25 - $B$46) / (G50 - $B$46)</f>
        <v>0.92657010566306541</v>
      </c>
      <c r="H74">
        <f xml:space="preserve"> (L26 - $B$46) / (H50 - $B$46)</f>
        <v>1.1779495380241649</v>
      </c>
      <c r="I74">
        <f xml:space="preserve"> (L27 - $B$46) / (I50 - $B$46)</f>
        <v>1.2424179905095936</v>
      </c>
      <c r="J74">
        <f xml:space="preserve"> (K24 - $B$46) / (J50 - $B$46)</f>
        <v>0.99230092388913327</v>
      </c>
      <c r="K74">
        <f xml:space="preserve"> (K25 - $B$46) / (K50 - $B$46)</f>
        <v>0.8840846366145354</v>
      </c>
      <c r="L74">
        <f xml:space="preserve"> (K26 - $B$46) / (L50 - $B$46)</f>
        <v>0.61533704390847244</v>
      </c>
      <c r="M74">
        <f xml:space="preserve"> (K27 - $B$46) / (M50 - $B$46)</f>
        <v>0.85239542251244582</v>
      </c>
      <c r="N74">
        <f xml:space="preserve"> (M24 - $B$46) / (N50 - $B$46)</f>
        <v>0.83331770002813998</v>
      </c>
      <c r="O74">
        <f xml:space="preserve"> (M25 - $B$46) / (O50 - $B$46)</f>
        <v>1.2321092606786983</v>
      </c>
      <c r="P74">
        <f xml:space="preserve"> (M26 - $B$46) / (P50 - $B$46)</f>
        <v>0.75995321637426905</v>
      </c>
      <c r="Q74">
        <f xml:space="preserve"> (M27 - $B$46) / (Q50 - $B$46)</f>
        <v>1.0476190476190477</v>
      </c>
    </row>
    <row r="75" spans="2:17" x14ac:dyDescent="0.2">
      <c r="C75">
        <v>3</v>
      </c>
      <c r="D75">
        <f xml:space="preserve"> (N25 - $B$46) / (D50 - $B$46)</f>
        <v>0.76443259984874135</v>
      </c>
      <c r="E75">
        <f xml:space="preserve"> (N27 - $B$46) / (E50 - $B$46)</f>
        <v>1.4686192468619246</v>
      </c>
      <c r="F75">
        <f xml:space="preserve"> (P24 - $B$46) / (F50 - $B$46)</f>
        <v>1.4369499087406206</v>
      </c>
      <c r="G75">
        <f xml:space="preserve"> (P25 - $B$46) / (G50 - $B$46)</f>
        <v>0.96010922474177851</v>
      </c>
      <c r="H75">
        <f xml:space="preserve"> (P26 - $B$46) / (H50 - $B$46)</f>
        <v>1.1763503909026296</v>
      </c>
      <c r="I75">
        <f xml:space="preserve"> (P27 - $B$46) / (I50 - $B$46)</f>
        <v>1.2601609242830616</v>
      </c>
      <c r="J75">
        <f xml:space="preserve"> (O24 - $B$46) / (J50 - $B$46)</f>
        <v>0.92542894852617685</v>
      </c>
      <c r="K75">
        <f xml:space="preserve"> (O25 - $B$46) / (K50 - $B$46)</f>
        <v>0.79852805887764489</v>
      </c>
      <c r="L75">
        <f xml:space="preserve"> (O26 - $B$46) / (L50 - $B$46)</f>
        <v>0.51329622758194182</v>
      </c>
      <c r="M75">
        <f xml:space="preserve"> (O27 - $B$46) / (M50 - $B$46)</f>
        <v>0.79291394582013319</v>
      </c>
      <c r="N75">
        <f xml:space="preserve"> (Q24 - $B$46) / (N50 - $B$46)</f>
        <v>0.81174373886127005</v>
      </c>
      <c r="O75">
        <f xml:space="preserve"> (Q25 - $B$46) / (O50 - $B$46)</f>
        <v>1.2957982022158734</v>
      </c>
      <c r="P75">
        <f xml:space="preserve"> (Q26 - $B$46) / (P50 - $B$46)</f>
        <v>0.7876491228070176</v>
      </c>
      <c r="Q75">
        <f xml:space="preserve"> (Q27 - $B$46) / (Q50 - $B$46)</f>
        <v>1.1005291005291005</v>
      </c>
    </row>
    <row r="76" spans="2:17" x14ac:dyDescent="0.2">
      <c r="C76">
        <v>4</v>
      </c>
      <c r="D76">
        <f xml:space="preserve"> (R25 - $B$46) / (D50 - $B$46)</f>
        <v>0.82601649439982716</v>
      </c>
      <c r="E76">
        <f xml:space="preserve"> (R27 - $B$46) / (E50 - $B$46)</f>
        <v>1.389121338912134</v>
      </c>
      <c r="F76">
        <f xml:space="preserve"> (T24 - $B$46) / (F50 - $B$46)</f>
        <v>1.4210504968566213</v>
      </c>
      <c r="G76">
        <f xml:space="preserve"> (T25 - $B$46) / (G50 - $B$46)</f>
        <v>0.95298587201709606</v>
      </c>
      <c r="H76">
        <f xml:space="preserve"> (T26 - $B$46) / (H50 - $B$46)</f>
        <v>1.1785714285714286</v>
      </c>
      <c r="I76">
        <f xml:space="preserve"> (T27 - $B$46) / (I50 - $B$46)</f>
        <v>1.1660821126469982</v>
      </c>
      <c r="J76">
        <f xml:space="preserve"> (S24 - $B$46) / (J50 - $B$46)</f>
        <v>0.9441267047954246</v>
      </c>
      <c r="K76">
        <f xml:space="preserve"> (S25 - $B$46) / (K50 - $B$46)</f>
        <v>0.83808647654093837</v>
      </c>
      <c r="L76">
        <f xml:space="preserve"> (S26 - $B$46) / (L50 - $B$46)</f>
        <v>0.42671614100185529</v>
      </c>
      <c r="M76">
        <f xml:space="preserve"> (S27 - $B$46) / (M50 - $B$46)</f>
        <v>0.68002844766276593</v>
      </c>
      <c r="N76">
        <f xml:space="preserve"> (U24 - $B$46) / (N50 - $B$46)</f>
        <v>0.83012850576868957</v>
      </c>
      <c r="O76">
        <f xml:space="preserve"> (U25 - $B$46) / (O50 - $B$46)</f>
        <v>1.2199846700578356</v>
      </c>
      <c r="P76">
        <f xml:space="preserve"> (U26 - $B$46) / (P50 - $B$46)</f>
        <v>0.75359064327485381</v>
      </c>
      <c r="Q76">
        <f xml:space="preserve"> (U27 - $B$46) / (Q50 - $B$46)</f>
        <v>1.0317460317460319</v>
      </c>
    </row>
    <row r="77" spans="2:17" x14ac:dyDescent="0.2">
      <c r="C77">
        <v>5</v>
      </c>
      <c r="D77">
        <f xml:space="preserve"> (N29 - $B$46) / (D50 - $B$46)</f>
        <v>0.85814095869197249</v>
      </c>
      <c r="E77">
        <f xml:space="preserve"> (N31 - $B$46) / (E50 - $B$46)</f>
        <v>1.4811715481171548</v>
      </c>
      <c r="F77">
        <f xml:space="preserve"> (P28 - $B$46) / (F50 - $B$46)</f>
        <v>1.4090448184952342</v>
      </c>
      <c r="G77">
        <f xml:space="preserve"> (P29 - $B$46) / (G50 - $B$46)</f>
        <v>0.95357948474415288</v>
      </c>
      <c r="H77">
        <f xml:space="preserve"> (P30 - $B$46) / (H50 - $B$46)</f>
        <v>1.1233120113717128</v>
      </c>
      <c r="I77">
        <f xml:space="preserve"> (P31 - $B$46) / (I50 - $B$46)</f>
        <v>1.1334846296678358</v>
      </c>
      <c r="J77">
        <f xml:space="preserve"> (O28 - $B$46) / (J50 - $B$46)</f>
        <v>1.0239771227452705</v>
      </c>
      <c r="K77">
        <f xml:space="preserve"> (O29 - $B$46) / (K50 - $B$46)</f>
        <v>0.77368905243790254</v>
      </c>
      <c r="L77">
        <f xml:space="preserve"> (O30 - $B$46) / (L50 - $B$46)</f>
        <v>0.51391465677179959</v>
      </c>
      <c r="M77">
        <f xml:space="preserve"> (O31 - $B$46) / (M50 - $B$46)</f>
        <v>0.71442425809788579</v>
      </c>
      <c r="N77">
        <f xml:space="preserve"> (Q28 - $B$46) / (N50 - $B$46)</f>
        <v>0.79467216959009479</v>
      </c>
      <c r="O77">
        <f xml:space="preserve"> (Q29 - $B$46) / (O50 - $B$46)</f>
        <v>1.2868789631384572</v>
      </c>
      <c r="P77">
        <f xml:space="preserve"> (Q30 - $B$46) / (P50 - $B$46)</f>
        <v>0.71784795321637429</v>
      </c>
      <c r="Q77">
        <f xml:space="preserve"> (Q31 - $B$46) / (Q50 - $B$46)</f>
        <v>0.98412698412698407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D1F7-C2B4-6F43-B496-B931875D0721}">
  <dimension ref="A2:M13"/>
  <sheetViews>
    <sheetView workbookViewId="0">
      <selection activeCell="A10" sqref="A10:D13"/>
    </sheetView>
  </sheetViews>
  <sheetFormatPr baseColWidth="10" defaultRowHeight="16" x14ac:dyDescent="0.2"/>
  <sheetData>
    <row r="2" spans="1:13" x14ac:dyDescent="0.2">
      <c r="A2" s="6" t="s">
        <v>25</v>
      </c>
    </row>
    <row r="3" spans="1:13" x14ac:dyDescent="0.2">
      <c r="B3" s="7" t="s">
        <v>49</v>
      </c>
      <c r="C3" s="7" t="s">
        <v>50</v>
      </c>
      <c r="D3" s="7" t="s">
        <v>51</v>
      </c>
      <c r="E3" s="7" t="s">
        <v>52</v>
      </c>
      <c r="F3" s="7" t="s">
        <v>53</v>
      </c>
      <c r="G3" s="7" t="s">
        <v>54</v>
      </c>
      <c r="H3" s="7"/>
      <c r="I3" s="7"/>
      <c r="J3" s="7"/>
      <c r="K3" s="7"/>
      <c r="L3" s="7"/>
      <c r="M3" s="7"/>
    </row>
    <row r="4" spans="1:13" x14ac:dyDescent="0.2">
      <c r="A4" t="s">
        <v>45</v>
      </c>
      <c r="B4" s="10" t="s">
        <v>26</v>
      </c>
      <c r="C4" s="8" t="s">
        <v>27</v>
      </c>
      <c r="D4" s="13" t="s">
        <v>56</v>
      </c>
      <c r="E4" s="8" t="s">
        <v>27</v>
      </c>
      <c r="F4" s="10" t="s">
        <v>26</v>
      </c>
      <c r="G4" s="8" t="s">
        <v>27</v>
      </c>
      <c r="H4" s="8"/>
      <c r="J4" s="8"/>
      <c r="K4" s="8"/>
      <c r="L4" s="8"/>
      <c r="M4" s="8"/>
    </row>
    <row r="5" spans="1:13" x14ac:dyDescent="0.2">
      <c r="A5" t="s">
        <v>46</v>
      </c>
      <c r="B5" s="11" t="s">
        <v>55</v>
      </c>
      <c r="C5" s="12" t="s">
        <v>57</v>
      </c>
      <c r="D5" s="10" t="s">
        <v>26</v>
      </c>
      <c r="E5" s="12" t="s">
        <v>57</v>
      </c>
      <c r="F5" s="12" t="s">
        <v>57</v>
      </c>
      <c r="G5" s="11" t="s">
        <v>55</v>
      </c>
      <c r="H5" s="8"/>
      <c r="J5" s="8"/>
      <c r="K5" s="8"/>
      <c r="L5" s="8"/>
      <c r="M5" s="8"/>
    </row>
    <row r="6" spans="1:13" x14ac:dyDescent="0.2">
      <c r="A6" t="s">
        <v>47</v>
      </c>
      <c r="B6" s="11" t="s">
        <v>55</v>
      </c>
      <c r="C6" s="12" t="s">
        <v>57</v>
      </c>
      <c r="D6" s="13" t="s">
        <v>56</v>
      </c>
      <c r="E6" s="13" t="s">
        <v>56</v>
      </c>
      <c r="F6" s="13" t="s">
        <v>56</v>
      </c>
      <c r="G6" s="8" t="s">
        <v>27</v>
      </c>
    </row>
    <row r="7" spans="1:13" x14ac:dyDescent="0.2">
      <c r="A7" t="s">
        <v>48</v>
      </c>
      <c r="B7" s="11" t="s">
        <v>55</v>
      </c>
      <c r="C7" s="10" t="s">
        <v>26</v>
      </c>
      <c r="D7" s="10" t="s">
        <v>26</v>
      </c>
      <c r="E7" s="13" t="s">
        <v>56</v>
      </c>
      <c r="F7" s="12" t="s">
        <v>57</v>
      </c>
      <c r="G7" s="11" t="s">
        <v>55</v>
      </c>
    </row>
    <row r="9" spans="1:13" x14ac:dyDescent="0.2">
      <c r="A9" s="6" t="s">
        <v>28</v>
      </c>
    </row>
    <row r="10" spans="1:13" x14ac:dyDescent="0.2">
      <c r="A10" t="s">
        <v>29</v>
      </c>
      <c r="B10" t="s">
        <v>30</v>
      </c>
      <c r="C10" t="s">
        <v>37</v>
      </c>
      <c r="D10" t="s">
        <v>38</v>
      </c>
    </row>
    <row r="11" spans="1:13" ht="18" x14ac:dyDescent="0.2">
      <c r="A11" t="s">
        <v>31</v>
      </c>
      <c r="B11" t="s">
        <v>32</v>
      </c>
      <c r="C11" t="s">
        <v>39</v>
      </c>
      <c r="D11" t="s">
        <v>40</v>
      </c>
      <c r="G11" s="9"/>
    </row>
    <row r="12" spans="1:13" ht="18" x14ac:dyDescent="0.2">
      <c r="A12" t="s">
        <v>33</v>
      </c>
      <c r="B12" t="s">
        <v>34</v>
      </c>
      <c r="C12" t="s">
        <v>41</v>
      </c>
      <c r="D12" t="s">
        <v>42</v>
      </c>
      <c r="G12" s="9"/>
    </row>
    <row r="13" spans="1:13" x14ac:dyDescent="0.2">
      <c r="A13" t="s">
        <v>35</v>
      </c>
      <c r="B13" t="s">
        <v>36</v>
      </c>
      <c r="C13" t="s">
        <v>43</v>
      </c>
      <c r="D1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Protocol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2019-10-27T12:57:24Z</dcterms:created>
  <dcterms:modified xsi:type="dcterms:W3CDTF">2019-10-29T11:17:45Z</dcterms:modified>
</cp:coreProperties>
</file>