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_Git\see_it_done\docs\designs\"/>
    </mc:Choice>
  </mc:AlternateContent>
  <bookViews>
    <workbookView xWindow="0" yWindow="0" windowWidth="28800" windowHeight="12330"/>
  </bookViews>
  <sheets>
    <sheet name="User Stories" sheetId="12" r:id="rId1"/>
    <sheet name="Todo Design" sheetId="9" r:id="rId2"/>
    <sheet name="Burndown" sheetId="11" r:id="rId3"/>
    <sheet name="Design" sheetId="1" r:id="rId4"/>
    <sheet name="Design (Easy useCase)" sheetId="2" r:id="rId5"/>
    <sheet name="Design (subProcess)" sheetId="8" r:id="rId6"/>
    <sheet name="console app" sheetId="4" r:id="rId7"/>
  </sheets>
  <definedNames>
    <definedName name="sprint_target">Burndown!$Q$14</definedName>
    <definedName name="sprint1_hours">Burndown!$Q$2</definedName>
    <definedName name="sprint1_target">Burndown!$Q$14</definedName>
  </definedNames>
  <calcPr calcId="152511"/>
</workbook>
</file>

<file path=xl/calcChain.xml><?xml version="1.0" encoding="utf-8"?>
<calcChain xmlns="http://schemas.openxmlformats.org/spreadsheetml/2006/main">
  <c r="P14" i="11" l="1"/>
  <c r="O14" i="11"/>
  <c r="M14" i="11"/>
  <c r="L14" i="11"/>
  <c r="J14" i="11"/>
  <c r="I14" i="11"/>
  <c r="G14" i="11"/>
  <c r="F14" i="11"/>
  <c r="C14" i="11"/>
  <c r="R14" i="11"/>
  <c r="AE13" i="11"/>
  <c r="B14" i="11"/>
  <c r="Q14" i="11"/>
  <c r="AG6" i="11"/>
  <c r="AF6" i="11"/>
  <c r="AF7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C2" i="11"/>
  <c r="AE1" i="11" s="1"/>
  <c r="AG3" i="11" s="1"/>
  <c r="AG17" i="11"/>
  <c r="AG16" i="11"/>
  <c r="AG9" i="11"/>
  <c r="AG13" i="11"/>
  <c r="AE2" i="11"/>
  <c r="AG15" i="11"/>
  <c r="AG12" i="11"/>
  <c r="AG7" i="11"/>
  <c r="AG14" i="11"/>
  <c r="AD5" i="11"/>
  <c r="AD7" i="11"/>
  <c r="AF8" i="11"/>
  <c r="AD6" i="11"/>
  <c r="AE3" i="11"/>
  <c r="AG8" i="11"/>
  <c r="AG10" i="11"/>
  <c r="AC5" i="11"/>
  <c r="AG11" i="11"/>
  <c r="AF9" i="11"/>
  <c r="AD8" i="11"/>
  <c r="AF10" i="11"/>
  <c r="AD9" i="11"/>
  <c r="AF11" i="11"/>
  <c r="AD10" i="11"/>
  <c r="AF12" i="11"/>
  <c r="AD11" i="11"/>
  <c r="AD12" i="11"/>
  <c r="AF13" i="11"/>
  <c r="AF14" i="11"/>
  <c r="AD13" i="11"/>
  <c r="AF15" i="11"/>
  <c r="AD14" i="11"/>
  <c r="AD15" i="11"/>
  <c r="AF16" i="11"/>
  <c r="AF17" i="11"/>
  <c r="AD17" i="11"/>
  <c r="AD16" i="11"/>
</calcChain>
</file>

<file path=xl/sharedStrings.xml><?xml version="1.0" encoding="utf-8"?>
<sst xmlns="http://schemas.openxmlformats.org/spreadsheetml/2006/main" count="386" uniqueCount="278">
  <si>
    <t>Auto job card</t>
  </si>
  <si>
    <t>Do flow</t>
  </si>
  <si>
    <t>(Auto job card)</t>
  </si>
  <si>
    <t>[[Do flow]]</t>
  </si>
  <si>
    <t>(Close out)</t>
  </si>
  <si>
    <t>a</t>
  </si>
  <si>
    <t>z</t>
  </si>
  <si>
    <t>f01</t>
  </si>
  <si>
    <t>t01</t>
  </si>
  <si>
    <t>t01-&gt;f01</t>
  </si>
  <si>
    <t>c01</t>
  </si>
  <si>
    <t>c01(yes)-&gt;z</t>
  </si>
  <si>
    <t>c01(no)-&gt;t01</t>
  </si>
  <si>
    <t>Close out</t>
  </si>
  <si>
    <t>Task</t>
  </si>
  <si>
    <t>Process</t>
  </si>
  <si>
    <t>Unique items</t>
  </si>
  <si>
    <t>Legend</t>
  </si>
  <si>
    <t>()</t>
  </si>
  <si>
    <t>[]</t>
  </si>
  <si>
    <t>[[]]</t>
  </si>
  <si>
    <t>&lt;&gt; .. / ..</t>
  </si>
  <si>
    <t>(Start) / (End)</t>
  </si>
  <si>
    <t>[operation]</t>
  </si>
  <si>
    <t>[[subroutine]]</t>
  </si>
  <si>
    <t>&lt;condition?&gt; yes / now</t>
  </si>
  <si>
    <t>Create</t>
  </si>
  <si>
    <t>/inputoutput/</t>
  </si>
  <si>
    <t>//</t>
  </si>
  <si>
    <t>and also show legend</t>
  </si>
  <si>
    <t>Application design</t>
  </si>
  <si>
    <t>(start)</t>
  </si>
  <si>
    <t>[show help]</t>
  </si>
  <si>
    <t>(end)</t>
  </si>
  <si>
    <t>-g</t>
  </si>
  <si>
    <t>generate the file name</t>
  </si>
  <si>
    <t>-u</t>
  </si>
  <si>
    <t>update</t>
  </si>
  <si>
    <t>show unique list of items and update accrosss</t>
  </si>
  <si>
    <t>&lt;help?&gt; [show help] ?? &lt;update?&gt;</t>
  </si>
  <si>
    <t>&lt;update?&gt; [[update]] ?? &lt;generate?&gt;</t>
  </si>
  <si>
    <t>[[generate]]</t>
  </si>
  <si>
    <t>[[update]]</t>
  </si>
  <si>
    <t>[[parse file]]</t>
  </si>
  <si>
    <t>[open file]</t>
  </si>
  <si>
    <t>[create unique_array]</t>
  </si>
  <si>
    <t>start</t>
  </si>
  <si>
    <t>end</t>
  </si>
  <si>
    <t>subroutine</t>
  </si>
  <si>
    <t>condition</t>
  </si>
  <si>
    <t>operation</t>
  </si>
  <si>
    <t>code</t>
  </si>
  <si>
    <t>no</t>
  </si>
  <si>
    <t>type</t>
  </si>
  <si>
    <t>flows</t>
  </si>
  <si>
    <t>Success?</t>
  </si>
  <si>
    <t>a=&gt;start: Auto job card</t>
  </si>
  <si>
    <t>z=&gt;end: Closoe out</t>
  </si>
  <si>
    <t>f01=&gt;subroutine: Do Flow</t>
  </si>
  <si>
    <t>c01=&gt;condition: Success?</t>
  </si>
  <si>
    <t>t01=&gt;operation: Task</t>
  </si>
  <si>
    <t>a-&gt;f01</t>
  </si>
  <si>
    <t>f01-&gt;c01</t>
  </si>
  <si>
    <t>c01(no)@&gt;t01({"stroke":"Red"})</t>
  </si>
  <si>
    <t>t01@&gt;f01({"stroke":"Red"})</t>
  </si>
  <si>
    <t>red</t>
  </si>
  <si>
    <t>&lt;Success?&gt; (Close out) ?? [Task] {red}</t>
  </si>
  <si>
    <t>[Task] {red}</t>
  </si>
  <si>
    <t>c01(yes)</t>
  </si>
  <si>
    <t>c01(no)</t>
  </si>
  <si>
    <t>From</t>
  </si>
  <si>
    <t>To</t>
  </si>
  <si>
    <t>Colour</t>
  </si>
  <si>
    <t>Flow</t>
  </si>
  <si>
    <t>[create flow_array]</t>
  </si>
  <si>
    <t>[[generate_flow]]</t>
  </si>
  <si>
    <t>[[generate_colour]]</t>
  </si>
  <si>
    <t>[show unique_array items]</t>
  </si>
  <si>
    <t>&lt;enter line no&gt; [show item] ?? (end)</t>
  </si>
  <si>
    <t>[show item]</t>
  </si>
  <si>
    <t>/get new definition/</t>
  </si>
  <si>
    <t>[replace all items with new one]</t>
  </si>
  <si>
    <t>[generate_header]</t>
  </si>
  <si>
    <t>(stop)</t>
  </si>
  <si>
    <t>(parse file)</t>
  </si>
  <si>
    <t>parse file</t>
  </si>
  <si>
    <t>stop</t>
  </si>
  <si>
    <t>open file</t>
  </si>
  <si>
    <t>t02</t>
  </si>
  <si>
    <t>t03</t>
  </si>
  <si>
    <t>a=&gt;start: parse file</t>
  </si>
  <si>
    <t>z=&gt;end: stop</t>
  </si>
  <si>
    <t>t01=&gt;operation: open file</t>
  </si>
  <si>
    <t>t02=&gt;operation: create unique_array</t>
  </si>
  <si>
    <t>t03=&gt;operation: create flow_array</t>
  </si>
  <si>
    <t>a-&gt;t01</t>
  </si>
  <si>
    <t>t01-&gt;t02</t>
  </si>
  <si>
    <t>t02-&gt;t03</t>
  </si>
  <si>
    <t>t03-&gt;z</t>
  </si>
  <si>
    <t>Sample</t>
  </si>
  <si>
    <t>-o</t>
  </si>
  <si>
    <t>open</t>
  </si>
  <si>
    <t>Open flowchart site</t>
  </si>
  <si>
    <t>-?</t>
  </si>
  <si>
    <t>howto</t>
  </si>
  <si>
    <t>&lt;open?&gt; [open] ?? [show help]</t>
  </si>
  <si>
    <t>&lt;generate?&gt; [[generate]] ?? &lt;open?&gt;</t>
  </si>
  <si>
    <t>[open]</t>
  </si>
  <si>
    <t>:&gt;http://www.google.com[blank]</t>
  </si>
  <si>
    <t>:&gt;  &lt;:</t>
  </si>
  <si>
    <t>Link to item</t>
  </si>
  <si>
    <t>Show more detail help</t>
  </si>
  <si>
    <t>generate &lt;file&gt;</t>
  </si>
  <si>
    <t>-b</t>
  </si>
  <si>
    <t>In the folder, build all related files. Show ignored files</t>
  </si>
  <si>
    <t xml:space="preserve">build all &lt;folder/file&gt; </t>
  </si>
  <si>
    <t>(Lamed Flowchart)</t>
  </si>
  <si>
    <t>&lt;generate?&gt; [[generate]] ?? &lt;help?&gt;</t>
  </si>
  <si>
    <t>[generate_flow]</t>
  </si>
  <si>
    <t>[generate_colour]</t>
  </si>
  <si>
    <t>&lt;help?&gt; [show help] ?? (end) {red}</t>
  </si>
  <si>
    <t>Item 5</t>
  </si>
  <si>
    <t>items.chk</t>
  </si>
  <si>
    <t>[Todo items] $ Item1, Item2, Item3, Item4, Item5 $</t>
  </si>
  <si>
    <t>[Todo items] $ items.chk $</t>
  </si>
  <si>
    <t>/What is your name?/</t>
  </si>
  <si>
    <t>Item 1 (1h)</t>
  </si>
  <si>
    <t xml:space="preserve">Item 2 </t>
  </si>
  <si>
    <t>checklist.config</t>
  </si>
  <si>
    <t>day</t>
  </si>
  <si>
    <t>8h</t>
  </si>
  <si>
    <t>default</t>
  </si>
  <si>
    <t>itemDuration</t>
  </si>
  <si>
    <t>totalDuration</t>
  </si>
  <si>
    <t>5d</t>
  </si>
  <si>
    <t>m=min; d=day; w=week; m=month;</t>
  </si>
  <si>
    <t>month</t>
  </si>
  <si>
    <t>week</t>
  </si>
  <si>
    <t>20d</t>
  </si>
  <si>
    <t>Done</t>
  </si>
  <si>
    <t>QA</t>
  </si>
  <si>
    <t>statusInterval</t>
  </si>
  <si>
    <t>1d</t>
  </si>
  <si>
    <t>Setup Logos</t>
  </si>
  <si>
    <t>ComponentList.chk</t>
  </si>
  <si>
    <t>Set master</t>
  </si>
  <si>
    <t>Setup Master</t>
  </si>
  <si>
    <t>Testing</t>
  </si>
  <si>
    <t>Equip. Forms</t>
  </si>
  <si>
    <t>Miscellaneous.chk</t>
  </si>
  <si>
    <t>Inspection company cabins.chk</t>
  </si>
  <si>
    <t>Check stock</t>
  </si>
  <si>
    <t>Package</t>
  </si>
  <si>
    <t>Cabin.chk</t>
  </si>
  <si>
    <t>(Reheater1)</t>
  </si>
  <si>
    <t>(Economiser)</t>
  </si>
  <si>
    <t>Logistics</t>
  </si>
  <si>
    <t>Database.chk</t>
  </si>
  <si>
    <t>Training.chk</t>
  </si>
  <si>
    <t>Logistics.chk</t>
  </si>
  <si>
    <t>On Site</t>
  </si>
  <si>
    <t>Off Site Prepare2</t>
  </si>
  <si>
    <t>Tablet Setup.chk</t>
  </si>
  <si>
    <t>Site establishment.chk</t>
  </si>
  <si>
    <t>TBI training.chk</t>
  </si>
  <si>
    <t>MCI training.chk</t>
  </si>
  <si>
    <t>Equipment Cabin</t>
  </si>
  <si>
    <t>Equipment other</t>
  </si>
  <si>
    <t>Alias</t>
  </si>
  <si>
    <t>Off Site</t>
  </si>
  <si>
    <t>IT prep Done</t>
  </si>
  <si>
    <t>IT QA Done</t>
  </si>
  <si>
    <t>(logistics}</t>
  </si>
  <si>
    <t>Off Site Prepare1</t>
  </si>
  <si>
    <t>On Site setup</t>
  </si>
  <si>
    <t>Off Site prepare</t>
  </si>
  <si>
    <t>Equipment prepare</t>
  </si>
  <si>
    <t>Users</t>
  </si>
  <si>
    <t>Egan</t>
  </si>
  <si>
    <t>Jacques</t>
  </si>
  <si>
    <t>Cobus</t>
  </si>
  <si>
    <t>Ruan</t>
  </si>
  <si>
    <t>Tertius</t>
  </si>
  <si>
    <t>Sprint 1 (Week 1 - Week 2)</t>
  </si>
  <si>
    <t>Hours</t>
  </si>
  <si>
    <t>Today:</t>
  </si>
  <si>
    <t>Hours/task</t>
  </si>
  <si>
    <t>Front-end</t>
  </si>
  <si>
    <t>Back-end</t>
  </si>
  <si>
    <t>Integrate</t>
  </si>
  <si>
    <t>QA &amp; Test</t>
  </si>
  <si>
    <t>ProjectM</t>
  </si>
  <si>
    <t>Task/day</t>
  </si>
  <si>
    <t>Login User</t>
  </si>
  <si>
    <t>x</t>
  </si>
  <si>
    <t>Create / update user</t>
  </si>
  <si>
    <t>URS</t>
  </si>
  <si>
    <t>No</t>
  </si>
  <si>
    <t>Date</t>
  </si>
  <si>
    <t>Target</t>
  </si>
  <si>
    <t>Actual</t>
  </si>
  <si>
    <t>Work</t>
  </si>
  <si>
    <t>Accum</t>
  </si>
  <si>
    <t>Todo</t>
  </si>
  <si>
    <t>Login Password reset</t>
  </si>
  <si>
    <t>User Reset</t>
  </si>
  <si>
    <t>Mockup</t>
  </si>
  <si>
    <t>Setup User</t>
  </si>
  <si>
    <t>Retrieve user data</t>
  </si>
  <si>
    <t>Total Hours</t>
  </si>
  <si>
    <t>Setup Role</t>
  </si>
  <si>
    <t>Add/update/view users</t>
  </si>
  <si>
    <t>Sprint1</t>
  </si>
  <si>
    <t>Setup Site</t>
  </si>
  <si>
    <t>Add/update/view roles</t>
  </si>
  <si>
    <t>Sprint2</t>
  </si>
  <si>
    <t>Setup Reasons</t>
  </si>
  <si>
    <t>Add/update/view Reasons</t>
  </si>
  <si>
    <t>Add/Update workflow of site</t>
  </si>
  <si>
    <t>View workflows/ site</t>
  </si>
  <si>
    <t>Totals</t>
  </si>
  <si>
    <t>Items</t>
  </si>
  <si>
    <t>Demo</t>
  </si>
  <si>
    <t>Day</t>
  </si>
  <si>
    <t>sdfsdfsf</t>
  </si>
  <si>
    <t>sffsfs</t>
  </si>
  <si>
    <t>sdgegr</t>
  </si>
  <si>
    <t>[ ????? ]</t>
  </si>
  <si>
    <t>[ ???? ]</t>
  </si>
  <si>
    <t>---&gt;</t>
  </si>
  <si>
    <t>[sfsdsd]</t>
  </si>
  <si>
    <t>[task1]</t>
  </si>
  <si>
    <t>[task2]</t>
  </si>
  <si>
    <t>[asfsf</t>
  </si>
  <si>
    <t xml:space="preserve"> ---&gt;</t>
  </si>
  <si>
    <t>[task1</t>
  </si>
  <si>
    <t>task2</t>
  </si>
  <si>
    <t>task3]</t>
  </si>
  <si>
    <t>[task1 \ntask2 \ntask3]</t>
  </si>
  <si>
    <t>array_start</t>
  </si>
  <si>
    <t>array_end</t>
  </si>
  <si>
    <t>(, [, &lt;, ??, /</t>
  </si>
  <si>
    <t>), ], /, &gt;</t>
  </si>
  <si>
    <t>&lt;, &gt;, something ?? Something</t>
  </si>
  <si>
    <t>[[task4]</t>
  </si>
  <si>
    <t>[[task3</t>
  </si>
  <si>
    <t>[task4]</t>
  </si>
  <si>
    <t>Start date</t>
  </si>
  <si>
    <t>???</t>
  </si>
  <si>
    <t>End date</t>
  </si>
  <si>
    <t>1w</t>
  </si>
  <si>
    <t>weekend</t>
  </si>
  <si>
    <t>2d</t>
  </si>
  <si>
    <t>Collect done vs outstanding</t>
  </si>
  <si>
    <t>Define todo's</t>
  </si>
  <si>
    <t>2h</t>
  </si>
  <si>
    <t>Item 3 (3h)</t>
  </si>
  <si>
    <t xml:space="preserve">Item 4 </t>
  </si>
  <si>
    <t>Folders</t>
  </si>
  <si>
    <t>Project owner</t>
  </si>
  <si>
    <t>Project manager</t>
  </si>
  <si>
    <t>Developer</t>
  </si>
  <si>
    <t>kick-start new projects </t>
  </si>
  <si>
    <t>and get the CI (the automatic build, unit testing, code coverage and NPM release pipline) up and running</t>
  </si>
  <si>
    <t>auto upgrade dependencies</t>
  </si>
  <si>
    <t>implement and debug unit tests easily and effectively</t>
  </si>
  <si>
    <t>Finish fast and at the highest quality</t>
  </si>
  <si>
    <t>Spend more time focus on new features</t>
  </si>
  <si>
    <t>Easily refactor projects and dependencies</t>
  </si>
  <si>
    <t>Role</t>
  </si>
  <si>
    <t>What</t>
  </si>
  <si>
    <t>Why</t>
  </si>
  <si>
    <t>From lift-off to touchdown - get to the goal as safely and as quick as possible</t>
  </si>
  <si>
    <t>AS A…</t>
  </si>
  <si>
    <t>I WANT TO…</t>
  </si>
  <si>
    <t>SO THAT I CAN…</t>
  </si>
  <si>
    <t>end projects before time and in budget</t>
  </si>
  <si>
    <t>ensure the highest profits are made to ensure stability and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</si>
</sst>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2"/>
      <color rgb="FF6A737D"/>
      <name val="Segoe UI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97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quotePrefix="1"/>
    <xf numFmtId="0" fontId="0" fillId="0" borderId="3" xfId="0" quotePrefix="1" applyFill="1" applyBorder="1"/>
    <xf numFmtId="0" fontId="0" fillId="0" borderId="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4" fillId="0" borderId="0" xfId="3" applyBorder="1"/>
    <xf numFmtId="0" fontId="5" fillId="4" borderId="5" xfId="0" applyFont="1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7" xfId="0" applyFill="1" applyBorder="1"/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5" fillId="5" borderId="10" xfId="0" applyFon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11" xfId="0" applyFill="1" applyBorder="1"/>
    <xf numFmtId="0" fontId="0" fillId="5" borderId="4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11" xfId="0" applyFill="1" applyBorder="1"/>
    <xf numFmtId="0" fontId="0" fillId="4" borderId="4" xfId="0" applyFill="1" applyBorder="1"/>
    <xf numFmtId="0" fontId="0" fillId="0" borderId="0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" xfId="0" applyFill="1" applyBorder="1"/>
    <xf numFmtId="0" fontId="5" fillId="4" borderId="1" xfId="0" applyFont="1" applyFill="1" applyBorder="1"/>
    <xf numFmtId="0" fontId="0" fillId="4" borderId="1" xfId="0" applyFont="1" applyFill="1" applyBorder="1"/>
    <xf numFmtId="0" fontId="0" fillId="4" borderId="1" xfId="0" quotePrefix="1" applyFont="1" applyFill="1" applyBorder="1"/>
    <xf numFmtId="0" fontId="0" fillId="4" borderId="3" xfId="0" applyFont="1" applyFill="1" applyBorder="1"/>
    <xf numFmtId="0" fontId="0" fillId="4" borderId="3" xfId="0" applyFill="1" applyBorder="1"/>
    <xf numFmtId="0" fontId="0" fillId="0" borderId="0" xfId="0" quotePrefix="1" applyFill="1" applyBorder="1"/>
    <xf numFmtId="0" fontId="4" fillId="4" borderId="7" xfId="3" applyFill="1" applyBorder="1"/>
    <xf numFmtId="0" fontId="5" fillId="0" borderId="0" xfId="0" applyFont="1" applyFill="1" applyBorder="1"/>
    <xf numFmtId="0" fontId="0" fillId="0" borderId="2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/>
    <xf numFmtId="0" fontId="0" fillId="0" borderId="3" xfId="0" applyBorder="1"/>
    <xf numFmtId="0" fontId="0" fillId="0" borderId="11" xfId="0" applyBorder="1"/>
    <xf numFmtId="0" fontId="0" fillId="0" borderId="4" xfId="0" applyBorder="1"/>
    <xf numFmtId="0" fontId="2" fillId="2" borderId="0" xfId="1" applyFont="1" applyAlignment="1">
      <alignment horizontal="center"/>
    </xf>
    <xf numFmtId="0" fontId="3" fillId="3" borderId="12" xfId="2" applyBorder="1" applyAlignment="1">
      <alignment horizontal="center"/>
    </xf>
    <xf numFmtId="0" fontId="5" fillId="0" borderId="13" xfId="0" applyFont="1" applyBorder="1" applyAlignment="1">
      <alignment horizontal="right"/>
    </xf>
    <xf numFmtId="14" fontId="0" fillId="0" borderId="14" xfId="0" applyNumberFormat="1" applyBorder="1"/>
    <xf numFmtId="0" fontId="6" fillId="3" borderId="12" xfId="2" applyFont="1" applyBorder="1" applyAlignment="1">
      <alignment horizontal="center"/>
    </xf>
    <xf numFmtId="0" fontId="6" fillId="3" borderId="12" xfId="2" applyFont="1" applyBorder="1" applyAlignment="1"/>
    <xf numFmtId="0" fontId="0" fillId="0" borderId="12" xfId="0" applyBorder="1"/>
    <xf numFmtId="0" fontId="5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14" fontId="0" fillId="0" borderId="18" xfId="0" applyNumberFormat="1" applyBorder="1"/>
    <xf numFmtId="0" fontId="0" fillId="0" borderId="19" xfId="0" applyBorder="1"/>
    <xf numFmtId="0" fontId="0" fillId="0" borderId="12" xfId="0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2" xfId="0" applyFill="1" applyBorder="1"/>
    <xf numFmtId="0" fontId="3" fillId="6" borderId="12" xfId="2" applyFill="1" applyBorder="1" applyAlignment="1">
      <alignment horizontal="center"/>
    </xf>
    <xf numFmtId="14" fontId="0" fillId="0" borderId="20" xfId="0" applyNumberFormat="1" applyBorder="1"/>
    <xf numFmtId="0" fontId="0" fillId="0" borderId="21" xfId="0" applyBorder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5" fillId="7" borderId="0" xfId="0" applyFont="1" applyFill="1"/>
    <xf numFmtId="0" fontId="0" fillId="0" borderId="0" xfId="0" quotePrefix="1" applyAlignment="1">
      <alignment horizontal="center"/>
    </xf>
    <xf numFmtId="0" fontId="5" fillId="0" borderId="0" xfId="0" quotePrefix="1" applyFont="1"/>
    <xf numFmtId="0" fontId="2" fillId="2" borderId="0" xfId="1" applyFont="1" applyAlignment="1">
      <alignment horizontal="center"/>
    </xf>
    <xf numFmtId="0" fontId="6" fillId="3" borderId="12" xfId="2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" xfId="0" applyFont="1" applyBorder="1"/>
    <xf numFmtId="0" fontId="5" fillId="0" borderId="22" xfId="0" applyFont="1" applyBorder="1"/>
    <xf numFmtId="0" fontId="7" fillId="0" borderId="0" xfId="0" applyFont="1"/>
    <xf numFmtId="0" fontId="8" fillId="8" borderId="12" xfId="0" applyFont="1" applyFill="1" applyBorder="1" applyAlignment="1">
      <alignment horizontal="center"/>
    </xf>
    <xf numFmtId="0" fontId="9" fillId="0" borderId="12" xfId="0" applyFont="1" applyBorder="1" applyAlignment="1">
      <alignment horizontal="left" vertical="top" wrapText="1"/>
    </xf>
  </cellXfs>
  <cellStyles count="4">
    <cellStyle name="Accent2" xfId="1" builtinId="33"/>
    <cellStyle name="Good" xfId="2" builtinId="26"/>
    <cellStyle name="Hyperlink" xfId="3" builtinId="8"/>
    <cellStyle name="Normal" xfId="0" builtinId="0"/>
  </cellStyles>
  <dxfs count="7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yyyy/mm/dd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Burn down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Burndown!$AC$4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Burndown!$AB$5:$AB$17</c:f>
              <c:numCache>
                <c:formatCode>m/d/yyyy</c:formatCode>
                <c:ptCount val="13"/>
                <c:pt idx="0">
                  <c:v>43506</c:v>
                </c:pt>
                <c:pt idx="1">
                  <c:v>43507</c:v>
                </c:pt>
                <c:pt idx="2">
                  <c:v>43508</c:v>
                </c:pt>
                <c:pt idx="3">
                  <c:v>43509</c:v>
                </c:pt>
                <c:pt idx="4">
                  <c:v>43510</c:v>
                </c:pt>
                <c:pt idx="5">
                  <c:v>43511</c:v>
                </c:pt>
                <c:pt idx="6">
                  <c:v>43512</c:v>
                </c:pt>
                <c:pt idx="7">
                  <c:v>43513</c:v>
                </c:pt>
                <c:pt idx="8">
                  <c:v>43514</c:v>
                </c:pt>
                <c:pt idx="9">
                  <c:v>43515</c:v>
                </c:pt>
                <c:pt idx="10">
                  <c:v>43516</c:v>
                </c:pt>
                <c:pt idx="11">
                  <c:v>43517</c:v>
                </c:pt>
                <c:pt idx="12">
                  <c:v>43518</c:v>
                </c:pt>
              </c:numCache>
            </c:numRef>
          </c:cat>
          <c:val>
            <c:numRef>
              <c:f>Burndown!$AC$5:$AC$17</c:f>
              <c:numCache>
                <c:formatCode>General</c:formatCode>
                <c:ptCount val="13"/>
                <c:pt idx="0">
                  <c:v>34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Burndown!$AD$4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Burndown!$AB$5:$AB$17</c:f>
              <c:numCache>
                <c:formatCode>m/d/yyyy</c:formatCode>
                <c:ptCount val="13"/>
                <c:pt idx="0">
                  <c:v>43506</c:v>
                </c:pt>
                <c:pt idx="1">
                  <c:v>43507</c:v>
                </c:pt>
                <c:pt idx="2">
                  <c:v>43508</c:v>
                </c:pt>
                <c:pt idx="3">
                  <c:v>43509</c:v>
                </c:pt>
                <c:pt idx="4">
                  <c:v>43510</c:v>
                </c:pt>
                <c:pt idx="5">
                  <c:v>43511</c:v>
                </c:pt>
                <c:pt idx="6">
                  <c:v>43512</c:v>
                </c:pt>
                <c:pt idx="7">
                  <c:v>43513</c:v>
                </c:pt>
                <c:pt idx="8">
                  <c:v>43514</c:v>
                </c:pt>
                <c:pt idx="9">
                  <c:v>43515</c:v>
                </c:pt>
                <c:pt idx="10">
                  <c:v>43516</c:v>
                </c:pt>
                <c:pt idx="11">
                  <c:v>43517</c:v>
                </c:pt>
                <c:pt idx="12">
                  <c:v>43518</c:v>
                </c:pt>
              </c:numCache>
            </c:numRef>
          </c:cat>
          <c:val>
            <c:numRef>
              <c:f>Burndown!$AD$5:$AD$17</c:f>
              <c:numCache>
                <c:formatCode>General</c:formatCode>
                <c:ptCount val="13"/>
                <c:pt idx="0">
                  <c:v>34</c:v>
                </c:pt>
                <c:pt idx="1">
                  <c:v>33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996576"/>
        <c:axId val="418996184"/>
      </c:lineChart>
      <c:dateAx>
        <c:axId val="418996576"/>
        <c:scaling>
          <c:orientation val="minMax"/>
        </c:scaling>
        <c:delete val="0"/>
        <c:axPos val="b"/>
        <c:numFmt formatCode="m\/d\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96184"/>
        <c:crosses val="autoZero"/>
        <c:auto val="1"/>
        <c:lblOffset val="100"/>
        <c:baseTimeUnit val="days"/>
      </c:dateAx>
      <c:valAx>
        <c:axId val="41899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96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0201412742870232"/>
          <c:y val="0.91139373401109669"/>
          <c:w val="0.33780831087389246"/>
          <c:h val="6.9620253164557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19050</xdr:colOff>
      <xdr:row>27</xdr:row>
      <xdr:rowOff>161925</xdr:rowOff>
    </xdr:to>
    <xdr:pic>
      <xdr:nvPicPr>
        <xdr:cNvPr id="10074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7372350" cy="492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400050</xdr:colOff>
      <xdr:row>6</xdr:row>
      <xdr:rowOff>26670</xdr:rowOff>
    </xdr:from>
    <xdr:to>
      <xdr:col>13</xdr:col>
      <xdr:colOff>461010</xdr:colOff>
      <xdr:row>26</xdr:row>
      <xdr:rowOff>125730</xdr:rowOff>
    </xdr:to>
    <xdr:sp macro="" textlink="">
      <xdr:nvSpPr>
        <xdr:cNvPr id="3" name="Rectangle 2"/>
        <xdr:cNvSpPr/>
      </xdr:nvSpPr>
      <xdr:spPr>
        <a:xfrm>
          <a:off x="4667250" y="1169670"/>
          <a:ext cx="3147060" cy="39166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ZA"/>
        </a:p>
      </xdr:txBody>
    </xdr:sp>
    <xdr:clientData/>
  </xdr:twoCellAnchor>
  <xdr:twoCellAnchor>
    <xdr:from>
      <xdr:col>2</xdr:col>
      <xdr:colOff>81915</xdr:colOff>
      <xdr:row>14</xdr:row>
      <xdr:rowOff>116205</xdr:rowOff>
    </xdr:from>
    <xdr:to>
      <xdr:col>7</xdr:col>
      <xdr:colOff>409575</xdr:colOff>
      <xdr:row>26</xdr:row>
      <xdr:rowOff>114300</xdr:rowOff>
    </xdr:to>
    <xdr:sp macro="" textlink="">
      <xdr:nvSpPr>
        <xdr:cNvPr id="4" name="Rectangle 3"/>
        <xdr:cNvSpPr/>
      </xdr:nvSpPr>
      <xdr:spPr>
        <a:xfrm>
          <a:off x="1301115" y="2783205"/>
          <a:ext cx="3375660" cy="228409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ZA"/>
        </a:p>
      </xdr:txBody>
    </xdr:sp>
    <xdr:clientData/>
  </xdr:twoCellAnchor>
  <xdr:twoCellAnchor>
    <xdr:from>
      <xdr:col>14</xdr:col>
      <xdr:colOff>449580</xdr:colOff>
      <xdr:row>12</xdr:row>
      <xdr:rowOff>120015</xdr:rowOff>
    </xdr:from>
    <xdr:to>
      <xdr:col>15</xdr:col>
      <xdr:colOff>594446</xdr:colOff>
      <xdr:row>15</xdr:row>
      <xdr:rowOff>30313</xdr:rowOff>
    </xdr:to>
    <xdr:sp macro="" textlink="">
      <xdr:nvSpPr>
        <xdr:cNvPr id="5" name="Rectangle 4"/>
        <xdr:cNvSpPr/>
      </xdr:nvSpPr>
      <xdr:spPr>
        <a:xfrm>
          <a:off x="8991600" y="2301240"/>
          <a:ext cx="746760" cy="4724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ZA" sz="1100"/>
            <a:t>Yes</a:t>
          </a:r>
          <a:r>
            <a:rPr lang="en-ZA" sz="1100" baseline="0"/>
            <a:t> / No?</a:t>
          </a:r>
          <a:endParaRPr lang="en-ZA" sz="1100"/>
        </a:p>
      </xdr:txBody>
    </xdr:sp>
    <xdr:clientData/>
  </xdr:twoCellAnchor>
  <xdr:twoCellAnchor>
    <xdr:from>
      <xdr:col>6</xdr:col>
      <xdr:colOff>7620</xdr:colOff>
      <xdr:row>11</xdr:row>
      <xdr:rowOff>121920</xdr:rowOff>
    </xdr:from>
    <xdr:to>
      <xdr:col>14</xdr:col>
      <xdr:colOff>449552</xdr:colOff>
      <xdr:row>13</xdr:row>
      <xdr:rowOff>163986</xdr:rowOff>
    </xdr:to>
    <xdr:cxnSp macro="">
      <xdr:nvCxnSpPr>
        <xdr:cNvPr id="7" name="Straight Arrow Connector 6"/>
        <xdr:cNvCxnSpPr>
          <a:endCxn id="5" idx="1"/>
        </xdr:cNvCxnSpPr>
      </xdr:nvCxnSpPr>
      <xdr:spPr>
        <a:xfrm>
          <a:off x="3665220" y="2141220"/>
          <a:ext cx="5326380" cy="3962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480060</xdr:colOff>
      <xdr:row>12</xdr:row>
      <xdr:rowOff>30480</xdr:rowOff>
    </xdr:from>
    <xdr:to>
      <xdr:col>5</xdr:col>
      <xdr:colOff>532361</xdr:colOff>
      <xdr:row>29</xdr:row>
      <xdr:rowOff>72403</xdr:rowOff>
    </xdr:to>
    <xdr:cxnSp macro="">
      <xdr:nvCxnSpPr>
        <xdr:cNvPr id="11" name="Straight Arrow Connector 10"/>
        <xdr:cNvCxnSpPr>
          <a:endCxn id="0" idx="0"/>
        </xdr:cNvCxnSpPr>
      </xdr:nvCxnSpPr>
      <xdr:spPr>
        <a:xfrm>
          <a:off x="1699260" y="2225040"/>
          <a:ext cx="1881101" cy="313944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304800</xdr:colOff>
      <xdr:row>34</xdr:row>
      <xdr:rowOff>123825</xdr:rowOff>
    </xdr:to>
    <xdr:sp macro="" textlink="">
      <xdr:nvSpPr>
        <xdr:cNvPr id="10080" name="AutoShape 1" descr="Image result for checklist"/>
        <xdr:cNvSpPr>
          <a:spLocks noChangeAspect="1" noChangeArrowheads="1"/>
        </xdr:cNvSpPr>
      </xdr:nvSpPr>
      <xdr:spPr bwMode="auto">
        <a:xfrm>
          <a:off x="3657600" y="6286500"/>
          <a:ext cx="30480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57150</xdr:colOff>
      <xdr:row>29</xdr:row>
      <xdr:rowOff>66675</xdr:rowOff>
    </xdr:from>
    <xdr:to>
      <xdr:col>7</xdr:col>
      <xdr:colOff>400050</xdr:colOff>
      <xdr:row>35</xdr:row>
      <xdr:rowOff>95250</xdr:rowOff>
    </xdr:to>
    <xdr:pic>
      <xdr:nvPicPr>
        <xdr:cNvPr id="10082" name="Picture 13" descr="https://cdn.multichannelmerchant.com/wp-content/uploads/2018/10/checklist-clipboard-feature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5591175"/>
          <a:ext cx="21717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533400</xdr:colOff>
      <xdr:row>32</xdr:row>
      <xdr:rowOff>121920</xdr:rowOff>
    </xdr:from>
    <xdr:to>
      <xdr:col>13</xdr:col>
      <xdr:colOff>533400</xdr:colOff>
      <xdr:row>32</xdr:row>
      <xdr:rowOff>163069</xdr:rowOff>
    </xdr:to>
    <xdr:cxnSp macro="">
      <xdr:nvCxnSpPr>
        <xdr:cNvPr id="17" name="Straight Arrow Connector 16"/>
        <xdr:cNvCxnSpPr/>
      </xdr:nvCxnSpPr>
      <xdr:spPr>
        <a:xfrm>
          <a:off x="6629400" y="5974080"/>
          <a:ext cx="1828800" cy="228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581025</xdr:colOff>
      <xdr:row>20</xdr:row>
      <xdr:rowOff>85725</xdr:rowOff>
    </xdr:from>
    <xdr:to>
      <xdr:col>20</xdr:col>
      <xdr:colOff>295275</xdr:colOff>
      <xdr:row>25</xdr:row>
      <xdr:rowOff>171450</xdr:rowOff>
    </xdr:to>
    <xdr:grpSp>
      <xdr:nvGrpSpPr>
        <xdr:cNvPr id="10084" name="Group 18"/>
        <xdr:cNvGrpSpPr>
          <a:grpSpLocks/>
        </xdr:cNvGrpSpPr>
      </xdr:nvGrpSpPr>
      <xdr:grpSpPr bwMode="auto">
        <a:xfrm>
          <a:off x="10848975" y="3895725"/>
          <a:ext cx="1543050" cy="1038225"/>
          <a:chOff x="10820400" y="4053840"/>
          <a:chExt cx="1546860" cy="990600"/>
        </a:xfrm>
      </xdr:grpSpPr>
      <xdr:sp macro="" textlink="">
        <xdr:nvSpPr>
          <xdr:cNvPr id="20" name="Rectangle 19"/>
          <xdr:cNvSpPr/>
        </xdr:nvSpPr>
        <xdr:spPr>
          <a:xfrm>
            <a:off x="10820400" y="4053840"/>
            <a:ext cx="1546860" cy="9906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ZA" sz="1100"/>
              <a:t>What is your name?</a:t>
            </a:r>
          </a:p>
        </xdr:txBody>
      </xdr:sp>
      <xdr:sp macro="" textlink="">
        <xdr:nvSpPr>
          <xdr:cNvPr id="18" name="Rectangle 17"/>
          <xdr:cNvSpPr/>
        </xdr:nvSpPr>
        <xdr:spPr>
          <a:xfrm>
            <a:off x="10896788" y="4362834"/>
            <a:ext cx="1355890" cy="608901"/>
          </a:xfrm>
          <a:prstGeom prst="rect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endParaRPr lang="en-ZA"/>
          </a:p>
        </xdr:txBody>
      </xdr:sp>
    </xdr:grpSp>
    <xdr:clientData/>
  </xdr:twoCellAnchor>
  <xdr:twoCellAnchor>
    <xdr:from>
      <xdr:col>16</xdr:col>
      <xdr:colOff>731520</xdr:colOff>
      <xdr:row>21</xdr:row>
      <xdr:rowOff>150495</xdr:rowOff>
    </xdr:from>
    <xdr:to>
      <xdr:col>18</xdr:col>
      <xdr:colOff>73</xdr:colOff>
      <xdr:row>22</xdr:row>
      <xdr:rowOff>127055</xdr:rowOff>
    </xdr:to>
    <xdr:cxnSp macro="">
      <xdr:nvCxnSpPr>
        <xdr:cNvPr id="22" name="Straight Arrow Connector 21"/>
        <xdr:cNvCxnSpPr/>
      </xdr:nvCxnSpPr>
      <xdr:spPr>
        <a:xfrm flipV="1">
          <a:off x="10182225" y="4147185"/>
          <a:ext cx="695325" cy="1771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209550</xdr:colOff>
      <xdr:row>58</xdr:row>
      <xdr:rowOff>0</xdr:rowOff>
    </xdr:from>
    <xdr:to>
      <xdr:col>28</xdr:col>
      <xdr:colOff>219075</xdr:colOff>
      <xdr:row>67</xdr:row>
      <xdr:rowOff>19050</xdr:rowOff>
    </xdr:to>
    <xdr:pic>
      <xdr:nvPicPr>
        <xdr:cNvPr id="10086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7975" y="11068050"/>
          <a:ext cx="2447925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40</xdr:row>
      <xdr:rowOff>85725</xdr:rowOff>
    </xdr:from>
    <xdr:to>
      <xdr:col>9</xdr:col>
      <xdr:colOff>161925</xdr:colOff>
      <xdr:row>61</xdr:row>
      <xdr:rowOff>0</xdr:rowOff>
    </xdr:to>
    <xdr:pic>
      <xdr:nvPicPr>
        <xdr:cNvPr id="10087" name="Picture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4775"/>
          <a:ext cx="5648325" cy="394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161221</xdr:colOff>
      <xdr:row>39</xdr:row>
      <xdr:rowOff>133350</xdr:rowOff>
    </xdr:from>
    <xdr:to>
      <xdr:col>22</xdr:col>
      <xdr:colOff>266700</xdr:colOff>
      <xdr:row>50</xdr:row>
      <xdr:rowOff>158792</xdr:rowOff>
    </xdr:to>
    <xdr:cxnSp macro="">
      <xdr:nvCxnSpPr>
        <xdr:cNvPr id="28" name="Straight Arrow Connector 27"/>
        <xdr:cNvCxnSpPr/>
      </xdr:nvCxnSpPr>
      <xdr:spPr>
        <a:xfrm flipH="1">
          <a:off x="5647621" y="7581900"/>
          <a:ext cx="7611179" cy="212094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862965</xdr:colOff>
      <xdr:row>41</xdr:row>
      <xdr:rowOff>38100</xdr:rowOff>
    </xdr:from>
    <xdr:to>
      <xdr:col>15</xdr:col>
      <xdr:colOff>221451</xdr:colOff>
      <xdr:row>46</xdr:row>
      <xdr:rowOff>76200</xdr:rowOff>
    </xdr:to>
    <xdr:sp macro="" textlink="">
      <xdr:nvSpPr>
        <xdr:cNvPr id="9259" name="Right Brace 9258"/>
        <xdr:cNvSpPr/>
      </xdr:nvSpPr>
      <xdr:spPr>
        <a:xfrm>
          <a:off x="8869680" y="7551420"/>
          <a:ext cx="243840" cy="952500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ZA"/>
        </a:p>
      </xdr:txBody>
    </xdr:sp>
    <xdr:clientData/>
  </xdr:twoCellAnchor>
  <xdr:twoCellAnchor>
    <xdr:from>
      <xdr:col>14</xdr:col>
      <xdr:colOff>323850</xdr:colOff>
      <xdr:row>48</xdr:row>
      <xdr:rowOff>123825</xdr:rowOff>
    </xdr:from>
    <xdr:to>
      <xdr:col>14</xdr:col>
      <xdr:colOff>651803</xdr:colOff>
      <xdr:row>52</xdr:row>
      <xdr:rowOff>112505</xdr:rowOff>
    </xdr:to>
    <xdr:sp macro="" textlink="">
      <xdr:nvSpPr>
        <xdr:cNvPr id="9260" name="Right Brace 9259"/>
        <xdr:cNvSpPr/>
      </xdr:nvSpPr>
      <xdr:spPr>
        <a:xfrm>
          <a:off x="8313420" y="8907780"/>
          <a:ext cx="335280" cy="71628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ZA"/>
        </a:p>
      </xdr:txBody>
    </xdr:sp>
    <xdr:clientData/>
  </xdr:twoCellAnchor>
  <xdr:twoCellAnchor>
    <xdr:from>
      <xdr:col>14</xdr:col>
      <xdr:colOff>108585</xdr:colOff>
      <xdr:row>53</xdr:row>
      <xdr:rowOff>171450</xdr:rowOff>
    </xdr:from>
    <xdr:to>
      <xdr:col>14</xdr:col>
      <xdr:colOff>447432</xdr:colOff>
      <xdr:row>55</xdr:row>
      <xdr:rowOff>165835</xdr:rowOff>
    </xdr:to>
    <xdr:sp macro="" textlink="">
      <xdr:nvSpPr>
        <xdr:cNvPr id="49" name="Right Brace 48"/>
        <xdr:cNvSpPr/>
      </xdr:nvSpPr>
      <xdr:spPr>
        <a:xfrm>
          <a:off x="8115300" y="9875520"/>
          <a:ext cx="335280" cy="35052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ZA"/>
        </a:p>
      </xdr:txBody>
    </xdr:sp>
    <xdr:clientData/>
  </xdr:twoCellAnchor>
  <xdr:twoCellAnchor>
    <xdr:from>
      <xdr:col>14</xdr:col>
      <xdr:colOff>405765</xdr:colOff>
      <xdr:row>58</xdr:row>
      <xdr:rowOff>150495</xdr:rowOff>
    </xdr:from>
    <xdr:to>
      <xdr:col>14</xdr:col>
      <xdr:colOff>733719</xdr:colOff>
      <xdr:row>62</xdr:row>
      <xdr:rowOff>122109</xdr:rowOff>
    </xdr:to>
    <xdr:sp macro="" textlink="">
      <xdr:nvSpPr>
        <xdr:cNvPr id="50" name="Right Brace 49"/>
        <xdr:cNvSpPr/>
      </xdr:nvSpPr>
      <xdr:spPr>
        <a:xfrm>
          <a:off x="8404860" y="10759440"/>
          <a:ext cx="335280" cy="71628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ZA"/>
        </a:p>
      </xdr:txBody>
    </xdr:sp>
    <xdr:clientData/>
  </xdr:twoCellAnchor>
  <xdr:twoCellAnchor editAs="oneCell">
    <xdr:from>
      <xdr:col>13</xdr:col>
      <xdr:colOff>314325</xdr:colOff>
      <xdr:row>66</xdr:row>
      <xdr:rowOff>0</xdr:rowOff>
    </xdr:from>
    <xdr:to>
      <xdr:col>16</xdr:col>
      <xdr:colOff>457200</xdr:colOff>
      <xdr:row>71</xdr:row>
      <xdr:rowOff>0</xdr:rowOff>
    </xdr:to>
    <xdr:pic>
      <xdr:nvPicPr>
        <xdr:cNvPr id="10093" name="Picture 9260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7625" y="12601575"/>
          <a:ext cx="22479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323850</xdr:colOff>
      <xdr:row>72</xdr:row>
      <xdr:rowOff>19050</xdr:rowOff>
    </xdr:from>
    <xdr:to>
      <xdr:col>16</xdr:col>
      <xdr:colOff>466725</xdr:colOff>
      <xdr:row>77</xdr:row>
      <xdr:rowOff>19050</xdr:rowOff>
    </xdr:to>
    <xdr:pic>
      <xdr:nvPicPr>
        <xdr:cNvPr id="10094" name="Picture 5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7150" y="13763625"/>
          <a:ext cx="22479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304800</xdr:colOff>
      <xdr:row>77</xdr:row>
      <xdr:rowOff>38100</xdr:rowOff>
    </xdr:from>
    <xdr:to>
      <xdr:col>16</xdr:col>
      <xdr:colOff>447675</xdr:colOff>
      <xdr:row>82</xdr:row>
      <xdr:rowOff>38100</xdr:rowOff>
    </xdr:to>
    <xdr:pic>
      <xdr:nvPicPr>
        <xdr:cNvPr id="10095" name="Picture 5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58100" y="14735175"/>
          <a:ext cx="22479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257175</xdr:colOff>
      <xdr:row>43</xdr:row>
      <xdr:rowOff>171450</xdr:rowOff>
    </xdr:from>
    <xdr:to>
      <xdr:col>27</xdr:col>
      <xdr:colOff>552450</xdr:colOff>
      <xdr:row>48</xdr:row>
      <xdr:rowOff>171450</xdr:rowOff>
    </xdr:to>
    <xdr:pic>
      <xdr:nvPicPr>
        <xdr:cNvPr id="10096" name="Picture 54" descr="https://encrypted-tbn0.gstatic.com/images?q=tbn:ANd9GcTi9kjQx8Y02t47w9tSt-jSdHVijzuLwBfI1BmK3dfg-xkPcI3r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5600" y="8382000"/>
          <a:ext cx="21240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548640</xdr:colOff>
      <xdr:row>44</xdr:row>
      <xdr:rowOff>120015</xdr:rowOff>
    </xdr:from>
    <xdr:to>
      <xdr:col>24</xdr:col>
      <xdr:colOff>83391</xdr:colOff>
      <xdr:row>48</xdr:row>
      <xdr:rowOff>188522</xdr:rowOff>
    </xdr:to>
    <xdr:sp macro="" textlink="">
      <xdr:nvSpPr>
        <xdr:cNvPr id="9263" name="Right Brace 9262"/>
        <xdr:cNvSpPr/>
      </xdr:nvSpPr>
      <xdr:spPr>
        <a:xfrm>
          <a:off x="13929360" y="8168640"/>
          <a:ext cx="327660" cy="800100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n-ZA"/>
        </a:p>
      </xdr:txBody>
    </xdr:sp>
    <xdr:clientData/>
  </xdr:twoCellAnchor>
  <xdr:twoCellAnchor editAs="oneCell">
    <xdr:from>
      <xdr:col>24</xdr:col>
      <xdr:colOff>333375</xdr:colOff>
      <xdr:row>3</xdr:row>
      <xdr:rowOff>152400</xdr:rowOff>
    </xdr:from>
    <xdr:to>
      <xdr:col>27</xdr:col>
      <xdr:colOff>400050</xdr:colOff>
      <xdr:row>31</xdr:row>
      <xdr:rowOff>57150</xdr:rowOff>
    </xdr:to>
    <xdr:pic>
      <xdr:nvPicPr>
        <xdr:cNvPr id="10098" name="Picture 9266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01800" y="723900"/>
          <a:ext cx="1895475" cy="523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251460</xdr:colOff>
      <xdr:row>49</xdr:row>
      <xdr:rowOff>76200</xdr:rowOff>
    </xdr:from>
    <xdr:to>
      <xdr:col>25</xdr:col>
      <xdr:colOff>403860</xdr:colOff>
      <xdr:row>57</xdr:row>
      <xdr:rowOff>150551</xdr:rowOff>
    </xdr:to>
    <xdr:cxnSp macro="">
      <xdr:nvCxnSpPr>
        <xdr:cNvPr id="6" name="Straight Arrow Connector 5"/>
        <xdr:cNvCxnSpPr/>
      </xdr:nvCxnSpPr>
      <xdr:spPr>
        <a:xfrm>
          <a:off x="13616940" y="9052560"/>
          <a:ext cx="1569720" cy="152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400051</xdr:colOff>
      <xdr:row>35</xdr:row>
      <xdr:rowOff>57149</xdr:rowOff>
    </xdr:from>
    <xdr:to>
      <xdr:col>27</xdr:col>
      <xdr:colOff>466725</xdr:colOff>
      <xdr:row>41</xdr:row>
      <xdr:rowOff>133349</xdr:rowOff>
    </xdr:to>
    <xdr:sp macro="" textlink="">
      <xdr:nvSpPr>
        <xdr:cNvPr id="2" name="TextBox 1"/>
        <xdr:cNvSpPr txBox="1"/>
      </xdr:nvSpPr>
      <xdr:spPr>
        <a:xfrm>
          <a:off x="15192376" y="6734174"/>
          <a:ext cx="1285874" cy="1228725"/>
        </a:xfrm>
        <a:prstGeom prst="rect">
          <a:avLst/>
        </a:prstGeom>
        <a:ln/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ZA" sz="1100"/>
            <a:t>- Weekend</a:t>
          </a:r>
          <a:r>
            <a:rPr lang="en-ZA" sz="1100" baseline="0"/>
            <a:t> (we)</a:t>
          </a:r>
          <a:endParaRPr lang="en-ZA" sz="1100"/>
        </a:p>
        <a:p>
          <a:r>
            <a:rPr lang="en-ZA" sz="1100"/>
            <a:t>-</a:t>
          </a:r>
          <a:r>
            <a:rPr lang="en-ZA" sz="1100" baseline="0"/>
            <a:t> 1 week (1w)</a:t>
          </a:r>
        </a:p>
        <a:p>
          <a:r>
            <a:rPr lang="en-ZA" sz="1100" baseline="0"/>
            <a:t>- 1.5 weeks (1.5w)</a:t>
          </a:r>
        </a:p>
        <a:p>
          <a:r>
            <a:rPr lang="en-ZA" sz="1100" baseline="0"/>
            <a:t>- 2 weeks (2w)</a:t>
          </a:r>
        </a:p>
        <a:p>
          <a:r>
            <a:rPr lang="en-ZA" sz="1100" baseline="0"/>
            <a:t>- 3 weeks (3w)</a:t>
          </a:r>
        </a:p>
        <a:p>
          <a:r>
            <a:rPr lang="en-ZA" sz="1100" baseline="0"/>
            <a:t>- 4 weeks (4w)</a:t>
          </a:r>
        </a:p>
        <a:p>
          <a:endParaRPr lang="en-ZA" sz="1100"/>
        </a:p>
      </xdr:txBody>
    </xdr:sp>
    <xdr:clientData/>
  </xdr:twoCellAnchor>
  <xdr:twoCellAnchor>
    <xdr:from>
      <xdr:col>24</xdr:col>
      <xdr:colOff>247651</xdr:colOff>
      <xdr:row>39</xdr:row>
      <xdr:rowOff>100012</xdr:rowOff>
    </xdr:from>
    <xdr:to>
      <xdr:col>25</xdr:col>
      <xdr:colOff>400051</xdr:colOff>
      <xdr:row>39</xdr:row>
      <xdr:rowOff>123825</xdr:rowOff>
    </xdr:to>
    <xdr:cxnSp macro="">
      <xdr:nvCxnSpPr>
        <xdr:cNvPr id="9" name="Straight Arrow Connector 8"/>
        <xdr:cNvCxnSpPr/>
      </xdr:nvCxnSpPr>
      <xdr:spPr>
        <a:xfrm flipH="1">
          <a:off x="14430376" y="7548562"/>
          <a:ext cx="762000" cy="2381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95250</xdr:colOff>
      <xdr:row>42</xdr:row>
      <xdr:rowOff>114300</xdr:rowOff>
    </xdr:from>
    <xdr:to>
      <xdr:col>17</xdr:col>
      <xdr:colOff>447675</xdr:colOff>
      <xdr:row>60</xdr:row>
      <xdr:rowOff>114300</xdr:rowOff>
    </xdr:to>
    <xdr:sp macro="" textlink="">
      <xdr:nvSpPr>
        <xdr:cNvPr id="15" name="Right Brace 14"/>
        <xdr:cNvSpPr/>
      </xdr:nvSpPr>
      <xdr:spPr>
        <a:xfrm>
          <a:off x="10363200" y="8134350"/>
          <a:ext cx="352425" cy="3429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17</xdr:col>
      <xdr:colOff>0</xdr:colOff>
      <xdr:row>52</xdr:row>
      <xdr:rowOff>19050</xdr:rowOff>
    </xdr:from>
    <xdr:to>
      <xdr:col>20</xdr:col>
      <xdr:colOff>266700</xdr:colOff>
      <xdr:row>65</xdr:row>
      <xdr:rowOff>0</xdr:rowOff>
    </xdr:to>
    <xdr:cxnSp macro="">
      <xdr:nvCxnSpPr>
        <xdr:cNvPr id="19" name="Straight Arrow Connector 18"/>
        <xdr:cNvCxnSpPr/>
      </xdr:nvCxnSpPr>
      <xdr:spPr>
        <a:xfrm flipH="1">
          <a:off x="10267950" y="9963150"/>
          <a:ext cx="2095500" cy="24669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38</xdr:row>
      <xdr:rowOff>0</xdr:rowOff>
    </xdr:from>
    <xdr:to>
      <xdr:col>15</xdr:col>
      <xdr:colOff>590550</xdr:colOff>
      <xdr:row>39</xdr:row>
      <xdr:rowOff>123825</xdr:rowOff>
    </xdr:to>
    <xdr:cxnSp macro="">
      <xdr:nvCxnSpPr>
        <xdr:cNvPr id="23" name="Straight Arrow Connector 22"/>
        <xdr:cNvCxnSpPr/>
      </xdr:nvCxnSpPr>
      <xdr:spPr>
        <a:xfrm flipH="1">
          <a:off x="7429500" y="7267575"/>
          <a:ext cx="2009775" cy="3238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342900</xdr:colOff>
      <xdr:row>38</xdr:row>
      <xdr:rowOff>9525</xdr:rowOff>
    </xdr:from>
    <xdr:to>
      <xdr:col>15</xdr:col>
      <xdr:colOff>590550</xdr:colOff>
      <xdr:row>40</xdr:row>
      <xdr:rowOff>19050</xdr:rowOff>
    </xdr:to>
    <xdr:cxnSp macro="">
      <xdr:nvCxnSpPr>
        <xdr:cNvPr id="43" name="Straight Arrow Connector 42"/>
        <xdr:cNvCxnSpPr/>
      </xdr:nvCxnSpPr>
      <xdr:spPr>
        <a:xfrm flipH="1">
          <a:off x="7696200" y="7277100"/>
          <a:ext cx="1743075" cy="400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400051</xdr:colOff>
      <xdr:row>38</xdr:row>
      <xdr:rowOff>38100</xdr:rowOff>
    </xdr:from>
    <xdr:to>
      <xdr:col>15</xdr:col>
      <xdr:colOff>581025</xdr:colOff>
      <xdr:row>43</xdr:row>
      <xdr:rowOff>66675</xdr:rowOff>
    </xdr:to>
    <xdr:cxnSp macro="">
      <xdr:nvCxnSpPr>
        <xdr:cNvPr id="44" name="Straight Arrow Connector 43"/>
        <xdr:cNvCxnSpPr/>
      </xdr:nvCxnSpPr>
      <xdr:spPr>
        <a:xfrm flipH="1">
          <a:off x="7753351" y="7305675"/>
          <a:ext cx="1676399" cy="10001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542925</xdr:colOff>
      <xdr:row>33</xdr:row>
      <xdr:rowOff>47625</xdr:rowOff>
    </xdr:from>
    <xdr:to>
      <xdr:col>14</xdr:col>
      <xdr:colOff>819150</xdr:colOff>
      <xdr:row>50</xdr:row>
      <xdr:rowOff>38100</xdr:rowOff>
    </xdr:to>
    <xdr:cxnSp macro="">
      <xdr:nvCxnSpPr>
        <xdr:cNvPr id="51" name="Straight Arrow Connector 50"/>
        <xdr:cNvCxnSpPr/>
      </xdr:nvCxnSpPr>
      <xdr:spPr>
        <a:xfrm>
          <a:off x="5419725" y="6343650"/>
          <a:ext cx="3362325" cy="3276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1</xdr:row>
      <xdr:rowOff>57150</xdr:rowOff>
    </xdr:from>
    <xdr:to>
      <xdr:col>25</xdr:col>
      <xdr:colOff>180975</xdr:colOff>
      <xdr:row>17</xdr:row>
      <xdr:rowOff>9525</xdr:rowOff>
    </xdr:to>
    <xdr:graphicFrame macro="">
      <xdr:nvGraphicFramePr>
        <xdr:cNvPr id="1127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</xdr:colOff>
      <xdr:row>4</xdr:row>
      <xdr:rowOff>127635</xdr:rowOff>
    </xdr:from>
    <xdr:to>
      <xdr:col>3</xdr:col>
      <xdr:colOff>0</xdr:colOff>
      <xdr:row>4</xdr:row>
      <xdr:rowOff>128350</xdr:rowOff>
    </xdr:to>
    <xdr:cxnSp macro="">
      <xdr:nvCxnSpPr>
        <xdr:cNvPr id="6" name="Straight Arrow Connector 5"/>
        <xdr:cNvCxnSpPr/>
      </xdr:nvCxnSpPr>
      <xdr:spPr>
        <a:xfrm>
          <a:off x="3139440" y="1280160"/>
          <a:ext cx="746760" cy="571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</xdr:colOff>
      <xdr:row>5</xdr:row>
      <xdr:rowOff>163830</xdr:rowOff>
    </xdr:from>
    <xdr:to>
      <xdr:col>4</xdr:col>
      <xdr:colOff>325586</xdr:colOff>
      <xdr:row>11</xdr:row>
      <xdr:rowOff>169545</xdr:rowOff>
    </xdr:to>
    <xdr:cxnSp macro="">
      <xdr:nvCxnSpPr>
        <xdr:cNvPr id="8" name="Straight Arrow Connector 7"/>
        <xdr:cNvCxnSpPr/>
      </xdr:nvCxnSpPr>
      <xdr:spPr>
        <a:xfrm>
          <a:off x="3139440" y="1499235"/>
          <a:ext cx="1565910" cy="116776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394335</xdr:colOff>
      <xdr:row>8</xdr:row>
      <xdr:rowOff>13335</xdr:rowOff>
    </xdr:from>
    <xdr:to>
      <xdr:col>5</xdr:col>
      <xdr:colOff>701069</xdr:colOff>
      <xdr:row>11</xdr:row>
      <xdr:rowOff>0</xdr:rowOff>
    </xdr:to>
    <xdr:cxnSp macro="">
      <xdr:nvCxnSpPr>
        <xdr:cNvPr id="9" name="Straight Arrow Connector 8"/>
        <xdr:cNvCxnSpPr/>
      </xdr:nvCxnSpPr>
      <xdr:spPr>
        <a:xfrm>
          <a:off x="5111115" y="1937385"/>
          <a:ext cx="327660" cy="56769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154305</xdr:colOff>
      <xdr:row>20</xdr:row>
      <xdr:rowOff>85725</xdr:rowOff>
    </xdr:from>
    <xdr:to>
      <xdr:col>2</xdr:col>
      <xdr:colOff>507943</xdr:colOff>
      <xdr:row>24</xdr:row>
      <xdr:rowOff>112630</xdr:rowOff>
    </xdr:to>
    <xdr:sp macro="" textlink="">
      <xdr:nvSpPr>
        <xdr:cNvPr id="12" name="Right Brace 11"/>
        <xdr:cNvSpPr/>
      </xdr:nvSpPr>
      <xdr:spPr>
        <a:xfrm>
          <a:off x="3295650" y="7019925"/>
          <a:ext cx="342900" cy="7810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ZA"/>
        </a:p>
      </xdr:txBody>
    </xdr:sp>
    <xdr:clientData/>
  </xdr:twoCellAnchor>
  <xdr:twoCellAnchor>
    <xdr:from>
      <xdr:col>2</xdr:col>
      <xdr:colOff>108585</xdr:colOff>
      <xdr:row>26</xdr:row>
      <xdr:rowOff>120015</xdr:rowOff>
    </xdr:from>
    <xdr:to>
      <xdr:col>2</xdr:col>
      <xdr:colOff>479393</xdr:colOff>
      <xdr:row>33</xdr:row>
      <xdr:rowOff>87820</xdr:rowOff>
    </xdr:to>
    <xdr:sp macro="" textlink="">
      <xdr:nvSpPr>
        <xdr:cNvPr id="13" name="Right Brace 12"/>
        <xdr:cNvSpPr/>
      </xdr:nvSpPr>
      <xdr:spPr>
        <a:xfrm>
          <a:off x="3248025" y="8191500"/>
          <a:ext cx="361950" cy="13144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ZA"/>
        </a:p>
      </xdr:txBody>
    </xdr:sp>
    <xdr:clientData/>
  </xdr:twoCellAnchor>
  <xdr:twoCellAnchor>
    <xdr:from>
      <xdr:col>2</xdr:col>
      <xdr:colOff>480060</xdr:colOff>
      <xdr:row>16</xdr:row>
      <xdr:rowOff>190500</xdr:rowOff>
    </xdr:from>
    <xdr:to>
      <xdr:col>6</xdr:col>
      <xdr:colOff>76080</xdr:colOff>
      <xdr:row>30</xdr:row>
      <xdr:rowOff>9575</xdr:rowOff>
    </xdr:to>
    <xdr:cxnSp macro="">
      <xdr:nvCxnSpPr>
        <xdr:cNvPr id="14" name="Straight Arrow Connector 13"/>
        <xdr:cNvCxnSpPr>
          <a:endCxn id="13" idx="1"/>
        </xdr:cNvCxnSpPr>
      </xdr:nvCxnSpPr>
      <xdr:spPr>
        <a:xfrm flipH="1">
          <a:off x="3609975" y="3657600"/>
          <a:ext cx="1905000" cy="51911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508635</xdr:colOff>
      <xdr:row>8</xdr:row>
      <xdr:rowOff>28575</xdr:rowOff>
    </xdr:from>
    <xdr:to>
      <xdr:col>4</xdr:col>
      <xdr:colOff>104763</xdr:colOff>
      <xdr:row>22</xdr:row>
      <xdr:rowOff>87635</xdr:rowOff>
    </xdr:to>
    <xdr:cxnSp macro="">
      <xdr:nvCxnSpPr>
        <xdr:cNvPr id="15" name="Straight Arrow Connector 14"/>
        <xdr:cNvCxnSpPr>
          <a:endCxn id="12" idx="1"/>
        </xdr:cNvCxnSpPr>
      </xdr:nvCxnSpPr>
      <xdr:spPr>
        <a:xfrm flipH="1">
          <a:off x="3638550" y="1952625"/>
          <a:ext cx="838200" cy="54578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104775</xdr:colOff>
      <xdr:row>20</xdr:row>
      <xdr:rowOff>104775</xdr:rowOff>
    </xdr:from>
    <xdr:to>
      <xdr:col>10</xdr:col>
      <xdr:colOff>28575</xdr:colOff>
      <xdr:row>38</xdr:row>
      <xdr:rowOff>9525</xdr:rowOff>
    </xdr:to>
    <xdr:pic>
      <xdr:nvPicPr>
        <xdr:cNvPr id="162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962400"/>
          <a:ext cx="2305050" cy="3343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61913</xdr:colOff>
      <xdr:row>34</xdr:row>
      <xdr:rowOff>125732</xdr:rowOff>
    </xdr:from>
    <xdr:to>
      <xdr:col>1</xdr:col>
      <xdr:colOff>2235537</xdr:colOff>
      <xdr:row>36</xdr:row>
      <xdr:rowOff>118572</xdr:rowOff>
    </xdr:to>
    <xdr:sp macro="" textlink="">
      <xdr:nvSpPr>
        <xdr:cNvPr id="23" name="Right Brace 22"/>
        <xdr:cNvSpPr/>
      </xdr:nvSpPr>
      <xdr:spPr>
        <a:xfrm rot="5400000">
          <a:off x="1828801" y="6519864"/>
          <a:ext cx="357185" cy="2176462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ZA"/>
        </a:p>
      </xdr:txBody>
    </xdr:sp>
    <xdr:clientData/>
  </xdr:twoCellAnchor>
  <xdr:twoCellAnchor>
    <xdr:from>
      <xdr:col>1</xdr:col>
      <xdr:colOff>1122045</xdr:colOff>
      <xdr:row>29</xdr:row>
      <xdr:rowOff>46673</xdr:rowOff>
    </xdr:from>
    <xdr:to>
      <xdr:col>6</xdr:col>
      <xdr:colOff>104948</xdr:colOff>
      <xdr:row>37</xdr:row>
      <xdr:rowOff>72490</xdr:rowOff>
    </xdr:to>
    <xdr:cxnSp macro="">
      <xdr:nvCxnSpPr>
        <xdr:cNvPr id="39" name="Elbow Connector 38"/>
        <xdr:cNvCxnSpPr>
          <a:endCxn id="1050" idx="1"/>
        </xdr:cNvCxnSpPr>
      </xdr:nvCxnSpPr>
      <xdr:spPr>
        <a:xfrm flipV="1">
          <a:off x="1314450" y="6405563"/>
          <a:ext cx="3571876" cy="153829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362344</xdr:colOff>
      <xdr:row>5</xdr:row>
      <xdr:rowOff>1</xdr:rowOff>
    </xdr:from>
    <xdr:to>
      <xdr:col>7</xdr:col>
      <xdr:colOff>243828</xdr:colOff>
      <xdr:row>10</xdr:row>
      <xdr:rowOff>32845</xdr:rowOff>
    </xdr:to>
    <xdr:cxnSp macro="">
      <xdr:nvCxnSpPr>
        <xdr:cNvPr id="3" name="Straight Arrow Connector 2"/>
        <xdr:cNvCxnSpPr/>
      </xdr:nvCxnSpPr>
      <xdr:spPr>
        <a:xfrm flipV="1">
          <a:off x="4769069" y="959070"/>
          <a:ext cx="729155" cy="99848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394138</xdr:colOff>
      <xdr:row>10</xdr:row>
      <xdr:rowOff>83294</xdr:rowOff>
    </xdr:from>
    <xdr:to>
      <xdr:col>8</xdr:col>
      <xdr:colOff>47247</xdr:colOff>
      <xdr:row>15</xdr:row>
      <xdr:rowOff>80</xdr:rowOff>
    </xdr:to>
    <xdr:cxnSp macro="">
      <xdr:nvCxnSpPr>
        <xdr:cNvPr id="4" name="Straight Arrow Connector 3"/>
        <xdr:cNvCxnSpPr/>
      </xdr:nvCxnSpPr>
      <xdr:spPr>
        <a:xfrm>
          <a:off x="4808483" y="2023241"/>
          <a:ext cx="737366" cy="86053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9</xdr:row>
      <xdr:rowOff>28575</xdr:rowOff>
    </xdr:from>
    <xdr:to>
      <xdr:col>8</xdr:col>
      <xdr:colOff>9525</xdr:colOff>
      <xdr:row>19</xdr:row>
      <xdr:rowOff>188624</xdr:rowOff>
    </xdr:to>
    <xdr:cxnSp macro="">
      <xdr:nvCxnSpPr>
        <xdr:cNvPr id="7" name="Straight Arrow Connector 6"/>
        <xdr:cNvCxnSpPr/>
      </xdr:nvCxnSpPr>
      <xdr:spPr>
        <a:xfrm flipH="1">
          <a:off x="5905500" y="1781175"/>
          <a:ext cx="1419225" cy="207645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146685</xdr:colOff>
      <xdr:row>17</xdr:row>
      <xdr:rowOff>188595</xdr:rowOff>
    </xdr:from>
    <xdr:to>
      <xdr:col>7</xdr:col>
      <xdr:colOff>247671</xdr:colOff>
      <xdr:row>19</xdr:row>
      <xdr:rowOff>162006</xdr:rowOff>
    </xdr:to>
    <xdr:cxnSp macro="">
      <xdr:nvCxnSpPr>
        <xdr:cNvPr id="10" name="Straight Arrow Connector 9"/>
        <xdr:cNvCxnSpPr/>
      </xdr:nvCxnSpPr>
      <xdr:spPr>
        <a:xfrm flipH="1">
          <a:off x="6029325" y="3467100"/>
          <a:ext cx="1228726" cy="3714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200025</xdr:colOff>
      <xdr:row>11</xdr:row>
      <xdr:rowOff>114300</xdr:rowOff>
    </xdr:from>
    <xdr:to>
      <xdr:col>12</xdr:col>
      <xdr:colOff>514350</xdr:colOff>
      <xdr:row>32</xdr:row>
      <xdr:rowOff>76200</xdr:rowOff>
    </xdr:to>
    <xdr:pic>
      <xdr:nvPicPr>
        <xdr:cNvPr id="247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150" y="2238375"/>
          <a:ext cx="1676400" cy="401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22</xdr:row>
      <xdr:rowOff>2858</xdr:rowOff>
    </xdr:from>
    <xdr:to>
      <xdr:col>11</xdr:col>
      <xdr:colOff>192525</xdr:colOff>
      <xdr:row>23</xdr:row>
      <xdr:rowOff>169399</xdr:rowOff>
    </xdr:to>
    <xdr:cxnSp macro="">
      <xdr:nvCxnSpPr>
        <xdr:cNvPr id="17" name="Straight Arrow Connector 16"/>
        <xdr:cNvCxnSpPr>
          <a:endCxn id="2049" idx="1"/>
        </xdr:cNvCxnSpPr>
      </xdr:nvCxnSpPr>
      <xdr:spPr>
        <a:xfrm flipV="1">
          <a:off x="5276850" y="4243388"/>
          <a:ext cx="2257426" cy="357187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779145</xdr:colOff>
      <xdr:row>13</xdr:row>
      <xdr:rowOff>11430</xdr:rowOff>
    </xdr:from>
    <xdr:to>
      <xdr:col>5</xdr:col>
      <xdr:colOff>779146</xdr:colOff>
      <xdr:row>19</xdr:row>
      <xdr:rowOff>190839</xdr:rowOff>
    </xdr:to>
    <xdr:cxnSp macro="">
      <xdr:nvCxnSpPr>
        <xdr:cNvPr id="20" name="Straight Arrow Connector 19"/>
        <xdr:cNvCxnSpPr/>
      </xdr:nvCxnSpPr>
      <xdr:spPr>
        <a:xfrm flipH="1">
          <a:off x="4695825" y="2533650"/>
          <a:ext cx="1" cy="13239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8</xdr:row>
      <xdr:rowOff>11430</xdr:rowOff>
    </xdr:from>
    <xdr:to>
      <xdr:col>6</xdr:col>
      <xdr:colOff>260062</xdr:colOff>
      <xdr:row>12</xdr:row>
      <xdr:rowOff>122181</xdr:rowOff>
    </xdr:to>
    <xdr:sp macro="" textlink="">
      <xdr:nvSpPr>
        <xdr:cNvPr id="9" name="Right Brace 8"/>
        <xdr:cNvSpPr/>
      </xdr:nvSpPr>
      <xdr:spPr>
        <a:xfrm>
          <a:off x="4514850" y="1562100"/>
          <a:ext cx="171450" cy="8763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ZA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76200</xdr:rowOff>
    </xdr:from>
    <xdr:to>
      <xdr:col>7</xdr:col>
      <xdr:colOff>476250</xdr:colOff>
      <xdr:row>17</xdr:row>
      <xdr:rowOff>161925</xdr:rowOff>
    </xdr:to>
    <xdr:pic>
      <xdr:nvPicPr>
        <xdr:cNvPr id="855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76200"/>
          <a:ext cx="2305050" cy="3333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160020</xdr:colOff>
      <xdr:row>5</xdr:row>
      <xdr:rowOff>125730</xdr:rowOff>
    </xdr:from>
    <xdr:to>
      <xdr:col>4</xdr:col>
      <xdr:colOff>0</xdr:colOff>
      <xdr:row>9</xdr:row>
      <xdr:rowOff>32551</xdr:rowOff>
    </xdr:to>
    <xdr:cxnSp macro="">
      <xdr:nvCxnSpPr>
        <xdr:cNvPr id="12" name="Straight Arrow Connector 11"/>
        <xdr:cNvCxnSpPr>
          <a:stCxn id="10" idx="3"/>
          <a:endCxn id="0" idx="1"/>
        </xdr:cNvCxnSpPr>
      </xdr:nvCxnSpPr>
      <xdr:spPr>
        <a:xfrm>
          <a:off x="2705100" y="1040130"/>
          <a:ext cx="1059180" cy="62865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1623060</xdr:colOff>
      <xdr:row>16</xdr:row>
      <xdr:rowOff>80010</xdr:rowOff>
    </xdr:from>
    <xdr:to>
      <xdr:col>5</xdr:col>
      <xdr:colOff>7354</xdr:colOff>
      <xdr:row>28</xdr:row>
      <xdr:rowOff>38101</xdr:rowOff>
    </xdr:to>
    <xdr:cxnSp macro="">
      <xdr:nvCxnSpPr>
        <xdr:cNvPr id="15" name="Straight Arrow Connector 14"/>
        <xdr:cNvCxnSpPr>
          <a:stCxn id="7" idx="3"/>
          <a:endCxn id="0" idx="1"/>
        </xdr:cNvCxnSpPr>
      </xdr:nvCxnSpPr>
      <xdr:spPr>
        <a:xfrm>
          <a:off x="1866900" y="3006090"/>
          <a:ext cx="2514600" cy="2152651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121920</xdr:colOff>
      <xdr:row>7</xdr:row>
      <xdr:rowOff>120015</xdr:rowOff>
    </xdr:from>
    <xdr:to>
      <xdr:col>5</xdr:col>
      <xdr:colOff>535225</xdr:colOff>
      <xdr:row>20</xdr:row>
      <xdr:rowOff>163845</xdr:rowOff>
    </xdr:to>
    <xdr:cxnSp macro="">
      <xdr:nvCxnSpPr>
        <xdr:cNvPr id="17" name="Straight Arrow Connector 16"/>
        <xdr:cNvCxnSpPr>
          <a:endCxn id="0" idx="0"/>
        </xdr:cNvCxnSpPr>
      </xdr:nvCxnSpPr>
      <xdr:spPr>
        <a:xfrm>
          <a:off x="4495800" y="1394460"/>
          <a:ext cx="413305" cy="2453641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9525</xdr:colOff>
      <xdr:row>20</xdr:row>
      <xdr:rowOff>171450</xdr:rowOff>
    </xdr:from>
    <xdr:to>
      <xdr:col>6</xdr:col>
      <xdr:colOff>447675</xdr:colOff>
      <xdr:row>35</xdr:row>
      <xdr:rowOff>104775</xdr:rowOff>
    </xdr:to>
    <xdr:pic>
      <xdr:nvPicPr>
        <xdr:cNvPr id="8555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4825" y="4000500"/>
          <a:ext cx="1047750" cy="279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779145</xdr:colOff>
      <xdr:row>13</xdr:row>
      <xdr:rowOff>83820</xdr:rowOff>
    </xdr:from>
    <xdr:to>
      <xdr:col>1</xdr:col>
      <xdr:colOff>1622794</xdr:colOff>
      <xdr:row>19</xdr:row>
      <xdr:rowOff>76200</xdr:rowOff>
    </xdr:to>
    <xdr:sp macro="" textlink="">
      <xdr:nvSpPr>
        <xdr:cNvPr id="7" name="Rectangle 6"/>
        <xdr:cNvSpPr/>
      </xdr:nvSpPr>
      <xdr:spPr>
        <a:xfrm>
          <a:off x="1013460" y="2461260"/>
          <a:ext cx="853440" cy="108966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ZA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(Do flow)</a:t>
          </a:r>
        </a:p>
        <a:p>
          <a:pPr algn="l"/>
          <a:r>
            <a:rPr lang="en-ZA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[Task1]</a:t>
          </a:r>
          <a:r>
            <a:rPr lang="en-ZA"/>
            <a:t> </a:t>
          </a:r>
        </a:p>
        <a:p>
          <a:pPr algn="l"/>
          <a:r>
            <a:rPr lang="en-ZA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[Task2]</a:t>
          </a:r>
          <a:r>
            <a:rPr lang="en-ZA"/>
            <a:t> </a:t>
          </a:r>
        </a:p>
        <a:p>
          <a:pPr algn="l"/>
          <a:r>
            <a:rPr lang="en-ZA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[Task3]</a:t>
          </a:r>
          <a:r>
            <a:rPr lang="en-ZA"/>
            <a:t> </a:t>
          </a:r>
        </a:p>
        <a:p>
          <a:pPr algn="l"/>
          <a:r>
            <a:rPr lang="en-ZA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(end)</a:t>
          </a:r>
          <a:r>
            <a:rPr lang="en-ZA"/>
            <a:t> </a:t>
          </a:r>
          <a:endParaRPr lang="en-ZA" sz="1100"/>
        </a:p>
      </xdr:txBody>
    </xdr:sp>
    <xdr:clientData/>
  </xdr:twoCellAnchor>
  <xdr:twoCellAnchor>
    <xdr:from>
      <xdr:col>1</xdr:col>
      <xdr:colOff>38100</xdr:colOff>
      <xdr:row>2</xdr:row>
      <xdr:rowOff>45720</xdr:rowOff>
    </xdr:from>
    <xdr:to>
      <xdr:col>2</xdr:col>
      <xdr:colOff>160020</xdr:colOff>
      <xdr:row>9</xdr:row>
      <xdr:rowOff>7620</xdr:rowOff>
    </xdr:to>
    <xdr:sp macro="" textlink="">
      <xdr:nvSpPr>
        <xdr:cNvPr id="10" name="Rectangle 9"/>
        <xdr:cNvSpPr/>
      </xdr:nvSpPr>
      <xdr:spPr>
        <a:xfrm>
          <a:off x="243840" y="419100"/>
          <a:ext cx="2461260" cy="124206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ZA" sz="1100"/>
            <a:t>(Auto job card)</a:t>
          </a:r>
        </a:p>
        <a:p>
          <a:pPr algn="l"/>
          <a:r>
            <a:rPr lang="en-ZA" sz="1100"/>
            <a:t>[[Do flow]]</a:t>
          </a:r>
        </a:p>
        <a:p>
          <a:pPr algn="l"/>
          <a:r>
            <a:rPr lang="en-ZA" sz="1100"/>
            <a:t>&lt;Success?&gt; (Close out) ?? [Task] {red}</a:t>
          </a:r>
        </a:p>
        <a:p>
          <a:pPr algn="l"/>
          <a:r>
            <a:rPr lang="en-ZA" sz="1100"/>
            <a:t>(Close out)</a:t>
          </a:r>
        </a:p>
        <a:p>
          <a:pPr algn="l"/>
          <a:r>
            <a:rPr lang="en-ZA" sz="1100"/>
            <a:t>[Task] {red}</a:t>
          </a:r>
        </a:p>
        <a:p>
          <a:pPr algn="l"/>
          <a:r>
            <a:rPr lang="en-ZA" sz="1100"/>
            <a:t>[[Do flow]]</a:t>
          </a:r>
        </a:p>
        <a:p>
          <a:pPr algn="l"/>
          <a:endParaRPr lang="en-ZA" sz="1100"/>
        </a:p>
      </xdr:txBody>
    </xdr:sp>
    <xdr:clientData/>
  </xdr:twoCellAnchor>
  <xdr:twoCellAnchor editAs="oneCell">
    <xdr:from>
      <xdr:col>12</xdr:col>
      <xdr:colOff>590550</xdr:colOff>
      <xdr:row>1</xdr:row>
      <xdr:rowOff>19050</xdr:rowOff>
    </xdr:from>
    <xdr:to>
      <xdr:col>16</xdr:col>
      <xdr:colOff>314325</xdr:colOff>
      <xdr:row>38</xdr:row>
      <xdr:rowOff>161925</xdr:rowOff>
    </xdr:to>
    <xdr:pic>
      <xdr:nvPicPr>
        <xdr:cNvPr id="8558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0" y="209550"/>
          <a:ext cx="2162175" cy="7210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2562225</xdr:colOff>
      <xdr:row>12</xdr:row>
      <xdr:rowOff>121920</xdr:rowOff>
    </xdr:from>
    <xdr:to>
      <xdr:col>12</xdr:col>
      <xdr:colOff>595212</xdr:colOff>
      <xdr:row>19</xdr:row>
      <xdr:rowOff>169614</xdr:rowOff>
    </xdr:to>
    <xdr:cxnSp macro="">
      <xdr:nvCxnSpPr>
        <xdr:cNvPr id="11" name="Straight Arrow Connector 10"/>
        <xdr:cNvCxnSpPr>
          <a:endCxn id="0" idx="1"/>
        </xdr:cNvCxnSpPr>
      </xdr:nvCxnSpPr>
      <xdr:spPr>
        <a:xfrm>
          <a:off x="11529060" y="2324100"/>
          <a:ext cx="1013460" cy="1331667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15</xdr:row>
      <xdr:rowOff>7619</xdr:rowOff>
    </xdr:from>
    <xdr:to>
      <xdr:col>1</xdr:col>
      <xdr:colOff>2110111</xdr:colOff>
      <xdr:row>25</xdr:row>
      <xdr:rowOff>152485</xdr:rowOff>
    </xdr:to>
    <xdr:sp macro="" textlink="">
      <xdr:nvSpPr>
        <xdr:cNvPr id="2" name="Rectangle 1"/>
        <xdr:cNvSpPr/>
      </xdr:nvSpPr>
      <xdr:spPr>
        <a:xfrm>
          <a:off x="274320" y="2750819"/>
          <a:ext cx="2506980" cy="19583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ZA" sz="1100"/>
            <a:t>(build js console app)</a:t>
          </a:r>
        </a:p>
        <a:p>
          <a:pPr algn="l"/>
          <a:r>
            <a:rPr lang="en-ZA" sz="1100"/>
            <a:t>[header]</a:t>
          </a:r>
        </a:p>
        <a:p>
          <a:pPr algn="l"/>
          <a:r>
            <a:rPr lang="en-ZA" sz="1100"/>
            <a:t>[console require]</a:t>
          </a:r>
        </a:p>
        <a:p>
          <a:pPr algn="l"/>
          <a:r>
            <a:rPr lang="en-ZA" sz="1100"/>
            <a:t>[parse parameters]</a:t>
          </a:r>
        </a:p>
        <a:p>
          <a:pPr algn="l"/>
          <a:r>
            <a:rPr lang="en-ZA" sz="1100"/>
            <a:t>[command help]</a:t>
          </a:r>
        </a:p>
        <a:p>
          <a:pPr algn="l"/>
          <a:r>
            <a:rPr lang="en-ZA" sz="1100"/>
            <a:t>[command detail help]</a:t>
          </a:r>
        </a:p>
        <a:p>
          <a:pPr algn="l"/>
          <a:r>
            <a:rPr lang="en-ZA" sz="1100"/>
            <a:t>[[main function]]</a:t>
          </a:r>
        </a:p>
        <a:p>
          <a:pPr algn="l"/>
          <a:r>
            <a:rPr lang="en-ZA" sz="1100"/>
            <a:t>&lt;if error?&gt; [show errors] {red} ?? (end)</a:t>
          </a:r>
        </a:p>
        <a:p>
          <a:pPr algn="l"/>
          <a:r>
            <a:rPr lang="en-ZA" sz="1100"/>
            <a:t>[show errors] {red}</a:t>
          </a:r>
        </a:p>
        <a:p>
          <a:pPr algn="l"/>
          <a:r>
            <a:rPr lang="en-ZA" sz="1100"/>
            <a:t>(end)</a:t>
          </a:r>
        </a:p>
      </xdr:txBody>
    </xdr:sp>
    <xdr:clientData/>
  </xdr:twoCellAnchor>
  <xdr:twoCellAnchor editAs="oneCell">
    <xdr:from>
      <xdr:col>3</xdr:col>
      <xdr:colOff>257175</xdr:colOff>
      <xdr:row>2</xdr:row>
      <xdr:rowOff>9525</xdr:rowOff>
    </xdr:from>
    <xdr:to>
      <xdr:col>7</xdr:col>
      <xdr:colOff>542925</xdr:colOff>
      <xdr:row>38</xdr:row>
      <xdr:rowOff>114300</xdr:rowOff>
    </xdr:to>
    <xdr:pic>
      <xdr:nvPicPr>
        <xdr:cNvPr id="4229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625" y="390525"/>
          <a:ext cx="2724150" cy="6962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2110740</xdr:colOff>
      <xdr:row>20</xdr:row>
      <xdr:rowOff>72390</xdr:rowOff>
    </xdr:from>
    <xdr:to>
      <xdr:col>3</xdr:col>
      <xdr:colOff>259456</xdr:colOff>
      <xdr:row>20</xdr:row>
      <xdr:rowOff>87629</xdr:rowOff>
    </xdr:to>
    <xdr:cxnSp macro="">
      <xdr:nvCxnSpPr>
        <xdr:cNvPr id="4" name="Straight Arrow Connector 3"/>
        <xdr:cNvCxnSpPr>
          <a:stCxn id="2" idx="3"/>
          <a:endCxn id="0" idx="1"/>
        </xdr:cNvCxnSpPr>
      </xdr:nvCxnSpPr>
      <xdr:spPr>
        <a:xfrm flipV="1">
          <a:off x="2781300" y="3714750"/>
          <a:ext cx="1143000" cy="15239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le356" displayName="Table356" ref="AB4:AD17" totalsRowShown="0" headerRowDxfId="6" headerRowBorderDxfId="5" tableBorderDxfId="4" totalsRowBorderDxfId="3">
  <autoFilter ref="AB4:AD17"/>
  <tableColumns count="3">
    <tableColumn id="1" name="Date" dataDxfId="2">
      <calculatedColumnFormula>AB4+1</calculatedColumnFormula>
    </tableColumn>
    <tableColumn id="2" name="Target" dataDxfId="1"/>
    <tableColumn id="3" name="Actual" dataDxfId="0">
      <calculatedColumnFormula>sprint1_target-AF5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01@%3Ef01(%7B%22stroke%22:%22Red%22%7D)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9" sqref="A9"/>
    </sheetView>
  </sheetViews>
  <sheetFormatPr defaultRowHeight="15" x14ac:dyDescent="0.25"/>
  <cols>
    <col min="1" max="1" width="24" customWidth="1"/>
    <col min="2" max="2" width="43.28515625" customWidth="1"/>
    <col min="3" max="3" width="48.140625" customWidth="1"/>
    <col min="4" max="6" width="24" customWidth="1"/>
  </cols>
  <sheetData>
    <row r="1" spans="1:3" ht="17.25" x14ac:dyDescent="0.3">
      <c r="A1" s="94" t="s">
        <v>272</v>
      </c>
    </row>
    <row r="4" spans="1:3" ht="18.75" x14ac:dyDescent="0.3">
      <c r="A4" s="95" t="s">
        <v>269</v>
      </c>
      <c r="B4" s="95" t="s">
        <v>270</v>
      </c>
      <c r="C4" s="95" t="s">
        <v>271</v>
      </c>
    </row>
    <row r="5" spans="1:3" ht="18.75" x14ac:dyDescent="0.3">
      <c r="A5" s="95" t="s">
        <v>273</v>
      </c>
      <c r="B5" s="95" t="s">
        <v>274</v>
      </c>
      <c r="C5" s="95" t="s">
        <v>275</v>
      </c>
    </row>
    <row r="6" spans="1:3" ht="18.75" x14ac:dyDescent="0.25">
      <c r="A6" s="96" t="s">
        <v>259</v>
      </c>
      <c r="B6" s="96" t="s">
        <v>262</v>
      </c>
      <c r="C6" s="96" t="s">
        <v>266</v>
      </c>
    </row>
    <row r="7" spans="1:3" ht="37.5" x14ac:dyDescent="0.25">
      <c r="A7" s="96" t="s">
        <v>260</v>
      </c>
      <c r="B7" s="96" t="s">
        <v>276</v>
      </c>
      <c r="C7" s="96" t="s">
        <v>277</v>
      </c>
    </row>
    <row r="8" spans="1:3" ht="18.75" x14ac:dyDescent="0.25">
      <c r="A8" s="96" t="s">
        <v>261</v>
      </c>
      <c r="B8" s="96" t="s">
        <v>264</v>
      </c>
      <c r="C8" s="96" t="s">
        <v>268</v>
      </c>
    </row>
    <row r="9" spans="1:3" ht="37.5" x14ac:dyDescent="0.25">
      <c r="A9" s="96"/>
      <c r="B9" s="96" t="s">
        <v>265</v>
      </c>
      <c r="C9" s="96"/>
    </row>
    <row r="10" spans="1:3" ht="56.25" x14ac:dyDescent="0.25">
      <c r="A10" s="96"/>
      <c r="B10" s="96" t="s">
        <v>263</v>
      </c>
      <c r="C10" s="96" t="s">
        <v>267</v>
      </c>
    </row>
    <row r="11" spans="1:3" ht="18.75" x14ac:dyDescent="0.25">
      <c r="A11" s="96"/>
      <c r="B11" s="96"/>
      <c r="C11" s="96"/>
    </row>
    <row r="12" spans="1:3" ht="18.75" x14ac:dyDescent="0.25">
      <c r="A12" s="96"/>
      <c r="B12" s="96"/>
      <c r="C12" s="96"/>
    </row>
    <row r="13" spans="1:3" ht="18.75" x14ac:dyDescent="0.25">
      <c r="A13" s="96"/>
      <c r="B13" s="96"/>
      <c r="C13" s="96"/>
    </row>
    <row r="14" spans="1:3" ht="18.75" x14ac:dyDescent="0.25">
      <c r="A14" s="96"/>
      <c r="B14" s="96"/>
      <c r="C14" s="96"/>
    </row>
    <row r="15" spans="1:3" ht="18.75" x14ac:dyDescent="0.25">
      <c r="A15" s="96"/>
      <c r="B15" s="96"/>
      <c r="C15" s="96"/>
    </row>
    <row r="16" spans="1:3" ht="18.75" x14ac:dyDescent="0.25">
      <c r="A16" s="96"/>
      <c r="B16" s="96"/>
      <c r="C16" s="96"/>
    </row>
    <row r="17" spans="1:3" ht="18.75" x14ac:dyDescent="0.25">
      <c r="A17" s="96"/>
      <c r="B17" s="96"/>
      <c r="C17" s="96"/>
    </row>
    <row r="18" spans="1:3" ht="18.75" x14ac:dyDescent="0.25">
      <c r="A18" s="96"/>
      <c r="B18" s="96"/>
      <c r="C18" s="96"/>
    </row>
    <row r="19" spans="1:3" ht="18.75" x14ac:dyDescent="0.25">
      <c r="A19" s="96"/>
      <c r="B19" s="96"/>
      <c r="C19" s="96"/>
    </row>
    <row r="20" spans="1:3" ht="18.75" x14ac:dyDescent="0.25">
      <c r="A20" s="96"/>
      <c r="B20" s="96"/>
      <c r="C20" s="9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Z83"/>
  <sheetViews>
    <sheetView zoomScaleNormal="100" workbookViewId="0">
      <selection activeCell="O1" sqref="O1"/>
    </sheetView>
  </sheetViews>
  <sheetFormatPr defaultRowHeight="15" x14ac:dyDescent="0.25"/>
  <cols>
    <col min="12" max="12" width="5" customWidth="1"/>
    <col min="13" max="13" width="4.7109375" customWidth="1"/>
    <col min="15" max="15" width="13.28515625" customWidth="1"/>
    <col min="17" max="17" width="12.140625" customWidth="1"/>
    <col min="22" max="22" width="4.28515625" customWidth="1"/>
    <col min="23" max="23" width="4.42578125" customWidth="1"/>
    <col min="24" max="24" width="13.42578125" customWidth="1"/>
  </cols>
  <sheetData>
    <row r="23" spans="9:16" x14ac:dyDescent="0.25">
      <c r="P23" s="87" t="s">
        <v>125</v>
      </c>
    </row>
    <row r="31" spans="9:16" x14ac:dyDescent="0.25">
      <c r="I31" t="s">
        <v>123</v>
      </c>
    </row>
    <row r="33" spans="1:26" ht="15.75" thickBot="1" x14ac:dyDescent="0.3">
      <c r="I33" t="s">
        <v>124</v>
      </c>
      <c r="O33" s="1" t="s">
        <v>122</v>
      </c>
      <c r="V33" s="1" t="s">
        <v>128</v>
      </c>
      <c r="Z33" t="s">
        <v>135</v>
      </c>
    </row>
    <row r="34" spans="1:26" ht="15.75" thickBot="1" x14ac:dyDescent="0.3">
      <c r="O34" s="51" t="s">
        <v>126</v>
      </c>
      <c r="W34" s="1" t="s">
        <v>131</v>
      </c>
    </row>
    <row r="35" spans="1:26" x14ac:dyDescent="0.25">
      <c r="O35" s="52" t="s">
        <v>127</v>
      </c>
      <c r="X35" s="55" t="s">
        <v>129</v>
      </c>
      <c r="Y35" s="57" t="s">
        <v>130</v>
      </c>
    </row>
    <row r="36" spans="1:26" x14ac:dyDescent="0.25">
      <c r="O36" s="52" t="s">
        <v>256</v>
      </c>
      <c r="X36" s="2" t="s">
        <v>137</v>
      </c>
      <c r="Y36" s="3" t="s">
        <v>134</v>
      </c>
    </row>
    <row r="37" spans="1:26" x14ac:dyDescent="0.25">
      <c r="O37" s="52" t="s">
        <v>257</v>
      </c>
      <c r="X37" s="2" t="s">
        <v>251</v>
      </c>
      <c r="Y37" s="3" t="s">
        <v>252</v>
      </c>
    </row>
    <row r="38" spans="1:26" ht="15.75" thickBot="1" x14ac:dyDescent="0.3">
      <c r="O38" s="53" t="s">
        <v>121</v>
      </c>
      <c r="X38" s="2" t="s">
        <v>136</v>
      </c>
      <c r="Y38" s="3" t="s">
        <v>138</v>
      </c>
    </row>
    <row r="39" spans="1:26" ht="15.75" thickBot="1" x14ac:dyDescent="0.3">
      <c r="L39" s="1"/>
      <c r="Q39" s="93" t="s">
        <v>258</v>
      </c>
      <c r="X39" s="2" t="s">
        <v>132</v>
      </c>
      <c r="Y39" s="3" t="s">
        <v>255</v>
      </c>
    </row>
    <row r="40" spans="1:26" x14ac:dyDescent="0.25">
      <c r="A40" s="1" t="s">
        <v>247</v>
      </c>
      <c r="B40" t="s">
        <v>248</v>
      </c>
      <c r="C40" s="1" t="s">
        <v>249</v>
      </c>
      <c r="D40" t="s">
        <v>248</v>
      </c>
      <c r="K40" s="1" t="s">
        <v>176</v>
      </c>
      <c r="X40" s="92" t="s">
        <v>133</v>
      </c>
      <c r="Y40" s="3" t="s">
        <v>250</v>
      </c>
    </row>
    <row r="41" spans="1:26" ht="15.75" thickBot="1" x14ac:dyDescent="0.3">
      <c r="L41" s="1" t="s">
        <v>166</v>
      </c>
      <c r="O41" s="1" t="s">
        <v>168</v>
      </c>
      <c r="X41" s="59" t="s">
        <v>141</v>
      </c>
      <c r="Y41" s="61" t="s">
        <v>142</v>
      </c>
    </row>
    <row r="42" spans="1:26" x14ac:dyDescent="0.25">
      <c r="M42" t="s">
        <v>153</v>
      </c>
      <c r="O42" s="54" t="s">
        <v>154</v>
      </c>
    </row>
    <row r="43" spans="1:26" x14ac:dyDescent="0.25">
      <c r="M43" t="s">
        <v>153</v>
      </c>
      <c r="O43" s="54" t="s">
        <v>155</v>
      </c>
      <c r="Q43" t="s">
        <v>151</v>
      </c>
    </row>
    <row r="44" spans="1:26" x14ac:dyDescent="0.25">
      <c r="L44" s="1" t="s">
        <v>167</v>
      </c>
      <c r="Q44" t="s">
        <v>148</v>
      </c>
      <c r="W44" s="1" t="s">
        <v>177</v>
      </c>
    </row>
    <row r="45" spans="1:26" x14ac:dyDescent="0.25">
      <c r="M45" t="s">
        <v>150</v>
      </c>
      <c r="Q45" t="s">
        <v>152</v>
      </c>
      <c r="X45" t="s">
        <v>178</v>
      </c>
    </row>
    <row r="46" spans="1:26" x14ac:dyDescent="0.25">
      <c r="M46" t="s">
        <v>149</v>
      </c>
      <c r="Q46" t="s">
        <v>140</v>
      </c>
      <c r="X46" t="s">
        <v>179</v>
      </c>
    </row>
    <row r="47" spans="1:26" x14ac:dyDescent="0.25">
      <c r="K47" s="1" t="s">
        <v>175</v>
      </c>
      <c r="X47" t="s">
        <v>180</v>
      </c>
    </row>
    <row r="48" spans="1:26" x14ac:dyDescent="0.25">
      <c r="L48" s="1" t="s">
        <v>173</v>
      </c>
      <c r="X48" t="s">
        <v>181</v>
      </c>
    </row>
    <row r="49" spans="11:24" x14ac:dyDescent="0.25">
      <c r="M49" t="s">
        <v>144</v>
      </c>
      <c r="P49" t="s">
        <v>143</v>
      </c>
      <c r="X49" t="s">
        <v>182</v>
      </c>
    </row>
    <row r="50" spans="11:24" ht="15.75" thickBot="1" x14ac:dyDescent="0.3">
      <c r="P50" t="s">
        <v>145</v>
      </c>
      <c r="W50" s="1"/>
    </row>
    <row r="51" spans="11:24" x14ac:dyDescent="0.25">
      <c r="P51" t="s">
        <v>146</v>
      </c>
      <c r="S51" s="55" t="s">
        <v>254</v>
      </c>
      <c r="T51" s="56"/>
      <c r="U51" s="57"/>
    </row>
    <row r="52" spans="11:24" ht="15.75" thickBot="1" x14ac:dyDescent="0.3">
      <c r="P52" t="s">
        <v>147</v>
      </c>
      <c r="S52" s="59" t="s">
        <v>253</v>
      </c>
      <c r="T52" s="60"/>
      <c r="U52" s="61"/>
    </row>
    <row r="54" spans="11:24" x14ac:dyDescent="0.25">
      <c r="L54" s="1" t="s">
        <v>161</v>
      </c>
    </row>
    <row r="55" spans="11:24" x14ac:dyDescent="0.25">
      <c r="M55" t="s">
        <v>157</v>
      </c>
      <c r="P55" t="s">
        <v>170</v>
      </c>
    </row>
    <row r="56" spans="11:24" x14ac:dyDescent="0.25">
      <c r="M56" t="s">
        <v>158</v>
      </c>
      <c r="P56" t="s">
        <v>171</v>
      </c>
    </row>
    <row r="57" spans="11:24" x14ac:dyDescent="0.25">
      <c r="M57" t="s">
        <v>159</v>
      </c>
      <c r="O57" t="s">
        <v>172</v>
      </c>
      <c r="P57" t="s">
        <v>156</v>
      </c>
    </row>
    <row r="58" spans="11:24" x14ac:dyDescent="0.25">
      <c r="K58" s="1" t="s">
        <v>174</v>
      </c>
      <c r="W58" s="1"/>
    </row>
    <row r="59" spans="11:24" x14ac:dyDescent="0.25">
      <c r="L59" s="1" t="s">
        <v>160</v>
      </c>
    </row>
    <row r="60" spans="11:24" x14ac:dyDescent="0.25">
      <c r="M60" t="s">
        <v>162</v>
      </c>
    </row>
    <row r="61" spans="11:24" x14ac:dyDescent="0.25">
      <c r="M61" t="s">
        <v>163</v>
      </c>
      <c r="P61" t="s">
        <v>139</v>
      </c>
    </row>
    <row r="62" spans="11:24" x14ac:dyDescent="0.25">
      <c r="M62" t="s">
        <v>164</v>
      </c>
      <c r="P62" t="s">
        <v>140</v>
      </c>
    </row>
    <row r="63" spans="11:24" x14ac:dyDescent="0.25">
      <c r="M63" t="s">
        <v>165</v>
      </c>
    </row>
    <row r="65" spans="10:23" ht="15.75" thickBot="1" x14ac:dyDescent="0.3">
      <c r="W65" s="1"/>
    </row>
    <row r="66" spans="10:23" x14ac:dyDescent="0.25">
      <c r="J66" s="55"/>
      <c r="K66" s="56"/>
      <c r="L66" s="56"/>
      <c r="M66" s="56"/>
      <c r="N66" s="56"/>
      <c r="O66" s="56"/>
      <c r="P66" s="56"/>
      <c r="Q66" s="57"/>
    </row>
    <row r="67" spans="10:23" x14ac:dyDescent="0.25">
      <c r="J67" s="2"/>
      <c r="K67" s="58" t="s">
        <v>176</v>
      </c>
      <c r="L67" s="58"/>
      <c r="M67" s="4"/>
      <c r="N67" s="4"/>
      <c r="O67" s="4"/>
      <c r="P67" s="4"/>
      <c r="Q67" s="3"/>
    </row>
    <row r="68" spans="10:23" x14ac:dyDescent="0.25">
      <c r="J68" s="2"/>
      <c r="K68" s="4"/>
      <c r="L68" s="4" t="s">
        <v>151</v>
      </c>
      <c r="M68" s="4"/>
      <c r="N68" s="4"/>
      <c r="O68" s="4"/>
      <c r="P68" s="4"/>
      <c r="Q68" s="3"/>
    </row>
    <row r="69" spans="10:23" x14ac:dyDescent="0.25">
      <c r="J69" s="2"/>
      <c r="K69" s="4"/>
      <c r="L69" s="4" t="s">
        <v>148</v>
      </c>
      <c r="M69" s="4"/>
      <c r="N69" s="4"/>
      <c r="O69" s="4"/>
      <c r="P69" s="4"/>
      <c r="Q69" s="3"/>
    </row>
    <row r="70" spans="10:23" x14ac:dyDescent="0.25">
      <c r="J70" s="2"/>
      <c r="K70" s="4"/>
      <c r="L70" s="4" t="s">
        <v>152</v>
      </c>
      <c r="M70" s="4"/>
      <c r="N70" s="4"/>
      <c r="O70" s="4"/>
      <c r="P70" s="4"/>
      <c r="Q70" s="3"/>
    </row>
    <row r="71" spans="10:23" x14ac:dyDescent="0.25">
      <c r="J71" s="2"/>
      <c r="K71" s="4"/>
      <c r="L71" s="37" t="s">
        <v>140</v>
      </c>
      <c r="M71" s="4"/>
      <c r="N71" s="4"/>
      <c r="O71" s="4"/>
      <c r="P71" s="4"/>
      <c r="Q71" s="3"/>
    </row>
    <row r="72" spans="10:23" x14ac:dyDescent="0.25">
      <c r="J72" s="2"/>
      <c r="K72" s="58" t="s">
        <v>169</v>
      </c>
      <c r="L72" s="4"/>
      <c r="M72" s="4"/>
      <c r="N72" s="4"/>
      <c r="O72" s="4"/>
      <c r="P72" s="4"/>
      <c r="Q72" s="3"/>
    </row>
    <row r="73" spans="10:23" x14ac:dyDescent="0.25">
      <c r="J73" s="2"/>
      <c r="K73" s="4"/>
      <c r="L73" s="4" t="s">
        <v>143</v>
      </c>
      <c r="M73" s="4"/>
      <c r="N73" s="4"/>
      <c r="O73" s="4"/>
      <c r="P73" s="4"/>
      <c r="Q73" s="3"/>
    </row>
    <row r="74" spans="10:23" x14ac:dyDescent="0.25">
      <c r="J74" s="2"/>
      <c r="K74" s="4"/>
      <c r="L74" s="4" t="s">
        <v>145</v>
      </c>
      <c r="M74" s="4"/>
      <c r="N74" s="4"/>
      <c r="O74" s="4"/>
      <c r="P74" s="4"/>
      <c r="Q74" s="3"/>
    </row>
    <row r="75" spans="10:23" x14ac:dyDescent="0.25">
      <c r="J75" s="2"/>
      <c r="K75" s="4"/>
      <c r="L75" s="4" t="s">
        <v>146</v>
      </c>
      <c r="M75" s="4"/>
      <c r="N75" s="4"/>
      <c r="O75" s="4"/>
      <c r="P75" s="4"/>
      <c r="Q75" s="3"/>
    </row>
    <row r="76" spans="10:23" x14ac:dyDescent="0.25">
      <c r="J76" s="2"/>
      <c r="K76" s="4"/>
      <c r="L76" s="4" t="s">
        <v>147</v>
      </c>
      <c r="M76" s="4"/>
      <c r="N76" s="4"/>
      <c r="O76" s="4"/>
      <c r="P76" s="4"/>
      <c r="Q76" s="3"/>
    </row>
    <row r="77" spans="10:23" x14ac:dyDescent="0.25">
      <c r="J77" s="2"/>
      <c r="K77" s="4"/>
      <c r="L77" s="4" t="s">
        <v>170</v>
      </c>
      <c r="M77" s="4"/>
      <c r="N77" s="4"/>
      <c r="O77" s="4"/>
      <c r="P77" s="4"/>
      <c r="Q77" s="3"/>
    </row>
    <row r="78" spans="10:23" x14ac:dyDescent="0.25">
      <c r="J78" s="2"/>
      <c r="K78" s="4"/>
      <c r="L78" s="4" t="s">
        <v>171</v>
      </c>
      <c r="M78" s="4"/>
      <c r="N78" s="4"/>
      <c r="O78" s="4"/>
      <c r="P78" s="4"/>
      <c r="Q78" s="3"/>
    </row>
    <row r="79" spans="10:23" x14ac:dyDescent="0.25">
      <c r="J79" s="2"/>
      <c r="K79" s="4"/>
      <c r="L79" s="4" t="s">
        <v>156</v>
      </c>
      <c r="M79" s="4"/>
      <c r="N79" s="4"/>
      <c r="O79" s="4"/>
      <c r="P79" s="4"/>
      <c r="Q79" s="3"/>
    </row>
    <row r="80" spans="10:23" x14ac:dyDescent="0.25">
      <c r="J80" s="2"/>
      <c r="K80" s="58" t="s">
        <v>160</v>
      </c>
      <c r="L80" s="4"/>
      <c r="M80" s="4"/>
      <c r="N80" s="4"/>
      <c r="O80" s="4"/>
      <c r="P80" s="4"/>
      <c r="Q80" s="3"/>
    </row>
    <row r="81" spans="10:17" x14ac:dyDescent="0.25">
      <c r="J81" s="2"/>
      <c r="K81" s="4"/>
      <c r="L81" s="4" t="s">
        <v>139</v>
      </c>
      <c r="M81" s="4"/>
      <c r="N81" s="4"/>
      <c r="O81" s="4"/>
      <c r="P81" s="4"/>
      <c r="Q81" s="3"/>
    </row>
    <row r="82" spans="10:17" x14ac:dyDescent="0.25">
      <c r="J82" s="2"/>
      <c r="K82" s="4"/>
      <c r="L82" s="37" t="s">
        <v>140</v>
      </c>
      <c r="M82" s="4"/>
      <c r="N82" s="4"/>
      <c r="O82" s="4"/>
      <c r="P82" s="4"/>
      <c r="Q82" s="3"/>
    </row>
    <row r="83" spans="10:17" ht="15.75" thickBot="1" x14ac:dyDescent="0.3">
      <c r="J83" s="59"/>
      <c r="K83" s="60"/>
      <c r="L83" s="60"/>
      <c r="M83" s="60"/>
      <c r="N83" s="60"/>
      <c r="O83" s="60"/>
      <c r="P83" s="60"/>
      <c r="Q83" s="6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workbookViewId="0">
      <selection activeCell="O12" sqref="O12"/>
    </sheetView>
  </sheetViews>
  <sheetFormatPr defaultRowHeight="15" x14ac:dyDescent="0.25"/>
  <cols>
    <col min="1" max="1" width="3.5703125" customWidth="1"/>
    <col min="2" max="2" width="18.28515625" bestFit="1" customWidth="1"/>
    <col min="3" max="3" width="5.28515625" bestFit="1" customWidth="1"/>
    <col min="4" max="4" width="2.5703125" customWidth="1"/>
    <col min="5" max="5" width="2" bestFit="1" customWidth="1"/>
    <col min="6" max="6" width="25" bestFit="1" customWidth="1"/>
    <col min="7" max="7" width="5.28515625" bestFit="1" customWidth="1"/>
    <col min="8" max="8" width="2.28515625" customWidth="1"/>
    <col min="9" max="9" width="8.7109375" bestFit="1" customWidth="1"/>
    <col min="10" max="10" width="5.28515625" bestFit="1" customWidth="1"/>
    <col min="11" max="11" width="3.5703125" customWidth="1"/>
    <col min="12" max="12" width="9.28515625" bestFit="1" customWidth="1"/>
    <col min="13" max="13" width="5.28515625" bestFit="1" customWidth="1"/>
    <col min="14" max="14" width="3.5703125" customWidth="1"/>
    <col min="15" max="15" width="10.42578125" bestFit="1" customWidth="1"/>
    <col min="16" max="16" width="5.28515625" customWidth="1"/>
    <col min="17" max="18" width="5.7109375" bestFit="1" customWidth="1"/>
    <col min="21" max="21" width="3.42578125" bestFit="1" customWidth="1"/>
    <col min="22" max="22" width="10.5703125" bestFit="1" customWidth="1"/>
    <col min="24" max="24" width="10.7109375" bestFit="1" customWidth="1"/>
    <col min="26" max="26" width="3.85546875" customWidth="1"/>
    <col min="27" max="27" width="3.42578125" bestFit="1" customWidth="1"/>
    <col min="28" max="28" width="10.5703125" bestFit="1" customWidth="1"/>
    <col min="29" max="29" width="10.85546875" customWidth="1"/>
    <col min="30" max="30" width="10.7109375" bestFit="1" customWidth="1"/>
    <col min="31" max="31" width="12.28515625" customWidth="1"/>
    <col min="32" max="32" width="6.7109375" bestFit="1" customWidth="1"/>
    <col min="33" max="33" width="5.28515625" bestFit="1" customWidth="1"/>
  </cols>
  <sheetData>
    <row r="1" spans="1:33" ht="15.75" thickBot="1" x14ac:dyDescent="0.3">
      <c r="AD1" s="82" t="s">
        <v>223</v>
      </c>
      <c r="AE1" s="8">
        <f ca="1">DATEDIF(AB5,AC2,"d")</f>
        <v>134</v>
      </c>
    </row>
    <row r="2" spans="1:33" ht="15.75" thickBot="1" x14ac:dyDescent="0.3">
      <c r="A2" s="88" t="s">
        <v>183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62"/>
      <c r="N2" s="62"/>
      <c r="O2" s="62"/>
      <c r="P2" s="62"/>
      <c r="Q2" s="63">
        <v>80</v>
      </c>
      <c r="R2" s="1" t="s">
        <v>184</v>
      </c>
      <c r="AB2" s="64" t="s">
        <v>185</v>
      </c>
      <c r="AC2" s="65">
        <f ca="1">NOW()</f>
        <v>43640.432658333331</v>
      </c>
      <c r="AD2" s="82" t="s">
        <v>186</v>
      </c>
      <c r="AE2" s="83">
        <f>sprint1_hours/sprint_target</f>
        <v>2.3529411764705883</v>
      </c>
    </row>
    <row r="3" spans="1:33" x14ac:dyDescent="0.25">
      <c r="A3" s="89" t="s">
        <v>187</v>
      </c>
      <c r="B3" s="89"/>
      <c r="C3" s="66" t="s">
        <v>139</v>
      </c>
      <c r="E3" s="89" t="s">
        <v>188</v>
      </c>
      <c r="F3" s="89"/>
      <c r="G3" s="66" t="s">
        <v>139</v>
      </c>
      <c r="I3" s="67" t="s">
        <v>189</v>
      </c>
      <c r="J3" s="67" t="s">
        <v>139</v>
      </c>
      <c r="L3" s="67" t="s">
        <v>190</v>
      </c>
      <c r="M3" s="67" t="s">
        <v>139</v>
      </c>
      <c r="O3" s="67" t="s">
        <v>191</v>
      </c>
      <c r="P3" s="67" t="s">
        <v>139</v>
      </c>
      <c r="AD3" s="82" t="s">
        <v>192</v>
      </c>
      <c r="AE3" s="84">
        <f>sprint_target/12</f>
        <v>2.8333333333333335</v>
      </c>
      <c r="AF3" s="1" t="s">
        <v>203</v>
      </c>
      <c r="AG3" s="85">
        <f ca="1">(AE1*AE3) -R14</f>
        <v>368.66666666666669</v>
      </c>
    </row>
    <row r="4" spans="1:33" x14ac:dyDescent="0.25">
      <c r="A4" s="68">
        <v>1</v>
      </c>
      <c r="B4" s="68" t="s">
        <v>193</v>
      </c>
      <c r="C4" s="63" t="s">
        <v>194</v>
      </c>
      <c r="E4" s="68">
        <v>1</v>
      </c>
      <c r="F4" s="68" t="s">
        <v>195</v>
      </c>
      <c r="G4" s="63"/>
      <c r="I4" s="68">
        <v>1</v>
      </c>
      <c r="J4" s="63"/>
      <c r="L4" s="68">
        <v>1</v>
      </c>
      <c r="M4" s="63"/>
      <c r="O4" s="68" t="s">
        <v>196</v>
      </c>
      <c r="P4" s="63" t="s">
        <v>194</v>
      </c>
      <c r="AA4" s="69" t="s">
        <v>197</v>
      </c>
      <c r="AB4" s="70" t="s">
        <v>198</v>
      </c>
      <c r="AC4" s="71" t="s">
        <v>199</v>
      </c>
      <c r="AD4" s="72" t="s">
        <v>200</v>
      </c>
      <c r="AE4" s="69" t="s">
        <v>201</v>
      </c>
      <c r="AF4" s="69" t="s">
        <v>202</v>
      </c>
      <c r="AG4" s="69" t="s">
        <v>203</v>
      </c>
    </row>
    <row r="5" spans="1:33" x14ac:dyDescent="0.25">
      <c r="A5" s="68">
        <v>2</v>
      </c>
      <c r="B5" s="68" t="s">
        <v>204</v>
      </c>
      <c r="C5" s="63" t="s">
        <v>194</v>
      </c>
      <c r="E5" s="68">
        <v>2</v>
      </c>
      <c r="F5" s="68" t="s">
        <v>205</v>
      </c>
      <c r="G5" s="63"/>
      <c r="I5" s="68">
        <v>2</v>
      </c>
      <c r="J5" s="63"/>
      <c r="L5" s="68">
        <v>2</v>
      </c>
      <c r="M5" s="63"/>
      <c r="O5" s="68" t="s">
        <v>206</v>
      </c>
      <c r="P5" s="63" t="s">
        <v>194</v>
      </c>
      <c r="AA5" s="73">
        <v>0</v>
      </c>
      <c r="AB5" s="74">
        <v>43506</v>
      </c>
      <c r="AC5" s="68">
        <f>sprint1_target</f>
        <v>34</v>
      </c>
      <c r="AD5" s="75">
        <f t="shared" ref="AD5:AD17" si="0">sprint1_target-AF5</f>
        <v>34</v>
      </c>
      <c r="AE5" s="63"/>
      <c r="AF5" s="76"/>
      <c r="AG5" s="73">
        <v>0</v>
      </c>
    </row>
    <row r="6" spans="1:33" x14ac:dyDescent="0.25">
      <c r="A6" s="68">
        <v>3</v>
      </c>
      <c r="B6" s="68" t="s">
        <v>207</v>
      </c>
      <c r="C6" s="63" t="s">
        <v>194</v>
      </c>
      <c r="E6" s="68">
        <v>3</v>
      </c>
      <c r="F6" s="68" t="s">
        <v>208</v>
      </c>
      <c r="G6" s="63"/>
      <c r="I6" s="68">
        <v>3</v>
      </c>
      <c r="J6" s="63"/>
      <c r="L6" s="68">
        <v>3</v>
      </c>
      <c r="M6" s="63"/>
      <c r="O6" s="68" t="s">
        <v>209</v>
      </c>
      <c r="P6" s="63" t="s">
        <v>194</v>
      </c>
      <c r="AA6" s="73">
        <v>1</v>
      </c>
      <c r="AB6" s="74">
        <f>AB5+1</f>
        <v>43507</v>
      </c>
      <c r="AC6" s="68"/>
      <c r="AD6" s="75">
        <f t="shared" si="0"/>
        <v>33</v>
      </c>
      <c r="AE6" s="63">
        <v>1</v>
      </c>
      <c r="AF6" s="76">
        <f>AF5+AE6</f>
        <v>1</v>
      </c>
      <c r="AG6" s="77">
        <f t="shared" ref="AG6:AG17" si="1">(sprint1_target/12) *AA6</f>
        <v>2.8333333333333335</v>
      </c>
    </row>
    <row r="7" spans="1:33" x14ac:dyDescent="0.25">
      <c r="A7" s="68">
        <v>4</v>
      </c>
      <c r="B7" s="68" t="s">
        <v>210</v>
      </c>
      <c r="C7" s="63" t="s">
        <v>194</v>
      </c>
      <c r="E7" s="68">
        <v>4</v>
      </c>
      <c r="F7" s="68" t="s">
        <v>211</v>
      </c>
      <c r="G7" s="63"/>
      <c r="I7" s="68">
        <v>4</v>
      </c>
      <c r="J7" s="63"/>
      <c r="L7" s="68">
        <v>4</v>
      </c>
      <c r="M7" s="63"/>
      <c r="O7" s="68" t="s">
        <v>212</v>
      </c>
      <c r="P7" s="63" t="s">
        <v>194</v>
      </c>
      <c r="AA7" s="73">
        <v>2</v>
      </c>
      <c r="AB7" s="74">
        <f>AB6+1</f>
        <v>43508</v>
      </c>
      <c r="AC7" s="68"/>
      <c r="AD7" s="75">
        <f t="shared" si="0"/>
        <v>31</v>
      </c>
      <c r="AE7" s="63">
        <v>3</v>
      </c>
      <c r="AF7" s="76">
        <f>MAX(AE7,AF6)</f>
        <v>3</v>
      </c>
      <c r="AG7" s="77">
        <f t="shared" si="1"/>
        <v>5.666666666666667</v>
      </c>
    </row>
    <row r="8" spans="1:33" x14ac:dyDescent="0.25">
      <c r="A8" s="68">
        <v>5</v>
      </c>
      <c r="B8" s="68" t="s">
        <v>213</v>
      </c>
      <c r="C8" s="63" t="s">
        <v>194</v>
      </c>
      <c r="E8" s="68">
        <v>5</v>
      </c>
      <c r="F8" s="68" t="s">
        <v>214</v>
      </c>
      <c r="G8" s="63"/>
      <c r="I8" s="68">
        <v>5</v>
      </c>
      <c r="J8" s="63"/>
      <c r="L8" s="68">
        <v>5</v>
      </c>
      <c r="M8" s="63"/>
      <c r="O8" s="68" t="s">
        <v>215</v>
      </c>
      <c r="P8" s="63" t="s">
        <v>194</v>
      </c>
      <c r="AA8" s="73">
        <v>3</v>
      </c>
      <c r="AB8" s="74">
        <f t="shared" ref="AB8:AB17" si="2">AB7+1</f>
        <v>43509</v>
      </c>
      <c r="AC8" s="68"/>
      <c r="AD8" s="75">
        <f t="shared" si="0"/>
        <v>30</v>
      </c>
      <c r="AE8" s="63">
        <v>4</v>
      </c>
      <c r="AF8" s="76">
        <f t="shared" ref="AF8:AF17" si="3">MAX(AE8,AF7)</f>
        <v>4</v>
      </c>
      <c r="AG8" s="77">
        <f t="shared" si="1"/>
        <v>8.5</v>
      </c>
    </row>
    <row r="9" spans="1:33" x14ac:dyDescent="0.25">
      <c r="A9" s="68">
        <v>6</v>
      </c>
      <c r="B9" s="68" t="s">
        <v>216</v>
      </c>
      <c r="C9" s="63" t="s">
        <v>194</v>
      </c>
      <c r="E9" s="68">
        <v>6</v>
      </c>
      <c r="F9" s="68" t="s">
        <v>217</v>
      </c>
      <c r="G9" s="63"/>
      <c r="I9" s="68">
        <v>6</v>
      </c>
      <c r="J9" s="63"/>
      <c r="L9" s="68">
        <v>6</v>
      </c>
      <c r="M9" s="63"/>
      <c r="O9" s="78" t="s">
        <v>222</v>
      </c>
      <c r="P9" s="63"/>
      <c r="AA9" s="73">
        <v>4</v>
      </c>
      <c r="AB9" s="74">
        <f t="shared" si="2"/>
        <v>43510</v>
      </c>
      <c r="AC9" s="68"/>
      <c r="AD9" s="75">
        <f t="shared" si="0"/>
        <v>29</v>
      </c>
      <c r="AE9" s="63">
        <v>5</v>
      </c>
      <c r="AF9" s="76">
        <f t="shared" si="3"/>
        <v>5</v>
      </c>
      <c r="AG9" s="77">
        <f t="shared" si="1"/>
        <v>11.333333333333334</v>
      </c>
    </row>
    <row r="10" spans="1:33" x14ac:dyDescent="0.25">
      <c r="E10" s="68">
        <v>7</v>
      </c>
      <c r="F10" s="68" t="s">
        <v>218</v>
      </c>
      <c r="G10" s="63"/>
      <c r="L10" s="78">
        <v>7</v>
      </c>
      <c r="M10" s="63"/>
      <c r="AA10" s="73">
        <v>5</v>
      </c>
      <c r="AB10" s="74">
        <f t="shared" si="2"/>
        <v>43511</v>
      </c>
      <c r="AC10" s="68"/>
      <c r="AD10" s="75">
        <f t="shared" si="0"/>
        <v>28</v>
      </c>
      <c r="AE10" s="63">
        <v>6</v>
      </c>
      <c r="AF10" s="76">
        <f t="shared" si="3"/>
        <v>6</v>
      </c>
      <c r="AG10" s="77">
        <f t="shared" si="1"/>
        <v>14.166666666666668</v>
      </c>
    </row>
    <row r="11" spans="1:33" x14ac:dyDescent="0.25">
      <c r="E11" s="68">
        <v>8</v>
      </c>
      <c r="F11" s="68" t="s">
        <v>219</v>
      </c>
      <c r="G11" s="63"/>
      <c r="L11" s="78">
        <v>8</v>
      </c>
      <c r="M11" s="63"/>
      <c r="AA11" s="73">
        <v>6</v>
      </c>
      <c r="AB11" s="74">
        <f t="shared" si="2"/>
        <v>43512</v>
      </c>
      <c r="AC11" s="68"/>
      <c r="AD11" s="75">
        <f t="shared" si="0"/>
        <v>28</v>
      </c>
      <c r="AE11" s="63">
        <v>0</v>
      </c>
      <c r="AF11" s="76">
        <f t="shared" si="3"/>
        <v>6</v>
      </c>
      <c r="AG11" s="77">
        <f t="shared" si="1"/>
        <v>17</v>
      </c>
    </row>
    <row r="12" spans="1:33" x14ac:dyDescent="0.25">
      <c r="E12" s="4"/>
      <c r="F12" s="4"/>
      <c r="G12" s="4"/>
      <c r="AA12" s="73">
        <v>7</v>
      </c>
      <c r="AB12" s="74">
        <f t="shared" si="2"/>
        <v>43513</v>
      </c>
      <c r="AC12" s="68"/>
      <c r="AD12" s="75">
        <f t="shared" si="0"/>
        <v>28</v>
      </c>
      <c r="AE12" s="63">
        <v>0</v>
      </c>
      <c r="AF12" s="76">
        <f t="shared" si="3"/>
        <v>6</v>
      </c>
      <c r="AG12" s="77">
        <f t="shared" si="1"/>
        <v>19.833333333333336</v>
      </c>
    </row>
    <row r="13" spans="1:33" x14ac:dyDescent="0.25">
      <c r="A13" s="1" t="s">
        <v>220</v>
      </c>
      <c r="Q13" s="1" t="s">
        <v>221</v>
      </c>
      <c r="R13" s="1" t="s">
        <v>139</v>
      </c>
      <c r="AA13" s="73">
        <v>8</v>
      </c>
      <c r="AB13" s="74">
        <f t="shared" si="2"/>
        <v>43514</v>
      </c>
      <c r="AC13" s="68"/>
      <c r="AD13" s="75">
        <f t="shared" si="0"/>
        <v>23</v>
      </c>
      <c r="AE13" s="63">
        <f>R14</f>
        <v>11</v>
      </c>
      <c r="AF13" s="76">
        <f t="shared" si="3"/>
        <v>11</v>
      </c>
      <c r="AG13" s="77">
        <f t="shared" si="1"/>
        <v>22.666666666666668</v>
      </c>
    </row>
    <row r="14" spans="1:33" x14ac:dyDescent="0.25">
      <c r="B14">
        <f>COUNTA(B4:B13)</f>
        <v>6</v>
      </c>
      <c r="C14" s="79">
        <f>COUNTA(C4:C13)</f>
        <v>6</v>
      </c>
      <c r="F14">
        <f>COUNTA(F4:F13)</f>
        <v>8</v>
      </c>
      <c r="G14" s="79">
        <f>COUNTA(G4:G13)</f>
        <v>0</v>
      </c>
      <c r="I14">
        <f>COUNTA(I4:I13)</f>
        <v>6</v>
      </c>
      <c r="J14" s="79">
        <f>COUNTA(J4:J13)</f>
        <v>0</v>
      </c>
      <c r="L14">
        <f>COUNTA(L4:L13)</f>
        <v>8</v>
      </c>
      <c r="M14" s="79">
        <f>COUNTA(M4:M13)</f>
        <v>0</v>
      </c>
      <c r="O14">
        <f>COUNTA(O4:O13)</f>
        <v>6</v>
      </c>
      <c r="P14" s="79">
        <f>COUNTA(P4:P13)</f>
        <v>5</v>
      </c>
      <c r="Q14">
        <f>B14+F14+I14+L14+O14</f>
        <v>34</v>
      </c>
      <c r="R14" s="79">
        <f>C14+G14+J14+M14+P14</f>
        <v>11</v>
      </c>
      <c r="AA14" s="73">
        <v>9</v>
      </c>
      <c r="AB14" s="74">
        <f t="shared" si="2"/>
        <v>43515</v>
      </c>
      <c r="AC14" s="68"/>
      <c r="AD14" s="75">
        <f t="shared" si="0"/>
        <v>23</v>
      </c>
      <c r="AE14" s="63">
        <v>0</v>
      </c>
      <c r="AF14" s="76">
        <f t="shared" si="3"/>
        <v>11</v>
      </c>
      <c r="AG14" s="77">
        <f t="shared" si="1"/>
        <v>25.5</v>
      </c>
    </row>
    <row r="15" spans="1:33" x14ac:dyDescent="0.25">
      <c r="AA15" s="73">
        <v>10</v>
      </c>
      <c r="AB15" s="74">
        <f t="shared" si="2"/>
        <v>43516</v>
      </c>
      <c r="AC15" s="68"/>
      <c r="AD15" s="75">
        <f t="shared" si="0"/>
        <v>23</v>
      </c>
      <c r="AE15" s="63"/>
      <c r="AF15" s="76">
        <f t="shared" si="3"/>
        <v>11</v>
      </c>
      <c r="AG15" s="77">
        <f t="shared" si="1"/>
        <v>28.333333333333336</v>
      </c>
    </row>
    <row r="16" spans="1:33" x14ac:dyDescent="0.25">
      <c r="AA16" s="73">
        <v>11</v>
      </c>
      <c r="AB16" s="74">
        <f t="shared" si="2"/>
        <v>43517</v>
      </c>
      <c r="AC16" s="68"/>
      <c r="AD16" s="75">
        <f t="shared" si="0"/>
        <v>23</v>
      </c>
      <c r="AE16" s="63"/>
      <c r="AF16" s="76">
        <f t="shared" si="3"/>
        <v>11</v>
      </c>
      <c r="AG16" s="77">
        <f t="shared" si="1"/>
        <v>31.166666666666668</v>
      </c>
    </row>
    <row r="17" spans="27:33" x14ac:dyDescent="0.25">
      <c r="AA17" s="73">
        <v>12</v>
      </c>
      <c r="AB17" s="80">
        <f t="shared" si="2"/>
        <v>43518</v>
      </c>
      <c r="AC17" s="81">
        <v>0</v>
      </c>
      <c r="AD17" s="75">
        <f t="shared" si="0"/>
        <v>23</v>
      </c>
      <c r="AE17" s="63"/>
      <c r="AF17" s="76">
        <f t="shared" si="3"/>
        <v>11</v>
      </c>
      <c r="AG17" s="77">
        <f t="shared" si="1"/>
        <v>34</v>
      </c>
    </row>
  </sheetData>
  <mergeCells count="3">
    <mergeCell ref="A2:L2"/>
    <mergeCell ref="A3:B3"/>
    <mergeCell ref="E3:F3"/>
  </mergeCell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4"/>
  <sheetViews>
    <sheetView topLeftCell="A10" workbookViewId="0">
      <selection activeCell="J13" sqref="J13"/>
    </sheetView>
  </sheetViews>
  <sheetFormatPr defaultRowHeight="15" x14ac:dyDescent="0.25"/>
  <cols>
    <col min="1" max="1" width="3" customWidth="1"/>
    <col min="2" max="2" width="34.140625" customWidth="1"/>
    <col min="3" max="3" width="11.28515625" customWidth="1"/>
    <col min="4" max="4" width="7.28515625" customWidth="1"/>
    <col min="5" max="5" width="5.28515625" bestFit="1" customWidth="1"/>
    <col min="6" max="6" width="10.7109375" bestFit="1" customWidth="1"/>
    <col min="7" max="7" width="12.7109375" bestFit="1" customWidth="1"/>
    <col min="8" max="8" width="6.5703125" bestFit="1" customWidth="1"/>
    <col min="10" max="10" width="7.28515625" bestFit="1" customWidth="1"/>
    <col min="11" max="11" width="21.85546875" bestFit="1" customWidth="1"/>
  </cols>
  <sheetData>
    <row r="2" spans="2:12" ht="15.75" thickBot="1" x14ac:dyDescent="0.3">
      <c r="B2" s="1" t="s">
        <v>99</v>
      </c>
      <c r="D2" s="1" t="s">
        <v>16</v>
      </c>
      <c r="J2" s="1" t="s">
        <v>26</v>
      </c>
    </row>
    <row r="3" spans="2:12" x14ac:dyDescent="0.25">
      <c r="B3" s="17" t="s">
        <v>2</v>
      </c>
      <c r="C3" s="8"/>
      <c r="D3" s="19" t="s">
        <v>52</v>
      </c>
      <c r="E3" s="20" t="s">
        <v>51</v>
      </c>
      <c r="F3" s="20" t="s">
        <v>53</v>
      </c>
      <c r="G3" s="21" t="s">
        <v>54</v>
      </c>
      <c r="H3" s="10"/>
      <c r="J3" s="90" t="s">
        <v>17</v>
      </c>
      <c r="K3" s="91"/>
    </row>
    <row r="4" spans="2:12" x14ac:dyDescent="0.25">
      <c r="B4" s="16" t="s">
        <v>3</v>
      </c>
      <c r="D4" s="22">
        <v>1</v>
      </c>
      <c r="E4" s="23" t="s">
        <v>5</v>
      </c>
      <c r="F4" s="23" t="s">
        <v>46</v>
      </c>
      <c r="G4" s="24" t="s">
        <v>0</v>
      </c>
      <c r="H4" s="9"/>
      <c r="I4">
        <v>1</v>
      </c>
      <c r="J4" s="2" t="s">
        <v>18</v>
      </c>
      <c r="K4" s="3" t="s">
        <v>22</v>
      </c>
    </row>
    <row r="5" spans="2:12" x14ac:dyDescent="0.25">
      <c r="B5" s="16" t="s">
        <v>66</v>
      </c>
      <c r="D5" s="22">
        <v>2</v>
      </c>
      <c r="E5" s="23" t="s">
        <v>6</v>
      </c>
      <c r="F5" s="23" t="s">
        <v>47</v>
      </c>
      <c r="G5" s="24" t="s">
        <v>13</v>
      </c>
      <c r="H5" s="9"/>
      <c r="I5">
        <v>2</v>
      </c>
      <c r="J5" s="2" t="s">
        <v>19</v>
      </c>
      <c r="K5" s="3" t="s">
        <v>23</v>
      </c>
    </row>
    <row r="6" spans="2:12" x14ac:dyDescent="0.25">
      <c r="B6" s="16" t="s">
        <v>4</v>
      </c>
      <c r="D6" s="22">
        <v>3</v>
      </c>
      <c r="E6" s="23" t="s">
        <v>7</v>
      </c>
      <c r="F6" s="23" t="s">
        <v>48</v>
      </c>
      <c r="G6" s="24" t="s">
        <v>1</v>
      </c>
      <c r="H6" s="9"/>
      <c r="I6">
        <v>3</v>
      </c>
      <c r="J6" s="2" t="s">
        <v>20</v>
      </c>
      <c r="K6" s="3" t="s">
        <v>24</v>
      </c>
    </row>
    <row r="7" spans="2:12" x14ac:dyDescent="0.25">
      <c r="B7" s="16" t="s">
        <v>67</v>
      </c>
      <c r="D7" s="22">
        <v>4</v>
      </c>
      <c r="E7" s="23" t="s">
        <v>10</v>
      </c>
      <c r="F7" s="23" t="s">
        <v>49</v>
      </c>
      <c r="G7" s="24" t="s">
        <v>55</v>
      </c>
      <c r="H7" s="9"/>
      <c r="I7">
        <v>4</v>
      </c>
      <c r="J7" s="2" t="s">
        <v>21</v>
      </c>
      <c r="K7" s="3" t="s">
        <v>25</v>
      </c>
    </row>
    <row r="8" spans="2:12" ht="15.75" thickBot="1" x14ac:dyDescent="0.3">
      <c r="B8" s="18" t="s">
        <v>3</v>
      </c>
      <c r="D8" s="25">
        <v>5</v>
      </c>
      <c r="E8" s="26" t="s">
        <v>8</v>
      </c>
      <c r="F8" s="26" t="s">
        <v>50</v>
      </c>
      <c r="G8" s="27" t="s">
        <v>14</v>
      </c>
      <c r="H8" s="11"/>
      <c r="I8">
        <v>5</v>
      </c>
      <c r="J8" s="6" t="s">
        <v>28</v>
      </c>
      <c r="K8" s="7" t="s">
        <v>27</v>
      </c>
    </row>
    <row r="9" spans="2:12" x14ac:dyDescent="0.25">
      <c r="J9" t="s">
        <v>109</v>
      </c>
      <c r="K9" s="50" t="s">
        <v>110</v>
      </c>
      <c r="L9" t="s">
        <v>108</v>
      </c>
    </row>
    <row r="10" spans="2:12" x14ac:dyDescent="0.25">
      <c r="B10" s="4"/>
    </row>
    <row r="11" spans="2:12" ht="15.75" thickBot="1" x14ac:dyDescent="0.3">
      <c r="B11" s="47"/>
      <c r="F11" s="13" t="s">
        <v>73</v>
      </c>
    </row>
    <row r="12" spans="2:12" x14ac:dyDescent="0.25">
      <c r="F12" s="19" t="s">
        <v>70</v>
      </c>
      <c r="G12" s="20" t="s">
        <v>71</v>
      </c>
      <c r="H12" s="28" t="s">
        <v>72</v>
      </c>
    </row>
    <row r="13" spans="2:12" x14ac:dyDescent="0.25">
      <c r="F13" s="22" t="s">
        <v>5</v>
      </c>
      <c r="G13" s="23" t="s">
        <v>7</v>
      </c>
      <c r="H13" s="29"/>
    </row>
    <row r="14" spans="2:12" x14ac:dyDescent="0.25">
      <c r="F14" s="22" t="s">
        <v>7</v>
      </c>
      <c r="G14" s="23" t="s">
        <v>10</v>
      </c>
      <c r="H14" s="29"/>
    </row>
    <row r="15" spans="2:12" x14ac:dyDescent="0.25">
      <c r="B15" s="14"/>
      <c r="C15" s="4"/>
      <c r="D15" s="4"/>
      <c r="E15" s="4"/>
      <c r="F15" s="22" t="s">
        <v>68</v>
      </c>
      <c r="G15" s="30" t="s">
        <v>6</v>
      </c>
      <c r="H15" s="29"/>
    </row>
    <row r="16" spans="2:12" x14ac:dyDescent="0.25">
      <c r="B16" s="4"/>
      <c r="C16" s="4"/>
      <c r="D16" s="4"/>
      <c r="E16" s="4"/>
      <c r="F16" s="22" t="s">
        <v>69</v>
      </c>
      <c r="G16" s="30" t="s">
        <v>8</v>
      </c>
      <c r="H16" s="29" t="s">
        <v>65</v>
      </c>
    </row>
    <row r="17" spans="2:8" ht="15.75" thickBot="1" x14ac:dyDescent="0.3">
      <c r="B17" s="4"/>
      <c r="C17" s="4"/>
      <c r="D17" s="4"/>
      <c r="E17" s="4"/>
      <c r="F17" s="25" t="s">
        <v>8</v>
      </c>
      <c r="G17" s="31" t="s">
        <v>7</v>
      </c>
      <c r="H17" s="32" t="s">
        <v>65</v>
      </c>
    </row>
    <row r="18" spans="2:8" x14ac:dyDescent="0.25">
      <c r="B18" s="4"/>
      <c r="C18" s="4"/>
      <c r="D18" s="4"/>
      <c r="E18" s="4"/>
      <c r="F18" s="4"/>
    </row>
    <row r="19" spans="2:8" x14ac:dyDescent="0.25">
      <c r="B19" s="4"/>
      <c r="C19" s="4"/>
      <c r="D19" s="4"/>
      <c r="E19" s="4"/>
      <c r="F19" s="4"/>
    </row>
    <row r="20" spans="2:8" ht="15.75" thickBot="1" x14ac:dyDescent="0.3"/>
    <row r="21" spans="2:8" x14ac:dyDescent="0.25">
      <c r="B21" s="17" t="s">
        <v>56</v>
      </c>
    </row>
    <row r="22" spans="2:8" x14ac:dyDescent="0.25">
      <c r="B22" s="16" t="s">
        <v>57</v>
      </c>
    </row>
    <row r="23" spans="2:8" x14ac:dyDescent="0.25">
      <c r="B23" s="16" t="s">
        <v>58</v>
      </c>
    </row>
    <row r="24" spans="2:8" x14ac:dyDescent="0.25">
      <c r="B24" s="16" t="s">
        <v>59</v>
      </c>
    </row>
    <row r="25" spans="2:8" x14ac:dyDescent="0.25">
      <c r="B25" s="16" t="s">
        <v>60</v>
      </c>
    </row>
    <row r="26" spans="2:8" x14ac:dyDescent="0.25">
      <c r="B26" s="16"/>
    </row>
    <row r="27" spans="2:8" x14ac:dyDescent="0.25">
      <c r="B27" s="16" t="s">
        <v>61</v>
      </c>
    </row>
    <row r="28" spans="2:8" x14ac:dyDescent="0.25">
      <c r="B28" s="16" t="s">
        <v>62</v>
      </c>
    </row>
    <row r="29" spans="2:8" x14ac:dyDescent="0.25">
      <c r="B29" s="16" t="s">
        <v>11</v>
      </c>
    </row>
    <row r="30" spans="2:8" x14ac:dyDescent="0.25">
      <c r="B30" s="16" t="s">
        <v>12</v>
      </c>
    </row>
    <row r="31" spans="2:8" x14ac:dyDescent="0.25">
      <c r="B31" s="16" t="s">
        <v>9</v>
      </c>
    </row>
    <row r="32" spans="2:8" x14ac:dyDescent="0.25">
      <c r="B32" s="16"/>
    </row>
    <row r="33" spans="2:2" x14ac:dyDescent="0.25">
      <c r="B33" s="16" t="s">
        <v>63</v>
      </c>
    </row>
    <row r="34" spans="2:2" ht="15.75" thickBot="1" x14ac:dyDescent="0.3">
      <c r="B34" s="48" t="s">
        <v>64</v>
      </c>
    </row>
  </sheetData>
  <mergeCells count="1">
    <mergeCell ref="J3:K3"/>
  </mergeCells>
  <hyperlinks>
    <hyperlink ref="B34" r:id="rId1"/>
  </hyperlinks>
  <pageMargins left="0.7" right="0.7" top="0.75" bottom="0.75" header="0.3" footer="0.3"/>
  <pageSetup paperSize="9" orientation="portrait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2"/>
  <sheetViews>
    <sheetView topLeftCell="F1" zoomScaleNormal="100" workbookViewId="0">
      <selection activeCell="P10" sqref="P10"/>
    </sheetView>
  </sheetViews>
  <sheetFormatPr defaultRowHeight="15" x14ac:dyDescent="0.25"/>
  <cols>
    <col min="1" max="1" width="3.5703125" bestFit="1" customWidth="1"/>
    <col min="3" max="3" width="13.28515625" bestFit="1" customWidth="1"/>
    <col min="4" max="4" width="11" customWidth="1"/>
    <col min="5" max="5" width="5.28515625" customWidth="1"/>
    <col min="6" max="6" width="20.42578125" customWidth="1"/>
    <col min="7" max="7" width="12.42578125" customWidth="1"/>
    <col min="8" max="8" width="3.85546875" customWidth="1"/>
    <col min="12" max="12" width="20.42578125" bestFit="1" customWidth="1"/>
    <col min="17" max="17" width="10.42578125" bestFit="1" customWidth="1"/>
    <col min="18" max="18" width="9.140625" style="8" customWidth="1"/>
  </cols>
  <sheetData>
    <row r="2" spans="1:19" x14ac:dyDescent="0.25">
      <c r="S2" t="s">
        <v>31</v>
      </c>
    </row>
    <row r="3" spans="1:19" ht="15.75" thickBot="1" x14ac:dyDescent="0.3">
      <c r="B3" s="1" t="s">
        <v>30</v>
      </c>
      <c r="I3" s="1" t="s">
        <v>16</v>
      </c>
      <c r="P3">
        <v>1</v>
      </c>
      <c r="Q3" t="s">
        <v>224</v>
      </c>
      <c r="R3" s="86" t="s">
        <v>229</v>
      </c>
      <c r="S3" t="s">
        <v>227</v>
      </c>
    </row>
    <row r="4" spans="1:19" x14ac:dyDescent="0.25">
      <c r="B4" s="5" t="s">
        <v>100</v>
      </c>
      <c r="C4" t="s">
        <v>101</v>
      </c>
      <c r="D4" t="s">
        <v>102</v>
      </c>
      <c r="E4" t="s">
        <v>29</v>
      </c>
      <c r="I4" s="19" t="s">
        <v>52</v>
      </c>
      <c r="J4" s="20" t="s">
        <v>51</v>
      </c>
      <c r="K4" s="20" t="s">
        <v>53</v>
      </c>
      <c r="L4" s="21" t="s">
        <v>54</v>
      </c>
      <c r="S4" t="s">
        <v>33</v>
      </c>
    </row>
    <row r="5" spans="1:19" x14ac:dyDescent="0.25">
      <c r="B5" s="5" t="s">
        <v>34</v>
      </c>
      <c r="C5" t="s">
        <v>112</v>
      </c>
      <c r="D5" t="s">
        <v>35</v>
      </c>
      <c r="I5" s="22">
        <v>1</v>
      </c>
      <c r="J5" s="23" t="s">
        <v>5</v>
      </c>
      <c r="K5" s="23" t="s">
        <v>46</v>
      </c>
      <c r="L5" s="24" t="s">
        <v>85</v>
      </c>
    </row>
    <row r="6" spans="1:19" x14ac:dyDescent="0.25">
      <c r="B6" s="5" t="s">
        <v>36</v>
      </c>
      <c r="C6" t="s">
        <v>37</v>
      </c>
      <c r="D6" t="s">
        <v>38</v>
      </c>
      <c r="I6" s="22">
        <v>2</v>
      </c>
      <c r="J6" s="23" t="s">
        <v>6</v>
      </c>
      <c r="K6" s="23" t="s">
        <v>47</v>
      </c>
      <c r="L6" s="24" t="s">
        <v>86</v>
      </c>
      <c r="S6" t="s">
        <v>31</v>
      </c>
    </row>
    <row r="7" spans="1:19" x14ac:dyDescent="0.25">
      <c r="B7" s="5" t="s">
        <v>103</v>
      </c>
      <c r="C7" t="s">
        <v>104</v>
      </c>
      <c r="D7" t="s">
        <v>111</v>
      </c>
      <c r="I7" s="22">
        <v>3</v>
      </c>
      <c r="J7" s="23" t="s">
        <v>8</v>
      </c>
      <c r="K7" s="23" t="s">
        <v>50</v>
      </c>
      <c r="L7" s="24" t="s">
        <v>87</v>
      </c>
      <c r="P7">
        <v>2</v>
      </c>
      <c r="Q7" t="s">
        <v>225</v>
      </c>
      <c r="R7" s="86" t="s">
        <v>229</v>
      </c>
      <c r="S7" t="s">
        <v>228</v>
      </c>
    </row>
    <row r="8" spans="1:19" ht="15.75" thickBot="1" x14ac:dyDescent="0.3">
      <c r="A8" s="1"/>
      <c r="B8" s="1" t="s">
        <v>15</v>
      </c>
      <c r="I8" s="22">
        <v>4</v>
      </c>
      <c r="J8" s="23" t="s">
        <v>88</v>
      </c>
      <c r="K8" s="23" t="s">
        <v>50</v>
      </c>
      <c r="L8" s="24" t="s">
        <v>45</v>
      </c>
      <c r="Q8" t="s">
        <v>226</v>
      </c>
      <c r="S8" t="s">
        <v>228</v>
      </c>
    </row>
    <row r="9" spans="1:19" ht="15.75" thickBot="1" x14ac:dyDescent="0.3">
      <c r="B9" s="38" t="s">
        <v>31</v>
      </c>
      <c r="C9" s="39"/>
      <c r="D9" s="40"/>
      <c r="F9" s="15" t="s">
        <v>84</v>
      </c>
      <c r="I9" s="25">
        <v>5</v>
      </c>
      <c r="J9" s="26" t="s">
        <v>89</v>
      </c>
      <c r="K9" s="26" t="s">
        <v>50</v>
      </c>
      <c r="L9" s="27" t="s">
        <v>74</v>
      </c>
      <c r="S9" t="s">
        <v>33</v>
      </c>
    </row>
    <row r="10" spans="1:19" x14ac:dyDescent="0.25">
      <c r="B10" s="41" t="s">
        <v>39</v>
      </c>
      <c r="C10" s="34"/>
      <c r="D10" s="33"/>
      <c r="F10" s="16" t="s">
        <v>44</v>
      </c>
    </row>
    <row r="11" spans="1:19" x14ac:dyDescent="0.25">
      <c r="B11" s="41" t="s">
        <v>40</v>
      </c>
      <c r="C11" s="34"/>
      <c r="D11" s="33"/>
      <c r="F11" s="16" t="s">
        <v>45</v>
      </c>
      <c r="S11" t="s">
        <v>31</v>
      </c>
    </row>
    <row r="12" spans="1:19" x14ac:dyDescent="0.25">
      <c r="B12" s="41" t="s">
        <v>106</v>
      </c>
      <c r="C12" s="34"/>
      <c r="D12" s="33"/>
      <c r="F12" s="16" t="s">
        <v>74</v>
      </c>
      <c r="P12">
        <v>3</v>
      </c>
      <c r="Q12" t="s">
        <v>230</v>
      </c>
      <c r="R12" s="86" t="s">
        <v>229</v>
      </c>
      <c r="S12" t="s">
        <v>230</v>
      </c>
    </row>
    <row r="13" spans="1:19" ht="15.75" thickBot="1" x14ac:dyDescent="0.3">
      <c r="B13" s="41" t="s">
        <v>105</v>
      </c>
      <c r="C13" s="34"/>
      <c r="D13" s="33"/>
      <c r="F13" s="18" t="s">
        <v>83</v>
      </c>
      <c r="I13" s="13" t="s">
        <v>73</v>
      </c>
      <c r="S13" t="s">
        <v>33</v>
      </c>
    </row>
    <row r="14" spans="1:19" x14ac:dyDescent="0.25">
      <c r="B14" s="41" t="s">
        <v>107</v>
      </c>
      <c r="C14" s="34"/>
      <c r="D14" s="33"/>
      <c r="I14" s="19" t="s">
        <v>70</v>
      </c>
      <c r="J14" s="20" t="s">
        <v>71</v>
      </c>
      <c r="K14" s="28" t="s">
        <v>72</v>
      </c>
    </row>
    <row r="15" spans="1:19" x14ac:dyDescent="0.25">
      <c r="B15" s="41" t="s">
        <v>33</v>
      </c>
      <c r="C15" s="34"/>
      <c r="D15" s="33"/>
      <c r="I15" s="22" t="s">
        <v>5</v>
      </c>
      <c r="J15" s="23" t="s">
        <v>8</v>
      </c>
      <c r="K15" s="29"/>
      <c r="S15" t="s">
        <v>31</v>
      </c>
    </row>
    <row r="16" spans="1:19" x14ac:dyDescent="0.25">
      <c r="B16" s="41" t="s">
        <v>32</v>
      </c>
      <c r="C16" s="34"/>
      <c r="D16" s="33"/>
      <c r="I16" s="22" t="s">
        <v>8</v>
      </c>
      <c r="J16" s="23" t="s">
        <v>88</v>
      </c>
      <c r="K16" s="29"/>
      <c r="P16">
        <v>4</v>
      </c>
      <c r="Q16" t="s">
        <v>231</v>
      </c>
      <c r="S16" t="s">
        <v>231</v>
      </c>
    </row>
    <row r="17" spans="2:19" x14ac:dyDescent="0.25">
      <c r="B17" s="41" t="s">
        <v>33</v>
      </c>
      <c r="C17" s="34"/>
      <c r="D17" s="33"/>
      <c r="I17" s="22" t="s">
        <v>88</v>
      </c>
      <c r="J17" s="30" t="s">
        <v>89</v>
      </c>
      <c r="K17" s="29"/>
      <c r="Q17" t="s">
        <v>232</v>
      </c>
      <c r="R17" s="86" t="s">
        <v>234</v>
      </c>
      <c r="S17" t="s">
        <v>232</v>
      </c>
    </row>
    <row r="18" spans="2:19" ht="15.75" thickBot="1" x14ac:dyDescent="0.3">
      <c r="B18" s="42" t="s">
        <v>41</v>
      </c>
      <c r="C18" s="34"/>
      <c r="D18" s="33"/>
      <c r="I18" s="25" t="s">
        <v>89</v>
      </c>
      <c r="J18" s="31" t="s">
        <v>6</v>
      </c>
      <c r="K18" s="32"/>
      <c r="Q18" t="s">
        <v>233</v>
      </c>
      <c r="S18" t="s">
        <v>228</v>
      </c>
    </row>
    <row r="19" spans="2:19" x14ac:dyDescent="0.25">
      <c r="B19" s="41" t="s">
        <v>43</v>
      </c>
      <c r="C19" s="34"/>
      <c r="D19" s="33"/>
      <c r="I19" s="12"/>
      <c r="J19" s="37"/>
      <c r="K19" s="37"/>
      <c r="Q19" t="s">
        <v>245</v>
      </c>
      <c r="S19" t="s">
        <v>228</v>
      </c>
    </row>
    <row r="20" spans="2:19" ht="15.75" thickBot="1" x14ac:dyDescent="0.3">
      <c r="B20" s="41" t="s">
        <v>82</v>
      </c>
      <c r="C20" s="34"/>
      <c r="D20" s="33"/>
      <c r="Q20" t="s">
        <v>244</v>
      </c>
      <c r="S20" t="s">
        <v>246</v>
      </c>
    </row>
    <row r="21" spans="2:19" x14ac:dyDescent="0.25">
      <c r="B21" s="41" t="s">
        <v>75</v>
      </c>
      <c r="C21" s="34"/>
      <c r="D21" s="33"/>
      <c r="F21" s="38" t="s">
        <v>90</v>
      </c>
      <c r="G21" s="40"/>
      <c r="S21" t="s">
        <v>33</v>
      </c>
    </row>
    <row r="22" spans="2:19" x14ac:dyDescent="0.25">
      <c r="B22" s="41" t="s">
        <v>76</v>
      </c>
      <c r="C22" s="34"/>
      <c r="D22" s="33"/>
      <c r="F22" s="41" t="s">
        <v>91</v>
      </c>
      <c r="G22" s="33"/>
    </row>
    <row r="23" spans="2:19" x14ac:dyDescent="0.25">
      <c r="B23" s="41" t="s">
        <v>33</v>
      </c>
      <c r="C23" s="34"/>
      <c r="D23" s="33"/>
      <c r="F23" s="41" t="s">
        <v>92</v>
      </c>
      <c r="G23" s="33"/>
      <c r="P23">
        <v>5</v>
      </c>
      <c r="Q23" t="s">
        <v>235</v>
      </c>
      <c r="S23" t="s">
        <v>31</v>
      </c>
    </row>
    <row r="24" spans="2:19" x14ac:dyDescent="0.25">
      <c r="B24" s="42" t="s">
        <v>42</v>
      </c>
      <c r="C24" s="34"/>
      <c r="D24" s="33"/>
      <c r="F24" s="41" t="s">
        <v>93</v>
      </c>
      <c r="G24" s="33"/>
      <c r="Q24" t="s">
        <v>236</v>
      </c>
      <c r="R24" s="86" t="s">
        <v>229</v>
      </c>
      <c r="S24" t="s">
        <v>238</v>
      </c>
    </row>
    <row r="25" spans="2:19" x14ac:dyDescent="0.25">
      <c r="B25" s="41" t="s">
        <v>43</v>
      </c>
      <c r="C25" s="34"/>
      <c r="D25" s="33"/>
      <c r="F25" s="41" t="s">
        <v>94</v>
      </c>
      <c r="G25" s="33"/>
      <c r="Q25" t="s">
        <v>237</v>
      </c>
      <c r="S25" t="s">
        <v>33</v>
      </c>
    </row>
    <row r="26" spans="2:19" x14ac:dyDescent="0.25">
      <c r="B26" s="43" t="s">
        <v>77</v>
      </c>
      <c r="C26" s="34"/>
      <c r="D26" s="33"/>
      <c r="F26" s="41"/>
      <c r="G26" s="33"/>
    </row>
    <row r="27" spans="2:19" x14ac:dyDescent="0.25">
      <c r="B27" s="43" t="s">
        <v>78</v>
      </c>
      <c r="C27" s="34"/>
      <c r="D27" s="33"/>
      <c r="F27" s="41" t="s">
        <v>95</v>
      </c>
      <c r="G27" s="33"/>
    </row>
    <row r="28" spans="2:19" x14ac:dyDescent="0.25">
      <c r="B28" s="41" t="s">
        <v>79</v>
      </c>
      <c r="C28" s="34"/>
      <c r="D28" s="33"/>
      <c r="F28" s="41" t="s">
        <v>96</v>
      </c>
      <c r="G28" s="33"/>
      <c r="Q28" t="s">
        <v>239</v>
      </c>
      <c r="R28" s="86" t="s">
        <v>229</v>
      </c>
      <c r="S28" t="s">
        <v>241</v>
      </c>
    </row>
    <row r="29" spans="2:19" x14ac:dyDescent="0.25">
      <c r="B29" s="44" t="s">
        <v>80</v>
      </c>
      <c r="C29" s="34"/>
      <c r="D29" s="33"/>
      <c r="F29" s="41" t="s">
        <v>97</v>
      </c>
      <c r="G29" s="33"/>
    </row>
    <row r="30" spans="2:19" ht="15.75" thickBot="1" x14ac:dyDescent="0.3">
      <c r="B30" s="43" t="s">
        <v>81</v>
      </c>
      <c r="C30" s="34"/>
      <c r="D30" s="33"/>
      <c r="F30" s="46" t="s">
        <v>98</v>
      </c>
      <c r="G30" s="36"/>
      <c r="Q30" t="s">
        <v>240</v>
      </c>
      <c r="R30" s="86" t="s">
        <v>229</v>
      </c>
      <c r="S30" t="s">
        <v>242</v>
      </c>
    </row>
    <row r="31" spans="2:19" ht="15.75" thickBot="1" x14ac:dyDescent="0.3">
      <c r="B31" s="45" t="s">
        <v>33</v>
      </c>
      <c r="C31" s="35"/>
      <c r="D31" s="36"/>
    </row>
    <row r="32" spans="2:19" x14ac:dyDescent="0.25">
      <c r="Q32" t="s">
        <v>49</v>
      </c>
      <c r="R32" s="86" t="s">
        <v>229</v>
      </c>
      <c r="S32" t="s">
        <v>243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workbookViewId="0">
      <selection activeCell="B1" sqref="B1"/>
    </sheetView>
  </sheetViews>
  <sheetFormatPr defaultRowHeight="15" x14ac:dyDescent="0.25"/>
  <cols>
    <col min="1" max="1" width="3" customWidth="1"/>
    <col min="2" max="2" width="34.140625" customWidth="1"/>
    <col min="11" max="11" width="21.28515625" bestFit="1" customWidth="1"/>
    <col min="12" max="12" width="44.7109375" customWidth="1"/>
  </cols>
  <sheetData>
    <row r="1" spans="2:12" x14ac:dyDescent="0.25">
      <c r="B1" s="37"/>
    </row>
    <row r="2" spans="2:12" x14ac:dyDescent="0.25">
      <c r="B2" s="49"/>
    </row>
    <row r="3" spans="2:12" x14ac:dyDescent="0.25">
      <c r="B3" s="37"/>
      <c r="J3" s="5" t="s">
        <v>34</v>
      </c>
      <c r="K3" t="s">
        <v>112</v>
      </c>
      <c r="L3" t="s">
        <v>35</v>
      </c>
    </row>
    <row r="4" spans="2:12" x14ac:dyDescent="0.25">
      <c r="B4" s="37"/>
      <c r="J4" s="5" t="s">
        <v>113</v>
      </c>
      <c r="K4" t="s">
        <v>115</v>
      </c>
      <c r="L4" t="s">
        <v>114</v>
      </c>
    </row>
    <row r="5" spans="2:12" x14ac:dyDescent="0.25">
      <c r="B5" s="37"/>
    </row>
    <row r="6" spans="2:12" x14ac:dyDescent="0.25">
      <c r="B6" s="37"/>
    </row>
    <row r="7" spans="2:12" ht="15.75" thickBot="1" x14ac:dyDescent="0.3">
      <c r="B7" s="37"/>
    </row>
    <row r="8" spans="2:12" x14ac:dyDescent="0.25">
      <c r="B8" s="37"/>
      <c r="L8" s="17" t="s">
        <v>116</v>
      </c>
    </row>
    <row r="9" spans="2:12" x14ac:dyDescent="0.25">
      <c r="B9" s="37"/>
      <c r="L9" s="16" t="s">
        <v>117</v>
      </c>
    </row>
    <row r="10" spans="2:12" x14ac:dyDescent="0.25">
      <c r="B10" s="4"/>
      <c r="L10" s="16" t="s">
        <v>41</v>
      </c>
    </row>
    <row r="11" spans="2:12" x14ac:dyDescent="0.25">
      <c r="L11" s="16" t="s">
        <v>43</v>
      </c>
    </row>
    <row r="12" spans="2:12" x14ac:dyDescent="0.25">
      <c r="B12" s="37"/>
      <c r="L12" s="16" t="s">
        <v>82</v>
      </c>
    </row>
    <row r="13" spans="2:12" x14ac:dyDescent="0.25">
      <c r="B13" s="37"/>
      <c r="L13" s="16" t="s">
        <v>118</v>
      </c>
    </row>
    <row r="14" spans="2:12" x14ac:dyDescent="0.25">
      <c r="B14" s="37"/>
      <c r="L14" s="16" t="s">
        <v>119</v>
      </c>
    </row>
    <row r="15" spans="2:12" x14ac:dyDescent="0.25">
      <c r="B15" s="37"/>
      <c r="L15" s="16" t="s">
        <v>33</v>
      </c>
    </row>
    <row r="16" spans="2:12" x14ac:dyDescent="0.25">
      <c r="B16" s="37"/>
      <c r="L16" s="16" t="s">
        <v>120</v>
      </c>
    </row>
    <row r="17" spans="2:12" x14ac:dyDescent="0.25">
      <c r="B17" s="37"/>
      <c r="L17" s="16" t="s">
        <v>32</v>
      </c>
    </row>
    <row r="18" spans="2:12" ht="15.75" thickBot="1" x14ac:dyDescent="0.3">
      <c r="B18" s="37"/>
      <c r="L18" s="18" t="s">
        <v>33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0" sqref="B30"/>
    </sheetView>
  </sheetViews>
  <sheetFormatPr defaultRowHeight="15" x14ac:dyDescent="0.25"/>
  <cols>
    <col min="2" max="2" width="35.71093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User Stories</vt:lpstr>
      <vt:lpstr>Todo Design</vt:lpstr>
      <vt:lpstr>Burndown</vt:lpstr>
      <vt:lpstr>Design</vt:lpstr>
      <vt:lpstr>Design (Easy useCase)</vt:lpstr>
      <vt:lpstr>Design (subProcess)</vt:lpstr>
      <vt:lpstr>console app</vt:lpstr>
      <vt:lpstr>sprint_target</vt:lpstr>
      <vt:lpstr>sprint1_hours</vt:lpstr>
      <vt:lpstr>sprint1_target</vt:lpstr>
    </vt:vector>
  </TitlesOfParts>
  <Company>Bureau Veritas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Cobus OLIVIER</dc:creator>
  <cp:lastModifiedBy>Cobus OLIVIER</cp:lastModifiedBy>
  <dcterms:created xsi:type="dcterms:W3CDTF">2019-02-01T09:07:24Z</dcterms:created>
  <dcterms:modified xsi:type="dcterms:W3CDTF">2019-06-24T08:23:12Z</dcterms:modified>
</cp:coreProperties>
</file>