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terpret_1" sheetId="2" state="visible" r:id="rId4"/>
    <sheet name="interpret_2" sheetId="3" state="visible" r:id="rId5"/>
    <sheet name="interpret_3" sheetId="4" state="visible" r:id="rId6"/>
    <sheet name="include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<sst xmlns="http://schemas.openxmlformats.org/spreadsheetml/2006/main" count="321" uniqueCount="181">
  <si>
    <t xml:space="preserve">Sample ID:</t>
  </si>
  <si>
    <t xml:space="preserve">14888888811-45664R057-66NGWTY2-9116-M-111118</t>
  </si>
  <si>
    <t xml:space="preserve">Clinical Indication(s):</t>
  </si>
  <si>
    <t xml:space="preserve">R149.1_Severe early-onset obesity_P</t>
  </si>
  <si>
    <t xml:space="preserve">Lab number</t>
  </si>
  <si>
    <t xml:space="preserve">First name</t>
  </si>
  <si>
    <t xml:space="preserve">Last name</t>
  </si>
  <si>
    <t xml:space="preserve">Panel(s):</t>
  </si>
  <si>
    <t xml:space="preserve">Severe early-onset obesity_5.0</t>
  </si>
  <si>
    <t xml:space="preserve">ddasaw</t>
  </si>
  <si>
    <t xml:space="preserve">KMNASDN</t>
  </si>
  <si>
    <t xml:space="preserve">Number checked</t>
  </si>
  <si>
    <t xml:space="preserve">Summary coverage</t>
  </si>
  <si>
    <t xml:space="preserve">Phenotype:</t>
  </si>
  <si>
    <t xml:space="preserve">Result</t>
  </si>
  <si>
    <t xml:space="preserve">Analysis by</t>
  </si>
  <si>
    <t xml:space="preserve">Date</t>
  </si>
  <si>
    <t xml:space="preserve">Checked by</t>
  </si>
  <si>
    <t xml:space="preserve">dskdf::dsanmkmfdm,=</t>
  </si>
  <si>
    <t xml:space="preserve">dsd</t>
  </si>
  <si>
    <t xml:space="preserve">sds</t>
  </si>
  <si>
    <t xml:space="preserve">Sanger sequencing confirmation</t>
  </si>
  <si>
    <t xml:space="preserve">CHROM</t>
  </si>
  <si>
    <t xml:space="preserve">POS</t>
  </si>
  <si>
    <t xml:space="preserve">SYMBOL</t>
  </si>
  <si>
    <t xml:space="preserve">HGVSc</t>
  </si>
  <si>
    <t xml:space="preserve">HGVSp</t>
  </si>
  <si>
    <t xml:space="preserve">Worksheet</t>
  </si>
  <si>
    <t xml:space="preserve">Confirmed Y/N</t>
  </si>
  <si>
    <t xml:space="preserve">MLPA confirmation</t>
  </si>
  <si>
    <t xml:space="preserve">END</t>
  </si>
  <si>
    <t xml:space="preserve">VARIANT CLASS</t>
  </si>
  <si>
    <t xml:space="preserve">Total records:</t>
  </si>
  <si>
    <t xml:space="preserve">included</t>
  </si>
  <si>
    <t xml:space="preserve">Reference:</t>
  </si>
  <si>
    <t xml:space="preserve">GRCh38.p13</t>
  </si>
  <si>
    <t xml:space="preserve">Filters applied:</t>
  </si>
  <si>
    <t xml:space="preserve">Variants with ClinVar individual or aggregate classifications of Likely pathogenic/Pathogenic/Established_risk_allele are always included, regardless of any other filtering rules. Variants with an HGMD variant class of DM are always included, regardless of other filtering rules. Variants with gnomAD exomes or genomes AF exceeding the threshold associated with the mode of inheritance of the gene are excluded. These thresholds are 0.1% for monoallelic inheritance, 1.0% for all other modes of inheritance. Variants with TWE cohort AF exceeding 5.0% are excluded. Variants with consequences equal to one of the following Sequence Ontology terms are excluded, unless they also have an HGMD variant class of DM?: synonymous_variant\intron_variant\upstream_gene_variant\downstream_gene_variant\intergenic_variant\5_prime_UTR_variant\3_prime_UTR_variant. Variants specified in the include list are always included, regardless of other filtering rules. Variants specified in the exclude list are always excluded, regardless of other filtering rules.</t>
  </si>
  <si>
    <t xml:space="preserve">Filter command:</t>
  </si>
  <si>
    <t xml:space="preserve">bcftools filter --soft-filter "EXCLUDE" -m + -e 'FILTER=="EXCLUDE"'</t>
  </si>
  <si>
    <t xml:space="preserve">Workflow:</t>
  </si>
  <si>
    <t xml:space="preserve">dias_reports_v2.2.3</t>
  </si>
  <si>
    <t xml:space="preserve">Workflow ID:</t>
  </si>
  <si>
    <t xml:space="preserve">analysis-J650JZ84BJ6x3xPgK4yv6Z2j</t>
  </si>
  <si>
    <t xml:space="preserve">Report Job ID:</t>
  </si>
  <si>
    <t xml:space="preserve">job-J650JZQ4BJ6x3xPgK4yv6b2J</t>
  </si>
  <si>
    <t xml:space="preserve">Gene</t>
  </si>
  <si>
    <t xml:space="preserve">NM_144596.4:c.1327C&gt;T</t>
  </si>
  <si>
    <t xml:space="preserve">NP_653197.2:p.Arg443Trp</t>
  </si>
  <si>
    <t xml:space="preserve">Associated disease</t>
  </si>
  <si>
    <t xml:space="preserve">Phantos</t>
  </si>
  <si>
    <t xml:space="preserve">Known inheritance</t>
  </si>
  <si>
    <t xml:space="preserve">AR</t>
  </si>
  <si>
    <t xml:space="preserve">Prevalence</t>
  </si>
  <si>
    <t xml:space="preserve">EVIDENCE</t>
  </si>
  <si>
    <t xml:space="preserve">PATHOGENIC</t>
  </si>
  <si>
    <t xml:space="preserve">P_STRENGTH</t>
  </si>
  <si>
    <t xml:space="preserve">P_POINTS</t>
  </si>
  <si>
    <t xml:space="preserve">BENIGN</t>
  </si>
  <si>
    <t xml:space="preserve">B_STRENGTH</t>
  </si>
  <si>
    <t xml:space="preserve">B_POINTS</t>
  </si>
  <si>
    <t xml:space="preserve">Allele frequency is &gt;5% (or gene-specific cut off) in population data e.g. gnomAD, UKB</t>
  </si>
  <si>
    <t xml:space="preserve">BA1</t>
  </si>
  <si>
    <t xml:space="preserve">Null variant in a gene where LOF is known mechanism of disease
and non-canonical splice variants where RNA analysis confirms
aberrant transcription</t>
  </si>
  <si>
    <t xml:space="preserve">aljksasdkl asl kasld ksal a sdas d as das</t>
  </si>
  <si>
    <t xml:space="preserve">PVS1</t>
  </si>
  <si>
    <t xml:space="preserve">Strong</t>
  </si>
  <si>
    <t xml:space="preserve">Same AA change as previously established pathogenic variant
regardless of nucleotide change and splicing variants within
same motif with identical predicted effect</t>
  </si>
  <si>
    <t xml:space="preserve">PS1</t>
  </si>
  <si>
    <t xml:space="preserve">De novo (confirmed) / observed in
healthy adult with full penetrance expected at an early age</t>
  </si>
  <si>
    <t xml:space="preserve">sssssss</t>
  </si>
  <si>
    <t xml:space="preserve">PS2</t>
  </si>
  <si>
    <t xml:space="preserve">Moderate</t>
  </si>
  <si>
    <t xml:space="preserve">BS2</t>
  </si>
  <si>
    <t xml:space="preserve">In vivo / in vitro functional studies</t>
  </si>
  <si>
    <t xml:space="preserve">PS3</t>
  </si>
  <si>
    <t xml:space="preserve">BS3</t>
  </si>
  <si>
    <t xml:space="preserve">Prevalence in affected &gt; controls</t>
  </si>
  <si>
    <t xml:space="preserve">PS4</t>
  </si>
  <si>
    <t xml:space="preserve">In mutational hot spot and/or critical functional domain, without
benign variation</t>
  </si>
  <si>
    <t xml:space="preserve">s\dsdsd
Ssddssdsd””””””</t>
  </si>
  <si>
    <t xml:space="preserve">PM1</t>
  </si>
  <si>
    <t xml:space="preserve">Supporting</t>
  </si>
  <si>
    <t xml:space="preserve">Freq in controls eg gnomAD, low/absent (PM2) or allele frequency is greater than expected for disorder (BS1)</t>
  </si>
  <si>
    <t xml:space="preserve">PM2</t>
  </si>
  <si>
    <t xml:space="preserve">BS1</t>
  </si>
  <si>
    <t xml:space="preserve">Detected in trans/in cis with pathogenic variant</t>
  </si>
  <si>
    <t xml:space="preserve">PM3</t>
  </si>
  <si>
    <t xml:space="preserve">BP2</t>
  </si>
  <si>
    <t xml:space="preserve">In frame protein length change/stop-loss variants, non repeat
vs. repeat region</t>
  </si>
  <si>
    <t xml:space="preserve">PM4</t>
  </si>
  <si>
    <t xml:space="preserve">BP3</t>
  </si>
  <si>
    <t xml:space="preserve">Missense change at AA where different likely/pathogenic
missense change seen before</t>
  </si>
  <si>
    <t xml:space="preserve">PM5</t>
  </si>
  <si>
    <t xml:space="preserve">Assumed de novo (no confirmation)</t>
  </si>
  <si>
    <t xml:space="preserve">PM6</t>
  </si>
  <si>
    <t xml:space="preserve">Cosegregation with disease in family, not in unaffected</t>
  </si>
  <si>
    <t xml:space="preserve">PP1</t>
  </si>
  <si>
    <t xml:space="preserve">BS4</t>
  </si>
  <si>
    <t xml:space="preserve">Missense where low rate of benign missense and common
mechanism (Z score ≥3.09), or missense where LOF common
mechanism</t>
  </si>
  <si>
    <t xml:space="preserve">PP2</t>
  </si>
  <si>
    <t xml:space="preserve">BP1</t>
  </si>
  <si>
    <t xml:space="preserve">Multiple lines of computational evidence</t>
  </si>
  <si>
    <t xml:space="preserve">PP3</t>
  </si>
  <si>
    <t xml:space="preserve">BP4</t>
  </si>
  <si>
    <t xml:space="preserve">Phenotype/FH specific for disease of single etiology, or
alternative genetic cause of disease detected</t>
  </si>
  <si>
    <t xml:space="preserve">PP4</t>
  </si>
  <si>
    <t xml:space="preserve">BP5</t>
  </si>
  <si>
    <t xml:space="preserve">Synonymous change, no affect on splicing, not conserved; splice
variants confirmed to have no impact</t>
  </si>
  <si>
    <t xml:space="preserve">BP7</t>
  </si>
  <si>
    <t xml:space="preserve">FINAL ACMG CLASSIFICATION</t>
  </si>
  <si>
    <t xml:space="preserve">Likely Pathogenic</t>
  </si>
  <si>
    <t xml:space="preserve">POINTS</t>
  </si>
  <si>
    <t xml:space="preserve">REF</t>
  </si>
  <si>
    <t xml:space="preserve">ALT</t>
  </si>
  <si>
    <t xml:space="preserve">GT</t>
  </si>
  <si>
    <t xml:space="preserve">GQ</t>
  </si>
  <si>
    <t xml:space="preserve">DP</t>
  </si>
  <si>
    <t xml:space="preserve">AD</t>
  </si>
  <si>
    <t xml:space="preserve">EXON</t>
  </si>
  <si>
    <t xml:space="preserve">INTRON</t>
  </si>
  <si>
    <t xml:space="preserve">Consequence</t>
  </si>
  <si>
    <t xml:space="preserve">IMPACT</t>
  </si>
  <si>
    <t xml:space="preserve">gnomADe AF</t>
  </si>
  <si>
    <t xml:space="preserve">gnomADe AF grpmax</t>
  </si>
  <si>
    <t xml:space="preserve">gnomADe AC</t>
  </si>
  <si>
    <t xml:space="preserve">gnomADe AN</t>
  </si>
  <si>
    <t xml:space="preserve">gnomADe nhomalt</t>
  </si>
  <si>
    <t xml:space="preserve">gnomADg AF</t>
  </si>
  <si>
    <t xml:space="preserve">gnomADg AF grpmax</t>
  </si>
  <si>
    <t xml:space="preserve">gnomADg AC</t>
  </si>
  <si>
    <t xml:space="preserve">gnomADg AN</t>
  </si>
  <si>
    <t xml:space="preserve">gnomADg nhomalt</t>
  </si>
  <si>
    <t xml:space="preserve">TWE AF</t>
  </si>
  <si>
    <t xml:space="preserve">TWE AC Hom</t>
  </si>
  <si>
    <t xml:space="preserve">TWE AC Het</t>
  </si>
  <si>
    <t xml:space="preserve">TWE AN</t>
  </si>
  <si>
    <t xml:space="preserve">CEN AF</t>
  </si>
  <si>
    <t xml:space="preserve">CEN AC Hom</t>
  </si>
  <si>
    <t xml:space="preserve">CEN AC Het</t>
  </si>
  <si>
    <t xml:space="preserve">CEN AN</t>
  </si>
  <si>
    <t xml:space="preserve">HGMD</t>
  </si>
  <si>
    <t xml:space="preserve">HGMD CLASS</t>
  </si>
  <si>
    <t xml:space="preserve">HGMD RANKSCORE</t>
  </si>
  <si>
    <t xml:space="preserve">HGMD PHEN</t>
  </si>
  <si>
    <t xml:space="preserve">Existing variation</t>
  </si>
  <si>
    <t xml:space="preserve">ClinVar</t>
  </si>
  <si>
    <t xml:space="preserve">ClinVar CLNDN</t>
  </si>
  <si>
    <t xml:space="preserve">ClinVar CLNSIG</t>
  </si>
  <si>
    <t xml:space="preserve">CADD PHRED</t>
  </si>
  <si>
    <t xml:space="preserve">REVEL</t>
  </si>
  <si>
    <t xml:space="preserve">SpliceAI pred DS AG</t>
  </si>
  <si>
    <t xml:space="preserve">SpliceAI pred DS AL</t>
  </si>
  <si>
    <t xml:space="preserve">SpliceAI pred DS DG</t>
  </si>
  <si>
    <t xml:space="preserve">SpliceAI pred DS DL</t>
  </si>
  <si>
    <t xml:space="preserve">decipher</t>
  </si>
  <si>
    <t xml:space="preserve">HGVS OFFSET</t>
  </si>
  <si>
    <t xml:space="preserve">STRAND</t>
  </si>
  <si>
    <t xml:space="preserve">Transcript</t>
  </si>
  <si>
    <t xml:space="preserve">MOI</t>
  </si>
  <si>
    <t xml:space="preserve">Comment</t>
  </si>
  <si>
    <t xml:space="preserve">ExcludeVariant ExcludeList</t>
  </si>
  <si>
    <t xml:space="preserve">IncludeVariant IncludeList</t>
  </si>
  <si>
    <t xml:space="preserve">Interpreted</t>
  </si>
  <si>
    <t xml:space="preserve">C</t>
  </si>
  <si>
    <t xml:space="preserve">T</t>
  </si>
  <si>
    <t xml:space="preserve">0/1</t>
  </si>
  <si>
    <t xml:space="preserve">84,69</t>
  </si>
  <si>
    <t xml:space="preserve">TTC8</t>
  </si>
  <si>
    <t xml:space="preserve">13/15</t>
  </si>
  <si>
    <t xml:space="preserve">.</t>
  </si>
  <si>
    <t xml:space="preserve">missense_variant</t>
  </si>
  <si>
    <t xml:space="preserve">MODERATE</t>
  </si>
  <si>
    <t xml:space="preserve">SNV</t>
  </si>
  <si>
    <t xml:space="preserve">DM?</t>
  </si>
  <si>
    <t xml:space="preserve">"Retinitis_pigmentosa"</t>
  </si>
  <si>
    <t xml:space="preserve">Bardet-Biedl_syndrome&amp;Bardet-Biedl_syndrome_8&amp;Inborn_genetic_diseases&amp;Macular_dystrophy&amp;Retinitis_pigmentosa&amp;Retinitis_pigmentosa_51&amp;TTC8-related_disorder&amp;not_specified</t>
  </si>
  <si>
    <t xml:space="preserve">Conflicting_classifications_of_pathogenicity</t>
  </si>
  <si>
    <t xml:space="preserve">NM_144596.4</t>
  </si>
  <si>
    <t xml:space="preserve">1:14226 in gnomADv4.1.0.
All Splice AI scores below 0.3.</t>
  </si>
  <si>
    <t xml:space="preserve">YES</t>
  </si>
</sst>
</file>

<file path=xl/styles.xml><?xml version="1.0" encoding="utf-8"?>
<styleSheet xmlns="http://schemas.openxmlformats.org/spreadsheetml/2006/main">
  <numFmts count="2">
    <numFmt numFmtId="164" formatCode="General"/>
    <numFmt numFmtId="165" formatCode="dd/mm/yy"/>
  </numFmts>
  <fonts count="10">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b val="true"/>
      <sz val="14"/>
      <name val="Calibri"/>
      <family val="0"/>
      <charset val="1"/>
    </font>
    <font>
      <sz val="11"/>
      <name val="Calibri"/>
      <family val="0"/>
      <charset val="1"/>
    </font>
    <font>
      <sz val="14"/>
      <name val="Calibri"/>
      <family val="0"/>
      <charset val="1"/>
    </font>
    <font>
      <sz val="11"/>
      <color rgb="FF00007F"/>
      <name val="Calibri"/>
      <family val="0"/>
      <charset val="1"/>
    </font>
    <font>
      <sz val="11"/>
      <name val="Calibri"/>
      <family val="2"/>
      <charset val="1"/>
    </font>
  </fonts>
  <fills count="11">
    <fill>
      <patternFill patternType="none"/>
    </fill>
    <fill>
      <patternFill patternType="gray125"/>
    </fill>
    <fill>
      <patternFill patternType="solid">
        <fgColor rgb="FF0CABA8"/>
        <bgColor rgb="FF00B0F0"/>
      </patternFill>
    </fill>
    <fill>
      <patternFill patternType="solid">
        <fgColor rgb="FFD9D9D9"/>
        <bgColor rgb="FFC0C0C0"/>
      </patternFill>
    </fill>
    <fill>
      <patternFill patternType="solid">
        <fgColor rgb="FF0070C0"/>
        <bgColor rgb="FF008080"/>
      </patternFill>
    </fill>
    <fill>
      <patternFill patternType="solid">
        <fgColor rgb="FFFF0000"/>
        <bgColor rgb="FF993300"/>
      </patternFill>
    </fill>
    <fill>
      <patternFill patternType="solid">
        <fgColor rgb="FFE46C0A"/>
        <bgColor rgb="FFFF9900"/>
      </patternFill>
    </fill>
    <fill>
      <patternFill patternType="solid">
        <fgColor rgb="FF00B0F0"/>
        <bgColor rgb="FF0CABA8"/>
      </patternFill>
    </fill>
    <fill>
      <patternFill patternType="solid">
        <fgColor rgb="FFFFC000"/>
        <bgColor rgb="FFFF9900"/>
      </patternFill>
    </fill>
    <fill>
      <patternFill patternType="solid">
        <fgColor rgb="FF92D050"/>
        <bgColor rgb="FFC0C0C0"/>
      </patternFill>
    </fill>
    <fill>
      <patternFill patternType="solid">
        <fgColor rgb="FFFFFF00"/>
        <bgColor rgb="FFFFFF0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medium">
        <color rgb="FF000001"/>
      </left>
      <right/>
      <top style="medium">
        <color rgb="FF000001"/>
      </top>
      <bottom/>
      <diagonal/>
    </border>
    <border diagonalUp="false" diagonalDown="false">
      <left/>
      <right/>
      <top style="medium">
        <color rgb="FF000001"/>
      </top>
      <bottom/>
      <diagonal/>
    </border>
    <border diagonalUp="false" diagonalDown="false">
      <left style="medium">
        <color rgb="FF000001"/>
      </left>
      <right/>
      <top/>
      <bottom/>
      <diagonal/>
    </border>
    <border diagonalUp="false" diagonalDown="false">
      <left style="medium">
        <color rgb="FF000001"/>
      </left>
      <right/>
      <top style="thin"/>
      <bottom/>
      <diagonal/>
    </border>
    <border diagonalUp="false" diagonalDown="false">
      <left style="thin"/>
      <right/>
      <top style="medium">
        <color rgb="FF000001"/>
      </top>
      <bottom/>
      <diagonal/>
    </border>
    <border diagonalUp="false" diagonalDown="false">
      <left style="thin"/>
      <right/>
      <top style="thin"/>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true">
      <alignment horizontal="general" vertical="bottom" textRotation="0" wrapText="false" indent="0" shrinkToFit="false"/>
      <protection locked="fals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false" hidden="false"/>
    </xf>
    <xf numFmtId="165" fontId="0" fillId="0" borderId="1" xfId="0" applyFont="false" applyBorder="true" applyAlignment="false" applyProtection="true">
      <alignment horizontal="general" vertical="bottom" textRotation="0" wrapText="false" indent="0" shrinkToFit="false"/>
      <protection locked="fals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true">
      <alignment horizontal="general" vertical="bottom" textRotation="0" wrapText="false" indent="0" shrinkToFit="false"/>
      <protection locked="fals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true">
      <alignment horizontal="general" vertical="bottom" textRotation="0" wrapText="false" indent="0" shrinkToFit="false"/>
      <protection locked="false" hidden="false"/>
    </xf>
    <xf numFmtId="164" fontId="0" fillId="0" borderId="4" xfId="0" applyFont="false" applyBorder="true" applyAlignment="false" applyProtection="true">
      <alignment horizontal="general" vertical="bottom" textRotation="0" wrapText="false" indent="0" shrinkToFit="false"/>
      <protection locked="fals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0" fillId="0" borderId="5" xfId="0" applyFont="false" applyBorder="true" applyAlignment="true" applyProtection="true">
      <alignment horizontal="general" vertical="center" textRotation="0" wrapText="true" indent="0" shrinkToFit="false"/>
      <protection locked="false" hidden="false"/>
    </xf>
    <xf numFmtId="164" fontId="7" fillId="3" borderId="7" xfId="0" applyFont="true" applyBorder="true" applyAlignment="true" applyProtection="false">
      <alignment horizontal="center" vertical="center" textRotation="0" wrapText="true" indent="0" shrinkToFit="false"/>
      <protection locked="true" hidden="false"/>
    </xf>
    <xf numFmtId="164" fontId="7" fillId="4" borderId="7"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true">
      <alignment horizontal="center" vertical="center" textRotation="0" wrapText="true" indent="0" shrinkToFit="false"/>
      <protection locked="false" hidden="false"/>
    </xf>
    <xf numFmtId="164" fontId="7" fillId="5" borderId="7" xfId="0" applyFont="true" applyBorder="true" applyAlignment="true" applyProtection="false">
      <alignment horizontal="center" vertical="center" textRotation="0" wrapText="true" indent="0" shrinkToFit="false"/>
      <protection locked="true" hidden="false"/>
    </xf>
    <xf numFmtId="164" fontId="7" fillId="6" borderId="7" xfId="0" applyFont="true" applyBorder="true" applyAlignment="true" applyProtection="false">
      <alignment horizontal="center" vertical="center" textRotation="0" wrapText="true" indent="0" shrinkToFit="false"/>
      <protection locked="true" hidden="false"/>
    </xf>
    <xf numFmtId="164" fontId="7" fillId="7" borderId="7" xfId="0" applyFont="true" applyBorder="true" applyAlignment="true" applyProtection="false">
      <alignment horizontal="center" vertical="center" textRotation="0" wrapText="true" indent="0" shrinkToFit="false"/>
      <protection locked="true" hidden="false"/>
    </xf>
    <xf numFmtId="164" fontId="7" fillId="8" borderId="7" xfId="0" applyFont="true" applyBorder="true" applyAlignment="true" applyProtection="false">
      <alignment horizontal="center" vertical="center" textRotation="0" wrapText="true" indent="0" shrinkToFit="false"/>
      <protection locked="true" hidden="false"/>
    </xf>
    <xf numFmtId="164" fontId="7" fillId="9" borderId="7" xfId="0" applyFont="true" applyBorder="true" applyAlignment="true" applyProtection="false">
      <alignment horizontal="center" vertical="center" textRotation="0" wrapText="true" indent="0" shrinkToFit="false"/>
      <protection locked="true" hidden="false"/>
    </xf>
    <xf numFmtId="164" fontId="7" fillId="10" borderId="7"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true">
      <alignment horizontal="general" vertical="bottom" textRotation="0" wrapText="false" indent="0" shrinkToFit="false"/>
      <protection locked="fals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true">
      <alignment horizontal="general" vertical="bottom" textRotation="0" wrapText="false" indent="0" shrinkToFit="false"/>
      <protection locked="false" hidden="false"/>
    </xf>
    <xf numFmtId="164" fontId="5" fillId="0" borderId="8" xfId="0" applyFont="true" applyBorder="true" applyAlignment="false" applyProtection="true">
      <alignment horizontal="general" vertical="bottom" textRotation="0" wrapText="false" indent="0" shrinkToFit="false"/>
      <protection locked="false" hidden="false"/>
    </xf>
    <xf numFmtId="164" fontId="0" fillId="0" borderId="2" xfId="0" applyFont="false" applyBorder="true" applyAlignment="false" applyProtection="true">
      <alignment horizontal="general" vertical="bottom" textRotation="0" wrapText="false" indent="0" shrinkToFit="false"/>
      <protection locked="fals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false" hidden="false"/>
    </xf>
    <xf numFmtId="164" fontId="6" fillId="0" borderId="0" xfId="0" applyFont="tru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7F"/>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E46C0A"/>
      <rgbColor rgb="FF666699"/>
      <rgbColor rgb="FF969696"/>
      <rgbColor rgb="FF003366"/>
      <rgbColor rgb="FF0CABA8"/>
      <rgbColor rgb="FF00000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Z5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8" min="3" style="0" width="22"/>
  </cols>
  <sheetData>
    <row r="1" customFormat="false" ht="15" hidden="false" customHeight="false" outlineLevel="0" collapsed="false">
      <c r="A1" s="1" t="s">
        <v>0</v>
      </c>
      <c r="B1" s="2" t="s">
        <v>1</v>
      </c>
      <c r="C1" s="2"/>
      <c r="D1" s="2"/>
      <c r="E1" s="1" t="s">
        <v>2</v>
      </c>
      <c r="F1" s="3" t="s">
        <v>3</v>
      </c>
      <c r="G1" s="3"/>
      <c r="H1" s="3"/>
      <c r="I1" s="3"/>
      <c r="J1" s="3"/>
      <c r="K1" s="3"/>
      <c r="L1" s="3"/>
      <c r="M1" s="3"/>
      <c r="N1" s="3"/>
      <c r="O1" s="3"/>
      <c r="P1" s="3"/>
      <c r="Q1" s="3"/>
      <c r="R1" s="3"/>
      <c r="S1" s="3"/>
      <c r="T1" s="3"/>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row>
    <row r="2" customFormat="false" ht="15" hidden="false" customHeight="false" outlineLevel="0" collapsed="false">
      <c r="A2" s="5" t="s">
        <v>4</v>
      </c>
      <c r="C2" s="5" t="s">
        <v>5</v>
      </c>
      <c r="D2" s="5" t="s">
        <v>6</v>
      </c>
      <c r="E2" s="1" t="s">
        <v>7</v>
      </c>
      <c r="F2" s="3" t="s">
        <v>8</v>
      </c>
      <c r="G2" s="3"/>
      <c r="H2" s="3"/>
      <c r="I2" s="3"/>
      <c r="J2" s="3"/>
      <c r="K2" s="3"/>
      <c r="L2" s="3"/>
      <c r="M2" s="3"/>
      <c r="N2" s="3"/>
      <c r="O2" s="3"/>
      <c r="P2" s="3"/>
      <c r="Q2" s="3"/>
      <c r="R2" s="3"/>
      <c r="S2" s="3"/>
      <c r="T2" s="3"/>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row>
    <row r="3" customFormat="false" ht="15" hidden="false" customHeight="false" outlineLevel="0" collapsed="false">
      <c r="A3" s="4" t="n">
        <v>222222222</v>
      </c>
      <c r="B3" s="4"/>
      <c r="C3" s="6" t="s">
        <v>9</v>
      </c>
      <c r="D3" s="6" t="s">
        <v>10</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row>
    <row r="4" customFormat="false" ht="15" hidden="false" customHeight="false" outlineLevel="0" collapsed="false">
      <c r="A4" s="5" t="s">
        <v>11</v>
      </c>
      <c r="B4" s="4"/>
      <c r="C4" s="4"/>
      <c r="D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row>
    <row r="5" customFormat="false" ht="15" hidden="false" customHeight="true" outlineLevel="0" collapsed="false">
      <c r="A5" s="7" t="s">
        <v>12</v>
      </c>
      <c r="B5" s="4"/>
      <c r="C5" s="4"/>
      <c r="D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row>
    <row r="6" customFormat="false" ht="15" hidden="false" customHeight="false" outlineLevel="0" collapsed="false">
      <c r="A6" s="7"/>
      <c r="B6" s="4"/>
      <c r="C6" s="4"/>
      <c r="D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row>
    <row r="7" customFormat="false" ht="15" hidden="false" customHeight="false" outlineLevel="0" collapsed="false">
      <c r="A7" s="7"/>
      <c r="B7" s="4"/>
      <c r="C7" s="4"/>
      <c r="D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row>
    <row r="8" customFormat="false" ht="15" hidden="false" customHeight="false" outlineLevel="0" collapsed="false">
      <c r="A8" s="7"/>
      <c r="B8" s="4"/>
      <c r="C8" s="4"/>
      <c r="D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row>
    <row r="9" customFormat="false" ht="15" hidden="false" customHeight="false" outlineLevel="0" collapsed="false">
      <c r="A9" s="7"/>
      <c r="B9" s="4"/>
      <c r="C9" s="4"/>
      <c r="D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row>
    <row r="10" customFormat="false" ht="15" hidden="false" customHeight="false" outlineLevel="0" collapsed="false">
      <c r="A10" s="7"/>
      <c r="B10" s="4"/>
      <c r="C10" s="4"/>
      <c r="D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row>
    <row r="11" customFormat="false" ht="15" hidden="false" customHeight="false" outlineLevel="0" collapsed="false">
      <c r="A11" s="7"/>
      <c r="B11" s="4"/>
      <c r="C11" s="4"/>
      <c r="D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row>
    <row r="12" customFormat="false" ht="15" hidden="false" customHeight="false" outlineLevel="0" collapsed="false">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row>
    <row r="13" customFormat="false" ht="15" hidden="false" customHeight="false" outlineLevel="0" collapsed="false">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row>
    <row r="14" customFormat="false" ht="15" hidden="false" customHeight="false" outlineLevel="0" collapsed="false">
      <c r="B14" s="5" t="s">
        <v>13</v>
      </c>
      <c r="C14" s="5"/>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row>
    <row r="15" customFormat="false" ht="15" hidden="false" customHeight="false" outlineLevel="0" collapsed="false">
      <c r="B15" s="8"/>
      <c r="C15" s="8"/>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row>
    <row r="16" customFormat="false" ht="15" hidden="false" customHeight="false" outlineLevel="0" collapsed="false">
      <c r="B16" s="8"/>
      <c r="C16" s="8"/>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row>
    <row r="17" customFormat="false" ht="15" hidden="false" customHeight="false" outlineLevel="0" collapsed="false">
      <c r="B17" s="8"/>
      <c r="C17" s="8"/>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row>
    <row r="18" customFormat="false" ht="15" hidden="false" customHeight="false" outlineLevel="0" collapsed="false">
      <c r="B18" s="8"/>
      <c r="C18" s="8"/>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row>
    <row r="19" customFormat="false" ht="15" hidden="false" customHeight="false" outlineLevel="0" collapsed="false">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row>
    <row r="20" customFormat="false" ht="15" hidden="false" customHeight="false" outlineLevel="0" collapsed="false">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row>
    <row r="21" customFormat="false" ht="15" hidden="false" customHeight="false" outlineLevel="0" collapsed="false">
      <c r="B21" s="5" t="s">
        <v>14</v>
      </c>
      <c r="C21" s="5"/>
      <c r="D21" s="5" t="s">
        <v>15</v>
      </c>
      <c r="E21" s="5" t="s">
        <v>16</v>
      </c>
      <c r="F21" s="5" t="s">
        <v>17</v>
      </c>
      <c r="G21" s="5" t="s">
        <v>16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row>
    <row r="22" customFormat="false" ht="15" hidden="false" customHeight="false" outlineLevel="0" collapsed="false">
      <c r="B22" s="6" t="s">
        <v>18</v>
      </c>
      <c r="C22" s="6"/>
      <c r="D22" s="6" t="s">
        <v>19</v>
      </c>
      <c r="E22" s="9" t="n">
        <v>44675</v>
      </c>
      <c r="F22" s="6" t="s">
        <v>20</v>
      </c>
      <c r="G22" s="9" t="n">
        <v>44675</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row>
    <row r="23" customFormat="false" ht="15" hidden="false" customHeight="false" outlineLevel="0" collapsed="false">
      <c r="B23" s="6"/>
      <c r="C23" s="6"/>
      <c r="D23" s="6"/>
      <c r="E23" s="6"/>
      <c r="F23" s="6"/>
      <c r="G23" s="6"/>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row>
    <row r="24" customFormat="false" ht="15" hidden="false" customHeight="false" outlineLevel="0" collapsed="false">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row>
    <row r="25" customFormat="false" ht="15" hidden="false" customHeight="false" outlineLevel="0" collapsed="false">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row>
    <row r="26" customFormat="false" ht="15" hidden="false" customHeight="false" outlineLevel="0" collapsed="false">
      <c r="B26" s="5" t="s">
        <v>21</v>
      </c>
      <c r="C26" s="5"/>
      <c r="D26" s="5"/>
      <c r="E26" s="5"/>
      <c r="F26" s="5"/>
      <c r="G26" s="5"/>
      <c r="H26" s="5"/>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row>
    <row r="27" customFormat="false" ht="15" hidden="false" customHeight="false" outlineLevel="0" collapsed="false">
      <c r="B27" s="5" t="s">
        <v>22</v>
      </c>
      <c r="C27" s="5" t="s">
        <v>23</v>
      </c>
      <c r="D27" s="5" t="s">
        <v>24</v>
      </c>
      <c r="E27" s="5" t="s">
        <v>25</v>
      </c>
      <c r="F27" s="5" t="s">
        <v>26</v>
      </c>
      <c r="G27" s="5" t="s">
        <v>27</v>
      </c>
      <c r="H27" s="5" t="s">
        <v>28</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row>
    <row r="28" customFormat="false" ht="15" hidden="false" customHeight="false" outlineLevel="0" collapsed="false">
      <c r="B28" s="6"/>
      <c r="C28" s="6"/>
      <c r="D28" s="6"/>
      <c r="E28" s="6"/>
      <c r="F28" s="6"/>
      <c r="G28" s="6"/>
      <c r="H28" s="6"/>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row>
    <row r="29" customFormat="false" ht="15" hidden="false" customHeight="false" outlineLevel="0" collapsed="false">
      <c r="B29" s="6"/>
      <c r="C29" s="6"/>
      <c r="D29" s="6"/>
      <c r="E29" s="6"/>
      <c r="F29" s="6"/>
      <c r="G29" s="6"/>
      <c r="H29" s="6"/>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row>
    <row r="30" customFormat="false" ht="15" hidden="false" customHeight="false" outlineLevel="0" collapsed="false">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row>
    <row r="31" customFormat="false" ht="15" hidden="false" customHeight="false" outlineLevel="0" collapsed="false">
      <c r="B31" s="5" t="s">
        <v>29</v>
      </c>
      <c r="C31" s="5"/>
      <c r="D31" s="5"/>
      <c r="E31" s="5"/>
      <c r="F31" s="5"/>
      <c r="G31" s="5"/>
      <c r="H31" s="5"/>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row>
    <row r="32" customFormat="false" ht="15" hidden="false" customHeight="false" outlineLevel="0" collapsed="false">
      <c r="B32" s="5" t="s">
        <v>22</v>
      </c>
      <c r="C32" s="5" t="s">
        <v>23</v>
      </c>
      <c r="D32" s="5" t="s">
        <v>30</v>
      </c>
      <c r="E32" s="5" t="s">
        <v>24</v>
      </c>
      <c r="F32" s="5" t="s">
        <v>31</v>
      </c>
      <c r="G32" s="5" t="s">
        <v>27</v>
      </c>
      <c r="H32" s="5" t="s">
        <v>28</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row>
    <row r="33" customFormat="false" ht="15" hidden="false" customHeight="false" outlineLevel="0" collapsed="false">
      <c r="B33" s="6"/>
      <c r="C33" s="6"/>
      <c r="D33" s="6"/>
      <c r="E33" s="6"/>
      <c r="F33" s="6"/>
      <c r="G33" s="6"/>
      <c r="H33" s="6"/>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row>
    <row r="34" customFormat="false" ht="15" hidden="false" customHeight="false" outlineLevel="0" collapsed="false">
      <c r="B34" s="6"/>
      <c r="C34" s="6"/>
      <c r="D34" s="6"/>
      <c r="E34" s="6"/>
      <c r="F34" s="6"/>
      <c r="G34" s="6"/>
      <c r="H34" s="6"/>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row>
    <row r="35" customFormat="false" ht="15" hidden="false" customHeight="false" outlineLevel="0" collapsed="false">
      <c r="B35" s="6"/>
      <c r="C35" s="6"/>
      <c r="D35" s="6"/>
      <c r="E35" s="6"/>
      <c r="F35" s="6"/>
      <c r="G35" s="6"/>
      <c r="H35" s="6"/>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row>
    <row r="36" customFormat="false" ht="15" hidden="false" customHeight="false" outlineLevel="0" collapsed="false">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row>
    <row r="37" customFormat="false" ht="15" hidden="false" customHeight="false" outlineLevel="0" collapsed="false">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row>
    <row r="38" customFormat="false" ht="15" hidden="false" customHeight="false" outlineLevel="0" collapsed="false">
      <c r="A38" s="1" t="s">
        <v>32</v>
      </c>
      <c r="B38" s="1" t="s">
        <v>33</v>
      </c>
      <c r="C38" s="0" t="n">
        <v>1</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row>
    <row r="39" customFormat="false" ht="15" hidden="false" customHeight="false" outlineLevel="0" collapsed="false">
      <c r="B39" s="1"/>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row>
    <row r="40" customFormat="false" ht="15" hidden="false" customHeight="false" outlineLevel="0" collapsed="false">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row>
    <row r="41" customFormat="false" ht="15" hidden="false" customHeight="false" outlineLevel="0" collapsed="false">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row>
    <row r="42" customFormat="false" ht="15" hidden="false" customHeight="false" outlineLevel="0" collapsed="false">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row>
    <row r="43" customFormat="false" ht="15" hidden="false" customHeight="false" outlineLevel="0" collapsed="false">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row>
    <row r="44" customFormat="false" ht="15" hidden="false" customHeight="false" outlineLevel="0" collapsed="false">
      <c r="A44" s="1" t="s">
        <v>34</v>
      </c>
      <c r="B44" s="0" t="s">
        <v>35</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row>
    <row r="45" customFormat="false" ht="15" hidden="false" customHeight="false" outlineLevel="0" collapsed="false">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row>
    <row r="46" customFormat="false" ht="15" hidden="false" customHeight="false" outlineLevel="0" collapsed="false">
      <c r="A46" s="1" t="s">
        <v>36</v>
      </c>
      <c r="B46" s="0" t="s">
        <v>37</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row>
    <row r="47" customFormat="false" ht="15" hidden="false" customHeight="false" outlineLevel="0" collapsed="false">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row>
    <row r="48" customFormat="false" ht="15" hidden="false" customHeight="false" outlineLevel="0" collapsed="false">
      <c r="A48" s="1" t="s">
        <v>38</v>
      </c>
      <c r="B48" s="0" t="s">
        <v>39</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row>
    <row r="49" customFormat="false" ht="15" hidden="false" customHeight="false" outlineLevel="0" collapsed="false">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row>
    <row r="50" customFormat="false" ht="15" hidden="false" customHeight="false" outlineLevel="0" collapsed="false">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row>
    <row r="51" customFormat="false" ht="15" hidden="false" customHeight="false" outlineLevel="0" collapsed="false">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row>
    <row r="52" customFormat="false" ht="15" hidden="false" customHeight="false" outlineLevel="0" collapsed="false">
      <c r="A52" s="1" t="s">
        <v>40</v>
      </c>
      <c r="B52" s="0" t="s">
        <v>41</v>
      </c>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row>
    <row r="53" customFormat="false" ht="15" hidden="false" customHeight="false" outlineLevel="0" collapsed="false">
      <c r="A53" s="1" t="s">
        <v>42</v>
      </c>
      <c r="B53" s="0" t="s">
        <v>43</v>
      </c>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row>
    <row r="54" customFormat="false" ht="15" hidden="false" customHeight="false" outlineLevel="0" collapsed="false">
      <c r="A54" s="1" t="s">
        <v>44</v>
      </c>
      <c r="B54" s="0" t="s">
        <v>45</v>
      </c>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row>
    <row r="527" customFormat="false" ht="1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row>
    <row r="528" customFormat="false" ht="1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row>
    <row r="529" customFormat="false" ht="1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row>
    <row r="530" customFormat="false" ht="1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row>
    <row r="531" customFormat="false" ht="1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row>
    <row r="532" customFormat="false" ht="1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row>
    <row r="533" customFormat="false" ht="1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row>
    <row r="534" customFormat="false" ht="1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row>
    <row r="535" customFormat="false" ht="1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row>
    <row r="536" customFormat="false" ht="1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row>
    <row r="537" customFormat="false" ht="1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row>
    <row r="538" customFormat="false" ht="1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row>
    <row r="539" customFormat="false" ht="1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row>
    <row r="540" customFormat="false" ht="1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row>
    <row r="541" customFormat="false" ht="1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row>
    <row r="542" customFormat="false" ht="1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row>
    <row r="543" customFormat="false" ht="1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row>
    <row r="544" customFormat="false" ht="1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row>
    <row r="545" customFormat="false" ht="1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row>
    <row r="546" customFormat="false" ht="1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row>
    <row r="547" customFormat="false" ht="1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row>
    <row r="548" customFormat="false" ht="1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row>
    <row r="549" customFormat="false" ht="1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row>
    <row r="550" customFormat="false" ht="1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row>
    <row r="551" customFormat="false" ht="1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row>
    <row r="552" customFormat="false" ht="1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row>
    <row r="553" customFormat="false" ht="1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row>
    <row r="554" customFormat="false" ht="1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row>
  </sheetData>
  <mergeCells count="11">
    <mergeCell ref="B1:D1"/>
    <mergeCell ref="F1:T1"/>
    <mergeCell ref="F2:T2"/>
    <mergeCell ref="A5:A11"/>
    <mergeCell ref="B14:C14"/>
    <mergeCell ref="B15:C18"/>
    <mergeCell ref="B21:C21"/>
    <mergeCell ref="B22:C22"/>
    <mergeCell ref="B23:C23"/>
    <mergeCell ref="B26:H26"/>
    <mergeCell ref="B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2" activeCellId="0" sqref="H32"/>
    </sheetView>
  </sheetViews>
  <sheetFormatPr defaultColWidth="8.6796875" defaultRowHeight="15" customHeight="false" zeroHeight="false" outlineLevelRow="0" outlineLevelCol="0"/>
  <cols>
    <col collapsed="false" customWidth="true" hidden="false" outlineLevel="0" max="2" min="2" style="0" width="62"/>
    <col collapsed="false" customWidth="true" hidden="false" outlineLevel="0" max="4" min="3" style="0" width="35"/>
    <col collapsed="false" customWidth="true" hidden="false" outlineLevel="0" max="6" min="5" style="0" width="5"/>
    <col collapsed="false" customWidth="true" hidden="false" outlineLevel="0" max="12" min="7" style="0" width="14"/>
  </cols>
  <sheetData>
    <row r="1" customFormat="false" ht="15" hidden="false" customHeight="false" outlineLevel="0" collapsed="false">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row>
    <row r="2" customFormat="false" ht="19.5" hidden="false" customHeight="true" outlineLevel="0" collapsed="false">
      <c r="B2" s="10" t="s">
        <v>46</v>
      </c>
      <c r="C2" s="10" t="s">
        <v>25</v>
      </c>
      <c r="D2" s="11" t="s">
        <v>26</v>
      </c>
      <c r="E2" s="12"/>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row>
    <row r="3" customFormat="false" ht="19.5" hidden="false" customHeight="true" outlineLevel="0" collapsed="false">
      <c r="B3" s="13"/>
      <c r="C3" s="14" t="s">
        <v>47</v>
      </c>
      <c r="D3" s="14" t="s">
        <v>48</v>
      </c>
      <c r="E3" s="12"/>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row>
    <row r="4" customFormat="false" ht="19.5" hidden="false" customHeight="true" outlineLevel="0" collapsed="false">
      <c r="B4" s="10" t="s">
        <v>49</v>
      </c>
      <c r="C4" s="15" t="s">
        <v>50</v>
      </c>
      <c r="D4" s="15"/>
      <c r="E4" s="15"/>
      <c r="F4" s="15"/>
      <c r="G4" s="15"/>
      <c r="H4" s="15"/>
      <c r="I4" s="15"/>
      <c r="J4" s="15"/>
      <c r="K4" s="15"/>
      <c r="L4" s="15"/>
      <c r="M4" s="16"/>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row>
    <row r="5" customFormat="false" ht="19.5" hidden="false" customHeight="true" outlineLevel="0" collapsed="false">
      <c r="B5" s="17" t="s">
        <v>51</v>
      </c>
      <c r="C5" s="13" t="s">
        <v>52</v>
      </c>
      <c r="D5" s="13"/>
      <c r="E5" s="13"/>
      <c r="F5" s="13"/>
      <c r="G5" s="13"/>
      <c r="H5" s="13"/>
      <c r="I5" s="13"/>
      <c r="J5" s="13"/>
      <c r="K5" s="13"/>
      <c r="L5" s="13"/>
      <c r="M5" s="16"/>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row>
    <row r="6" customFormat="false" ht="19.5" hidden="false" customHeight="true" outlineLevel="0" collapsed="false">
      <c r="B6" s="17" t="s">
        <v>53</v>
      </c>
      <c r="C6" s="13" t="n">
        <v>1.7</v>
      </c>
      <c r="D6" s="13"/>
      <c r="E6" s="13"/>
      <c r="F6" s="13"/>
      <c r="G6" s="13"/>
      <c r="H6" s="13"/>
      <c r="I6" s="13"/>
      <c r="J6" s="13"/>
      <c r="K6" s="13"/>
      <c r="L6" s="13"/>
      <c r="M6" s="16"/>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row>
    <row r="7" customFormat="false" ht="15" hidden="false" customHeight="false" outlineLevel="0" collapsed="false">
      <c r="B7" s="18"/>
      <c r="C7" s="18"/>
      <c r="D7" s="18"/>
      <c r="E7" s="18"/>
      <c r="F7" s="18"/>
      <c r="G7" s="18"/>
      <c r="H7" s="18"/>
      <c r="I7" s="18"/>
      <c r="J7" s="18"/>
      <c r="K7" s="18"/>
      <c r="L7" s="18"/>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row>
    <row r="8" customFormat="false" ht="15" hidden="false" customHeight="true" outlineLevel="0" collapsed="false">
      <c r="B8" s="19"/>
      <c r="C8" s="20" t="s">
        <v>54</v>
      </c>
      <c r="D8" s="20"/>
      <c r="E8" s="20"/>
      <c r="F8" s="20"/>
      <c r="G8" s="21" t="s">
        <v>55</v>
      </c>
      <c r="H8" s="21" t="s">
        <v>56</v>
      </c>
      <c r="I8" s="21" t="s">
        <v>57</v>
      </c>
      <c r="J8" s="21" t="s">
        <v>58</v>
      </c>
      <c r="K8" s="21" t="s">
        <v>59</v>
      </c>
      <c r="L8" s="21" t="s">
        <v>60</v>
      </c>
      <c r="M8" s="16"/>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row>
    <row r="9" customFormat="false" ht="49.5" hidden="false" customHeight="true" outlineLevel="0" collapsed="false">
      <c r="B9" s="22" t="s">
        <v>61</v>
      </c>
      <c r="C9" s="23"/>
      <c r="D9" s="23"/>
      <c r="E9" s="23"/>
      <c r="F9" s="23"/>
      <c r="G9" s="24"/>
      <c r="H9" s="24"/>
      <c r="I9" s="24"/>
      <c r="J9" s="25" t="s">
        <v>62</v>
      </c>
      <c r="K9" s="26"/>
      <c r="L9" s="26"/>
      <c r="M9" s="16"/>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row>
    <row r="10" customFormat="false" ht="49.5" hidden="false" customHeight="true" outlineLevel="0" collapsed="false">
      <c r="B10" s="22" t="s">
        <v>63</v>
      </c>
      <c r="C10" s="23" t="s">
        <v>64</v>
      </c>
      <c r="D10" s="23"/>
      <c r="E10" s="23"/>
      <c r="F10" s="23"/>
      <c r="G10" s="27" t="s">
        <v>65</v>
      </c>
      <c r="H10" s="26" t="s">
        <v>66</v>
      </c>
      <c r="I10" s="26"/>
      <c r="J10" s="24"/>
      <c r="K10" s="24"/>
      <c r="L10" s="24"/>
      <c r="M10" s="16"/>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row>
    <row r="11" customFormat="false" ht="49.5" hidden="false" customHeight="true" outlineLevel="0" collapsed="false">
      <c r="B11" s="22" t="s">
        <v>67</v>
      </c>
      <c r="C11" s="23"/>
      <c r="D11" s="23"/>
      <c r="E11" s="23"/>
      <c r="F11" s="23"/>
      <c r="G11" s="28" t="s">
        <v>68</v>
      </c>
      <c r="H11" s="26"/>
      <c r="I11" s="26"/>
      <c r="J11" s="24"/>
      <c r="K11" s="24"/>
      <c r="L11" s="24"/>
      <c r="M11" s="16"/>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row>
    <row r="12" customFormat="false" ht="49.5" hidden="false" customHeight="true" outlineLevel="0" collapsed="false">
      <c r="B12" s="22" t="s">
        <v>69</v>
      </c>
      <c r="C12" s="23" t="s">
        <v>70</v>
      </c>
      <c r="D12" s="23"/>
      <c r="E12" s="23"/>
      <c r="F12" s="23"/>
      <c r="G12" s="28" t="s">
        <v>71</v>
      </c>
      <c r="H12" s="26" t="s">
        <v>72</v>
      </c>
      <c r="I12" s="26"/>
      <c r="J12" s="29" t="s">
        <v>73</v>
      </c>
      <c r="K12" s="26"/>
      <c r="L12" s="26"/>
      <c r="M12" s="16"/>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row>
    <row r="13" customFormat="false" ht="49.5" hidden="false" customHeight="true" outlineLevel="0" collapsed="false">
      <c r="B13" s="22" t="s">
        <v>74</v>
      </c>
      <c r="C13" s="23"/>
      <c r="D13" s="23"/>
      <c r="E13" s="23"/>
      <c r="F13" s="23"/>
      <c r="G13" s="28" t="s">
        <v>75</v>
      </c>
      <c r="H13" s="26"/>
      <c r="I13" s="26"/>
      <c r="J13" s="29" t="s">
        <v>76</v>
      </c>
      <c r="K13" s="26"/>
      <c r="L13" s="26"/>
      <c r="M13" s="16"/>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row>
    <row r="14" customFormat="false" ht="49.5" hidden="false" customHeight="true" outlineLevel="0" collapsed="false">
      <c r="B14" s="22" t="s">
        <v>77</v>
      </c>
      <c r="C14" s="23"/>
      <c r="D14" s="23"/>
      <c r="E14" s="23"/>
      <c r="F14" s="23"/>
      <c r="G14" s="28" t="s">
        <v>78</v>
      </c>
      <c r="H14" s="26"/>
      <c r="I14" s="26"/>
      <c r="J14" s="24"/>
      <c r="K14" s="24"/>
      <c r="L14" s="24"/>
      <c r="M14" s="16"/>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row>
    <row r="15" customFormat="false" ht="49.5" hidden="false" customHeight="true" outlineLevel="0" collapsed="false">
      <c r="B15" s="22" t="s">
        <v>79</v>
      </c>
      <c r="C15" s="23" t="s">
        <v>80</v>
      </c>
      <c r="D15" s="23"/>
      <c r="E15" s="23"/>
      <c r="F15" s="23"/>
      <c r="G15" s="30" t="s">
        <v>81</v>
      </c>
      <c r="H15" s="26" t="s">
        <v>82</v>
      </c>
      <c r="I15" s="26"/>
      <c r="J15" s="24"/>
      <c r="K15" s="24"/>
      <c r="L15" s="24"/>
      <c r="M15" s="16"/>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row>
    <row r="16" customFormat="false" ht="49.5" hidden="false" customHeight="true" outlineLevel="0" collapsed="false">
      <c r="B16" s="22" t="s">
        <v>83</v>
      </c>
      <c r="C16" s="23"/>
      <c r="D16" s="23"/>
      <c r="E16" s="23"/>
      <c r="F16" s="23"/>
      <c r="G16" s="30" t="s">
        <v>84</v>
      </c>
      <c r="H16" s="26"/>
      <c r="I16" s="26"/>
      <c r="J16" s="29" t="s">
        <v>85</v>
      </c>
      <c r="K16" s="26"/>
      <c r="L16" s="26"/>
      <c r="M16" s="16"/>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row>
    <row r="17" customFormat="false" ht="49.5" hidden="false" customHeight="true" outlineLevel="0" collapsed="false">
      <c r="B17" s="22" t="s">
        <v>86</v>
      </c>
      <c r="C17" s="23"/>
      <c r="D17" s="23"/>
      <c r="E17" s="23"/>
      <c r="F17" s="23"/>
      <c r="G17" s="30" t="s">
        <v>87</v>
      </c>
      <c r="H17" s="26"/>
      <c r="I17" s="26"/>
      <c r="J17" s="31" t="s">
        <v>88</v>
      </c>
      <c r="K17" s="26"/>
      <c r="L17" s="26"/>
      <c r="M17" s="16"/>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row>
    <row r="18" customFormat="false" ht="49.5" hidden="false" customHeight="true" outlineLevel="0" collapsed="false">
      <c r="B18" s="22" t="s">
        <v>89</v>
      </c>
      <c r="C18" s="23"/>
      <c r="D18" s="23"/>
      <c r="E18" s="23"/>
      <c r="F18" s="23"/>
      <c r="G18" s="30" t="s">
        <v>90</v>
      </c>
      <c r="H18" s="26"/>
      <c r="I18" s="26"/>
      <c r="J18" s="31" t="s">
        <v>91</v>
      </c>
      <c r="K18" s="26"/>
      <c r="L18" s="26"/>
      <c r="M18" s="16"/>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row>
    <row r="19" customFormat="false" ht="49.5" hidden="false" customHeight="true" outlineLevel="0" collapsed="false">
      <c r="B19" s="22" t="s">
        <v>92</v>
      </c>
      <c r="C19" s="23"/>
      <c r="D19" s="23"/>
      <c r="E19" s="23"/>
      <c r="F19" s="23"/>
      <c r="G19" s="30" t="s">
        <v>93</v>
      </c>
      <c r="H19" s="26"/>
      <c r="I19" s="26"/>
      <c r="J19" s="24"/>
      <c r="K19" s="24"/>
      <c r="L19" s="24"/>
      <c r="M19" s="16"/>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row>
    <row r="20" customFormat="false" ht="49.5" hidden="false" customHeight="true" outlineLevel="0" collapsed="false">
      <c r="B20" s="22" t="s">
        <v>94</v>
      </c>
      <c r="C20" s="23"/>
      <c r="D20" s="23"/>
      <c r="E20" s="23"/>
      <c r="F20" s="23"/>
      <c r="G20" s="30" t="s">
        <v>95</v>
      </c>
      <c r="H20" s="26"/>
      <c r="I20" s="26"/>
      <c r="J20" s="24"/>
      <c r="K20" s="24"/>
      <c r="L20" s="24"/>
      <c r="M20" s="16"/>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row>
    <row r="21" customFormat="false" ht="49.5" hidden="false" customHeight="true" outlineLevel="0" collapsed="false">
      <c r="B21" s="22" t="s">
        <v>96</v>
      </c>
      <c r="C21" s="23"/>
      <c r="D21" s="23"/>
      <c r="E21" s="23"/>
      <c r="F21" s="23"/>
      <c r="G21" s="32" t="s">
        <v>97</v>
      </c>
      <c r="H21" s="26"/>
      <c r="I21" s="26"/>
      <c r="J21" s="29" t="s">
        <v>98</v>
      </c>
      <c r="K21" s="26"/>
      <c r="L21" s="26"/>
      <c r="M21" s="16"/>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row>
    <row r="22" customFormat="false" ht="49.5" hidden="false" customHeight="true" outlineLevel="0" collapsed="false">
      <c r="B22" s="22" t="s">
        <v>99</v>
      </c>
      <c r="C22" s="23"/>
      <c r="D22" s="23"/>
      <c r="E22" s="23"/>
      <c r="F22" s="23"/>
      <c r="G22" s="32" t="s">
        <v>100</v>
      </c>
      <c r="H22" s="26"/>
      <c r="I22" s="26"/>
      <c r="J22" s="31" t="s">
        <v>101</v>
      </c>
      <c r="K22" s="26"/>
      <c r="L22" s="26"/>
      <c r="M22" s="16"/>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row>
    <row r="23" customFormat="false" ht="49.5" hidden="false" customHeight="true" outlineLevel="0" collapsed="false">
      <c r="B23" s="22" t="s">
        <v>102</v>
      </c>
      <c r="C23" s="23"/>
      <c r="D23" s="23"/>
      <c r="E23" s="23"/>
      <c r="F23" s="23"/>
      <c r="G23" s="32" t="s">
        <v>103</v>
      </c>
      <c r="H23" s="26"/>
      <c r="I23" s="26"/>
      <c r="J23" s="31" t="s">
        <v>104</v>
      </c>
      <c r="K23" s="26"/>
      <c r="L23" s="26"/>
      <c r="M23" s="16"/>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row>
    <row r="24" customFormat="false" ht="49.5" hidden="false" customHeight="true" outlineLevel="0" collapsed="false">
      <c r="B24" s="22" t="s">
        <v>105</v>
      </c>
      <c r="C24" s="23"/>
      <c r="D24" s="23"/>
      <c r="E24" s="23"/>
      <c r="F24" s="23"/>
      <c r="G24" s="32" t="s">
        <v>106</v>
      </c>
      <c r="H24" s="26"/>
      <c r="I24" s="26"/>
      <c r="J24" s="31" t="s">
        <v>107</v>
      </c>
      <c r="K24" s="26"/>
      <c r="L24" s="26"/>
      <c r="M24" s="16"/>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row>
    <row r="25" customFormat="false" ht="49.5" hidden="false" customHeight="true" outlineLevel="0" collapsed="false">
      <c r="B25" s="22" t="s">
        <v>108</v>
      </c>
      <c r="C25" s="23"/>
      <c r="D25" s="23"/>
      <c r="E25" s="23"/>
      <c r="F25" s="23"/>
      <c r="G25" s="24"/>
      <c r="H25" s="24"/>
      <c r="I25" s="24"/>
      <c r="J25" s="31" t="s">
        <v>109</v>
      </c>
      <c r="K25" s="26"/>
      <c r="L25" s="26"/>
      <c r="M25" s="16"/>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row>
    <row r="26" customFormat="false" ht="15" hidden="false" customHeight="false" outlineLevel="0" collapsed="false">
      <c r="B26" s="33" t="s">
        <v>110</v>
      </c>
      <c r="C26" s="34" t="s">
        <v>111</v>
      </c>
      <c r="D26" s="34"/>
      <c r="E26" s="34"/>
      <c r="F26" s="34"/>
      <c r="G26" s="35" t="s">
        <v>112</v>
      </c>
      <c r="H26" s="36"/>
      <c r="I26" s="36"/>
      <c r="J26" s="36"/>
      <c r="K26" s="36"/>
      <c r="L26" s="36"/>
      <c r="M26" s="16"/>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row>
    <row r="27" customFormat="false" ht="15" hidden="false" customHeight="false" outlineLevel="0" collapsed="false">
      <c r="A27" s="4"/>
      <c r="B27" s="36"/>
      <c r="C27" s="36"/>
      <c r="D27" s="36"/>
      <c r="E27" s="36"/>
      <c r="F27" s="36"/>
      <c r="G27" s="36"/>
      <c r="H27" s="36"/>
      <c r="I27" s="36"/>
      <c r="J27" s="36"/>
      <c r="K27" s="36"/>
      <c r="L27" s="36"/>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62"/>
    <col collapsed="false" customWidth="true" hidden="false" outlineLevel="0" max="4" min="3" style="0" width="35"/>
    <col collapsed="false" customWidth="true" hidden="false" outlineLevel="0" max="6" min="5" style="0" width="5"/>
    <col collapsed="false" customWidth="true" hidden="false" outlineLevel="0" max="12" min="7" style="0" width="14"/>
  </cols>
  <sheetData>
    <row r="1" customFormat="false" ht="15" hidden="false" customHeight="false" outlineLevel="0" collapsed="false">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row>
    <row r="2" customFormat="false" ht="19.5" hidden="false" customHeight="true" outlineLevel="0" collapsed="false">
      <c r="B2" s="10" t="s">
        <v>46</v>
      </c>
      <c r="C2" s="10" t="s">
        <v>25</v>
      </c>
      <c r="D2" s="11" t="s">
        <v>26</v>
      </c>
      <c r="E2" s="12"/>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row>
    <row r="3" customFormat="false" ht="19.5" hidden="false" customHeight="true" outlineLevel="0" collapsed="false">
      <c r="B3" s="13"/>
      <c r="C3" s="13"/>
      <c r="D3" s="37"/>
      <c r="E3" s="12"/>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row>
    <row r="4" customFormat="false" ht="19.5" hidden="false" customHeight="true" outlineLevel="0" collapsed="false">
      <c r="B4" s="10" t="s">
        <v>49</v>
      </c>
      <c r="C4" s="15"/>
      <c r="D4" s="15"/>
      <c r="E4" s="15"/>
      <c r="F4" s="15"/>
      <c r="G4" s="15"/>
      <c r="H4" s="15"/>
      <c r="I4" s="15"/>
      <c r="J4" s="15"/>
      <c r="K4" s="15"/>
      <c r="L4" s="15"/>
      <c r="M4" s="16"/>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row>
    <row r="5" customFormat="false" ht="19.5" hidden="false" customHeight="true" outlineLevel="0" collapsed="false">
      <c r="B5" s="17" t="s">
        <v>51</v>
      </c>
      <c r="C5" s="13"/>
      <c r="D5" s="13"/>
      <c r="E5" s="13"/>
      <c r="F5" s="13"/>
      <c r="G5" s="13"/>
      <c r="H5" s="13"/>
      <c r="I5" s="13"/>
      <c r="J5" s="13"/>
      <c r="K5" s="13"/>
      <c r="L5" s="13"/>
      <c r="M5" s="16"/>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row>
    <row r="6" customFormat="false" ht="19.5" hidden="false" customHeight="true" outlineLevel="0" collapsed="false">
      <c r="B6" s="17" t="s">
        <v>53</v>
      </c>
      <c r="C6" s="13"/>
      <c r="D6" s="13"/>
      <c r="E6" s="13"/>
      <c r="F6" s="13"/>
      <c r="G6" s="13"/>
      <c r="H6" s="13"/>
      <c r="I6" s="13"/>
      <c r="J6" s="13"/>
      <c r="K6" s="13"/>
      <c r="L6" s="13"/>
      <c r="M6" s="16"/>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row>
    <row r="7" customFormat="false" ht="15" hidden="false" customHeight="false" outlineLevel="0" collapsed="false">
      <c r="B7" s="18"/>
      <c r="C7" s="18"/>
      <c r="D7" s="18"/>
      <c r="E7" s="18"/>
      <c r="F7" s="18"/>
      <c r="G7" s="18"/>
      <c r="H7" s="18"/>
      <c r="I7" s="18"/>
      <c r="J7" s="18"/>
      <c r="K7" s="18"/>
      <c r="L7" s="18"/>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row>
    <row r="8" customFormat="false" ht="15" hidden="false" customHeight="true" outlineLevel="0" collapsed="false">
      <c r="B8" s="19"/>
      <c r="C8" s="20" t="s">
        <v>54</v>
      </c>
      <c r="D8" s="20"/>
      <c r="E8" s="20"/>
      <c r="F8" s="20"/>
      <c r="G8" s="21" t="s">
        <v>55</v>
      </c>
      <c r="H8" s="21" t="s">
        <v>56</v>
      </c>
      <c r="I8" s="21" t="s">
        <v>57</v>
      </c>
      <c r="J8" s="21" t="s">
        <v>58</v>
      </c>
      <c r="K8" s="21" t="s">
        <v>59</v>
      </c>
      <c r="L8" s="21" t="s">
        <v>60</v>
      </c>
      <c r="M8" s="16"/>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row>
    <row r="9" customFormat="false" ht="49.5" hidden="false" customHeight="true" outlineLevel="0" collapsed="false">
      <c r="B9" s="22" t="s">
        <v>61</v>
      </c>
      <c r="C9" s="23"/>
      <c r="D9" s="23"/>
      <c r="E9" s="23"/>
      <c r="F9" s="23"/>
      <c r="G9" s="24"/>
      <c r="H9" s="24"/>
      <c r="I9" s="24"/>
      <c r="J9" s="25" t="s">
        <v>62</v>
      </c>
      <c r="K9" s="26"/>
      <c r="L9" s="26"/>
      <c r="M9" s="16"/>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row>
    <row r="10" customFormat="false" ht="49.5" hidden="false" customHeight="true" outlineLevel="0" collapsed="false">
      <c r="B10" s="22" t="s">
        <v>63</v>
      </c>
      <c r="C10" s="23"/>
      <c r="D10" s="23"/>
      <c r="E10" s="23"/>
      <c r="F10" s="23"/>
      <c r="G10" s="27" t="s">
        <v>65</v>
      </c>
      <c r="H10" s="26"/>
      <c r="I10" s="26"/>
      <c r="J10" s="24"/>
      <c r="K10" s="24"/>
      <c r="L10" s="24"/>
      <c r="M10" s="16"/>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row>
    <row r="11" customFormat="false" ht="49.5" hidden="false" customHeight="true" outlineLevel="0" collapsed="false">
      <c r="B11" s="22" t="s">
        <v>67</v>
      </c>
      <c r="C11" s="23"/>
      <c r="D11" s="23"/>
      <c r="E11" s="23"/>
      <c r="F11" s="23"/>
      <c r="G11" s="28" t="s">
        <v>68</v>
      </c>
      <c r="H11" s="26"/>
      <c r="I11" s="26"/>
      <c r="J11" s="24"/>
      <c r="K11" s="24"/>
      <c r="L11" s="24"/>
      <c r="M11" s="16"/>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row>
    <row r="12" customFormat="false" ht="49.5" hidden="false" customHeight="true" outlineLevel="0" collapsed="false">
      <c r="B12" s="22" t="s">
        <v>69</v>
      </c>
      <c r="C12" s="23"/>
      <c r="D12" s="23"/>
      <c r="E12" s="23"/>
      <c r="F12" s="23"/>
      <c r="G12" s="28" t="s">
        <v>71</v>
      </c>
      <c r="H12" s="26"/>
      <c r="I12" s="26"/>
      <c r="J12" s="29" t="s">
        <v>73</v>
      </c>
      <c r="K12" s="26"/>
      <c r="L12" s="26"/>
      <c r="M12" s="16"/>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row>
    <row r="13" customFormat="false" ht="49.5" hidden="false" customHeight="true" outlineLevel="0" collapsed="false">
      <c r="B13" s="22" t="s">
        <v>74</v>
      </c>
      <c r="C13" s="23"/>
      <c r="D13" s="23"/>
      <c r="E13" s="23"/>
      <c r="F13" s="23"/>
      <c r="G13" s="28" t="s">
        <v>75</v>
      </c>
      <c r="H13" s="26"/>
      <c r="I13" s="26"/>
      <c r="J13" s="29" t="s">
        <v>76</v>
      </c>
      <c r="K13" s="26"/>
      <c r="L13" s="26"/>
      <c r="M13" s="16"/>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row>
    <row r="14" customFormat="false" ht="49.5" hidden="false" customHeight="true" outlineLevel="0" collapsed="false">
      <c r="B14" s="22" t="s">
        <v>77</v>
      </c>
      <c r="C14" s="23"/>
      <c r="D14" s="23"/>
      <c r="E14" s="23"/>
      <c r="F14" s="23"/>
      <c r="G14" s="28" t="s">
        <v>78</v>
      </c>
      <c r="H14" s="26"/>
      <c r="I14" s="26"/>
      <c r="J14" s="24"/>
      <c r="K14" s="24"/>
      <c r="L14" s="24"/>
      <c r="M14" s="16"/>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row>
    <row r="15" customFormat="false" ht="49.5" hidden="false" customHeight="true" outlineLevel="0" collapsed="false">
      <c r="B15" s="22" t="s">
        <v>79</v>
      </c>
      <c r="C15" s="23"/>
      <c r="D15" s="23"/>
      <c r="E15" s="23"/>
      <c r="F15" s="23"/>
      <c r="G15" s="30" t="s">
        <v>81</v>
      </c>
      <c r="H15" s="26"/>
      <c r="I15" s="26"/>
      <c r="J15" s="24"/>
      <c r="K15" s="24"/>
      <c r="L15" s="24"/>
      <c r="M15" s="16"/>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row>
    <row r="16" customFormat="false" ht="49.5" hidden="false" customHeight="true" outlineLevel="0" collapsed="false">
      <c r="B16" s="22" t="s">
        <v>83</v>
      </c>
      <c r="C16" s="23"/>
      <c r="D16" s="23"/>
      <c r="E16" s="23"/>
      <c r="F16" s="23"/>
      <c r="G16" s="30" t="s">
        <v>84</v>
      </c>
      <c r="H16" s="26"/>
      <c r="I16" s="26"/>
      <c r="J16" s="29" t="s">
        <v>85</v>
      </c>
      <c r="K16" s="26"/>
      <c r="L16" s="26"/>
      <c r="M16" s="16"/>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row>
    <row r="17" customFormat="false" ht="49.5" hidden="false" customHeight="true" outlineLevel="0" collapsed="false">
      <c r="B17" s="22" t="s">
        <v>86</v>
      </c>
      <c r="C17" s="23"/>
      <c r="D17" s="23"/>
      <c r="E17" s="23"/>
      <c r="F17" s="23"/>
      <c r="G17" s="30" t="s">
        <v>87</v>
      </c>
      <c r="H17" s="26"/>
      <c r="I17" s="26"/>
      <c r="J17" s="31" t="s">
        <v>88</v>
      </c>
      <c r="K17" s="26"/>
      <c r="L17" s="26"/>
      <c r="M17" s="16"/>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row>
    <row r="18" customFormat="false" ht="49.5" hidden="false" customHeight="true" outlineLevel="0" collapsed="false">
      <c r="B18" s="22" t="s">
        <v>89</v>
      </c>
      <c r="C18" s="23"/>
      <c r="D18" s="23"/>
      <c r="E18" s="23"/>
      <c r="F18" s="23"/>
      <c r="G18" s="30" t="s">
        <v>90</v>
      </c>
      <c r="H18" s="26"/>
      <c r="I18" s="26"/>
      <c r="J18" s="31" t="s">
        <v>91</v>
      </c>
      <c r="K18" s="26"/>
      <c r="L18" s="26"/>
      <c r="M18" s="16"/>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row>
    <row r="19" customFormat="false" ht="49.5" hidden="false" customHeight="true" outlineLevel="0" collapsed="false">
      <c r="B19" s="22" t="s">
        <v>92</v>
      </c>
      <c r="C19" s="23"/>
      <c r="D19" s="23"/>
      <c r="E19" s="23"/>
      <c r="F19" s="23"/>
      <c r="G19" s="30" t="s">
        <v>93</v>
      </c>
      <c r="H19" s="26"/>
      <c r="I19" s="26"/>
      <c r="J19" s="24"/>
      <c r="K19" s="24"/>
      <c r="L19" s="24"/>
      <c r="M19" s="16"/>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row>
    <row r="20" customFormat="false" ht="49.5" hidden="false" customHeight="true" outlineLevel="0" collapsed="false">
      <c r="B20" s="22" t="s">
        <v>94</v>
      </c>
      <c r="C20" s="23"/>
      <c r="D20" s="23"/>
      <c r="E20" s="23"/>
      <c r="F20" s="23"/>
      <c r="G20" s="30" t="s">
        <v>95</v>
      </c>
      <c r="H20" s="26"/>
      <c r="I20" s="26"/>
      <c r="J20" s="24"/>
      <c r="K20" s="24"/>
      <c r="L20" s="24"/>
      <c r="M20" s="16"/>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row>
    <row r="21" customFormat="false" ht="49.5" hidden="false" customHeight="true" outlineLevel="0" collapsed="false">
      <c r="B21" s="22" t="s">
        <v>96</v>
      </c>
      <c r="C21" s="23"/>
      <c r="D21" s="23"/>
      <c r="E21" s="23"/>
      <c r="F21" s="23"/>
      <c r="G21" s="32" t="s">
        <v>97</v>
      </c>
      <c r="H21" s="26"/>
      <c r="I21" s="26"/>
      <c r="J21" s="29" t="s">
        <v>98</v>
      </c>
      <c r="K21" s="26"/>
      <c r="L21" s="26"/>
      <c r="M21" s="16"/>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row>
    <row r="22" customFormat="false" ht="49.5" hidden="false" customHeight="true" outlineLevel="0" collapsed="false">
      <c r="B22" s="22" t="s">
        <v>99</v>
      </c>
      <c r="C22" s="23"/>
      <c r="D22" s="23"/>
      <c r="E22" s="23"/>
      <c r="F22" s="23"/>
      <c r="G22" s="32" t="s">
        <v>100</v>
      </c>
      <c r="H22" s="26"/>
      <c r="I22" s="26"/>
      <c r="J22" s="31" t="s">
        <v>101</v>
      </c>
      <c r="K22" s="26"/>
      <c r="L22" s="26"/>
      <c r="M22" s="16"/>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row>
    <row r="23" customFormat="false" ht="49.5" hidden="false" customHeight="true" outlineLevel="0" collapsed="false">
      <c r="B23" s="22" t="s">
        <v>102</v>
      </c>
      <c r="C23" s="23"/>
      <c r="D23" s="23"/>
      <c r="E23" s="23"/>
      <c r="F23" s="23"/>
      <c r="G23" s="32" t="s">
        <v>103</v>
      </c>
      <c r="H23" s="26"/>
      <c r="I23" s="26"/>
      <c r="J23" s="31" t="s">
        <v>104</v>
      </c>
      <c r="K23" s="26"/>
      <c r="L23" s="26"/>
      <c r="M23" s="16"/>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row>
    <row r="24" customFormat="false" ht="49.5" hidden="false" customHeight="true" outlineLevel="0" collapsed="false">
      <c r="B24" s="22" t="s">
        <v>105</v>
      </c>
      <c r="C24" s="23"/>
      <c r="D24" s="23"/>
      <c r="E24" s="23"/>
      <c r="F24" s="23"/>
      <c r="G24" s="32" t="s">
        <v>106</v>
      </c>
      <c r="H24" s="26"/>
      <c r="I24" s="26"/>
      <c r="J24" s="31" t="s">
        <v>107</v>
      </c>
      <c r="K24" s="26"/>
      <c r="L24" s="26"/>
      <c r="M24" s="16"/>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row>
    <row r="25" customFormat="false" ht="49.5" hidden="false" customHeight="true" outlineLevel="0" collapsed="false">
      <c r="B25" s="22" t="s">
        <v>108</v>
      </c>
      <c r="C25" s="23"/>
      <c r="D25" s="23"/>
      <c r="E25" s="23"/>
      <c r="F25" s="23"/>
      <c r="G25" s="24"/>
      <c r="H25" s="24"/>
      <c r="I25" s="24"/>
      <c r="J25" s="31" t="s">
        <v>109</v>
      </c>
      <c r="K25" s="26"/>
      <c r="L25" s="26"/>
      <c r="M25" s="16"/>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row>
    <row r="26" customFormat="false" ht="15" hidden="false" customHeight="false" outlineLevel="0" collapsed="false">
      <c r="B26" s="33" t="s">
        <v>110</v>
      </c>
      <c r="C26" s="38"/>
      <c r="D26" s="38"/>
      <c r="E26" s="38"/>
      <c r="F26" s="38"/>
      <c r="G26" s="35" t="s">
        <v>112</v>
      </c>
      <c r="H26" s="36"/>
      <c r="I26" s="36"/>
      <c r="J26" s="36"/>
      <c r="K26" s="36"/>
      <c r="L26" s="36"/>
      <c r="M26" s="16"/>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row>
    <row r="27" customFormat="false" ht="15" hidden="false" customHeight="false" outlineLevel="0" collapsed="false">
      <c r="A27" s="4"/>
      <c r="B27" s="36"/>
      <c r="C27" s="36"/>
      <c r="D27" s="36"/>
      <c r="E27" s="36"/>
      <c r="F27" s="36"/>
      <c r="G27" s="36"/>
      <c r="H27" s="36"/>
      <c r="I27" s="36"/>
      <c r="J27" s="36"/>
      <c r="K27" s="36"/>
      <c r="L27" s="36"/>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62"/>
    <col collapsed="false" customWidth="true" hidden="false" outlineLevel="0" max="4" min="3" style="0" width="35"/>
    <col collapsed="false" customWidth="true" hidden="false" outlineLevel="0" max="6" min="5" style="0" width="5"/>
    <col collapsed="false" customWidth="true" hidden="false" outlineLevel="0" max="12" min="7" style="0" width="14"/>
  </cols>
  <sheetData>
    <row r="1" customFormat="false" ht="15" hidden="false" customHeight="false" outlineLevel="0" collapsed="false">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row>
    <row r="2" customFormat="false" ht="19.5" hidden="false" customHeight="true" outlineLevel="0" collapsed="false">
      <c r="B2" s="10" t="s">
        <v>46</v>
      </c>
      <c r="C2" s="10" t="s">
        <v>25</v>
      </c>
      <c r="D2" s="11" t="s">
        <v>26</v>
      </c>
      <c r="E2" s="12"/>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row>
    <row r="3" customFormat="false" ht="19.5" hidden="false" customHeight="true" outlineLevel="0" collapsed="false">
      <c r="B3" s="13"/>
      <c r="C3" s="13"/>
      <c r="D3" s="37"/>
      <c r="E3" s="12"/>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row>
    <row r="4" customFormat="false" ht="19.5" hidden="false" customHeight="true" outlineLevel="0" collapsed="false">
      <c r="B4" s="10" t="s">
        <v>49</v>
      </c>
      <c r="C4" s="15"/>
      <c r="D4" s="15"/>
      <c r="E4" s="15"/>
      <c r="F4" s="15"/>
      <c r="G4" s="15"/>
      <c r="H4" s="15"/>
      <c r="I4" s="15"/>
      <c r="J4" s="15"/>
      <c r="K4" s="15"/>
      <c r="L4" s="15"/>
      <c r="M4" s="16"/>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row>
    <row r="5" customFormat="false" ht="19.5" hidden="false" customHeight="true" outlineLevel="0" collapsed="false">
      <c r="B5" s="17" t="s">
        <v>51</v>
      </c>
      <c r="C5" s="13"/>
      <c r="D5" s="13"/>
      <c r="E5" s="13"/>
      <c r="F5" s="13"/>
      <c r="G5" s="13"/>
      <c r="H5" s="13"/>
      <c r="I5" s="13"/>
      <c r="J5" s="13"/>
      <c r="K5" s="13"/>
      <c r="L5" s="13"/>
      <c r="M5" s="16"/>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row>
    <row r="6" customFormat="false" ht="19.5" hidden="false" customHeight="true" outlineLevel="0" collapsed="false">
      <c r="B6" s="17" t="s">
        <v>53</v>
      </c>
      <c r="C6" s="13"/>
      <c r="D6" s="13"/>
      <c r="E6" s="13"/>
      <c r="F6" s="13"/>
      <c r="G6" s="13"/>
      <c r="H6" s="13"/>
      <c r="I6" s="13"/>
      <c r="J6" s="13"/>
      <c r="K6" s="13"/>
      <c r="L6" s="13"/>
      <c r="M6" s="16"/>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row>
    <row r="7" customFormat="false" ht="15" hidden="false" customHeight="false" outlineLevel="0" collapsed="false">
      <c r="B7" s="18"/>
      <c r="C7" s="18"/>
      <c r="D7" s="18"/>
      <c r="E7" s="18"/>
      <c r="F7" s="18"/>
      <c r="G7" s="18"/>
      <c r="H7" s="18"/>
      <c r="I7" s="18"/>
      <c r="J7" s="18"/>
      <c r="K7" s="18"/>
      <c r="L7" s="18"/>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row>
    <row r="8" customFormat="false" ht="15" hidden="false" customHeight="true" outlineLevel="0" collapsed="false">
      <c r="B8" s="19"/>
      <c r="C8" s="20" t="s">
        <v>54</v>
      </c>
      <c r="D8" s="20"/>
      <c r="E8" s="20"/>
      <c r="F8" s="20"/>
      <c r="G8" s="21" t="s">
        <v>55</v>
      </c>
      <c r="H8" s="21" t="s">
        <v>56</v>
      </c>
      <c r="I8" s="21" t="s">
        <v>57</v>
      </c>
      <c r="J8" s="21" t="s">
        <v>58</v>
      </c>
      <c r="K8" s="21" t="s">
        <v>59</v>
      </c>
      <c r="L8" s="21" t="s">
        <v>60</v>
      </c>
      <c r="M8" s="16"/>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row>
    <row r="9" customFormat="false" ht="49.5" hidden="false" customHeight="true" outlineLevel="0" collapsed="false">
      <c r="B9" s="22" t="s">
        <v>61</v>
      </c>
      <c r="C9" s="23"/>
      <c r="D9" s="23"/>
      <c r="E9" s="23"/>
      <c r="F9" s="23"/>
      <c r="G9" s="24"/>
      <c r="H9" s="24"/>
      <c r="I9" s="24"/>
      <c r="J9" s="25" t="s">
        <v>62</v>
      </c>
      <c r="K9" s="26"/>
      <c r="L9" s="26"/>
      <c r="M9" s="16"/>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row>
    <row r="10" customFormat="false" ht="49.5" hidden="false" customHeight="true" outlineLevel="0" collapsed="false">
      <c r="B10" s="22" t="s">
        <v>63</v>
      </c>
      <c r="C10" s="23"/>
      <c r="D10" s="23"/>
      <c r="E10" s="23"/>
      <c r="F10" s="23"/>
      <c r="G10" s="27" t="s">
        <v>65</v>
      </c>
      <c r="H10" s="26"/>
      <c r="I10" s="26"/>
      <c r="J10" s="24"/>
      <c r="K10" s="24"/>
      <c r="L10" s="24"/>
      <c r="M10" s="16"/>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row>
    <row r="11" customFormat="false" ht="49.5" hidden="false" customHeight="true" outlineLevel="0" collapsed="false">
      <c r="B11" s="22" t="s">
        <v>67</v>
      </c>
      <c r="C11" s="23"/>
      <c r="D11" s="23"/>
      <c r="E11" s="23"/>
      <c r="F11" s="23"/>
      <c r="G11" s="28" t="s">
        <v>68</v>
      </c>
      <c r="H11" s="26"/>
      <c r="I11" s="26"/>
      <c r="J11" s="24"/>
      <c r="K11" s="24"/>
      <c r="L11" s="24"/>
      <c r="M11" s="16"/>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row>
    <row r="12" customFormat="false" ht="49.5" hidden="false" customHeight="true" outlineLevel="0" collapsed="false">
      <c r="B12" s="22" t="s">
        <v>69</v>
      </c>
      <c r="C12" s="23"/>
      <c r="D12" s="23"/>
      <c r="E12" s="23"/>
      <c r="F12" s="23"/>
      <c r="G12" s="28" t="s">
        <v>71</v>
      </c>
      <c r="H12" s="26"/>
      <c r="I12" s="26"/>
      <c r="J12" s="29" t="s">
        <v>73</v>
      </c>
      <c r="K12" s="26"/>
      <c r="L12" s="26"/>
      <c r="M12" s="16"/>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row>
    <row r="13" customFormat="false" ht="49.5" hidden="false" customHeight="true" outlineLevel="0" collapsed="false">
      <c r="B13" s="22" t="s">
        <v>74</v>
      </c>
      <c r="C13" s="23"/>
      <c r="D13" s="23"/>
      <c r="E13" s="23"/>
      <c r="F13" s="23"/>
      <c r="G13" s="28" t="s">
        <v>75</v>
      </c>
      <c r="H13" s="26"/>
      <c r="I13" s="26"/>
      <c r="J13" s="29" t="s">
        <v>76</v>
      </c>
      <c r="K13" s="26"/>
      <c r="L13" s="26"/>
      <c r="M13" s="16"/>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row>
    <row r="14" customFormat="false" ht="49.5" hidden="false" customHeight="true" outlineLevel="0" collapsed="false">
      <c r="B14" s="22" t="s">
        <v>77</v>
      </c>
      <c r="C14" s="23"/>
      <c r="D14" s="23"/>
      <c r="E14" s="23"/>
      <c r="F14" s="23"/>
      <c r="G14" s="28" t="s">
        <v>78</v>
      </c>
      <c r="H14" s="26"/>
      <c r="I14" s="26"/>
      <c r="J14" s="24"/>
      <c r="K14" s="24"/>
      <c r="L14" s="24"/>
      <c r="M14" s="16"/>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row>
    <row r="15" customFormat="false" ht="49.5" hidden="false" customHeight="true" outlineLevel="0" collapsed="false">
      <c r="B15" s="22" t="s">
        <v>79</v>
      </c>
      <c r="C15" s="23"/>
      <c r="D15" s="23"/>
      <c r="E15" s="23"/>
      <c r="F15" s="23"/>
      <c r="G15" s="30" t="s">
        <v>81</v>
      </c>
      <c r="H15" s="26"/>
      <c r="I15" s="26"/>
      <c r="J15" s="24"/>
      <c r="K15" s="24"/>
      <c r="L15" s="24"/>
      <c r="M15" s="16"/>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row>
    <row r="16" customFormat="false" ht="49.5" hidden="false" customHeight="true" outlineLevel="0" collapsed="false">
      <c r="B16" s="22" t="s">
        <v>83</v>
      </c>
      <c r="C16" s="23"/>
      <c r="D16" s="23"/>
      <c r="E16" s="23"/>
      <c r="F16" s="23"/>
      <c r="G16" s="30" t="s">
        <v>84</v>
      </c>
      <c r="H16" s="26"/>
      <c r="I16" s="26"/>
      <c r="J16" s="29" t="s">
        <v>85</v>
      </c>
      <c r="K16" s="26"/>
      <c r="L16" s="26"/>
      <c r="M16" s="16"/>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row>
    <row r="17" customFormat="false" ht="49.5" hidden="false" customHeight="true" outlineLevel="0" collapsed="false">
      <c r="B17" s="22" t="s">
        <v>86</v>
      </c>
      <c r="C17" s="23"/>
      <c r="D17" s="23"/>
      <c r="E17" s="23"/>
      <c r="F17" s="23"/>
      <c r="G17" s="30" t="s">
        <v>87</v>
      </c>
      <c r="H17" s="26"/>
      <c r="I17" s="26"/>
      <c r="J17" s="31" t="s">
        <v>88</v>
      </c>
      <c r="K17" s="26"/>
      <c r="L17" s="26"/>
      <c r="M17" s="16"/>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row>
    <row r="18" customFormat="false" ht="49.5" hidden="false" customHeight="true" outlineLevel="0" collapsed="false">
      <c r="B18" s="22" t="s">
        <v>89</v>
      </c>
      <c r="C18" s="23"/>
      <c r="D18" s="23"/>
      <c r="E18" s="23"/>
      <c r="F18" s="23"/>
      <c r="G18" s="30" t="s">
        <v>90</v>
      </c>
      <c r="H18" s="26"/>
      <c r="I18" s="26"/>
      <c r="J18" s="31" t="s">
        <v>91</v>
      </c>
      <c r="K18" s="26"/>
      <c r="L18" s="26"/>
      <c r="M18" s="16"/>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row>
    <row r="19" customFormat="false" ht="49.5" hidden="false" customHeight="true" outlineLevel="0" collapsed="false">
      <c r="B19" s="22" t="s">
        <v>92</v>
      </c>
      <c r="C19" s="23"/>
      <c r="D19" s="23"/>
      <c r="E19" s="23"/>
      <c r="F19" s="23"/>
      <c r="G19" s="30" t="s">
        <v>93</v>
      </c>
      <c r="H19" s="26"/>
      <c r="I19" s="26"/>
      <c r="J19" s="24"/>
      <c r="K19" s="24"/>
      <c r="L19" s="24"/>
      <c r="M19" s="16"/>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row>
    <row r="20" customFormat="false" ht="49.5" hidden="false" customHeight="true" outlineLevel="0" collapsed="false">
      <c r="B20" s="22" t="s">
        <v>94</v>
      </c>
      <c r="C20" s="23"/>
      <c r="D20" s="23"/>
      <c r="E20" s="23"/>
      <c r="F20" s="23"/>
      <c r="G20" s="30" t="s">
        <v>95</v>
      </c>
      <c r="H20" s="26"/>
      <c r="I20" s="26"/>
      <c r="J20" s="24"/>
      <c r="K20" s="24"/>
      <c r="L20" s="24"/>
      <c r="M20" s="16"/>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row>
    <row r="21" customFormat="false" ht="49.5" hidden="false" customHeight="true" outlineLevel="0" collapsed="false">
      <c r="B21" s="22" t="s">
        <v>96</v>
      </c>
      <c r="C21" s="23"/>
      <c r="D21" s="23"/>
      <c r="E21" s="23"/>
      <c r="F21" s="23"/>
      <c r="G21" s="32" t="s">
        <v>97</v>
      </c>
      <c r="H21" s="26"/>
      <c r="I21" s="26"/>
      <c r="J21" s="29" t="s">
        <v>98</v>
      </c>
      <c r="K21" s="26"/>
      <c r="L21" s="26"/>
      <c r="M21" s="16"/>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row>
    <row r="22" customFormat="false" ht="49.5" hidden="false" customHeight="true" outlineLevel="0" collapsed="false">
      <c r="B22" s="22" t="s">
        <v>99</v>
      </c>
      <c r="C22" s="23"/>
      <c r="D22" s="23"/>
      <c r="E22" s="23"/>
      <c r="F22" s="23"/>
      <c r="G22" s="32" t="s">
        <v>100</v>
      </c>
      <c r="H22" s="26"/>
      <c r="I22" s="26"/>
      <c r="J22" s="31" t="s">
        <v>101</v>
      </c>
      <c r="K22" s="26"/>
      <c r="L22" s="26"/>
      <c r="M22" s="16"/>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row>
    <row r="23" customFormat="false" ht="49.5" hidden="false" customHeight="true" outlineLevel="0" collapsed="false">
      <c r="B23" s="22" t="s">
        <v>102</v>
      </c>
      <c r="C23" s="23"/>
      <c r="D23" s="23"/>
      <c r="E23" s="23"/>
      <c r="F23" s="23"/>
      <c r="G23" s="32" t="s">
        <v>103</v>
      </c>
      <c r="H23" s="26"/>
      <c r="I23" s="26"/>
      <c r="J23" s="31" t="s">
        <v>104</v>
      </c>
      <c r="K23" s="26"/>
      <c r="L23" s="26"/>
      <c r="M23" s="16"/>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row>
    <row r="24" customFormat="false" ht="49.5" hidden="false" customHeight="true" outlineLevel="0" collapsed="false">
      <c r="B24" s="22" t="s">
        <v>105</v>
      </c>
      <c r="C24" s="23"/>
      <c r="D24" s="23"/>
      <c r="E24" s="23"/>
      <c r="F24" s="23"/>
      <c r="G24" s="32" t="s">
        <v>106</v>
      </c>
      <c r="H24" s="26"/>
      <c r="I24" s="26"/>
      <c r="J24" s="31" t="s">
        <v>107</v>
      </c>
      <c r="K24" s="26"/>
      <c r="L24" s="26"/>
      <c r="M24" s="16"/>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row>
    <row r="25" customFormat="false" ht="49.5" hidden="false" customHeight="true" outlineLevel="0" collapsed="false">
      <c r="B25" s="22" t="s">
        <v>108</v>
      </c>
      <c r="C25" s="23"/>
      <c r="D25" s="23"/>
      <c r="E25" s="23"/>
      <c r="F25" s="23"/>
      <c r="G25" s="24"/>
      <c r="H25" s="24"/>
      <c r="I25" s="24"/>
      <c r="J25" s="31" t="s">
        <v>109</v>
      </c>
      <c r="K25" s="26"/>
      <c r="L25" s="26"/>
      <c r="M25" s="16"/>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row>
    <row r="26" customFormat="false" ht="15" hidden="false" customHeight="false" outlineLevel="0" collapsed="false">
      <c r="B26" s="33" t="s">
        <v>110</v>
      </c>
      <c r="C26" s="38"/>
      <c r="D26" s="38"/>
      <c r="E26" s="38"/>
      <c r="F26" s="38"/>
      <c r="G26" s="35" t="s">
        <v>112</v>
      </c>
      <c r="H26" s="36"/>
      <c r="I26" s="36"/>
      <c r="J26" s="36"/>
      <c r="K26" s="36"/>
      <c r="L26" s="36"/>
      <c r="M26" s="16"/>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row>
    <row r="27" customFormat="false" ht="15" hidden="false" customHeight="false" outlineLevel="0" collapsed="false">
      <c r="A27" s="4"/>
      <c r="B27" s="36"/>
      <c r="C27" s="36"/>
      <c r="D27" s="36"/>
      <c r="E27" s="36"/>
      <c r="F27" s="36"/>
      <c r="G27" s="36"/>
      <c r="H27" s="36"/>
      <c r="I27" s="36"/>
      <c r="J27" s="36"/>
      <c r="K27" s="36"/>
      <c r="L27" s="36"/>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row>
  </sheetData>
  <sheetProtection sheet="true" password="c8bf" formatCells="false" formatColumns="false" formatRows="false"/>
  <mergeCells count="24">
    <mergeCell ref="C4:L4"/>
    <mergeCell ref="C5:L5"/>
    <mergeCell ref="C6:L6"/>
    <mergeCell ref="C7:L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H26:L26"/>
  </mergeCells>
  <dataValidations count="3">
    <dataValidation allowBlank="true" errorStyle="stop" operator="between" prompt="Select from the list" promptTitle="Strength" showDropDown="false" showErrorMessage="true" showInputMessage="true" sqref="H10:H24 K12:K13 K16:K18 K21:K25" type="list">
      <formula1>"Very Strong,Strong,Moderate,Supporting,NA"</formula1>
      <formula2>0</formula2>
    </dataValidation>
    <dataValidation allowBlank="true" errorStyle="stop" operator="between" prompt="Select from the list" promptTitle="Strength" showDropDown="false" showErrorMessage="true" showInputMessage="true" sqref="K9" type="list">
      <formula1>"Stand-Alone,Very Strong,Strong,Moderate,Supporting,NA"</formula1>
      <formula2>0</formula2>
    </dataValidation>
    <dataValidation allowBlank="true" errorStyle="stop" operator="between" prompt="Select from the list" promptTitle="ACMG classification" showDropDown="false" showErrorMessage="true" showInputMessage="true" sqref="C26" type="list">
      <formula1>"Pathogenic,Likely Pathogenic,Uncertain Significance,Likely Benign,Benign"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3" ySplit="1" topLeftCell="AQ2" activePane="bottomRight" state="frozen"/>
      <selection pane="topLeft" activeCell="A1" activeCellId="0" sqref="A1"/>
      <selection pane="topRight" activeCell="AQ1" activeCellId="0" sqref="AQ1"/>
      <selection pane="bottomLeft" activeCell="A2" activeCellId="0" sqref="A2"/>
      <selection pane="bottomRight" activeCell="L2" activeCellId="0" sqref="L2"/>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8" min="3" style="0" width="10"/>
    <col collapsed="false" customWidth="true" hidden="false" outlineLevel="0" max="10" min="9" style="0" width="9"/>
    <col collapsed="false" customWidth="true" hidden="false" outlineLevel="0" max="11" min="11" style="0" width="7"/>
    <col collapsed="false" customWidth="true" hidden="false" outlineLevel="0" max="13" min="12" style="0" width="27"/>
    <col collapsed="false" customWidth="true" hidden="false" outlineLevel="0" max="14" min="14" style="0" width="17"/>
    <col collapsed="false" customWidth="true" hidden="false" outlineLevel="0" max="15" min="15" style="0" width="10"/>
    <col collapsed="false" customWidth="true" hidden="false" outlineLevel="0" max="16" min="16" style="0" width="15"/>
    <col collapsed="false" customWidth="true" hidden="false" outlineLevel="0" max="17" min="17" style="0" width="16"/>
    <col collapsed="false" customWidth="true" hidden="false" outlineLevel="0" max="18" min="18" style="0" width="19.55"/>
    <col collapsed="false" customWidth="true" hidden="false" outlineLevel="0" max="20" min="19" style="0" width="16"/>
    <col collapsed="false" customWidth="true" hidden="false" outlineLevel="0" max="21" min="21" style="0" width="17.25"/>
    <col collapsed="false" customWidth="true" hidden="false" outlineLevel="0" max="22" min="22" style="0" width="16"/>
    <col collapsed="false" customWidth="true" hidden="false" outlineLevel="0" max="23" min="23" style="0" width="19.55"/>
    <col collapsed="false" customWidth="true" hidden="false" outlineLevel="0" max="25" min="24" style="0" width="16"/>
    <col collapsed="false" customWidth="true" hidden="false" outlineLevel="0" max="26" min="26" style="0" width="17.25"/>
    <col collapsed="false" customWidth="true" hidden="false" outlineLevel="0" max="27" min="27" style="0" width="10"/>
    <col collapsed="false" customWidth="true" hidden="false" outlineLevel="0" max="29" min="28" style="0" width="13"/>
    <col collapsed="false" customWidth="true" hidden="false" outlineLevel="0" max="31" min="30" style="0" width="10"/>
    <col collapsed="false" customWidth="true" hidden="false" outlineLevel="0" max="33" min="32" style="0" width="13"/>
    <col collapsed="false" customWidth="true" hidden="false" outlineLevel="0" max="34" min="34" style="0" width="10"/>
    <col collapsed="false" customWidth="true" hidden="false" outlineLevel="0" max="36" min="35" style="0" width="13"/>
    <col collapsed="false" customWidth="true" hidden="false" outlineLevel="0" max="37" min="37" style="0" width="16"/>
    <col collapsed="false" customWidth="true" hidden="false" outlineLevel="0" max="38" min="38" style="0" width="15"/>
    <col collapsed="false" customWidth="true" hidden="false" outlineLevel="0" max="39" min="39" style="0" width="18"/>
    <col collapsed="false" customWidth="true" hidden="false" outlineLevel="0" max="40" min="40" style="0" width="10"/>
    <col collapsed="false" customWidth="true" hidden="false" outlineLevel="0" max="42" min="41" style="0" width="18"/>
    <col collapsed="false" customWidth="true" hidden="false" outlineLevel="0" max="43" min="43" style="0" width="13"/>
    <col collapsed="false" customWidth="true" hidden="false" outlineLevel="0" max="44" min="44" style="0" width="10"/>
    <col collapsed="false" customWidth="true" hidden="false" outlineLevel="0" max="48" min="45" style="0" width="18"/>
    <col collapsed="false" customWidth="true" hidden="false" outlineLevel="0" max="49" min="49" style="0" width="24"/>
    <col collapsed="false" customWidth="true" hidden="false" outlineLevel="0" max="50" min="50" style="0" width="13"/>
    <col collapsed="false" customWidth="true" hidden="false" outlineLevel="0" max="51" min="51" style="0" width="10"/>
    <col collapsed="false" customWidth="true" hidden="false" outlineLevel="0" max="52" min="52" style="0" width="13"/>
    <col collapsed="false" customWidth="true" hidden="false" outlineLevel="0" max="53" min="53" style="0" width="12"/>
    <col collapsed="false" customWidth="true" hidden="false" outlineLevel="0" max="54" min="54" style="0" width="10"/>
    <col collapsed="false" customWidth="true" hidden="false" outlineLevel="0" max="56" min="55" style="0" width="29.9"/>
    <col collapsed="false" customWidth="true" hidden="false" outlineLevel="0" max="57" min="57" style="0" width="13"/>
  </cols>
  <sheetData>
    <row r="1" customFormat="false" ht="15" hidden="false" customHeight="false" outlineLevel="0" collapsed="false">
      <c r="A1" s="39" t="s">
        <v>22</v>
      </c>
      <c r="B1" s="39" t="s">
        <v>23</v>
      </c>
      <c r="C1" s="39" t="s">
        <v>113</v>
      </c>
      <c r="D1" s="39" t="s">
        <v>114</v>
      </c>
      <c r="E1" s="39" t="s">
        <v>115</v>
      </c>
      <c r="F1" s="39" t="s">
        <v>116</v>
      </c>
      <c r="G1" s="39" t="s">
        <v>117</v>
      </c>
      <c r="H1" s="39" t="s">
        <v>118</v>
      </c>
      <c r="I1" s="39" t="s">
        <v>24</v>
      </c>
      <c r="J1" s="39" t="s">
        <v>119</v>
      </c>
      <c r="K1" s="39" t="s">
        <v>120</v>
      </c>
      <c r="L1" s="39" t="s">
        <v>25</v>
      </c>
      <c r="M1" s="39" t="s">
        <v>26</v>
      </c>
      <c r="N1" s="39" t="s">
        <v>121</v>
      </c>
      <c r="O1" s="39" t="s">
        <v>122</v>
      </c>
      <c r="P1" s="39" t="s">
        <v>31</v>
      </c>
      <c r="Q1" s="39" t="s">
        <v>123</v>
      </c>
      <c r="R1" s="39" t="s">
        <v>124</v>
      </c>
      <c r="S1" s="39" t="s">
        <v>125</v>
      </c>
      <c r="T1" s="39" t="s">
        <v>126</v>
      </c>
      <c r="U1" s="39" t="s">
        <v>127</v>
      </c>
      <c r="V1" s="39" t="s">
        <v>128</v>
      </c>
      <c r="W1" s="39" t="s">
        <v>129</v>
      </c>
      <c r="X1" s="39" t="s">
        <v>130</v>
      </c>
      <c r="Y1" s="39" t="s">
        <v>131</v>
      </c>
      <c r="Z1" s="39" t="s">
        <v>132</v>
      </c>
      <c r="AA1" s="39" t="s">
        <v>133</v>
      </c>
      <c r="AB1" s="39" t="s">
        <v>134</v>
      </c>
      <c r="AC1" s="39" t="s">
        <v>135</v>
      </c>
      <c r="AD1" s="39" t="s">
        <v>136</v>
      </c>
      <c r="AE1" s="39" t="s">
        <v>137</v>
      </c>
      <c r="AF1" s="39" t="s">
        <v>138</v>
      </c>
      <c r="AG1" s="39" t="s">
        <v>139</v>
      </c>
      <c r="AH1" s="39" t="s">
        <v>140</v>
      </c>
      <c r="AI1" s="39" t="s">
        <v>141</v>
      </c>
      <c r="AJ1" s="39" t="s">
        <v>142</v>
      </c>
      <c r="AK1" s="39" t="s">
        <v>143</v>
      </c>
      <c r="AL1" s="39" t="s">
        <v>144</v>
      </c>
      <c r="AM1" s="39" t="s">
        <v>145</v>
      </c>
      <c r="AN1" s="39" t="s">
        <v>146</v>
      </c>
      <c r="AO1" s="39" t="s">
        <v>147</v>
      </c>
      <c r="AP1" s="39" t="s">
        <v>148</v>
      </c>
      <c r="AQ1" s="39" t="s">
        <v>149</v>
      </c>
      <c r="AR1" s="39" t="s">
        <v>150</v>
      </c>
      <c r="AS1" s="39" t="s">
        <v>151</v>
      </c>
      <c r="AT1" s="39" t="s">
        <v>152</v>
      </c>
      <c r="AU1" s="39" t="s">
        <v>153</v>
      </c>
      <c r="AV1" s="39" t="s">
        <v>154</v>
      </c>
      <c r="AW1" s="39" t="s">
        <v>155</v>
      </c>
      <c r="AX1" s="39" t="s">
        <v>156</v>
      </c>
      <c r="AY1" s="39" t="s">
        <v>157</v>
      </c>
      <c r="AZ1" s="39" t="s">
        <v>158</v>
      </c>
      <c r="BA1" s="39" t="s">
        <v>159</v>
      </c>
      <c r="BB1" s="39" t="s">
        <v>160</v>
      </c>
      <c r="BC1" s="39" t="s">
        <v>161</v>
      </c>
      <c r="BD1" s="39" t="s">
        <v>162</v>
      </c>
      <c r="BE1" s="39" t="s">
        <v>163</v>
      </c>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row>
    <row r="2" customFormat="false" ht="68.65" hidden="false" customHeight="false" outlineLevel="0" collapsed="false">
      <c r="A2" s="14" t="n">
        <v>14</v>
      </c>
      <c r="B2" s="14" t="n">
        <v>88872432</v>
      </c>
      <c r="C2" s="14" t="s">
        <v>164</v>
      </c>
      <c r="D2" s="14" t="s">
        <v>165</v>
      </c>
      <c r="E2" s="14" t="s">
        <v>166</v>
      </c>
      <c r="F2" s="14" t="n">
        <v>99</v>
      </c>
      <c r="G2" s="14" t="n">
        <v>153</v>
      </c>
      <c r="H2" s="14" t="s">
        <v>167</v>
      </c>
      <c r="I2" s="14" t="s">
        <v>168</v>
      </c>
      <c r="J2" s="14" t="s">
        <v>169</v>
      </c>
      <c r="K2" s="14" t="s">
        <v>170</v>
      </c>
      <c r="L2" s="14" t="s">
        <v>47</v>
      </c>
      <c r="M2" s="14" t="s">
        <v>48</v>
      </c>
      <c r="N2" s="14" t="s">
        <v>171</v>
      </c>
      <c r="O2" s="14" t="s">
        <v>172</v>
      </c>
      <c r="P2" s="14" t="s">
        <v>173</v>
      </c>
      <c r="Q2" s="40" t="n">
        <f aca="false">HYPERLINK("https://gnomad.broadinstitute.org/variant/14-88872432-C-T?dataset=gnomad_r4", 0.00108786)</f>
        <v>0.00108786</v>
      </c>
      <c r="R2" s="40" t="n">
        <f aca="false">HYPERLINK("https://gnomad.broadinstitute.org/variant/14-88872432-C-T?dataset=gnomad_r4", 0.00128167)</f>
        <v>0.00128167</v>
      </c>
      <c r="S2" s="40" t="n">
        <f aca="false">HYPERLINK("https://gnomad.broadinstitute.org/variant/14-88872432-C-T?dataset=gnomad_r4", 1590)</f>
        <v>1590</v>
      </c>
      <c r="T2" s="40" t="n">
        <f aca="false">HYPERLINK("https://gnomad.broadinstitute.org/variant/14-88872432-C-T?dataset=gnomad_r4", 1461584)</f>
        <v>1461584</v>
      </c>
      <c r="U2" s="40" t="n">
        <f aca="false">HYPERLINK("https://gnomad.broadinstitute.org/variant/14-88872432-C-T?dataset=gnomad_r4", 2)</f>
        <v>2</v>
      </c>
      <c r="V2" s="40" t="n">
        <f aca="false">HYPERLINK("https://gnomad.broadinstitute.org/variant/14-88872432-C-T?dataset=gnomad_r4", 0.000617422)</f>
        <v>0.000617422</v>
      </c>
      <c r="W2" s="40" t="n">
        <f aca="false">HYPERLINK("https://gnomad.broadinstitute.org/variant/14-88872432-C-T?dataset=gnomad_r4", 0.000955545)</f>
        <v>0.000955545</v>
      </c>
      <c r="X2" s="40" t="n">
        <f aca="false">HYPERLINK("https://gnomad.broadinstitute.org/variant/14-88872432-C-T?dataset=gnomad_r4", 94)</f>
        <v>94</v>
      </c>
      <c r="Y2" s="40" t="n">
        <f aca="false">HYPERLINK("https://gnomad.broadinstitute.org/variant/14-88872432-C-T?dataset=gnomad_r4", 152246)</f>
        <v>152246</v>
      </c>
      <c r="Z2" s="40" t="n">
        <f aca="false">HYPERLINK("https://gnomad.broadinstitute.org/variant/14-88872432-C-T?dataset=gnomad_r4", 0)</f>
        <v>0</v>
      </c>
      <c r="AA2" s="14" t="n">
        <v>0.00034626</v>
      </c>
      <c r="AB2" s="14" t="n">
        <v>0</v>
      </c>
      <c r="AC2" s="14" t="n">
        <v>1</v>
      </c>
      <c r="AD2" s="14" t="n">
        <v>2888</v>
      </c>
      <c r="AE2" s="14" t="s">
        <v>170</v>
      </c>
      <c r="AF2" s="14" t="s">
        <v>170</v>
      </c>
      <c r="AG2" s="14" t="s">
        <v>170</v>
      </c>
      <c r="AH2" s="14" t="s">
        <v>170</v>
      </c>
      <c r="AI2" s="40" t="str">
        <f aca="false">HYPERLINK("https://my.qiagendigitalinsights.com/bbp/view/hgmd/pro/mut.php?acc=CM1410818", "CM1410818")</f>
        <v>CM1410818</v>
      </c>
      <c r="AJ2" s="14" t="s">
        <v>174</v>
      </c>
      <c r="AK2" s="14" t="n">
        <v>0.24</v>
      </c>
      <c r="AL2" s="14" t="s">
        <v>175</v>
      </c>
      <c r="AM2" s="40" t="str">
        <f aca="false">HYPERLINK("https://www.ncbi.nlm.nih.gov/snp/rs140698625", "rs140698625")</f>
        <v>rs140698625</v>
      </c>
      <c r="AN2" s="40" t="n">
        <f aca="false">HYPERLINK("https://www.ncbi.nlm.nih.gov/clinvar/variation/531831", 531831)</f>
        <v>531831</v>
      </c>
      <c r="AO2" s="14" t="s">
        <v>176</v>
      </c>
      <c r="AP2" s="14" t="s">
        <v>177</v>
      </c>
      <c r="AQ2" s="14" t="n">
        <v>27.2</v>
      </c>
      <c r="AR2" s="14" t="n">
        <v>0.387</v>
      </c>
      <c r="AS2" s="14" t="n">
        <v>0</v>
      </c>
      <c r="AT2" s="14" t="n">
        <v>0</v>
      </c>
      <c r="AU2" s="14" t="n">
        <v>0</v>
      </c>
      <c r="AV2" s="14" t="n">
        <v>0</v>
      </c>
      <c r="AW2" s="40" t="str">
        <f aca="false">HYPERLINK("https://www.deciphergenomics.org/sequence-variant/14-88872432-C-T", "14-88872432-C-T")</f>
        <v>14-88872432-C-T</v>
      </c>
      <c r="AX2" s="14" t="s">
        <v>170</v>
      </c>
      <c r="AY2" s="14" t="n">
        <v>1</v>
      </c>
      <c r="AZ2" s="14" t="s">
        <v>178</v>
      </c>
      <c r="BA2" s="14" t="s">
        <v>52</v>
      </c>
      <c r="BB2" s="41" t="s">
        <v>179</v>
      </c>
      <c r="BC2" s="14" t="s">
        <v>170</v>
      </c>
      <c r="BD2" s="14" t="s">
        <v>170</v>
      </c>
      <c r="BE2" s="42" t="s">
        <v>180</v>
      </c>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customFormat="false" ht="15" hidden="false" customHeight="false" outlineLevel="0" collapsed="false">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row>
    <row r="4" customFormat="false" ht="15" hidden="false" customHeight="false" outlineLevel="0" collapsed="fals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customFormat="false" ht="15" hidden="false" customHeight="false" outlineLevel="0" collapsed="fals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customFormat="false" ht="15" hidden="false" customHeight="false" outlineLevel="0" collapsed="false">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row>
    <row r="7" customFormat="false" ht="15" hidden="false" customHeight="false" outlineLevel="0" collapsed="false">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row>
    <row r="8" customFormat="false" ht="15" hidden="false" customHeight="false" outlineLevel="0" collapsed="false">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row>
    <row r="9" customFormat="false" ht="15" hidden="false" customHeight="false" outlineLevel="0" collapsed="fals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row>
    <row r="10" customFormat="false" ht="15" hidden="false" customHeight="fals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row>
    <row r="11" customFormat="false" ht="15" hidden="false" customHeight="fals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row>
    <row r="12" customFormat="false" ht="15" hidden="false" customHeight="fals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row>
    <row r="13" customFormat="false" ht="15" hidden="false" customHeight="fals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row>
    <row r="14" customFormat="false" ht="15" hidden="false" customHeight="fals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row>
    <row r="15" customFormat="false" ht="15" hidden="false" customHeight="fals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row>
    <row r="16" customFormat="false" ht="15" hidden="false" customHeight="fals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row>
    <row r="17" customFormat="false" ht="15" hidden="false" customHeight="fals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row>
    <row r="18" customFormat="false" ht="15" hidden="false" customHeight="fals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row>
    <row r="19" customFormat="false" ht="15" hidden="false" customHeight="fals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row>
    <row r="20" customFormat="false" ht="15" hidden="false" customHeight="fals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row>
    <row r="21" customFormat="false" ht="15" hidden="false" customHeight="fals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row>
    <row r="22" customFormat="false" ht="15" hidden="false" customHeight="fals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row>
    <row r="23" customFormat="false" ht="1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row>
    <row r="24" customFormat="false" ht="1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row>
    <row r="25" customFormat="false" ht="1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row>
    <row r="26" customFormat="false" ht="1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row>
    <row r="27" customFormat="false" ht="1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c r="IU188" s="4"/>
      <c r="IV188" s="4"/>
      <c r="IW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c r="IU282" s="4"/>
      <c r="IV282" s="4"/>
      <c r="IW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c r="IU283" s="4"/>
      <c r="IV283" s="4"/>
      <c r="IW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c r="IU284" s="4"/>
      <c r="IV284" s="4"/>
      <c r="IW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c r="IU285" s="4"/>
      <c r="IV285" s="4"/>
      <c r="IW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c r="IU286" s="4"/>
      <c r="IV286" s="4"/>
      <c r="IW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c r="IU287" s="4"/>
      <c r="IV287" s="4"/>
      <c r="IW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c r="IU288" s="4"/>
      <c r="IV288" s="4"/>
      <c r="IW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c r="IU292" s="4"/>
      <c r="IV292" s="4"/>
      <c r="IW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c r="IU295" s="4"/>
      <c r="IV295" s="4"/>
      <c r="IW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c r="IU296" s="4"/>
      <c r="IV296" s="4"/>
      <c r="IW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c r="IU297" s="4"/>
      <c r="IV297" s="4"/>
      <c r="IW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c r="IU298" s="4"/>
      <c r="IV298" s="4"/>
      <c r="IW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c r="IU300" s="4"/>
      <c r="IV300" s="4"/>
      <c r="IW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c r="IU302" s="4"/>
      <c r="IV302" s="4"/>
      <c r="IW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c r="IU303" s="4"/>
      <c r="IV303" s="4"/>
      <c r="IW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c r="IU304" s="4"/>
      <c r="IV304" s="4"/>
      <c r="IW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c r="IU305" s="4"/>
      <c r="IV305" s="4"/>
      <c r="IW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c r="IU306" s="4"/>
      <c r="IV306" s="4"/>
      <c r="IW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c r="IU310" s="4"/>
      <c r="IV310" s="4"/>
      <c r="IW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c r="IU311" s="4"/>
      <c r="IV311" s="4"/>
      <c r="IW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c r="IU312" s="4"/>
      <c r="IV312" s="4"/>
      <c r="IW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c r="IU314" s="4"/>
      <c r="IV314" s="4"/>
      <c r="IW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c r="IU315" s="4"/>
      <c r="IV315" s="4"/>
      <c r="IW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c r="IU316" s="4"/>
      <c r="IV316" s="4"/>
      <c r="IW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c r="IU317" s="4"/>
      <c r="IV317" s="4"/>
      <c r="IW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c r="IU318" s="4"/>
      <c r="IV318" s="4"/>
      <c r="IW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c r="IU319" s="4"/>
      <c r="IV319" s="4"/>
      <c r="IW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c r="IU321" s="4"/>
      <c r="IV321" s="4"/>
      <c r="IW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c r="IU322" s="4"/>
      <c r="IV322" s="4"/>
      <c r="IW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c r="IU323" s="4"/>
      <c r="IV323" s="4"/>
      <c r="IW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c r="IU324" s="4"/>
      <c r="IV324" s="4"/>
      <c r="IW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c r="IU325" s="4"/>
      <c r="IV325" s="4"/>
      <c r="IW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c r="IU326" s="4"/>
      <c r="IV326" s="4"/>
      <c r="IW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c r="IU328" s="4"/>
      <c r="IV328" s="4"/>
      <c r="IW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c r="IU329" s="4"/>
      <c r="IV329" s="4"/>
      <c r="IW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c r="IU330" s="4"/>
      <c r="IV330" s="4"/>
      <c r="IW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c r="IU331" s="4"/>
      <c r="IV331" s="4"/>
      <c r="IW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c r="IU332" s="4"/>
      <c r="IV332" s="4"/>
      <c r="IW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c r="IU333" s="4"/>
      <c r="IV333" s="4"/>
      <c r="IW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c r="IU334" s="4"/>
      <c r="IV334" s="4"/>
      <c r="IW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c r="IU335" s="4"/>
      <c r="IV335" s="4"/>
      <c r="IW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c r="IU336" s="4"/>
      <c r="IV336" s="4"/>
      <c r="IW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c r="IU337" s="4"/>
      <c r="IV337" s="4"/>
      <c r="IW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c r="IU338" s="4"/>
      <c r="IV338" s="4"/>
      <c r="IW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c r="IU340" s="4"/>
      <c r="IV340" s="4"/>
      <c r="IW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c r="IU342" s="4"/>
      <c r="IV342" s="4"/>
      <c r="IW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c r="IU343" s="4"/>
      <c r="IV343" s="4"/>
      <c r="IW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c r="IU344" s="4"/>
      <c r="IV344" s="4"/>
      <c r="IW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c r="IU345" s="4"/>
      <c r="IV345" s="4"/>
      <c r="IW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c r="IU351" s="4"/>
      <c r="IV351" s="4"/>
      <c r="IW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c r="IU352" s="4"/>
      <c r="IV352" s="4"/>
      <c r="IW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c r="IU353" s="4"/>
      <c r="IV353" s="4"/>
      <c r="IW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c r="IU354" s="4"/>
      <c r="IV354" s="4"/>
      <c r="IW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c r="IU356" s="4"/>
      <c r="IV356" s="4"/>
      <c r="IW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c r="IU357" s="4"/>
      <c r="IV357" s="4"/>
      <c r="IW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c r="IU358" s="4"/>
      <c r="IV358" s="4"/>
      <c r="IW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c r="IU360" s="4"/>
      <c r="IV360" s="4"/>
      <c r="IW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c r="IU361" s="4"/>
      <c r="IV361" s="4"/>
      <c r="IW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c r="IU362" s="4"/>
      <c r="IV362" s="4"/>
      <c r="IW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c r="IU363" s="4"/>
      <c r="IV363" s="4"/>
      <c r="IW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c r="IU364" s="4"/>
      <c r="IV364" s="4"/>
      <c r="IW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c r="IU365" s="4"/>
      <c r="IV365" s="4"/>
      <c r="IW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c r="IU366" s="4"/>
      <c r="IV366" s="4"/>
      <c r="IW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c r="IU369" s="4"/>
      <c r="IV369" s="4"/>
      <c r="IW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c r="IU370" s="4"/>
      <c r="IV370" s="4"/>
      <c r="IW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c r="IU371" s="4"/>
      <c r="IV371" s="4"/>
      <c r="IW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c r="IU372" s="4"/>
      <c r="IV372" s="4"/>
      <c r="IW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c r="IU374" s="4"/>
      <c r="IV374" s="4"/>
      <c r="IW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c r="IU375" s="4"/>
      <c r="IV375" s="4"/>
      <c r="IW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c r="IU376" s="4"/>
      <c r="IV376" s="4"/>
      <c r="IW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c r="IU377" s="4"/>
      <c r="IV377" s="4"/>
      <c r="IW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c r="IU378" s="4"/>
      <c r="IV378" s="4"/>
      <c r="IW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c r="IU380" s="4"/>
      <c r="IV380" s="4"/>
      <c r="IW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c r="IU381" s="4"/>
      <c r="IV381" s="4"/>
      <c r="IW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c r="IU382" s="4"/>
      <c r="IV382" s="4"/>
      <c r="IW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c r="IU383" s="4"/>
      <c r="IV383" s="4"/>
      <c r="IW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c r="IU384" s="4"/>
      <c r="IV384" s="4"/>
      <c r="IW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c r="IU385" s="4"/>
      <c r="IV385" s="4"/>
      <c r="IW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c r="IU386" s="4"/>
      <c r="IV386" s="4"/>
      <c r="IW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c r="IU389" s="4"/>
      <c r="IV389" s="4"/>
      <c r="IW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c r="IU390" s="4"/>
      <c r="IV390" s="4"/>
      <c r="IW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c r="IU391" s="4"/>
      <c r="IV391" s="4"/>
      <c r="IW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c r="IU392" s="4"/>
      <c r="IV392" s="4"/>
      <c r="IW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c r="IU393" s="4"/>
      <c r="IV393" s="4"/>
      <c r="IW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c r="IU395" s="4"/>
      <c r="IV395" s="4"/>
      <c r="IW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c r="IU396" s="4"/>
      <c r="IV396" s="4"/>
      <c r="IW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c r="IU398" s="4"/>
      <c r="IV398" s="4"/>
      <c r="IW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c r="IU399" s="4"/>
      <c r="IV399" s="4"/>
      <c r="IW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c r="IU400" s="4"/>
      <c r="IV400" s="4"/>
      <c r="IW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c r="IU401" s="4"/>
      <c r="IV401" s="4"/>
      <c r="IW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c r="IU402" s="4"/>
      <c r="IV402" s="4"/>
      <c r="IW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c r="IU403" s="4"/>
      <c r="IV403" s="4"/>
      <c r="IW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c r="IU404" s="4"/>
      <c r="IV404" s="4"/>
      <c r="IW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c r="IU407" s="4"/>
      <c r="IV407" s="4"/>
      <c r="IW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c r="IU408" s="4"/>
      <c r="IV408" s="4"/>
      <c r="IW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c r="IU409" s="4"/>
      <c r="IV409" s="4"/>
      <c r="IW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c r="IU410" s="4"/>
      <c r="IV410" s="4"/>
      <c r="IW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c r="IU411" s="4"/>
      <c r="IV411" s="4"/>
      <c r="IW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c r="IU412" s="4"/>
      <c r="IV412" s="4"/>
      <c r="IW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c r="IU415" s="4"/>
      <c r="IV415" s="4"/>
      <c r="IW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c r="IU416" s="4"/>
      <c r="IV416" s="4"/>
      <c r="IW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c r="IU417" s="4"/>
      <c r="IV417" s="4"/>
      <c r="IW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c r="IU418" s="4"/>
      <c r="IV418" s="4"/>
      <c r="IW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c r="IU419" s="4"/>
      <c r="IV419" s="4"/>
      <c r="IW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c r="IU420" s="4"/>
      <c r="IV420" s="4"/>
      <c r="IW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c r="IU422" s="4"/>
      <c r="IV422" s="4"/>
      <c r="IW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c r="IU423" s="4"/>
      <c r="IV423" s="4"/>
      <c r="IW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c r="IU424" s="4"/>
      <c r="IV424" s="4"/>
      <c r="IW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c r="IU429" s="4"/>
      <c r="IV429" s="4"/>
      <c r="IW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c r="IU430" s="4"/>
      <c r="IV430" s="4"/>
      <c r="IW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c r="IU435" s="4"/>
      <c r="IV435" s="4"/>
      <c r="IW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c r="IU436" s="4"/>
      <c r="IV436" s="4"/>
      <c r="IW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c r="IU437" s="4"/>
      <c r="IV437" s="4"/>
      <c r="IW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c r="IU439" s="4"/>
      <c r="IV439" s="4"/>
      <c r="IW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c r="IU441" s="4"/>
      <c r="IV441" s="4"/>
      <c r="IW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c r="IU442" s="4"/>
      <c r="IV442" s="4"/>
      <c r="IW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c r="IU445" s="4"/>
      <c r="IV445" s="4"/>
      <c r="IW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c r="IU446" s="4"/>
      <c r="IV446" s="4"/>
      <c r="IW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c r="IU448" s="4"/>
      <c r="IV448" s="4"/>
      <c r="IW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c r="IU450" s="4"/>
      <c r="IV450" s="4"/>
      <c r="IW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c r="IU451" s="4"/>
      <c r="IV451" s="4"/>
      <c r="IW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c r="IU469" s="4"/>
      <c r="IV469" s="4"/>
      <c r="IW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c r="IU500" s="4"/>
      <c r="IV500" s="4"/>
      <c r="IW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c r="IU501" s="4"/>
      <c r="IV501" s="4"/>
      <c r="IW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row>
  </sheetData>
  <dataValidations count="1">
    <dataValidation allowBlank="true" errorStyle="stop" operator="between" prompt="Choose YES or NO" promptTitle="Variant interpreted or not?" showDropDown="false" showErrorMessage="true" showInputMessage="true" sqref="BE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2026-02-09T16:43:09Z</dcterms:created>
  <dc:creator>openpyxl</dc:creator>
  <dc:description/>
  <dc:language>en-GB</dc:language>
  <cp:lastModifiedBy/>
  <dcterms:modified xsi:type="dcterms:W3CDTF">2026-03-24T00:07:38Z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