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7" rupBuild="14420"/>
  <mc:AlternateContent xmlns:mc="http://schemas.openxmlformats.org/markup-compatibility/2006">
    <mc:Choice Requires="x15">
      <x15ac:absPath xmlns:x15ac="http://schemas.microsoft.com/office/spreadsheetml/2010/11/ac" url="d:\RepositorioZR\ProduccionProd\PO\"/>
    </mc:Choice>
  </mc:AlternateContent>
  <bookViews>
    <workbookView xWindow="0" yWindow="0" windowWidth="21600" windowHeight="8535" tabRatio="989" activeTab="8"/>
  </bookViews>
  <sheets>
    <sheet name="TAPA" sheetId="67" r:id="rId1"/>
    <sheet name="Servicios" sheetId="30" r:id="rId2"/>
    <sheet name="80J-I" sheetId="68" r:id="rId3"/>
    <sheet name="80Q-R" sheetId="69" r:id="rId4"/>
    <sheet name="80K-I" sheetId="70" r:id="rId5"/>
    <sheet name="80H-R" sheetId="71" r:id="rId6"/>
    <sheet name="80L-I" sheetId="72" r:id="rId7"/>
    <sheet name="80Z-R" sheetId="73" r:id="rId8"/>
    <sheet name="80J-Y-I" sheetId="74" r:id="rId9"/>
  </sheets>
  <definedNames>
    <definedName name="Dias_en_el_mes">#REF!</definedName>
    <definedName name="Tarifa_Adulta">#REF!</definedName>
    <definedName name="_xlnm.Print_Area" localSheetId="0">TAPA!$A$1:$K$20</definedName>
    <definedName name="_xlnm.Print_Area" localSheetId="1">Servicios!$B$2:$J$12</definedName>
    <definedName name="_xlnm.Print_Titles" localSheetId="1">Servicios!$11:$11</definedName>
    <definedName name="_xlnm.Print_Area" localSheetId="2">'80J-I'!$B$2:$I$37</definedName>
    <definedName name="_xlnm.Print_Area" localSheetId="3">'80Q-R'!$B$2:$I$37</definedName>
    <definedName name="_xlnm.Print_Area" localSheetId="4">'80K-I'!$B$2:$I$37</definedName>
    <definedName name="_xlnm.Print_Area" localSheetId="5">'80H-R'!$B$2:$I$37</definedName>
    <definedName name="_xlnm.Print_Area" localSheetId="6">'80L-I'!$B$2:$I$37</definedName>
    <definedName name="_xlnm.Print_Area" localSheetId="7">'80Z-R'!$B$2:$I$37</definedName>
    <definedName name="_xlnm.Print_Area" localSheetId="8">'80J-Y-I'!$B$2:$I$37</definedName>
  </definedNames>
  <calcPr/>
</workbook>
</file>

<file path=xl/calcChain.xml><?xml version="1.0" encoding="utf-8"?>
<calcChain xmlns="http://schemas.openxmlformats.org/spreadsheetml/2006/main">
  <c i="74" l="1" r="I37"/>
  <c r="G37"/>
  <c r="E37"/>
  <c r="H36"/>
  <c r="F36"/>
  <c r="D36"/>
  <c r="H15"/>
  <c r="F15"/>
  <c r="D15"/>
  <c r="H14"/>
  <c r="F14"/>
  <c r="D14"/>
  <c r="H13"/>
  <c r="F13"/>
  <c r="D13"/>
  <c r="B2"/>
  <c i="73" r="I37"/>
  <c r="G37"/>
  <c r="E37"/>
  <c r="H36"/>
  <c r="F36"/>
  <c r="D36"/>
  <c r="H15"/>
  <c r="F15"/>
  <c r="D15"/>
  <c r="H14"/>
  <c r="F14"/>
  <c r="D14"/>
  <c r="H13"/>
  <c r="F13"/>
  <c r="D13"/>
  <c r="B2"/>
  <c i="72" r="I37"/>
  <c r="G37"/>
  <c r="E37"/>
  <c r="H36"/>
  <c r="F36"/>
  <c r="D36"/>
  <c r="H15"/>
  <c r="F15"/>
  <c r="D15"/>
  <c r="H14"/>
  <c r="F14"/>
  <c r="D14"/>
  <c r="H13"/>
  <c r="F13"/>
  <c r="D13"/>
  <c r="B2"/>
  <c i="71" r="I37"/>
  <c r="G37"/>
  <c r="E37"/>
  <c r="H36"/>
  <c r="F36"/>
  <c r="D36"/>
  <c r="H15"/>
  <c r="F15"/>
  <c r="D15"/>
  <c r="H14"/>
  <c r="F14"/>
  <c r="D14"/>
  <c r="H13"/>
  <c r="F13"/>
  <c r="D13"/>
  <c r="B2"/>
  <c i="70" r="I37"/>
  <c r="G37"/>
  <c r="E37"/>
  <c r="H36"/>
  <c r="F36"/>
  <c r="D36"/>
  <c r="H15"/>
  <c r="F15"/>
  <c r="D15"/>
  <c r="H14"/>
  <c r="F14"/>
  <c r="D14"/>
  <c r="H13"/>
  <c r="F13"/>
  <c r="D13"/>
  <c r="B2"/>
  <c i="69" r="I37"/>
  <c r="G37"/>
  <c r="E37"/>
  <c r="H36"/>
  <c r="H15"/>
  <c r="F15"/>
  <c r="D15"/>
  <c r="H14"/>
  <c r="F14"/>
  <c r="D14"/>
  <c r="H13"/>
  <c r="F13"/>
  <c r="D13"/>
  <c r="B2"/>
  <c i="68" r="I37"/>
  <c r="G37"/>
  <c r="E37"/>
  <c r="H36"/>
  <c r="F36"/>
  <c r="D36"/>
  <c r="H15"/>
  <c r="F15"/>
  <c r="D15"/>
  <c r="H14"/>
  <c r="F14"/>
  <c r="D14"/>
  <c r="H13"/>
  <c r="F13"/>
  <c r="D13"/>
  <c r="B2"/>
  <c i="67" r="B4"/>
</calcChain>
</file>

<file path=xl/sharedStrings.xml><?xml version="1.0" encoding="utf-8"?>
<sst xmlns="http://schemas.openxmlformats.org/spreadsheetml/2006/main">
  <si>
    <t>TIPO REGULACIÓN</t>
  </si>
  <si>
    <t>PE</t>
  </si>
  <si>
    <t>ESTACIONALIDAD</t>
  </si>
  <si>
    <t>NORMAL</t>
  </si>
  <si>
    <t>TIPO ANEXO</t>
  </si>
  <si>
    <t>A1</t>
  </si>
  <si>
    <t>CORRELATIVO A1</t>
  </si>
  <si>
    <t>TIPO PROGRAMA</t>
  </si>
  <si>
    <t>POT</t>
  </si>
  <si>
    <t>REGIÓN</t>
  </si>
  <si>
    <t>VIII</t>
  </si>
  <si>
    <t>ZONA REGULADA</t>
  </si>
  <si>
    <t>GRAN CONCEPCIÓN</t>
  </si>
  <si>
    <t>UNIDAD DE NEGOCIO</t>
  </si>
  <si>
    <t>UN80</t>
  </si>
  <si>
    <t>CON VERSIONES DE TRAZADO</t>
  </si>
  <si>
    <t>NO</t>
  </si>
  <si>
    <t>FECHA INICIO</t>
  </si>
  <si>
    <t>22-07-2024</t>
  </si>
  <si>
    <t>Realizado por</t>
  </si>
  <si>
    <t>CRISTIÁN SALGADO BOCAZ</t>
  </si>
  <si>
    <t>FECHA FIN</t>
  </si>
  <si>
    <t>30-11-2024</t>
  </si>
  <si>
    <t>Revisado por</t>
  </si>
  <si>
    <t>IVÁN CATALAN INOSTROZA</t>
  </si>
  <si>
    <t>RES N°</t>
  </si>
  <si>
    <t>RESUMEN DE SERVICIOS</t>
  </si>
  <si>
    <t>1. Descripción del Operador</t>
  </si>
  <si>
    <t>OPERADOR DE TRANSPORTE</t>
  </si>
  <si>
    <t>RUTAS LAS GALAXIAS S.A.</t>
  </si>
  <si>
    <t>RUT</t>
  </si>
  <si>
    <t>2. Resumen de servicios</t>
  </si>
  <si>
    <t>Servicio</t>
  </si>
  <si>
    <t>Sentido</t>
  </si>
  <si>
    <t>Origen</t>
  </si>
  <si>
    <t>Destino</t>
  </si>
  <si>
    <t>Servicio Nuevo</t>
  </si>
  <si>
    <t>80J</t>
  </si>
  <si>
    <t>IDA</t>
  </si>
  <si>
    <t>HUALQUI</t>
  </si>
  <si>
    <t>SAN VICENTE</t>
  </si>
  <si>
    <t>80Q</t>
  </si>
  <si>
    <t>REGRESO</t>
  </si>
  <si>
    <t>80K</t>
  </si>
  <si>
    <t>80H</t>
  </si>
  <si>
    <t>80L</t>
  </si>
  <si>
    <t>CHIGUAYANTE</t>
  </si>
  <si>
    <t>80Z</t>
  </si>
  <si>
    <t>80J-Y</t>
  </si>
  <si>
    <t>LOS CASTAÑOS/PERIQUILLO</t>
  </si>
  <si>
    <t>1. Descripción del Servicio</t>
  </si>
  <si>
    <t>Estacionalidad</t>
  </si>
  <si>
    <t>2. Frecuencias</t>
  </si>
  <si>
    <t>Periodo</t>
  </si>
  <si>
    <t>Horario</t>
  </si>
  <si>
    <t>Laboral</t>
  </si>
  <si>
    <t>Sábado</t>
  </si>
  <si>
    <t>Domingo / Festivo</t>
  </si>
  <si>
    <t>Tipo Demanda</t>
  </si>
  <si>
    <t>Frecuencia (buses/hr)</t>
  </si>
  <si>
    <t>00:00-00:59</t>
  </si>
  <si>
    <t>01:00-01:59</t>
  </si>
  <si>
    <t>02:00-02:59</t>
  </si>
  <si>
    <t>03:00-03:59</t>
  </si>
  <si>
    <t>04:00-04:59</t>
  </si>
  <si>
    <t>05:00-05:59</t>
  </si>
  <si>
    <t>BAJA</t>
  </si>
  <si>
    <t>06:00-06:59</t>
  </si>
  <si>
    <t>MEDIA</t>
  </si>
  <si>
    <t>07:00-07:59</t>
  </si>
  <si>
    <t>ALTA</t>
  </si>
  <si>
    <t>08:00-08:59</t>
  </si>
  <si>
    <t>09:00-09:59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</si>
  <si>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</si>
  <si>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</si>
  <si>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</si>
  <si>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</si>
  <si>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</si>
  <si>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</si>
  <si>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</si>
  <si>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</si>
  <si>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</si>
  <si>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</si>
  <si>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</si>
  <si>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21:00-21:59</t>
  </si>
  <si>
    <t>22:00-22:59</t>
  </si>
  <si>
    <t>23:00-23:59</t>
  </si>
  <si>
    <t>Total</t>
  </si>
</sst>
</file>

<file path=xl/styles.xml><?xml version="1.0" encoding="utf-8"?>
<styleSheet xmlns="http://schemas.openxmlformats.org/spreadsheetml/2006/main">
  <numFmts count="1">
    <numFmt numFmtId="164" formatCode="dd\/mm\/yyyy"/>
  </numFmts>
  <fonts count="15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Trebuchet MS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sz val="18"/>
      <color theme="1"/>
      <name val="Calibri"/>
      <scheme val="minor"/>
    </font>
    <font>
      <b/>
      <sz val="28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b/>
      <sz val="16"/>
      <color theme="1"/>
      <name val="Trebuchet MS"/>
    </font>
    <font>
      <b/>
      <sz val="12"/>
      <color theme="1"/>
      <name val="Trebuchet MS"/>
    </font>
    <font>
      <b/>
      <sz val="11"/>
      <color theme="1"/>
      <name val="Trebuchet MS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4D79B"/>
        <bgColor indexed="64"/>
      </patternFill>
    </fill>
  </fills>
  <borders count="6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64"/>
      </left>
      <top style="thin">
        <color auto="1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99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C000"/>
    <pageSetUpPr fitToPage="1"/>
  </sheetPr>
  <sheetViews>
    <sheetView zoomScale="90" zoomScaleNormal="90" workbookViewId="0"/>
  </sheetViews>
  <sheetFormatPr baseColWidth="10" defaultColWidth="11.42578" defaultRowHeight="15"/>
  <cols>
    <col min="1" max="1" width="3.285156" style="4" customWidth="1"/>
    <col min="2" max="2" width="22" style="4" customWidth="1"/>
    <col min="3" max="3" width="20.85547" style="5" customWidth="1"/>
    <col min="4" max="5" width="16.28516" style="5" customWidth="1"/>
    <col min="6" max="6" width="13.28516" style="5" customWidth="1"/>
    <col min="7" max="7" width="20" style="5" customWidth="1"/>
    <col min="8" max="8" width="9.285156" style="4" customWidth="1"/>
    <col min="9" max="10" width="14.71094" style="4" customWidth="1"/>
    <col min="11" max="11" width="2.855469" style="4" customWidth="1"/>
    <col min="12" max="16384" width="11.42578" style="4"/>
  </cols>
  <sheetData>
    <row r="1" ht="15" customHeight="1">
      <c r="A1" s="6"/>
      <c r="M1" s="7"/>
    </row>
    <row r="2" ht="15" customHeight="1">
      <c r="C2" s="4"/>
      <c r="D2" s="8"/>
      <c r="E2" s="4"/>
      <c r="F2" s="4"/>
      <c r="G2" s="4"/>
    </row>
    <row r="3" ht="15" customHeight="1">
      <c r="C3" s="4"/>
      <c r="D3" s="4"/>
      <c r="E3" s="4"/>
      <c r="F3" s="4"/>
      <c r="G3" s="4"/>
    </row>
    <row r="4" ht="53.25" customHeight="1">
      <c r="B4" s="9" t="str">
        <f>+D10&amp;"_"&amp;D11&amp;"_"&amp;D12&amp;"_"&amp;D13&amp;"_"&amp;I8&amp;"_"&amp;YEAR(D16)&amp;"_A1_"&amp;I9</f>
        <v>POT_VIII_GRAN CONCEPCIÓN_UN80_NORMAL_2024_A1_5</v>
      </c>
      <c r="C4" s="9"/>
      <c r="D4" s="9"/>
      <c r="E4" s="9"/>
      <c r="F4" s="9"/>
      <c r="G4" s="9"/>
      <c r="H4" s="9"/>
      <c r="I4" s="9"/>
      <c r="J4" s="9"/>
      <c r="M4" s="10"/>
    </row>
    <row r="5" s="1" customFormat="1">
      <c r="B5" s="4"/>
      <c r="C5" s="4"/>
      <c r="D5" s="4"/>
      <c r="E5" s="4"/>
      <c r="F5" s="4"/>
      <c r="G5" s="4"/>
      <c r="H5" s="4"/>
      <c r="I5" s="4"/>
      <c r="J5" s="4"/>
    </row>
    <row r="6" s="1" customFormat="1">
      <c r="B6" s="4"/>
      <c r="C6" s="4"/>
      <c r="D6" s="4"/>
      <c r="E6" s="4"/>
      <c r="F6" s="4"/>
      <c r="G6" s="4"/>
      <c r="H6" s="4"/>
      <c r="I6" s="4"/>
      <c r="J6" s="4"/>
    </row>
    <row r="7" s="1" customFormat="1">
      <c r="B7" s="4"/>
      <c r="C7" s="4"/>
      <c r="D7" s="4"/>
      <c r="E7" s="4"/>
      <c r="F7" s="4"/>
      <c r="G7" s="4"/>
      <c r="H7" s="4"/>
      <c r="I7" s="4"/>
      <c r="J7" s="4"/>
    </row>
    <row r="8">
      <c r="B8" s="11" t="s">
        <v>0</v>
      </c>
      <c r="C8" s="12"/>
      <c r="D8" s="13" t="s">
        <v>1</v>
      </c>
      <c r="E8" s="14"/>
      <c r="F8" s="4"/>
      <c r="G8" s="15" t="s">
        <v>2</v>
      </c>
      <c r="H8" s="15"/>
      <c r="I8" s="16" t="s">
        <v>3</v>
      </c>
      <c r="J8" s="16"/>
    </row>
    <row r="9">
      <c r="B9" s="11" t="s">
        <v>4</v>
      </c>
      <c r="C9" s="12"/>
      <c r="D9" s="17" t="s">
        <v>5</v>
      </c>
      <c r="E9" s="17"/>
      <c r="F9" s="4"/>
      <c r="G9" s="15" t="s">
        <v>6</v>
      </c>
      <c r="H9" s="15"/>
      <c r="I9" s="16">
        <v>5</v>
      </c>
      <c r="J9" s="16"/>
    </row>
    <row r="10">
      <c r="B10" s="11" t="s">
        <v>7</v>
      </c>
      <c r="C10" s="12"/>
      <c r="D10" s="17" t="s">
        <v>8</v>
      </c>
      <c r="E10" s="17"/>
      <c r="F10" s="4"/>
    </row>
    <row r="11">
      <c r="B11" s="11" t="s">
        <v>9</v>
      </c>
      <c r="C11" s="12"/>
      <c r="D11" s="17" t="s">
        <v>10</v>
      </c>
      <c r="E11" s="17"/>
      <c r="F11" s="4"/>
    </row>
    <row r="12">
      <c r="B12" s="11" t="s">
        <v>11</v>
      </c>
      <c r="C12" s="12"/>
      <c r="D12" s="17" t="s">
        <v>12</v>
      </c>
      <c r="E12" s="17"/>
      <c r="F12" s="4"/>
    </row>
    <row r="13">
      <c r="B13" s="11" t="s">
        <v>13</v>
      </c>
      <c r="C13" s="12"/>
      <c r="D13" s="17" t="s">
        <v>14</v>
      </c>
      <c r="E13" s="17"/>
    </row>
    <row r="14">
      <c r="B14" s="11" t="s">
        <v>15</v>
      </c>
      <c r="C14" s="12"/>
      <c r="D14" s="18" t="s">
        <v>16</v>
      </c>
      <c r="E14" s="18"/>
      <c r="G14" s="4"/>
    </row>
    <row r="15">
      <c r="B15" s="19"/>
      <c r="C15" s="19"/>
      <c r="D15" s="20"/>
      <c r="E15" s="20"/>
      <c r="G15" s="4"/>
    </row>
    <row r="16">
      <c r="B16" s="11" t="s">
        <v>17</v>
      </c>
      <c r="C16" s="12"/>
      <c r="D16" s="21" t="s">
        <v>18</v>
      </c>
      <c r="E16" s="21"/>
      <c r="G16" s="22" t="s">
        <v>19</v>
      </c>
      <c r="H16" s="23" t="s">
        <v>20</v>
      </c>
      <c r="I16" s="23"/>
      <c r="J16" s="23"/>
    </row>
    <row r="17">
      <c r="B17" s="15" t="s">
        <v>21</v>
      </c>
      <c r="C17" s="15"/>
      <c r="D17" s="21" t="s">
        <v>22</v>
      </c>
      <c r="E17" s="21"/>
      <c r="G17" s="22" t="s">
        <v>23</v>
      </c>
      <c r="H17" s="23" t="s">
        <v>24</v>
      </c>
      <c r="I17" s="23"/>
      <c r="J17" s="23"/>
    </row>
    <row r="18">
      <c r="D18" s="20"/>
      <c r="E18" s="20"/>
    </row>
    <row r="19">
      <c r="B19" s="11" t="s">
        <v>25</v>
      </c>
      <c r="C19" s="12"/>
      <c r="D19" s="17">
        <v>1358</v>
      </c>
      <c r="E19" s="17"/>
    </row>
    <row r="21">
      <c r="F21" s="24"/>
    </row>
  </sheetData>
  <mergeCells count="27">
    <mergeCell ref="B10:C10"/>
    <mergeCell ref="D10:E10"/>
    <mergeCell ref="B11:C11"/>
    <mergeCell ref="D11:E11"/>
    <mergeCell ref="B4:J4"/>
    <mergeCell ref="B8:C8"/>
    <mergeCell ref="D8:E8"/>
    <mergeCell ref="G8:H8"/>
    <mergeCell ref="I8:J8"/>
    <mergeCell ref="B9:C9"/>
    <mergeCell ref="D9:E9"/>
    <mergeCell ref="G9:H9"/>
    <mergeCell ref="I9:J9"/>
    <mergeCell ref="B12:C12"/>
    <mergeCell ref="D12:E12"/>
    <mergeCell ref="B13:C13"/>
    <mergeCell ref="D13:E13"/>
    <mergeCell ref="B14:C14"/>
    <mergeCell ref="D14:E14"/>
    <mergeCell ref="B16:C16"/>
    <mergeCell ref="H16:J16"/>
    <mergeCell ref="B17:C17"/>
    <mergeCell ref="H17:J17"/>
    <mergeCell ref="B19:C19"/>
    <mergeCell ref="D16:E16"/>
    <mergeCell ref="D17:E17"/>
    <mergeCell ref="D19:E19"/>
  </mergeCells>
  <conditionalFormatting sqref="D9:E9">
    <cfRule priority="2" dxfId="0" type="expression">
      <formula>D9=""</formula>
    </cfRule>
  </conditionalFormatting>
  <conditionalFormatting sqref="D17">
    <cfRule priority="4" dxfId="0" type="expression">
      <formula>D17=""</formula>
    </cfRule>
  </conditionalFormatting>
  <conditionalFormatting sqref="D16">
    <cfRule priority="6" dxfId="0" type="expression">
      <formula>D16=""</formula>
    </cfRule>
  </conditionalFormatting>
  <conditionalFormatting sqref="I9:J9">
    <cfRule priority="8" dxfId="0" type="expression">
      <formula>I9=""</formula>
    </cfRule>
  </conditionalFormatting>
  <conditionalFormatting sqref="I8:J8">
    <cfRule priority="10" dxfId="0" type="expression">
      <formula>I8=""</formula>
    </cfRule>
  </conditionalFormatting>
  <conditionalFormatting sqref="D13:E13">
    <cfRule priority="11" dxfId="0" type="expression">
      <formula>D13=""</formula>
    </cfRule>
  </conditionalFormatting>
  <conditionalFormatting sqref="D12:E12">
    <cfRule priority="12" dxfId="0" type="expression">
      <formula>D12=""</formula>
    </cfRule>
  </conditionalFormatting>
  <conditionalFormatting sqref="D11:E11">
    <cfRule priority="13" dxfId="0" type="expression">
      <formula>D11=""</formula>
    </cfRule>
  </conditionalFormatting>
  <conditionalFormatting sqref="D10:E10 H16:H17">
    <cfRule priority="14" dxfId="0" type="expression">
      <formula>D10=""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7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52">
    <tabColor rgb="FFFFC000"/>
  </sheetPr>
  <sheetViews>
    <sheetView zoomScale="90" zoomScaleNormal="90" workbookViewId="0">
      <selection activeCell="F24" sqref="F24"/>
    </sheetView>
  </sheetViews>
  <sheetFormatPr baseColWidth="10" defaultColWidth="11.42578" defaultRowHeight="16.5"/>
  <cols>
    <col min="1" max="1" width="3.285156" customWidth="1"/>
    <col min="2" max="2" width="18.28516" style="25" customWidth="1"/>
    <col min="3" max="3" width="19.42578" style="25" customWidth="1"/>
    <col min="4" max="4" width="15.28516" style="26" customWidth="1"/>
    <col min="5" max="7" width="15.28516" style="25" customWidth="1"/>
    <col min="8" max="8" width="18.71094" style="25" customWidth="1"/>
    <col min="9" max="9" width="16.14063" style="25" bestFit="1" customWidth="1"/>
    <col min="10" max="10" width="16" style="27" customWidth="1"/>
    <col min="11" max="11" width="8.855469" style="27" customWidth="1"/>
    <col min="12" max="16384" width="11.42578" style="27"/>
  </cols>
  <sheetData>
    <row r="1">
      <c r="B1" s="27"/>
      <c r="D1" s="25"/>
      <c r="H1" s="27"/>
      <c r="I1" s="27"/>
    </row>
    <row r="2" ht="21">
      <c r="B2" s="28" t="s">
        <v>26</v>
      </c>
      <c r="C2" s="28"/>
      <c r="D2" s="28"/>
      <c r="E2" s="28"/>
      <c r="F2" s="28"/>
      <c r="G2" s="28"/>
      <c r="H2" s="28"/>
      <c r="I2" s="28"/>
      <c r="J2" s="28"/>
    </row>
    <row r="3" customFormat="1" ht="15"/>
    <row r="4" ht="18">
      <c r="B4" s="29" t="s">
        <v>27</v>
      </c>
      <c r="D4" s="25"/>
      <c r="G4" s="27"/>
      <c r="H4" s="27"/>
      <c r="I4" s="27"/>
    </row>
    <row r="5" ht="6.75" customHeight="1">
      <c r="B5" s="27"/>
      <c r="D5" s="25"/>
      <c r="H5" s="27"/>
      <c r="I5" s="27"/>
    </row>
    <row r="6" s="2" customFormat="1" ht="24" customHeight="1">
      <c r="A6" s="30"/>
      <c r="B6" s="31" t="s">
        <v>28</v>
      </c>
      <c r="C6" s="32"/>
      <c r="D6" s="33" t="s">
        <v>29</v>
      </c>
      <c r="E6" s="34"/>
      <c r="F6" s="34"/>
      <c r="G6" s="35"/>
      <c r="I6" s="36" t="s">
        <v>30</v>
      </c>
      <c r="J6" s="37">
        <v>85902200</v>
      </c>
    </row>
    <row r="7" customFormat="1" ht="15"/>
    <row r="8">
      <c r="B8" s="27"/>
      <c r="D8" s="25"/>
      <c r="H8" s="27"/>
      <c r="I8" s="27"/>
    </row>
    <row r="9" ht="18">
      <c r="B9" s="29" t="s">
        <v>31</v>
      </c>
      <c r="D9" s="25"/>
      <c r="H9" s="27"/>
      <c r="I9" s="27"/>
    </row>
    <row r="10" ht="13.9" customHeight="1">
      <c r="B10" s="27"/>
      <c r="D10" s="25"/>
      <c r="H10" s="27"/>
      <c r="I10" s="27"/>
    </row>
    <row r="11" ht="30.75" customHeight="1">
      <c r="B11" s="38" t="s">
        <v>32</v>
      </c>
      <c r="C11" s="38" t="s">
        <v>33</v>
      </c>
      <c r="D11" s="38" t="s">
        <v>34</v>
      </c>
      <c r="E11" s="38"/>
      <c r="F11" s="38" t="s">
        <v>35</v>
      </c>
      <c r="G11" s="38"/>
      <c r="H11" s="38" t="s">
        <v>36</v>
      </c>
      <c r="I11" s="27"/>
    </row>
    <row r="12">
      <c r="B12" s="39" t="s">
        <v>37</v>
      </c>
      <c r="C12" s="39" t="s">
        <v>38</v>
      </c>
      <c r="D12" s="40" t="s">
        <v>39</v>
      </c>
      <c r="E12" s="41"/>
      <c r="F12" s="40" t="s">
        <v>40</v>
      </c>
      <c r="G12" s="41"/>
      <c r="H12" s="39" t="s">
        <v>16</v>
      </c>
      <c r="I12" s="27"/>
    </row>
    <row r="13">
      <c r="A13" s="25"/>
      <c r="B13" s="39" t="s">
        <v>41</v>
      </c>
      <c r="C13" s="39" t="s">
        <v>42</v>
      </c>
      <c r="D13" s="40" t="s">
        <v>40</v>
      </c>
      <c r="E13" s="41"/>
      <c r="F13" s="40" t="s">
        <v>39</v>
      </c>
      <c r="G13" s="41"/>
      <c r="H13" s="39" t="s">
        <v>16</v>
      </c>
      <c r="J13" s="25"/>
      <c r="K13" s="25"/>
    </row>
    <row r="14">
      <c r="A14" s="25"/>
      <c r="B14" s="39" t="s">
        <v>43</v>
      </c>
      <c r="C14" s="39" t="s">
        <v>38</v>
      </c>
      <c r="D14" s="40" t="s">
        <v>39</v>
      </c>
      <c r="E14" s="41"/>
      <c r="F14" s="40" t="s">
        <v>40</v>
      </c>
      <c r="G14" s="41"/>
      <c r="H14" s="39" t="s">
        <v>16</v>
      </c>
      <c r="J14" s="25"/>
      <c r="K14" s="25"/>
    </row>
    <row r="15">
      <c r="A15" s="25"/>
      <c r="B15" s="39" t="s">
        <v>44</v>
      </c>
      <c r="C15" s="39" t="s">
        <v>42</v>
      </c>
      <c r="D15" s="40" t="s">
        <v>40</v>
      </c>
      <c r="E15" s="41"/>
      <c r="F15" s="40" t="s">
        <v>39</v>
      </c>
      <c r="G15" s="41"/>
      <c r="H15" s="39" t="s">
        <v>16</v>
      </c>
      <c r="J15" s="25"/>
      <c r="K15" s="25"/>
    </row>
    <row r="16">
      <c r="A16" s="25"/>
      <c r="B16" s="39" t="s">
        <v>45</v>
      </c>
      <c r="C16" s="39" t="s">
        <v>38</v>
      </c>
      <c r="D16" s="40" t="s">
        <v>46</v>
      </c>
      <c r="E16" s="41"/>
      <c r="F16" s="40" t="s">
        <v>40</v>
      </c>
      <c r="G16" s="41"/>
      <c r="H16" s="39" t="s">
        <v>16</v>
      </c>
      <c r="J16" s="25"/>
      <c r="K16" s="25"/>
    </row>
    <row r="17">
      <c r="A17" s="25"/>
      <c r="B17" s="39" t="s">
        <v>47</v>
      </c>
      <c r="C17" s="39" t="s">
        <v>42</v>
      </c>
      <c r="D17" s="40" t="s">
        <v>40</v>
      </c>
      <c r="E17" s="41"/>
      <c r="F17" s="40" t="s">
        <v>46</v>
      </c>
      <c r="G17" s="41"/>
      <c r="H17" s="39" t="s">
        <v>16</v>
      </c>
      <c r="J17" s="25"/>
      <c r="K17" s="25"/>
    </row>
    <row r="18">
      <c r="A18" s="25"/>
      <c r="B18" s="39" t="s">
        <v>48</v>
      </c>
      <c r="C18" s="39" t="s">
        <v>38</v>
      </c>
      <c r="D18" s="40" t="s">
        <v>49</v>
      </c>
      <c r="E18" s="41"/>
      <c r="F18" s="40" t="s">
        <v>40</v>
      </c>
      <c r="G18" s="41"/>
      <c r="H18" s="39" t="s">
        <v>16</v>
      </c>
      <c r="J18" s="25"/>
      <c r="K18" s="25"/>
    </row>
    <row r="19">
      <c r="A19" s="25"/>
      <c r="D19" s="25"/>
      <c r="J19" s="25"/>
      <c r="K19" s="25"/>
    </row>
    <row r="20">
      <c r="A20" s="25"/>
      <c r="D20" s="25"/>
      <c r="J20" s="25"/>
      <c r="K20" s="25"/>
    </row>
    <row r="21">
      <c r="A21" s="25"/>
      <c r="D21" s="25"/>
      <c r="J21" s="25"/>
      <c r="K21" s="25"/>
    </row>
    <row r="22">
      <c r="A22" s="25"/>
      <c r="D22" s="25"/>
      <c r="J22" s="25"/>
      <c r="K22" s="25"/>
    </row>
    <row r="23">
      <c r="A23" s="25"/>
      <c r="D23" s="25"/>
      <c r="J23" s="25"/>
      <c r="K23" s="25"/>
    </row>
    <row r="24">
      <c r="A24" s="25"/>
      <c r="D24" s="25"/>
      <c r="J24" s="25"/>
      <c r="K24" s="25"/>
    </row>
    <row r="25">
      <c r="A25" s="25"/>
      <c r="D25" s="25"/>
      <c r="J25" s="25"/>
      <c r="K25" s="25"/>
    </row>
  </sheetData>
  <mergeCells count="19">
    <mergeCell ref="B6:C6"/>
    <mergeCell ref="D6:G6"/>
    <mergeCell ref="B2:J2"/>
    <mergeCell ref="D12:E12"/>
    <mergeCell ref="F12:G12"/>
    <mergeCell ref="D11:E11"/>
    <mergeCell ref="F11:G11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</mergeCells>
  <conditionalFormatting sqref="B18:C18">
    <cfRule priority="1" dxfId="0" type="expression">
      <formula>B18=""</formula>
    </cfRule>
  </conditionalFormatting>
  <conditionalFormatting sqref="B17:C17">
    <cfRule priority="2" dxfId="0" type="expression">
      <formula>B17=""</formula>
    </cfRule>
  </conditionalFormatting>
  <conditionalFormatting sqref="B16:C16">
    <cfRule priority="3" dxfId="0" type="expression">
      <formula>B16=""</formula>
    </cfRule>
  </conditionalFormatting>
  <conditionalFormatting sqref="B15:C15">
    <cfRule priority="4" dxfId="0" type="expression">
      <formula>B15=""</formula>
    </cfRule>
  </conditionalFormatting>
  <conditionalFormatting sqref="B14:C14">
    <cfRule priority="5" dxfId="0" type="expression">
      <formula>B14=""</formula>
    </cfRule>
  </conditionalFormatting>
  <conditionalFormatting sqref="B13:C13">
    <cfRule priority="6" dxfId="0" type="expression">
      <formula>B13=""</formula>
    </cfRule>
  </conditionalFormatting>
  <conditionalFormatting sqref="D12:D18 F12:F18">
    <cfRule priority="15" dxfId="0" type="expression">
      <formula>D12=""</formula>
    </cfRule>
  </conditionalFormatting>
  <conditionalFormatting sqref="B12:C12">
    <cfRule priority="16" dxfId="0" type="expression">
      <formula>B12=""</formula>
    </cfRule>
  </conditionalFormatting>
  <conditionalFormatting sqref="D6:G6">
    <cfRule priority="17" dxfId="0" type="expression">
      <formula>D6=""</formula>
    </cfRule>
  </conditionalFormatting>
  <conditionalFormatting sqref="J6">
    <cfRule priority="18" dxfId="0" type="expression">
      <formula>J6=""</formula>
    </cfRule>
  </conditionalFormatting>
  <conditionalFormatting sqref="H12:H18">
    <cfRule priority="19" dxfId="0" type="expression">
      <formula>H12=""</formula>
    </cfRule>
  </conditionalFormatting>
  <dataValidations count="1">
    <dataValidation allowBlank="1" showInputMessage="1" showErrorMessage="1" prompt="Origen y Destino como LOCALIDAD" sqref="D11:E11"/>
  </dataValidations>
  <printOptions horizontalCentered="1"/>
  <pageMargins left="0.7083333" right="0.7083333" top="0.7479166" bottom="0.7479166" header="0.3152778" footer="0.3152778"/>
  <pageSetup r:id="rId1" paperSize="0" orientation="landscape" scale="80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(80J - IDA)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37</v>
      </c>
      <c r="C7" s="45" t="s">
        <v>38</v>
      </c>
      <c r="D7" s="45" t="s">
        <v>39</v>
      </c>
      <c r="E7" s="45" t="s">
        <v>40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3</v>
      </c>
      <c r="F18" s="54" t="s">
        <v>66</v>
      </c>
      <c r="G18" s="55">
        <v>2</v>
      </c>
      <c r="H18" s="54" t="s">
        <v>66</v>
      </c>
      <c r="I18" s="55">
        <v>2</v>
      </c>
    </row>
    <row r="19" ht="15.75">
      <c r="B19" s="49">
        <v>6</v>
      </c>
      <c r="C19" s="50" t="s">
        <v>67</v>
      </c>
      <c r="D19" s="56" t="s">
        <v>68</v>
      </c>
      <c r="E19" s="56">
        <v>6</v>
      </c>
      <c r="F19" s="51" t="s">
        <v>66</v>
      </c>
      <c r="G19" s="52">
        <v>4</v>
      </c>
      <c r="H19" s="51" t="s">
        <v>66</v>
      </c>
      <c r="I19" s="52">
        <v>2</v>
      </c>
    </row>
    <row r="20" ht="15.75">
      <c r="B20" s="53">
        <v>7</v>
      </c>
      <c r="C20" s="46" t="s">
        <v>69</v>
      </c>
      <c r="D20" s="57" t="s">
        <v>70</v>
      </c>
      <c r="E20" s="57">
        <v>6</v>
      </c>
      <c r="F20" s="54" t="s">
        <v>68</v>
      </c>
      <c r="G20" s="55">
        <v>4</v>
      </c>
      <c r="H20" s="54" t="s">
        <v>66</v>
      </c>
      <c r="I20" s="55">
        <v>2</v>
      </c>
    </row>
    <row r="21" ht="15.75">
      <c r="B21" s="49">
        <v>8</v>
      </c>
      <c r="C21" s="50" t="s">
        <v>71</v>
      </c>
      <c r="D21" s="56" t="s">
        <v>70</v>
      </c>
      <c r="E21" s="56">
        <v>4</v>
      </c>
      <c r="F21" s="51" t="s">
        <v>68</v>
      </c>
      <c r="G21" s="52">
        <v>4</v>
      </c>
      <c r="H21" s="51" t="s">
        <v>66</v>
      </c>
      <c r="I21" s="52">
        <v>2</v>
      </c>
    </row>
    <row r="22" ht="15.75">
      <c r="B22" s="53">
        <v>9</v>
      </c>
      <c r="C22" s="46" t="s">
        <v>72</v>
      </c>
      <c r="D22" s="57" t="s">
        <v>66</v>
      </c>
      <c r="E22" s="57">
        <v>4</v>
      </c>
      <c r="F22" s="54" t="s">
        <v>68</v>
      </c>
      <c r="G22" s="55">
        <v>3</v>
      </c>
      <c r="H22" s="54" t="s">
        <v>68</v>
      </c>
      <c r="I22" s="55">
        <v>2</v>
      </c>
    </row>
    <row r="23" ht="15.75">
      <c r="B23" s="49">
        <v>10</v>
      </c>
      <c r="C23" s="50" t="s">
        <v>73</v>
      </c>
      <c r="D23" s="56" t="s">
        <v>66</v>
      </c>
      <c r="E23" s="56">
        <v>4</v>
      </c>
      <c r="F23" s="51" t="s">
        <v>68</v>
      </c>
      <c r="G23" s="52">
        <v>3</v>
      </c>
      <c r="H23" s="51" t="s">
        <v>68</v>
      </c>
      <c r="I23" s="52">
        <v>2</v>
      </c>
    </row>
    <row r="24" ht="15.75">
      <c r="B24" s="53">
        <v>11</v>
      </c>
      <c r="C24" s="46" t="s">
        <v>74</v>
      </c>
      <c r="D24" s="57" t="s">
        <v>66</v>
      </c>
      <c r="E24" s="57">
        <v>4</v>
      </c>
      <c r="F24" s="54" t="s">
        <v>70</v>
      </c>
      <c r="G24" s="55">
        <v>3</v>
      </c>
      <c r="H24" s="54" t="s">
        <v>68</v>
      </c>
      <c r="I24" s="55">
        <v>2</v>
      </c>
    </row>
    <row r="25" ht="15.75">
      <c r="B25" s="49">
        <v>12</v>
      </c>
      <c r="C25" s="50" t="s">
        <v>75</v>
      </c>
      <c r="D25" s="56" t="s">
        <v>68</v>
      </c>
      <c r="E25" s="56">
        <v>4</v>
      </c>
      <c r="F25" s="51" t="s">
        <v>70</v>
      </c>
      <c r="G25" s="52">
        <v>3</v>
      </c>
      <c r="H25" s="51" t="s">
        <v>68</v>
      </c>
      <c r="I25" s="52">
        <v>2</v>
      </c>
    </row>
    <row r="26" ht="15.75">
      <c r="B26" s="53">
        <v>13</v>
      </c>
      <c r="C26" s="46" t="s">
        <v>76</v>
      </c>
      <c r="D26" s="57" t="s">
        <v>68</v>
      </c>
      <c r="E26" s="57">
        <v>4</v>
      </c>
      <c r="F26" s="54" t="s">
        <v>68</v>
      </c>
      <c r="G26" s="55">
        <v>3</v>
      </c>
      <c r="H26" s="54" t="s">
        <v>68</v>
      </c>
      <c r="I26" s="55">
        <v>2</v>
      </c>
    </row>
    <row r="27" ht="15.75">
      <c r="B27" s="49">
        <v>14</v>
      </c>
      <c r="C27" s="50" t="s">
        <v>77</v>
      </c>
      <c r="D27" s="56" t="s">
        <v>68</v>
      </c>
      <c r="E27" s="56">
        <v>4</v>
      </c>
      <c r="F27" s="51" t="s">
        <v>68</v>
      </c>
      <c r="G27" s="52">
        <v>3</v>
      </c>
      <c r="H27" s="51" t="s">
        <v>68</v>
      </c>
      <c r="I27" s="52">
        <v>2</v>
      </c>
    </row>
    <row r="28" ht="15.75">
      <c r="B28" s="53">
        <v>15</v>
      </c>
      <c r="C28" s="46" t="s">
        <v>78</v>
      </c>
      <c r="D28" s="57" t="s">
        <v>66</v>
      </c>
      <c r="E28" s="57">
        <v>5</v>
      </c>
      <c r="F28" s="54" t="s">
        <v>68</v>
      </c>
      <c r="G28" s="55">
        <v>3</v>
      </c>
      <c r="H28" s="54" t="s">
        <v>66</v>
      </c>
      <c r="I28" s="55">
        <v>2</v>
      </c>
    </row>
    <row r="29" ht="15.75">
      <c r="B29" s="49">
        <v>16</v>
      </c>
      <c r="C29" s="50" t="s">
        <v>79</v>
      </c>
      <c r="D29" s="56" t="s">
        <v>66</v>
      </c>
      <c r="E29" s="56">
        <v>6</v>
      </c>
      <c r="F29" s="51" t="s">
        <v>68</v>
      </c>
      <c r="G29" s="52">
        <v>3</v>
      </c>
      <c r="H29" s="51" t="s">
        <v>66</v>
      </c>
      <c r="I29" s="52">
        <v>2</v>
      </c>
    </row>
    <row r="30" ht="15.75">
      <c r="B30" s="53">
        <v>17</v>
      </c>
      <c r="C30" s="46" t="s">
        <v>80</v>
      </c>
      <c r="D30" s="57" t="s">
        <v>68</v>
      </c>
      <c r="E30" s="57">
        <v>5</v>
      </c>
      <c r="F30" s="54" t="s">
        <v>66</v>
      </c>
      <c r="G30" s="55">
        <v>3</v>
      </c>
      <c r="H30" s="54" t="s">
        <v>66</v>
      </c>
      <c r="I30" s="55">
        <v>2</v>
      </c>
    </row>
    <row r="31" ht="15.75">
      <c r="B31" s="49">
        <v>18</v>
      </c>
      <c r="C31" s="50" t="s">
        <v>81</v>
      </c>
      <c r="D31" s="56" t="s">
        <v>70</v>
      </c>
      <c r="E31" s="56">
        <v>4</v>
      </c>
      <c r="F31" s="51" t="s">
        <v>66</v>
      </c>
      <c r="G31" s="52">
        <v>2</v>
      </c>
      <c r="H31" s="51" t="s">
        <v>66</v>
      </c>
      <c r="I31" s="52">
        <v>2</v>
      </c>
    </row>
    <row r="32" ht="15.75">
      <c r="B32" s="53">
        <v>19</v>
      </c>
      <c r="C32" s="46" t="s">
        <v>82</v>
      </c>
      <c r="D32" s="57" t="s">
        <v>68</v>
      </c>
      <c r="E32" s="57">
        <v>2</v>
      </c>
      <c r="F32" s="54" t="s">
        <v>66</v>
      </c>
      <c r="G32" s="55">
        <v>2</v>
      </c>
      <c r="H32" s="54" t="s">
        <v>66</v>
      </c>
      <c r="I32" s="55">
        <v>2</v>
      </c>
    </row>
    <row r="33" ht="15.75">
      <c r="B33" s="49">
        <v>20</v>
      </c>
      <c r="C33" s="50" t="s">
        <v>83</v>
      </c>
      <c r="D33" s="51" t="s">
        <v>68</v>
      </c>
      <c r="E33" s="51">
        <v>2</v>
      </c>
      <c r="F33" s="58" t="s">
        <v>66</v>
      </c>
      <c r="G33" s="59">
        <v>2</v>
      </c>
      <c r="H33" s="58" t="s">
        <v>66</v>
      </c>
      <c r="I33" s="59">
        <v>2</v>
      </c>
    </row>
    <row r="34" ht="15.75">
      <c r="B34" s="53">
        <v>21</v>
      </c>
      <c r="C34" s="46" t="s">
        <v>84</v>
      </c>
      <c r="D34" s="54" t="s">
        <v>66</v>
      </c>
      <c r="E34" s="54">
        <v>2</v>
      </c>
      <c r="F34" s="54" t="s">
        <v>66</v>
      </c>
      <c r="G34" s="55">
        <v>1</v>
      </c>
      <c r="H34" s="54" t="s">
        <v>66</v>
      </c>
      <c r="I34" s="55">
        <v>1</v>
      </c>
    </row>
    <row r="35" ht="15.75">
      <c r="B35" s="49">
        <v>22</v>
      </c>
      <c r="C35" s="50" t="s">
        <v>85</v>
      </c>
      <c r="D35" s="51"/>
      <c r="E35" s="51"/>
      <c r="F35" s="51"/>
      <c r="G35" s="52"/>
      <c r="H35" s="51"/>
      <c r="I35" s="52"/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69</v>
      </c>
      <c r="F37" s="60"/>
      <c r="G37" s="61">
        <f>+SUM(G13:G36)</f>
        <v>48</v>
      </c>
      <c r="H37" s="60"/>
      <c r="I37" s="61">
        <f>+SUM(I13:I36)</f>
        <v>33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(80Q - REGRESO)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41</v>
      </c>
      <c r="C7" s="45" t="s">
        <v>42</v>
      </c>
      <c r="D7" s="45" t="s">
        <v>40</v>
      </c>
      <c r="E7" s="45" t="s">
        <v>39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1</v>
      </c>
      <c r="F18" s="54" t="s">
        <v>66</v>
      </c>
      <c r="G18" s="55">
        <v>1</v>
      </c>
      <c r="H18" s="54"/>
      <c r="I18" s="55"/>
    </row>
    <row r="19" ht="15.75">
      <c r="B19" s="49">
        <v>6</v>
      </c>
      <c r="C19" s="50" t="s">
        <v>67</v>
      </c>
      <c r="D19" s="56" t="s">
        <v>68</v>
      </c>
      <c r="E19" s="56">
        <v>3</v>
      </c>
      <c r="F19" s="51" t="s">
        <v>66</v>
      </c>
      <c r="G19" s="52">
        <v>2</v>
      </c>
      <c r="H19" s="51" t="s">
        <v>66</v>
      </c>
      <c r="I19" s="52">
        <v>2</v>
      </c>
    </row>
    <row r="20" ht="15.75">
      <c r="B20" s="53">
        <v>7</v>
      </c>
      <c r="C20" s="46" t="s">
        <v>69</v>
      </c>
      <c r="D20" s="57" t="s">
        <v>70</v>
      </c>
      <c r="E20" s="57">
        <v>5</v>
      </c>
      <c r="F20" s="54" t="s">
        <v>68</v>
      </c>
      <c r="G20" s="55">
        <v>4</v>
      </c>
      <c r="H20" s="54" t="s">
        <v>66</v>
      </c>
      <c r="I20" s="55">
        <v>2</v>
      </c>
    </row>
    <row r="21" ht="15.75">
      <c r="B21" s="49">
        <v>8</v>
      </c>
      <c r="C21" s="50" t="s">
        <v>71</v>
      </c>
      <c r="D21" s="56" t="s">
        <v>70</v>
      </c>
      <c r="E21" s="56">
        <v>5</v>
      </c>
      <c r="F21" s="51" t="s">
        <v>68</v>
      </c>
      <c r="G21" s="52">
        <v>4</v>
      </c>
      <c r="H21" s="51" t="s">
        <v>66</v>
      </c>
      <c r="I21" s="52">
        <v>2</v>
      </c>
    </row>
    <row r="22" ht="15.75">
      <c r="B22" s="53">
        <v>9</v>
      </c>
      <c r="C22" s="46" t="s">
        <v>72</v>
      </c>
      <c r="D22" s="57" t="s">
        <v>66</v>
      </c>
      <c r="E22" s="57">
        <v>5</v>
      </c>
      <c r="F22" s="54" t="s">
        <v>68</v>
      </c>
      <c r="G22" s="55">
        <v>4</v>
      </c>
      <c r="H22" s="54" t="s">
        <v>68</v>
      </c>
      <c r="I22" s="55">
        <v>2</v>
      </c>
    </row>
    <row r="23" ht="15.75">
      <c r="B23" s="49">
        <v>10</v>
      </c>
      <c r="C23" s="50" t="s">
        <v>73</v>
      </c>
      <c r="D23" s="56" t="s">
        <v>66</v>
      </c>
      <c r="E23" s="56">
        <v>4</v>
      </c>
      <c r="F23" s="51" t="s">
        <v>68</v>
      </c>
      <c r="G23" s="52">
        <v>3</v>
      </c>
      <c r="H23" s="51" t="s">
        <v>68</v>
      </c>
      <c r="I23" s="52">
        <v>2</v>
      </c>
    </row>
    <row r="24" ht="15.75">
      <c r="B24" s="53">
        <v>11</v>
      </c>
      <c r="C24" s="46" t="s">
        <v>74</v>
      </c>
      <c r="D24" s="57" t="s">
        <v>66</v>
      </c>
      <c r="E24" s="57">
        <v>4</v>
      </c>
      <c r="F24" s="54" t="s">
        <v>70</v>
      </c>
      <c r="G24" s="55">
        <v>3</v>
      </c>
      <c r="H24" s="54" t="s">
        <v>68</v>
      </c>
      <c r="I24" s="55">
        <v>2</v>
      </c>
    </row>
    <row r="25" ht="15.75">
      <c r="B25" s="49">
        <v>12</v>
      </c>
      <c r="C25" s="50" t="s">
        <v>75</v>
      </c>
      <c r="D25" s="56" t="s">
        <v>68</v>
      </c>
      <c r="E25" s="56">
        <v>4</v>
      </c>
      <c r="F25" s="51" t="s">
        <v>70</v>
      </c>
      <c r="G25" s="52">
        <v>3</v>
      </c>
      <c r="H25" s="51" t="s">
        <v>68</v>
      </c>
      <c r="I25" s="52">
        <v>2</v>
      </c>
    </row>
    <row r="26" ht="15.75">
      <c r="B26" s="53">
        <v>13</v>
      </c>
      <c r="C26" s="46" t="s">
        <v>76</v>
      </c>
      <c r="D26" s="57" t="s">
        <v>68</v>
      </c>
      <c r="E26" s="57">
        <v>4</v>
      </c>
      <c r="F26" s="54" t="s">
        <v>68</v>
      </c>
      <c r="G26" s="55">
        <v>3</v>
      </c>
      <c r="H26" s="54" t="s">
        <v>68</v>
      </c>
      <c r="I26" s="55">
        <v>2</v>
      </c>
    </row>
    <row r="27" ht="15.75">
      <c r="B27" s="49">
        <v>14</v>
      </c>
      <c r="C27" s="50" t="s">
        <v>77</v>
      </c>
      <c r="D27" s="56" t="s">
        <v>68</v>
      </c>
      <c r="E27" s="56">
        <v>4</v>
      </c>
      <c r="F27" s="51" t="s">
        <v>68</v>
      </c>
      <c r="G27" s="52">
        <v>3</v>
      </c>
      <c r="H27" s="51" t="s">
        <v>68</v>
      </c>
      <c r="I27" s="52">
        <v>2</v>
      </c>
    </row>
    <row r="28" ht="15.75">
      <c r="B28" s="53">
        <v>15</v>
      </c>
      <c r="C28" s="46" t="s">
        <v>78</v>
      </c>
      <c r="D28" s="57" t="s">
        <v>66</v>
      </c>
      <c r="E28" s="57">
        <v>4</v>
      </c>
      <c r="F28" s="54" t="s">
        <v>68</v>
      </c>
      <c r="G28" s="55">
        <v>3</v>
      </c>
      <c r="H28" s="54" t="s">
        <v>66</v>
      </c>
      <c r="I28" s="55">
        <v>2</v>
      </c>
    </row>
    <row r="29" ht="15.75">
      <c r="B29" s="49">
        <v>16</v>
      </c>
      <c r="C29" s="50" t="s">
        <v>79</v>
      </c>
      <c r="D29" s="56" t="s">
        <v>66</v>
      </c>
      <c r="E29" s="56">
        <v>4</v>
      </c>
      <c r="F29" s="51" t="s">
        <v>68</v>
      </c>
      <c r="G29" s="52">
        <v>3</v>
      </c>
      <c r="H29" s="51" t="s">
        <v>66</v>
      </c>
      <c r="I29" s="52">
        <v>2</v>
      </c>
    </row>
    <row r="30" ht="15.75">
      <c r="B30" s="53">
        <v>17</v>
      </c>
      <c r="C30" s="46" t="s">
        <v>80</v>
      </c>
      <c r="D30" s="57" t="s">
        <v>68</v>
      </c>
      <c r="E30" s="57">
        <v>5</v>
      </c>
      <c r="F30" s="54" t="s">
        <v>66</v>
      </c>
      <c r="G30" s="55">
        <v>3</v>
      </c>
      <c r="H30" s="54" t="s">
        <v>66</v>
      </c>
      <c r="I30" s="55">
        <v>2</v>
      </c>
    </row>
    <row r="31" ht="15.75">
      <c r="B31" s="49">
        <v>18</v>
      </c>
      <c r="C31" s="50" t="s">
        <v>81</v>
      </c>
      <c r="D31" s="56" t="s">
        <v>70</v>
      </c>
      <c r="E31" s="56">
        <v>5</v>
      </c>
      <c r="F31" s="51" t="s">
        <v>66</v>
      </c>
      <c r="G31" s="52">
        <v>3</v>
      </c>
      <c r="H31" s="51" t="s">
        <v>66</v>
      </c>
      <c r="I31" s="52">
        <v>2</v>
      </c>
    </row>
    <row r="32" ht="15.75">
      <c r="B32" s="53">
        <v>19</v>
      </c>
      <c r="C32" s="46" t="s">
        <v>82</v>
      </c>
      <c r="D32" s="57" t="s">
        <v>68</v>
      </c>
      <c r="E32" s="57">
        <v>4</v>
      </c>
      <c r="F32" s="54" t="s">
        <v>66</v>
      </c>
      <c r="G32" s="55">
        <v>2</v>
      </c>
      <c r="H32" s="54" t="s">
        <v>66</v>
      </c>
      <c r="I32" s="55">
        <v>2</v>
      </c>
    </row>
    <row r="33" ht="15.75">
      <c r="B33" s="49">
        <v>20</v>
      </c>
      <c r="C33" s="50" t="s">
        <v>83</v>
      </c>
      <c r="D33" s="51" t="s">
        <v>68</v>
      </c>
      <c r="E33" s="51">
        <v>3</v>
      </c>
      <c r="F33" s="58" t="s">
        <v>66</v>
      </c>
      <c r="G33" s="59">
        <v>2</v>
      </c>
      <c r="H33" s="58" t="s">
        <v>66</v>
      </c>
      <c r="I33" s="59">
        <v>2</v>
      </c>
    </row>
    <row r="34" ht="15.75">
      <c r="B34" s="53">
        <v>21</v>
      </c>
      <c r="C34" s="46" t="s">
        <v>84</v>
      </c>
      <c r="D34" s="54" t="s">
        <v>66</v>
      </c>
      <c r="E34" s="54">
        <v>2</v>
      </c>
      <c r="F34" s="54" t="s">
        <v>66</v>
      </c>
      <c r="G34" s="55">
        <v>2</v>
      </c>
      <c r="H34" s="54" t="s">
        <v>66</v>
      </c>
      <c r="I34" s="55">
        <v>2</v>
      </c>
    </row>
    <row r="35" ht="15.75">
      <c r="B35" s="49">
        <v>22</v>
      </c>
      <c r="C35" s="50" t="s">
        <v>85</v>
      </c>
      <c r="D35" s="51" t="s">
        <v>66</v>
      </c>
      <c r="E35" s="51">
        <v>1</v>
      </c>
      <c r="F35" s="51" t="s">
        <v>66</v>
      </c>
      <c r="G35" s="52">
        <v>1</v>
      </c>
      <c r="H35" s="51" t="s">
        <v>66</v>
      </c>
      <c r="I35" s="52">
        <v>1</v>
      </c>
    </row>
    <row r="36" ht="15.75">
      <c r="B36" s="53">
        <v>23</v>
      </c>
      <c r="C36" s="46" t="s">
        <v>86</v>
      </c>
      <c r="D36" s="54" t="s">
        <v>66</v>
      </c>
      <c r="E36" s="54">
        <v>1</v>
      </c>
      <c r="F36" s="54" t="s">
        <v>66</v>
      </c>
      <c r="G36" s="55">
        <v>1</v>
      </c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68</v>
      </c>
      <c r="F37" s="60"/>
      <c r="G37" s="61">
        <f>+SUM(G13:G36)</f>
        <v>50</v>
      </c>
      <c r="H37" s="60"/>
      <c r="I37" s="61">
        <f>+SUM(I13:I36)</f>
        <v>33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(80K - IDA)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43</v>
      </c>
      <c r="C7" s="45" t="s">
        <v>38</v>
      </c>
      <c r="D7" s="45" t="s">
        <v>39</v>
      </c>
      <c r="E7" s="45" t="s">
        <v>40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3</v>
      </c>
      <c r="F18" s="54" t="s">
        <v>66</v>
      </c>
      <c r="G18" s="55">
        <v>2</v>
      </c>
      <c r="H18" s="54" t="s">
        <v>66</v>
      </c>
      <c r="I18" s="55">
        <v>2</v>
      </c>
    </row>
    <row r="19" ht="15.75">
      <c r="B19" s="49">
        <v>6</v>
      </c>
      <c r="C19" s="50" t="s">
        <v>67</v>
      </c>
      <c r="D19" s="56" t="s">
        <v>68</v>
      </c>
      <c r="E19" s="56">
        <v>6</v>
      </c>
      <c r="F19" s="51" t="s">
        <v>66</v>
      </c>
      <c r="G19" s="52">
        <v>4</v>
      </c>
      <c r="H19" s="51" t="s">
        <v>66</v>
      </c>
      <c r="I19" s="52">
        <v>2</v>
      </c>
    </row>
    <row r="20" ht="15.75">
      <c r="B20" s="53">
        <v>7</v>
      </c>
      <c r="C20" s="46" t="s">
        <v>69</v>
      </c>
      <c r="D20" s="57" t="s">
        <v>70</v>
      </c>
      <c r="E20" s="57">
        <v>6</v>
      </c>
      <c r="F20" s="54" t="s">
        <v>68</v>
      </c>
      <c r="G20" s="55">
        <v>4</v>
      </c>
      <c r="H20" s="54" t="s">
        <v>66</v>
      </c>
      <c r="I20" s="55">
        <v>2</v>
      </c>
    </row>
    <row r="21" ht="15.75">
      <c r="B21" s="49">
        <v>8</v>
      </c>
      <c r="C21" s="50" t="s">
        <v>71</v>
      </c>
      <c r="D21" s="56" t="s">
        <v>70</v>
      </c>
      <c r="E21" s="56">
        <v>4</v>
      </c>
      <c r="F21" s="51" t="s">
        <v>68</v>
      </c>
      <c r="G21" s="52">
        <v>4</v>
      </c>
      <c r="H21" s="51" t="s">
        <v>66</v>
      </c>
      <c r="I21" s="52">
        <v>2</v>
      </c>
    </row>
    <row r="22" ht="15.75">
      <c r="B22" s="53">
        <v>9</v>
      </c>
      <c r="C22" s="46" t="s">
        <v>72</v>
      </c>
      <c r="D22" s="57" t="s">
        <v>66</v>
      </c>
      <c r="E22" s="57">
        <v>4</v>
      </c>
      <c r="F22" s="54" t="s">
        <v>68</v>
      </c>
      <c r="G22" s="55">
        <v>3</v>
      </c>
      <c r="H22" s="54" t="s">
        <v>68</v>
      </c>
      <c r="I22" s="55">
        <v>2</v>
      </c>
    </row>
    <row r="23" ht="15.75">
      <c r="B23" s="49">
        <v>10</v>
      </c>
      <c r="C23" s="50" t="s">
        <v>73</v>
      </c>
      <c r="D23" s="56" t="s">
        <v>66</v>
      </c>
      <c r="E23" s="56">
        <v>4</v>
      </c>
      <c r="F23" s="51" t="s">
        <v>68</v>
      </c>
      <c r="G23" s="52">
        <v>3</v>
      </c>
      <c r="H23" s="51" t="s">
        <v>68</v>
      </c>
      <c r="I23" s="52">
        <v>2</v>
      </c>
    </row>
    <row r="24" ht="15.75">
      <c r="B24" s="53">
        <v>11</v>
      </c>
      <c r="C24" s="46" t="s">
        <v>74</v>
      </c>
      <c r="D24" s="57" t="s">
        <v>66</v>
      </c>
      <c r="E24" s="57">
        <v>4</v>
      </c>
      <c r="F24" s="54" t="s">
        <v>70</v>
      </c>
      <c r="G24" s="55">
        <v>3</v>
      </c>
      <c r="H24" s="54" t="s">
        <v>68</v>
      </c>
      <c r="I24" s="55">
        <v>2</v>
      </c>
    </row>
    <row r="25" ht="15.75">
      <c r="B25" s="49">
        <v>12</v>
      </c>
      <c r="C25" s="50" t="s">
        <v>75</v>
      </c>
      <c r="D25" s="56" t="s">
        <v>68</v>
      </c>
      <c r="E25" s="56">
        <v>4</v>
      </c>
      <c r="F25" s="51" t="s">
        <v>70</v>
      </c>
      <c r="G25" s="52">
        <v>3</v>
      </c>
      <c r="H25" s="51" t="s">
        <v>68</v>
      </c>
      <c r="I25" s="52">
        <v>2</v>
      </c>
    </row>
    <row r="26" ht="15.75">
      <c r="B26" s="53">
        <v>13</v>
      </c>
      <c r="C26" s="46" t="s">
        <v>76</v>
      </c>
      <c r="D26" s="57" t="s">
        <v>68</v>
      </c>
      <c r="E26" s="57">
        <v>4</v>
      </c>
      <c r="F26" s="54" t="s">
        <v>68</v>
      </c>
      <c r="G26" s="55">
        <v>3</v>
      </c>
      <c r="H26" s="54" t="s">
        <v>68</v>
      </c>
      <c r="I26" s="55">
        <v>2</v>
      </c>
    </row>
    <row r="27" ht="15.75">
      <c r="B27" s="49">
        <v>14</v>
      </c>
      <c r="C27" s="50" t="s">
        <v>77</v>
      </c>
      <c r="D27" s="56" t="s">
        <v>68</v>
      </c>
      <c r="E27" s="56">
        <v>3</v>
      </c>
      <c r="F27" s="51" t="s">
        <v>68</v>
      </c>
      <c r="G27" s="52">
        <v>3</v>
      </c>
      <c r="H27" s="51" t="s">
        <v>68</v>
      </c>
      <c r="I27" s="52">
        <v>2</v>
      </c>
    </row>
    <row r="28" ht="15.75">
      <c r="B28" s="53">
        <v>15</v>
      </c>
      <c r="C28" s="46" t="s">
        <v>78</v>
      </c>
      <c r="D28" s="57" t="s">
        <v>66</v>
      </c>
      <c r="E28" s="57">
        <v>5</v>
      </c>
      <c r="F28" s="54" t="s">
        <v>68</v>
      </c>
      <c r="G28" s="55">
        <v>3</v>
      </c>
      <c r="H28" s="54" t="s">
        <v>66</v>
      </c>
      <c r="I28" s="55">
        <v>2</v>
      </c>
    </row>
    <row r="29" ht="15.75">
      <c r="B29" s="49">
        <v>16</v>
      </c>
      <c r="C29" s="50" t="s">
        <v>79</v>
      </c>
      <c r="D29" s="56" t="s">
        <v>66</v>
      </c>
      <c r="E29" s="56">
        <v>6</v>
      </c>
      <c r="F29" s="51" t="s">
        <v>68</v>
      </c>
      <c r="G29" s="52">
        <v>3</v>
      </c>
      <c r="H29" s="51" t="s">
        <v>66</v>
      </c>
      <c r="I29" s="52">
        <v>2</v>
      </c>
    </row>
    <row r="30" ht="15.75">
      <c r="B30" s="53">
        <v>17</v>
      </c>
      <c r="C30" s="46" t="s">
        <v>80</v>
      </c>
      <c r="D30" s="57" t="s">
        <v>68</v>
      </c>
      <c r="E30" s="57">
        <v>5</v>
      </c>
      <c r="F30" s="54" t="s">
        <v>66</v>
      </c>
      <c r="G30" s="55">
        <v>3</v>
      </c>
      <c r="H30" s="54" t="s">
        <v>66</v>
      </c>
      <c r="I30" s="55">
        <v>2</v>
      </c>
    </row>
    <row r="31" ht="15.75">
      <c r="B31" s="49">
        <v>18</v>
      </c>
      <c r="C31" s="50" t="s">
        <v>81</v>
      </c>
      <c r="D31" s="56" t="s">
        <v>70</v>
      </c>
      <c r="E31" s="56">
        <v>4</v>
      </c>
      <c r="F31" s="51" t="s">
        <v>66</v>
      </c>
      <c r="G31" s="52">
        <v>2</v>
      </c>
      <c r="H31" s="51" t="s">
        <v>66</v>
      </c>
      <c r="I31" s="52">
        <v>2</v>
      </c>
    </row>
    <row r="32" ht="15.75">
      <c r="B32" s="53">
        <v>19</v>
      </c>
      <c r="C32" s="46" t="s">
        <v>82</v>
      </c>
      <c r="D32" s="57" t="s">
        <v>68</v>
      </c>
      <c r="E32" s="57">
        <v>2</v>
      </c>
      <c r="F32" s="54" t="s">
        <v>66</v>
      </c>
      <c r="G32" s="55">
        <v>2</v>
      </c>
      <c r="H32" s="54" t="s">
        <v>66</v>
      </c>
      <c r="I32" s="55">
        <v>2</v>
      </c>
    </row>
    <row r="33" ht="15.75">
      <c r="B33" s="49">
        <v>20</v>
      </c>
      <c r="C33" s="50" t="s">
        <v>83</v>
      </c>
      <c r="D33" s="51" t="s">
        <v>68</v>
      </c>
      <c r="E33" s="51">
        <v>2</v>
      </c>
      <c r="F33" s="58" t="s">
        <v>66</v>
      </c>
      <c r="G33" s="59">
        <v>2</v>
      </c>
      <c r="H33" s="58" t="s">
        <v>66</v>
      </c>
      <c r="I33" s="59">
        <v>1</v>
      </c>
    </row>
    <row r="34" ht="15.75">
      <c r="B34" s="53">
        <v>21</v>
      </c>
      <c r="C34" s="46" t="s">
        <v>84</v>
      </c>
      <c r="D34" s="54" t="s">
        <v>66</v>
      </c>
      <c r="E34" s="54">
        <v>1</v>
      </c>
      <c r="F34" s="54"/>
      <c r="G34" s="55"/>
      <c r="H34" s="54"/>
      <c r="I34" s="55"/>
    </row>
    <row r="35" ht="15.75">
      <c r="B35" s="49">
        <v>22</v>
      </c>
      <c r="C35" s="50" t="s">
        <v>85</v>
      </c>
      <c r="D35" s="51"/>
      <c r="E35" s="51"/>
      <c r="F35" s="51"/>
      <c r="G35" s="52"/>
      <c r="H35" s="51"/>
      <c r="I35" s="52"/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67</v>
      </c>
      <c r="F37" s="60"/>
      <c r="G37" s="61">
        <f>+SUM(G13:G36)</f>
        <v>47</v>
      </c>
      <c r="H37" s="60"/>
      <c r="I37" s="61">
        <f>+SUM(I13:I36)</f>
        <v>31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(80H - REGRESO)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44</v>
      </c>
      <c r="C7" s="45" t="s">
        <v>42</v>
      </c>
      <c r="D7" s="45" t="s">
        <v>40</v>
      </c>
      <c r="E7" s="45" t="s">
        <v>39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1</v>
      </c>
      <c r="F18" s="54" t="s">
        <v>66</v>
      </c>
      <c r="G18" s="55">
        <v>1</v>
      </c>
      <c r="H18" s="54"/>
      <c r="I18" s="55"/>
    </row>
    <row r="19" ht="15.75">
      <c r="B19" s="49">
        <v>6</v>
      </c>
      <c r="C19" s="50" t="s">
        <v>67</v>
      </c>
      <c r="D19" s="56" t="s">
        <v>68</v>
      </c>
      <c r="E19" s="56">
        <v>3</v>
      </c>
      <c r="F19" s="51" t="s">
        <v>66</v>
      </c>
      <c r="G19" s="52">
        <v>2</v>
      </c>
      <c r="H19" s="51" t="s">
        <v>66</v>
      </c>
      <c r="I19" s="52">
        <v>2</v>
      </c>
    </row>
    <row r="20" ht="15.75">
      <c r="B20" s="53">
        <v>7</v>
      </c>
      <c r="C20" s="46" t="s">
        <v>69</v>
      </c>
      <c r="D20" s="57" t="s">
        <v>70</v>
      </c>
      <c r="E20" s="57">
        <v>5</v>
      </c>
      <c r="F20" s="54" t="s">
        <v>68</v>
      </c>
      <c r="G20" s="55">
        <v>4</v>
      </c>
      <c r="H20" s="54" t="s">
        <v>66</v>
      </c>
      <c r="I20" s="55">
        <v>2</v>
      </c>
    </row>
    <row r="21" ht="15.75">
      <c r="B21" s="49">
        <v>8</v>
      </c>
      <c r="C21" s="50" t="s">
        <v>71</v>
      </c>
      <c r="D21" s="56" t="s">
        <v>70</v>
      </c>
      <c r="E21" s="56">
        <v>5</v>
      </c>
      <c r="F21" s="51" t="s">
        <v>68</v>
      </c>
      <c r="G21" s="52">
        <v>4</v>
      </c>
      <c r="H21" s="51" t="s">
        <v>66</v>
      </c>
      <c r="I21" s="52">
        <v>2</v>
      </c>
    </row>
    <row r="22" ht="15.75">
      <c r="B22" s="53">
        <v>9</v>
      </c>
      <c r="C22" s="46" t="s">
        <v>72</v>
      </c>
      <c r="D22" s="57" t="s">
        <v>66</v>
      </c>
      <c r="E22" s="57">
        <v>5</v>
      </c>
      <c r="F22" s="54" t="s">
        <v>68</v>
      </c>
      <c r="G22" s="55">
        <v>4</v>
      </c>
      <c r="H22" s="54" t="s">
        <v>68</v>
      </c>
      <c r="I22" s="55">
        <v>2</v>
      </c>
    </row>
    <row r="23" ht="15.75">
      <c r="B23" s="49">
        <v>10</v>
      </c>
      <c r="C23" s="50" t="s">
        <v>73</v>
      </c>
      <c r="D23" s="56" t="s">
        <v>66</v>
      </c>
      <c r="E23" s="56">
        <v>4</v>
      </c>
      <c r="F23" s="51" t="s">
        <v>68</v>
      </c>
      <c r="G23" s="52">
        <v>3</v>
      </c>
      <c r="H23" s="51" t="s">
        <v>68</v>
      </c>
      <c r="I23" s="52">
        <v>2</v>
      </c>
    </row>
    <row r="24" ht="15.75">
      <c r="B24" s="53">
        <v>11</v>
      </c>
      <c r="C24" s="46" t="s">
        <v>74</v>
      </c>
      <c r="D24" s="57" t="s">
        <v>66</v>
      </c>
      <c r="E24" s="57">
        <v>4</v>
      </c>
      <c r="F24" s="54" t="s">
        <v>70</v>
      </c>
      <c r="G24" s="55">
        <v>3</v>
      </c>
      <c r="H24" s="54" t="s">
        <v>68</v>
      </c>
      <c r="I24" s="55">
        <v>2</v>
      </c>
    </row>
    <row r="25" ht="15.75">
      <c r="B25" s="49">
        <v>12</v>
      </c>
      <c r="C25" s="50" t="s">
        <v>75</v>
      </c>
      <c r="D25" s="56" t="s">
        <v>68</v>
      </c>
      <c r="E25" s="56">
        <v>4</v>
      </c>
      <c r="F25" s="51" t="s">
        <v>70</v>
      </c>
      <c r="G25" s="52">
        <v>3</v>
      </c>
      <c r="H25" s="51" t="s">
        <v>68</v>
      </c>
      <c r="I25" s="52">
        <v>2</v>
      </c>
    </row>
    <row r="26" ht="15.75">
      <c r="B26" s="53">
        <v>13</v>
      </c>
      <c r="C26" s="46" t="s">
        <v>76</v>
      </c>
      <c r="D26" s="57" t="s">
        <v>68</v>
      </c>
      <c r="E26" s="57">
        <v>4</v>
      </c>
      <c r="F26" s="54" t="s">
        <v>68</v>
      </c>
      <c r="G26" s="55">
        <v>3</v>
      </c>
      <c r="H26" s="54" t="s">
        <v>68</v>
      </c>
      <c r="I26" s="55">
        <v>2</v>
      </c>
    </row>
    <row r="27" ht="15.75">
      <c r="B27" s="49">
        <v>14</v>
      </c>
      <c r="C27" s="50" t="s">
        <v>77</v>
      </c>
      <c r="D27" s="56" t="s">
        <v>68</v>
      </c>
      <c r="E27" s="56">
        <v>4</v>
      </c>
      <c r="F27" s="51" t="s">
        <v>68</v>
      </c>
      <c r="G27" s="52">
        <v>3</v>
      </c>
      <c r="H27" s="51" t="s">
        <v>68</v>
      </c>
      <c r="I27" s="52">
        <v>2</v>
      </c>
    </row>
    <row r="28" ht="15.75">
      <c r="B28" s="53">
        <v>15</v>
      </c>
      <c r="C28" s="46" t="s">
        <v>78</v>
      </c>
      <c r="D28" s="57" t="s">
        <v>66</v>
      </c>
      <c r="E28" s="57">
        <v>3</v>
      </c>
      <c r="F28" s="54" t="s">
        <v>68</v>
      </c>
      <c r="G28" s="55">
        <v>3</v>
      </c>
      <c r="H28" s="54" t="s">
        <v>66</v>
      </c>
      <c r="I28" s="55">
        <v>2</v>
      </c>
    </row>
    <row r="29" ht="15.75">
      <c r="B29" s="49">
        <v>16</v>
      </c>
      <c r="C29" s="50" t="s">
        <v>79</v>
      </c>
      <c r="D29" s="56" t="s">
        <v>66</v>
      </c>
      <c r="E29" s="56">
        <v>4</v>
      </c>
      <c r="F29" s="51" t="s">
        <v>68</v>
      </c>
      <c r="G29" s="52">
        <v>3</v>
      </c>
      <c r="H29" s="51" t="s">
        <v>66</v>
      </c>
      <c r="I29" s="52">
        <v>2</v>
      </c>
    </row>
    <row r="30" ht="15.75">
      <c r="B30" s="53">
        <v>17</v>
      </c>
      <c r="C30" s="46" t="s">
        <v>80</v>
      </c>
      <c r="D30" s="57" t="s">
        <v>68</v>
      </c>
      <c r="E30" s="57">
        <v>5</v>
      </c>
      <c r="F30" s="54" t="s">
        <v>66</v>
      </c>
      <c r="G30" s="55">
        <v>3</v>
      </c>
      <c r="H30" s="54" t="s">
        <v>66</v>
      </c>
      <c r="I30" s="55">
        <v>2</v>
      </c>
    </row>
    <row r="31" ht="15.75">
      <c r="B31" s="49">
        <v>18</v>
      </c>
      <c r="C31" s="50" t="s">
        <v>81</v>
      </c>
      <c r="D31" s="56" t="s">
        <v>70</v>
      </c>
      <c r="E31" s="56">
        <v>5</v>
      </c>
      <c r="F31" s="51" t="s">
        <v>66</v>
      </c>
      <c r="G31" s="52">
        <v>3</v>
      </c>
      <c r="H31" s="51" t="s">
        <v>66</v>
      </c>
      <c r="I31" s="52">
        <v>2</v>
      </c>
    </row>
    <row r="32" ht="15.75">
      <c r="B32" s="53">
        <v>19</v>
      </c>
      <c r="C32" s="46" t="s">
        <v>82</v>
      </c>
      <c r="D32" s="57" t="s">
        <v>68</v>
      </c>
      <c r="E32" s="57">
        <v>4</v>
      </c>
      <c r="F32" s="54" t="s">
        <v>66</v>
      </c>
      <c r="G32" s="55">
        <v>2</v>
      </c>
      <c r="H32" s="54" t="s">
        <v>66</v>
      </c>
      <c r="I32" s="55">
        <v>2</v>
      </c>
    </row>
    <row r="33" ht="15.75">
      <c r="B33" s="49">
        <v>20</v>
      </c>
      <c r="C33" s="50" t="s">
        <v>83</v>
      </c>
      <c r="D33" s="51" t="s">
        <v>68</v>
      </c>
      <c r="E33" s="51">
        <v>3</v>
      </c>
      <c r="F33" s="58" t="s">
        <v>66</v>
      </c>
      <c r="G33" s="59">
        <v>2</v>
      </c>
      <c r="H33" s="58" t="s">
        <v>66</v>
      </c>
      <c r="I33" s="59">
        <v>2</v>
      </c>
    </row>
    <row r="34" ht="15.75">
      <c r="B34" s="53">
        <v>21</v>
      </c>
      <c r="C34" s="46" t="s">
        <v>84</v>
      </c>
      <c r="D34" s="54" t="s">
        <v>66</v>
      </c>
      <c r="E34" s="54">
        <v>2</v>
      </c>
      <c r="F34" s="54" t="s">
        <v>66</v>
      </c>
      <c r="G34" s="55">
        <v>1</v>
      </c>
      <c r="H34" s="54" t="s">
        <v>66</v>
      </c>
      <c r="I34" s="55">
        <v>1</v>
      </c>
    </row>
    <row r="35" ht="15.75">
      <c r="B35" s="49">
        <v>22</v>
      </c>
      <c r="C35" s="50" t="s">
        <v>85</v>
      </c>
      <c r="D35" s="51" t="s">
        <v>66</v>
      </c>
      <c r="E35" s="51">
        <v>1</v>
      </c>
      <c r="F35" s="51"/>
      <c r="G35" s="52"/>
      <c r="H35" s="51"/>
      <c r="I35" s="52"/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66</v>
      </c>
      <c r="F37" s="60"/>
      <c r="G37" s="61">
        <f>+SUM(G13:G36)</f>
        <v>47</v>
      </c>
      <c r="H37" s="60"/>
      <c r="I37" s="61">
        <f>+SUM(I13:I36)</f>
        <v>31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(80L - IDA)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45</v>
      </c>
      <c r="C7" s="45" t="s">
        <v>38</v>
      </c>
      <c r="D7" s="45" t="s">
        <v>46</v>
      </c>
      <c r="E7" s="45" t="s">
        <v>40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5</v>
      </c>
      <c r="F18" s="54" t="s">
        <v>66</v>
      </c>
      <c r="G18" s="55">
        <v>3</v>
      </c>
      <c r="H18" s="54" t="s">
        <v>66</v>
      </c>
      <c r="I18" s="55">
        <v>2</v>
      </c>
    </row>
    <row r="19" ht="15.75">
      <c r="B19" s="49">
        <v>6</v>
      </c>
      <c r="C19" s="50" t="s">
        <v>67</v>
      </c>
      <c r="D19" s="56" t="s">
        <v>68</v>
      </c>
      <c r="E19" s="56">
        <v>12</v>
      </c>
      <c r="F19" s="51" t="s">
        <v>66</v>
      </c>
      <c r="G19" s="52">
        <v>8</v>
      </c>
      <c r="H19" s="51" t="s">
        <v>66</v>
      </c>
      <c r="I19" s="52">
        <v>4</v>
      </c>
    </row>
    <row r="20" ht="15.75">
      <c r="B20" s="53">
        <v>7</v>
      </c>
      <c r="C20" s="46" t="s">
        <v>69</v>
      </c>
      <c r="D20" s="57" t="s">
        <v>70</v>
      </c>
      <c r="E20" s="57">
        <v>11</v>
      </c>
      <c r="F20" s="54" t="s">
        <v>68</v>
      </c>
      <c r="G20" s="55">
        <v>6</v>
      </c>
      <c r="H20" s="54" t="s">
        <v>66</v>
      </c>
      <c r="I20" s="55">
        <v>4</v>
      </c>
    </row>
    <row r="21" ht="15.75">
      <c r="B21" s="49">
        <v>8</v>
      </c>
      <c r="C21" s="50" t="s">
        <v>71</v>
      </c>
      <c r="D21" s="56" t="s">
        <v>70</v>
      </c>
      <c r="E21" s="56">
        <v>8</v>
      </c>
      <c r="F21" s="51" t="s">
        <v>68</v>
      </c>
      <c r="G21" s="52">
        <v>6</v>
      </c>
      <c r="H21" s="51" t="s">
        <v>66</v>
      </c>
      <c r="I21" s="52">
        <v>4</v>
      </c>
    </row>
    <row r="22" ht="15.75">
      <c r="B22" s="53">
        <v>9</v>
      </c>
      <c r="C22" s="46" t="s">
        <v>72</v>
      </c>
      <c r="D22" s="57" t="s">
        <v>66</v>
      </c>
      <c r="E22" s="57">
        <v>8</v>
      </c>
      <c r="F22" s="54" t="s">
        <v>68</v>
      </c>
      <c r="G22" s="55">
        <v>6</v>
      </c>
      <c r="H22" s="54" t="s">
        <v>68</v>
      </c>
      <c r="I22" s="55">
        <v>3</v>
      </c>
    </row>
    <row r="23" ht="15.75">
      <c r="B23" s="49">
        <v>10</v>
      </c>
      <c r="C23" s="50" t="s">
        <v>73</v>
      </c>
      <c r="D23" s="56" t="s">
        <v>66</v>
      </c>
      <c r="E23" s="56">
        <v>8</v>
      </c>
      <c r="F23" s="51" t="s">
        <v>68</v>
      </c>
      <c r="G23" s="52">
        <v>5</v>
      </c>
      <c r="H23" s="51" t="s">
        <v>68</v>
      </c>
      <c r="I23" s="52">
        <v>3</v>
      </c>
    </row>
    <row r="24" ht="15.75">
      <c r="B24" s="53">
        <v>11</v>
      </c>
      <c r="C24" s="46" t="s">
        <v>74</v>
      </c>
      <c r="D24" s="57" t="s">
        <v>66</v>
      </c>
      <c r="E24" s="57">
        <v>8</v>
      </c>
      <c r="F24" s="54" t="s">
        <v>70</v>
      </c>
      <c r="G24" s="55">
        <v>5</v>
      </c>
      <c r="H24" s="54" t="s">
        <v>68</v>
      </c>
      <c r="I24" s="55">
        <v>3</v>
      </c>
    </row>
    <row r="25" ht="15.75">
      <c r="B25" s="49">
        <v>12</v>
      </c>
      <c r="C25" s="50" t="s">
        <v>75</v>
      </c>
      <c r="D25" s="56" t="s">
        <v>68</v>
      </c>
      <c r="E25" s="56">
        <v>8</v>
      </c>
      <c r="F25" s="51" t="s">
        <v>70</v>
      </c>
      <c r="G25" s="52">
        <v>5</v>
      </c>
      <c r="H25" s="51" t="s">
        <v>68</v>
      </c>
      <c r="I25" s="52">
        <v>3</v>
      </c>
    </row>
    <row r="26" ht="15.75">
      <c r="B26" s="53">
        <v>13</v>
      </c>
      <c r="C26" s="46" t="s">
        <v>76</v>
      </c>
      <c r="D26" s="57" t="s">
        <v>68</v>
      </c>
      <c r="E26" s="57">
        <v>7</v>
      </c>
      <c r="F26" s="54" t="s">
        <v>68</v>
      </c>
      <c r="G26" s="55">
        <v>5</v>
      </c>
      <c r="H26" s="54" t="s">
        <v>68</v>
      </c>
      <c r="I26" s="55">
        <v>3</v>
      </c>
    </row>
    <row r="27" ht="15.75">
      <c r="B27" s="49">
        <v>14</v>
      </c>
      <c r="C27" s="50" t="s">
        <v>77</v>
      </c>
      <c r="D27" s="56" t="s">
        <v>68</v>
      </c>
      <c r="E27" s="56">
        <v>6</v>
      </c>
      <c r="F27" s="51" t="s">
        <v>68</v>
      </c>
      <c r="G27" s="52">
        <v>5</v>
      </c>
      <c r="H27" s="51" t="s">
        <v>68</v>
      </c>
      <c r="I27" s="52">
        <v>3</v>
      </c>
    </row>
    <row r="28" ht="15.75">
      <c r="B28" s="53">
        <v>15</v>
      </c>
      <c r="C28" s="46" t="s">
        <v>78</v>
      </c>
      <c r="D28" s="57" t="s">
        <v>66</v>
      </c>
      <c r="E28" s="57">
        <v>8</v>
      </c>
      <c r="F28" s="54" t="s">
        <v>68</v>
      </c>
      <c r="G28" s="55">
        <v>5</v>
      </c>
      <c r="H28" s="54" t="s">
        <v>66</v>
      </c>
      <c r="I28" s="55">
        <v>3</v>
      </c>
    </row>
    <row r="29" ht="15.75">
      <c r="B29" s="49">
        <v>16</v>
      </c>
      <c r="C29" s="50" t="s">
        <v>79</v>
      </c>
      <c r="D29" s="56" t="s">
        <v>66</v>
      </c>
      <c r="E29" s="56">
        <v>8</v>
      </c>
      <c r="F29" s="51" t="s">
        <v>68</v>
      </c>
      <c r="G29" s="52">
        <v>5</v>
      </c>
      <c r="H29" s="51" t="s">
        <v>66</v>
      </c>
      <c r="I29" s="52">
        <v>3</v>
      </c>
    </row>
    <row r="30" ht="15.75">
      <c r="B30" s="53">
        <v>17</v>
      </c>
      <c r="C30" s="46" t="s">
        <v>80</v>
      </c>
      <c r="D30" s="57" t="s">
        <v>68</v>
      </c>
      <c r="E30" s="57">
        <v>8</v>
      </c>
      <c r="F30" s="54" t="s">
        <v>66</v>
      </c>
      <c r="G30" s="55">
        <v>4</v>
      </c>
      <c r="H30" s="54" t="s">
        <v>66</v>
      </c>
      <c r="I30" s="55">
        <v>3</v>
      </c>
    </row>
    <row r="31" ht="15.75">
      <c r="B31" s="49">
        <v>18</v>
      </c>
      <c r="C31" s="50" t="s">
        <v>81</v>
      </c>
      <c r="D31" s="56" t="s">
        <v>70</v>
      </c>
      <c r="E31" s="56">
        <v>6</v>
      </c>
      <c r="F31" s="51" t="s">
        <v>66</v>
      </c>
      <c r="G31" s="52">
        <v>3</v>
      </c>
      <c r="H31" s="51" t="s">
        <v>66</v>
      </c>
      <c r="I31" s="52">
        <v>3</v>
      </c>
    </row>
    <row r="32" ht="15.75">
      <c r="B32" s="53">
        <v>19</v>
      </c>
      <c r="C32" s="46" t="s">
        <v>82</v>
      </c>
      <c r="D32" s="57" t="s">
        <v>68</v>
      </c>
      <c r="E32" s="57">
        <v>5</v>
      </c>
      <c r="F32" s="54" t="s">
        <v>66</v>
      </c>
      <c r="G32" s="55">
        <v>3</v>
      </c>
      <c r="H32" s="54" t="s">
        <v>66</v>
      </c>
      <c r="I32" s="55">
        <v>3</v>
      </c>
    </row>
    <row r="33" ht="15.75">
      <c r="B33" s="49">
        <v>20</v>
      </c>
      <c r="C33" s="50" t="s">
        <v>83</v>
      </c>
      <c r="D33" s="51" t="s">
        <v>68</v>
      </c>
      <c r="E33" s="51">
        <v>3</v>
      </c>
      <c r="F33" s="58" t="s">
        <v>66</v>
      </c>
      <c r="G33" s="59">
        <v>2</v>
      </c>
      <c r="H33" s="58" t="s">
        <v>66</v>
      </c>
      <c r="I33" s="59">
        <v>2</v>
      </c>
    </row>
    <row r="34" ht="15.75">
      <c r="B34" s="53">
        <v>21</v>
      </c>
      <c r="C34" s="46" t="s">
        <v>84</v>
      </c>
      <c r="D34" s="54" t="s">
        <v>66</v>
      </c>
      <c r="E34" s="54">
        <v>2</v>
      </c>
      <c r="F34" s="54" t="s">
        <v>66</v>
      </c>
      <c r="G34" s="55">
        <v>1</v>
      </c>
      <c r="H34" s="54" t="s">
        <v>66</v>
      </c>
      <c r="I34" s="55">
        <v>1</v>
      </c>
    </row>
    <row r="35" ht="15.75">
      <c r="B35" s="49">
        <v>22</v>
      </c>
      <c r="C35" s="50" t="s">
        <v>85</v>
      </c>
      <c r="D35" s="51"/>
      <c r="E35" s="51"/>
      <c r="F35" s="51"/>
      <c r="G35" s="52"/>
      <c r="H35" s="51"/>
      <c r="I35" s="52"/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121</v>
      </c>
      <c r="F37" s="60"/>
      <c r="G37" s="61">
        <f>+SUM(G13:G36)</f>
        <v>77</v>
      </c>
      <c r="H37" s="60"/>
      <c r="I37" s="61">
        <f>+SUM(I13:I36)</f>
        <v>50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(80Z - REGRESO)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47</v>
      </c>
      <c r="C7" s="45" t="s">
        <v>42</v>
      </c>
      <c r="D7" s="45" t="s">
        <v>40</v>
      </c>
      <c r="E7" s="45" t="s">
        <v>46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 t="s">
        <v>66</v>
      </c>
      <c r="E18" s="54">
        <v>1</v>
      </c>
      <c r="F18" s="54" t="s">
        <v>66</v>
      </c>
      <c r="G18" s="55">
        <v>1</v>
      </c>
      <c r="H18" s="54"/>
      <c r="I18" s="55"/>
    </row>
    <row r="19" ht="15.75">
      <c r="B19" s="49">
        <v>6</v>
      </c>
      <c r="C19" s="50" t="s">
        <v>67</v>
      </c>
      <c r="D19" s="56" t="s">
        <v>68</v>
      </c>
      <c r="E19" s="56">
        <v>4</v>
      </c>
      <c r="F19" s="51" t="s">
        <v>66</v>
      </c>
      <c r="G19" s="52">
        <v>3</v>
      </c>
      <c r="H19" s="51" t="s">
        <v>66</v>
      </c>
      <c r="I19" s="52">
        <v>3</v>
      </c>
    </row>
    <row r="20" ht="15.75">
      <c r="B20" s="53">
        <v>7</v>
      </c>
      <c r="C20" s="46" t="s">
        <v>69</v>
      </c>
      <c r="D20" s="57" t="s">
        <v>70</v>
      </c>
      <c r="E20" s="57">
        <v>8</v>
      </c>
      <c r="F20" s="54" t="s">
        <v>68</v>
      </c>
      <c r="G20" s="55">
        <v>6</v>
      </c>
      <c r="H20" s="54" t="s">
        <v>66</v>
      </c>
      <c r="I20" s="55">
        <v>4</v>
      </c>
    </row>
    <row r="21" ht="15.75">
      <c r="B21" s="49">
        <v>8</v>
      </c>
      <c r="C21" s="50" t="s">
        <v>71</v>
      </c>
      <c r="D21" s="56" t="s">
        <v>70</v>
      </c>
      <c r="E21" s="56">
        <v>10</v>
      </c>
      <c r="F21" s="51" t="s">
        <v>68</v>
      </c>
      <c r="G21" s="52">
        <v>6</v>
      </c>
      <c r="H21" s="51" t="s">
        <v>66</v>
      </c>
      <c r="I21" s="52">
        <v>4</v>
      </c>
    </row>
    <row r="22" ht="15.75">
      <c r="B22" s="53">
        <v>9</v>
      </c>
      <c r="C22" s="46" t="s">
        <v>72</v>
      </c>
      <c r="D22" s="57" t="s">
        <v>66</v>
      </c>
      <c r="E22" s="57">
        <v>10</v>
      </c>
      <c r="F22" s="54" t="s">
        <v>68</v>
      </c>
      <c r="G22" s="55">
        <v>6</v>
      </c>
      <c r="H22" s="54" t="s">
        <v>68</v>
      </c>
      <c r="I22" s="55">
        <v>3</v>
      </c>
    </row>
    <row r="23" ht="15.75">
      <c r="B23" s="49">
        <v>10</v>
      </c>
      <c r="C23" s="50" t="s">
        <v>73</v>
      </c>
      <c r="D23" s="56" t="s">
        <v>66</v>
      </c>
      <c r="E23" s="56">
        <v>8</v>
      </c>
      <c r="F23" s="51" t="s">
        <v>68</v>
      </c>
      <c r="G23" s="52">
        <v>5</v>
      </c>
      <c r="H23" s="51" t="s">
        <v>68</v>
      </c>
      <c r="I23" s="52">
        <v>3</v>
      </c>
    </row>
    <row r="24" ht="15.75">
      <c r="B24" s="53">
        <v>11</v>
      </c>
      <c r="C24" s="46" t="s">
        <v>74</v>
      </c>
      <c r="D24" s="57" t="s">
        <v>66</v>
      </c>
      <c r="E24" s="57">
        <v>8</v>
      </c>
      <c r="F24" s="54" t="s">
        <v>70</v>
      </c>
      <c r="G24" s="55">
        <v>5</v>
      </c>
      <c r="H24" s="54" t="s">
        <v>68</v>
      </c>
      <c r="I24" s="55">
        <v>3</v>
      </c>
    </row>
    <row r="25" ht="15.75">
      <c r="B25" s="49">
        <v>12</v>
      </c>
      <c r="C25" s="50" t="s">
        <v>75</v>
      </c>
      <c r="D25" s="56" t="s">
        <v>68</v>
      </c>
      <c r="E25" s="56">
        <v>8</v>
      </c>
      <c r="F25" s="51" t="s">
        <v>70</v>
      </c>
      <c r="G25" s="52">
        <v>5</v>
      </c>
      <c r="H25" s="51" t="s">
        <v>68</v>
      </c>
      <c r="I25" s="52">
        <v>3</v>
      </c>
    </row>
    <row r="26" ht="15.75">
      <c r="B26" s="53">
        <v>13</v>
      </c>
      <c r="C26" s="46" t="s">
        <v>76</v>
      </c>
      <c r="D26" s="57" t="s">
        <v>68</v>
      </c>
      <c r="E26" s="57">
        <v>8</v>
      </c>
      <c r="F26" s="54" t="s">
        <v>68</v>
      </c>
      <c r="G26" s="55">
        <v>5</v>
      </c>
      <c r="H26" s="54" t="s">
        <v>68</v>
      </c>
      <c r="I26" s="55">
        <v>3</v>
      </c>
    </row>
    <row r="27" ht="15.75">
      <c r="B27" s="49">
        <v>14</v>
      </c>
      <c r="C27" s="50" t="s">
        <v>77</v>
      </c>
      <c r="D27" s="56" t="s">
        <v>68</v>
      </c>
      <c r="E27" s="56">
        <v>7</v>
      </c>
      <c r="F27" s="51" t="s">
        <v>68</v>
      </c>
      <c r="G27" s="52">
        <v>5</v>
      </c>
      <c r="H27" s="51" t="s">
        <v>68</v>
      </c>
      <c r="I27" s="52">
        <v>3</v>
      </c>
    </row>
    <row r="28" ht="15.75">
      <c r="B28" s="53">
        <v>15</v>
      </c>
      <c r="C28" s="46" t="s">
        <v>78</v>
      </c>
      <c r="D28" s="57" t="s">
        <v>66</v>
      </c>
      <c r="E28" s="57">
        <v>7</v>
      </c>
      <c r="F28" s="54" t="s">
        <v>68</v>
      </c>
      <c r="G28" s="55">
        <v>5</v>
      </c>
      <c r="H28" s="54" t="s">
        <v>66</v>
      </c>
      <c r="I28" s="55">
        <v>3</v>
      </c>
    </row>
    <row r="29" ht="15.75">
      <c r="B29" s="49">
        <v>16</v>
      </c>
      <c r="C29" s="50" t="s">
        <v>79</v>
      </c>
      <c r="D29" s="56" t="s">
        <v>66</v>
      </c>
      <c r="E29" s="56">
        <v>8</v>
      </c>
      <c r="F29" s="51" t="s">
        <v>68</v>
      </c>
      <c r="G29" s="52">
        <v>5</v>
      </c>
      <c r="H29" s="51" t="s">
        <v>66</v>
      </c>
      <c r="I29" s="52">
        <v>3</v>
      </c>
    </row>
    <row r="30" ht="15.75">
      <c r="B30" s="53">
        <v>17</v>
      </c>
      <c r="C30" s="46" t="s">
        <v>80</v>
      </c>
      <c r="D30" s="57" t="s">
        <v>68</v>
      </c>
      <c r="E30" s="57">
        <v>8</v>
      </c>
      <c r="F30" s="54" t="s">
        <v>66</v>
      </c>
      <c r="G30" s="55">
        <v>5</v>
      </c>
      <c r="H30" s="54" t="s">
        <v>66</v>
      </c>
      <c r="I30" s="55">
        <v>3</v>
      </c>
    </row>
    <row r="31" ht="15.75">
      <c r="B31" s="49">
        <v>18</v>
      </c>
      <c r="C31" s="50" t="s">
        <v>81</v>
      </c>
      <c r="D31" s="56" t="s">
        <v>70</v>
      </c>
      <c r="E31" s="56">
        <v>10</v>
      </c>
      <c r="F31" s="51" t="s">
        <v>66</v>
      </c>
      <c r="G31" s="52">
        <v>5</v>
      </c>
      <c r="H31" s="51" t="s">
        <v>66</v>
      </c>
      <c r="I31" s="52">
        <v>3</v>
      </c>
    </row>
    <row r="32" ht="15.75">
      <c r="B32" s="53">
        <v>19</v>
      </c>
      <c r="C32" s="46" t="s">
        <v>82</v>
      </c>
      <c r="D32" s="57" t="s">
        <v>68</v>
      </c>
      <c r="E32" s="57">
        <v>8</v>
      </c>
      <c r="F32" s="54" t="s">
        <v>66</v>
      </c>
      <c r="G32" s="55">
        <v>4</v>
      </c>
      <c r="H32" s="54" t="s">
        <v>66</v>
      </c>
      <c r="I32" s="55">
        <v>3</v>
      </c>
    </row>
    <row r="33" ht="15.75">
      <c r="B33" s="49">
        <v>20</v>
      </c>
      <c r="C33" s="50" t="s">
        <v>83</v>
      </c>
      <c r="D33" s="51" t="s">
        <v>68</v>
      </c>
      <c r="E33" s="51">
        <v>6</v>
      </c>
      <c r="F33" s="58" t="s">
        <v>66</v>
      </c>
      <c r="G33" s="59">
        <v>4</v>
      </c>
      <c r="H33" s="58" t="s">
        <v>66</v>
      </c>
      <c r="I33" s="59">
        <v>2</v>
      </c>
    </row>
    <row r="34" ht="15.75">
      <c r="B34" s="53">
        <v>21</v>
      </c>
      <c r="C34" s="46" t="s">
        <v>84</v>
      </c>
      <c r="D34" s="54" t="s">
        <v>66</v>
      </c>
      <c r="E34" s="54">
        <v>3</v>
      </c>
      <c r="F34" s="54" t="s">
        <v>66</v>
      </c>
      <c r="G34" s="55">
        <v>2</v>
      </c>
      <c r="H34" s="54" t="s">
        <v>66</v>
      </c>
      <c r="I34" s="55">
        <v>2</v>
      </c>
    </row>
    <row r="35" ht="15.75">
      <c r="B35" s="49">
        <v>22</v>
      </c>
      <c r="C35" s="50" t="s">
        <v>85</v>
      </c>
      <c r="D35" s="51" t="s">
        <v>66</v>
      </c>
      <c r="E35" s="51">
        <v>2</v>
      </c>
      <c r="F35" s="51" t="s">
        <v>66</v>
      </c>
      <c r="G35" s="52">
        <v>1</v>
      </c>
      <c r="H35" s="51" t="s">
        <v>66</v>
      </c>
      <c r="I35" s="52">
        <v>1</v>
      </c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124</v>
      </c>
      <c r="F37" s="60"/>
      <c r="G37" s="61">
        <f>+SUM(G13:G36)</f>
        <v>78</v>
      </c>
      <c r="H37" s="60"/>
      <c r="I37" s="61">
        <f>+SUM(I13:I36)</f>
        <v>49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00B050"/>
    <pageSetUpPr fitToPage="1"/>
  </sheetPr>
  <sheetViews>
    <sheetView tabSelected="1" zoomScale="70" zoomScaleNormal="70" workbookViewId="0"/>
  </sheetViews>
  <sheetFormatPr baseColWidth="10" defaultRowHeight="15"/>
  <cols>
    <col min="1" max="1" width="4.710938" customWidth="1"/>
    <col min="2" max="9" width="15.71094" customWidth="1"/>
    <col min="11" max="16" width="14" bestFit="1" customWidth="1"/>
  </cols>
  <sheetData>
    <row r="2" ht="21">
      <c r="B2" s="42" t="str">
        <f>"PROGRAMA DE OPERACIÓN DEL SERVICIO ("&amp;B7&amp;" - "&amp;C7&amp;")"</f>
        <v>PROGRAMA DE OPERACIÓN DEL SERVICIO (80J-Y - IDA)</v>
      </c>
      <c r="C2" s="42"/>
      <c r="D2" s="42"/>
      <c r="E2" s="42"/>
      <c r="F2" s="42"/>
      <c r="G2" s="42"/>
      <c r="H2" s="42"/>
      <c r="I2" s="42"/>
    </row>
    <row r="4" s="3" customFormat="1">
      <c r="B4" s="3" t="s">
        <v>50</v>
      </c>
    </row>
    <row r="6">
      <c r="B6" s="43" t="s">
        <v>32</v>
      </c>
      <c r="C6" s="43" t="s">
        <v>33</v>
      </c>
      <c r="D6" s="43" t="s">
        <v>34</v>
      </c>
      <c r="E6" s="43" t="s">
        <v>35</v>
      </c>
      <c r="F6" s="43" t="s">
        <v>51</v>
      </c>
      <c r="G6" s="44"/>
    </row>
    <row r="7">
      <c r="B7" s="45" t="s">
        <v>48</v>
      </c>
      <c r="C7" s="45" t="s">
        <v>38</v>
      </c>
      <c r="D7" s="45" t="s">
        <v>49</v>
      </c>
      <c r="E7" s="45" t="s">
        <v>40</v>
      </c>
      <c r="F7" s="45" t="s">
        <v>3</v>
      </c>
      <c r="G7" s="44"/>
    </row>
    <row r="9" s="3" customFormat="1">
      <c r="B9" s="3" t="s">
        <v>52</v>
      </c>
    </row>
    <row r="11" ht="22.5" customHeight="1">
      <c r="B11" s="46" t="s">
        <v>53</v>
      </c>
      <c r="C11" s="46" t="s">
        <v>54</v>
      </c>
      <c r="D11" s="47" t="s">
        <v>55</v>
      </c>
      <c r="E11" s="47"/>
      <c r="F11" s="47" t="s">
        <v>56</v>
      </c>
      <c r="G11" s="47"/>
      <c r="H11" s="47" t="s">
        <v>57</v>
      </c>
      <c r="I11" s="47"/>
    </row>
    <row r="12" ht="30">
      <c r="B12" s="46"/>
      <c r="C12" s="46"/>
      <c r="D12" s="48" t="s">
        <v>58</v>
      </c>
      <c r="E12" s="48" t="s">
        <v>59</v>
      </c>
      <c r="F12" s="48" t="s">
        <v>58</v>
      </c>
      <c r="G12" s="48" t="s">
        <v>59</v>
      </c>
      <c r="H12" s="48" t="s">
        <v>58</v>
      </c>
      <c r="I12" s="48" t="s">
        <v>59</v>
      </c>
    </row>
    <row r="13" ht="15.75" customHeight="1">
      <c r="B13" s="49">
        <v>0</v>
      </c>
      <c r="C13" s="50" t="s">
        <v>60</v>
      </c>
      <c r="D13" s="51" t="str">
        <f>IFERROR(IF(E13=0,"",IF(E13&lt;_xlfn.PERCENTILE.INC(($E$13:$E$36,$G$13:$G$36,$I$13:$I$36),0.2),"Baja",IF(E13&lt;_xlfn.PERCENTILE.INC(($E$13:$E$36,$G$13:$G$36,$I$13:$I$36),0.75),"Media","Alta"))),"-")</f>
        <v/>
      </c>
      <c r="E13" s="52"/>
      <c r="F13" s="51" t="str">
        <f>IFERROR(IF(G13=0,"",IF(G13&lt;_xlfn.PERCENTILE.INC(($E$13:$E$36,$G$13:$G$36,$I$13:$I$36),0.2),"Baja",IF(G13&lt;_xlfn.PERCENTILE.INC(($E$13:$E$36,$G$13:$G$36,$I$13:$I$36),0.75),"Media","Alta"))),"-")</f>
        <v/>
      </c>
      <c r="G13" s="52"/>
      <c r="H13" s="51" t="str">
        <f>IFERROR(IF(I13=0,"",IF(I13&lt;_xlfn.PERCENTILE.INC(($E$13:$E$36,$G$13:$G$36,$I$13:$I$36),0.2),"Baja",IF(I13&lt;_xlfn.PERCENTILE.INC(($E$13:$E$36,$G$13:$G$36,$I$13:$I$36),0.75),"Media","Alta"))),"-")</f>
        <v/>
      </c>
      <c r="I13" s="52"/>
    </row>
    <row r="14" ht="15.75">
      <c r="B14" s="53">
        <v>1</v>
      </c>
      <c r="C14" s="46" t="s">
        <v>61</v>
      </c>
      <c r="D14" s="54" t="str">
        <f>IFERROR(IF(E14=0,"",IF(E14&lt;_xlfn.PERCENTILE.INC(($E$13:$E$36,$G$13:$G$36,$I$13:$I$36),0.2),"Baja",IF(E14&lt;_xlfn.PERCENTILE.INC(($E$13:$E$36,$G$13:$G$36,$I$13:$I$36),0.75),"Media","Alta"))),"-")</f>
        <v/>
      </c>
      <c r="E14" s="55"/>
      <c r="F14" s="54" t="str">
        <f>IFERROR(IF(G14=0,"",IF(G14&lt;_xlfn.PERCENTILE.INC(($E$13:$E$36,$G$13:$G$36,$I$13:$I$36),0.2),"Baja",IF(G14&lt;_xlfn.PERCENTILE.INC(($E$13:$E$36,$G$13:$G$36,$I$13:$I$36),0.75),"Media","Alta"))),"-")</f>
        <v/>
      </c>
      <c r="G14" s="55"/>
      <c r="H14" s="54" t="str">
        <f>IFERROR(IF(I14=0,"",IF(I14&lt;_xlfn.PERCENTILE.INC(($E$13:$E$36,$G$13:$G$36,$I$13:$I$36),0.2),"Baja",IF(I14&lt;_xlfn.PERCENTILE.INC(($E$13:$E$36,$G$13:$G$36,$I$13:$I$36),0.75),"Media","Alta"))),"-")</f>
        <v/>
      </c>
      <c r="I14" s="55"/>
    </row>
    <row r="15" ht="15.75">
      <c r="B15" s="49">
        <v>2</v>
      </c>
      <c r="C15" s="50" t="s">
        <v>62</v>
      </c>
      <c r="D15" s="51" t="str">
        <f>IFERROR(IF(E15=0,"",IF(E15&lt;_xlfn.PERCENTILE.INC(($E$13:$E$36,$G$13:$G$36,$I$13:$I$36),0.2),"Baja",IF(E15&lt;_xlfn.PERCENTILE.INC(($E$13:$E$36,$G$13:$G$36,$I$13:$I$36),0.75),"Media","Alta"))),"-")</f>
        <v/>
      </c>
      <c r="E15" s="52"/>
      <c r="F15" s="51" t="str">
        <f>IFERROR(IF(G15=0,"",IF(G15&lt;_xlfn.PERCENTILE.INC(($E$13:$E$36,$G$13:$G$36,$I$13:$I$36),0.2),"Baja",IF(G15&lt;_xlfn.PERCENTILE.INC(($E$13:$E$36,$G$13:$G$36,$I$13:$I$36),0.75),"Media","Alta"))),"-")</f>
        <v/>
      </c>
      <c r="G15" s="52"/>
      <c r="H15" s="51" t="str">
        <f>IFERROR(IF(I15=0,"",IF(I15&lt;_xlfn.PERCENTILE.INC(($E$13:$E$36,$G$13:$G$36,$I$13:$I$36),0.2),"Baja",IF(I15&lt;_xlfn.PERCENTILE.INC(($E$13:$E$36,$G$13:$G$36,$I$13:$I$36),0.75),"Media","Alta"))),"-")</f>
        <v/>
      </c>
      <c r="I15" s="52"/>
    </row>
    <row r="16" ht="15.75">
      <c r="B16" s="53">
        <v>3</v>
      </c>
      <c r="C16" s="46" t="s">
        <v>63</v>
      </c>
      <c r="D16" s="54"/>
      <c r="E16" s="55"/>
      <c r="F16" s="54"/>
      <c r="G16" s="55"/>
      <c r="H16" s="54"/>
      <c r="I16" s="55"/>
    </row>
    <row r="17" ht="15.75">
      <c r="B17" s="49">
        <v>4</v>
      </c>
      <c r="C17" s="50" t="s">
        <v>64</v>
      </c>
      <c r="D17" s="51"/>
      <c r="E17" s="52"/>
      <c r="F17" s="51"/>
      <c r="G17" s="52"/>
      <c r="H17" s="51"/>
      <c r="I17" s="52"/>
    </row>
    <row r="18" ht="15.75">
      <c r="B18" s="53">
        <v>5</v>
      </c>
      <c r="C18" s="46" t="s">
        <v>65</v>
      </c>
      <c r="D18" s="54"/>
      <c r="E18" s="54"/>
      <c r="F18" s="54"/>
      <c r="G18" s="55"/>
      <c r="H18" s="54"/>
      <c r="I18" s="55"/>
    </row>
    <row r="19" ht="15.75">
      <c r="B19" s="49">
        <v>6</v>
      </c>
      <c r="C19" s="50" t="s">
        <v>67</v>
      </c>
      <c r="D19" s="56"/>
      <c r="E19" s="56"/>
      <c r="F19" s="51"/>
      <c r="G19" s="52"/>
      <c r="H19" s="51"/>
      <c r="I19" s="52"/>
    </row>
    <row r="20" ht="15.75">
      <c r="B20" s="53">
        <v>7</v>
      </c>
      <c r="C20" s="46" t="s">
        <v>69</v>
      </c>
      <c r="D20" s="57" t="s">
        <v>66</v>
      </c>
      <c r="E20" s="57">
        <v>1</v>
      </c>
      <c r="F20" s="54"/>
      <c r="G20" s="55"/>
      <c r="H20" s="54"/>
      <c r="I20" s="55"/>
    </row>
    <row r="21" ht="15.75">
      <c r="B21" s="49">
        <v>8</v>
      </c>
      <c r="C21" s="50" t="s">
        <v>71</v>
      </c>
      <c r="D21" s="56"/>
      <c r="E21" s="56"/>
      <c r="F21" s="51"/>
      <c r="G21" s="52"/>
      <c r="H21" s="51"/>
      <c r="I21" s="52"/>
    </row>
    <row r="22" ht="15.75">
      <c r="B22" s="53">
        <v>9</v>
      </c>
      <c r="C22" s="46" t="s">
        <v>72</v>
      </c>
      <c r="D22" s="57"/>
      <c r="E22" s="57"/>
      <c r="F22" s="54"/>
      <c r="G22" s="55"/>
      <c r="H22" s="54"/>
      <c r="I22" s="55"/>
    </row>
    <row r="23" ht="15.75">
      <c r="B23" s="49">
        <v>10</v>
      </c>
      <c r="C23" s="50" t="s">
        <v>73</v>
      </c>
      <c r="D23" s="56"/>
      <c r="E23" s="56"/>
      <c r="F23" s="51"/>
      <c r="G23" s="52"/>
      <c r="H23" s="51"/>
      <c r="I23" s="52"/>
    </row>
    <row r="24" ht="15.75">
      <c r="B24" s="53">
        <v>11</v>
      </c>
      <c r="C24" s="46" t="s">
        <v>74</v>
      </c>
      <c r="D24" s="57"/>
      <c r="E24" s="57"/>
      <c r="F24" s="54"/>
      <c r="G24" s="55"/>
      <c r="H24" s="54"/>
      <c r="I24" s="55"/>
    </row>
    <row r="25" ht="15.75">
      <c r="B25" s="49">
        <v>12</v>
      </c>
      <c r="C25" s="50" t="s">
        <v>75</v>
      </c>
      <c r="D25" s="56"/>
      <c r="E25" s="56"/>
      <c r="F25" s="51"/>
      <c r="G25" s="52"/>
      <c r="H25" s="51"/>
      <c r="I25" s="52"/>
    </row>
    <row r="26" ht="15.75">
      <c r="B26" s="53">
        <v>13</v>
      </c>
      <c r="C26" s="46" t="s">
        <v>76</v>
      </c>
      <c r="D26" s="57"/>
      <c r="E26" s="57"/>
      <c r="F26" s="54"/>
      <c r="G26" s="55"/>
      <c r="H26" s="54"/>
      <c r="I26" s="55"/>
    </row>
    <row r="27" ht="15.75">
      <c r="B27" s="49">
        <v>14</v>
      </c>
      <c r="C27" s="50" t="s">
        <v>77</v>
      </c>
      <c r="D27" s="56"/>
      <c r="E27" s="56"/>
      <c r="F27" s="51"/>
      <c r="G27" s="52"/>
      <c r="H27" s="51"/>
      <c r="I27" s="52"/>
    </row>
    <row r="28" ht="15.75">
      <c r="B28" s="53">
        <v>15</v>
      </c>
      <c r="C28" s="46" t="s">
        <v>78</v>
      </c>
      <c r="D28" s="57"/>
      <c r="E28" s="57"/>
      <c r="F28" s="54"/>
      <c r="G28" s="55"/>
      <c r="H28" s="54"/>
      <c r="I28" s="55"/>
    </row>
    <row r="29" ht="15.75">
      <c r="B29" s="49">
        <v>16</v>
      </c>
      <c r="C29" s="50" t="s">
        <v>79</v>
      </c>
      <c r="D29" s="56"/>
      <c r="E29" s="56"/>
      <c r="F29" s="51"/>
      <c r="G29" s="52"/>
      <c r="H29" s="51"/>
      <c r="I29" s="52"/>
    </row>
    <row r="30" ht="15.75">
      <c r="B30" s="53">
        <v>17</v>
      </c>
      <c r="C30" s="46" t="s">
        <v>80</v>
      </c>
      <c r="D30" s="57"/>
      <c r="E30" s="57"/>
      <c r="F30" s="54"/>
      <c r="G30" s="55"/>
      <c r="H30" s="54"/>
      <c r="I30" s="55"/>
    </row>
    <row r="31" ht="15.75">
      <c r="B31" s="49">
        <v>18</v>
      </c>
      <c r="C31" s="50" t="s">
        <v>81</v>
      </c>
      <c r="D31" s="56"/>
      <c r="E31" s="56"/>
      <c r="F31" s="51"/>
      <c r="G31" s="52"/>
      <c r="H31" s="51"/>
      <c r="I31" s="52"/>
    </row>
    <row r="32" ht="15.75">
      <c r="B32" s="53">
        <v>19</v>
      </c>
      <c r="C32" s="46" t="s">
        <v>82</v>
      </c>
      <c r="D32" s="57"/>
      <c r="E32" s="57"/>
      <c r="F32" s="54"/>
      <c r="G32" s="55"/>
      <c r="H32" s="54"/>
      <c r="I32" s="55"/>
    </row>
    <row r="33" ht="15.75">
      <c r="B33" s="49">
        <v>20</v>
      </c>
      <c r="C33" s="50" t="s">
        <v>83</v>
      </c>
      <c r="D33" s="51"/>
      <c r="E33" s="51"/>
      <c r="F33" s="58"/>
      <c r="G33" s="59"/>
      <c r="H33" s="58"/>
      <c r="I33" s="59"/>
    </row>
    <row r="34" ht="15.75">
      <c r="B34" s="53">
        <v>21</v>
      </c>
      <c r="C34" s="46" t="s">
        <v>84</v>
      </c>
      <c r="D34" s="54"/>
      <c r="E34" s="54"/>
      <c r="F34" s="54"/>
      <c r="G34" s="55"/>
      <c r="H34" s="54"/>
      <c r="I34" s="55"/>
    </row>
    <row r="35" ht="15.75">
      <c r="B35" s="49">
        <v>22</v>
      </c>
      <c r="C35" s="50" t="s">
        <v>85</v>
      </c>
      <c r="D35" s="51"/>
      <c r="E35" s="51"/>
      <c r="F35" s="51"/>
      <c r="G35" s="52"/>
      <c r="H35" s="51"/>
      <c r="I35" s="52"/>
    </row>
    <row r="36" ht="15.75">
      <c r="B36" s="53">
        <v>23</v>
      </c>
      <c r="C36" s="46" t="s">
        <v>86</v>
      </c>
      <c r="D36" s="54" t="str">
        <f>IFERROR(IF(E36=0,"",IF(E36&lt;_xlfn.PERCENTILE.INC(($E$13:$E$36,$G$13:$G$36,$I$13:$I$36),0.2),"Baja",IF(E36&lt;_xlfn.PERCENTILE.INC(($E$13:$E$36,$G$13:$G$36,$I$13:$I$36),0.75),"Media","Alta"))),"-")</f>
        <v/>
      </c>
      <c r="E36" s="54"/>
      <c r="F36" s="54" t="str">
        <f>IFERROR(IF(G36=0,"",IF(G36&lt;_xlfn.PERCENTILE.INC(($E$13:$E$36,$G$13:$G$36,$I$13:$I$36),0.2),"Baja",IF(G36&lt;_xlfn.PERCENTILE.INC(($E$13:$E$36,$G$13:$G$36,$I$13:$I$36),0.75),"Media","Alta"))),"-")</f>
        <v/>
      </c>
      <c r="G36" s="55"/>
      <c r="H36" s="54" t="str">
        <f>IFERROR(IF(I36=0,"",IF(I36&lt;_xlfn.PERCENTILE.INC(($E$13:$E$36,$G$13:$G$36,$I$13:$I$36),0.2),"Baja",IF(I36&lt;_xlfn.PERCENTILE.INC(($E$13:$E$36,$G$13:$G$36,$I$13:$I$36),0.75),"Media","Alta"))),"-")</f>
        <v/>
      </c>
      <c r="I36" s="55"/>
    </row>
    <row r="37" ht="15.75">
      <c r="B37" s="49" t="s">
        <v>87</v>
      </c>
      <c r="C37" s="50"/>
      <c r="D37" s="60"/>
      <c r="E37" s="61">
        <f>+SUM(E13:E36)</f>
        <v>1</v>
      </c>
      <c r="F37" s="60"/>
      <c r="G37" s="61">
        <f>+SUM(G13:G36)</f>
        <v>0</v>
      </c>
      <c r="H37" s="60"/>
      <c r="I37" s="61">
        <f>+SUM(I13:I36)</f>
        <v>0</v>
      </c>
    </row>
  </sheetData>
  <mergeCells count="6">
    <mergeCell ref="B2:I2"/>
    <mergeCell ref="B11:B12"/>
    <mergeCell ref="C11:C12"/>
    <mergeCell ref="D11:E11"/>
    <mergeCell ref="F11:G11"/>
    <mergeCell ref="H11:I11"/>
  </mergeCells>
  <conditionalFormatting sqref="F7">
    <cfRule priority="1" dxfId="0" type="expression">
      <formula>F7=""</formula>
    </cfRule>
  </conditionalFormatting>
  <conditionalFormatting sqref="B7">
    <cfRule priority="2" dxfId="0" type="expression">
      <formula>B7=""</formula>
    </cfRule>
  </conditionalFormatting>
  <conditionalFormatting sqref="C7">
    <cfRule priority="3" dxfId="0" type="expression">
      <formula>C7=""</formula>
    </cfRule>
  </conditionalFormatting>
  <conditionalFormatting sqref="E7">
    <cfRule priority="4" dxfId="0" type="expression">
      <formula>E7=""</formula>
    </cfRule>
  </conditionalFormatting>
  <conditionalFormatting sqref="D7">
    <cfRule priority="5" dxfId="0" type="expression">
      <formula>D7=""</formula>
    </cfRule>
  </conditionalFormatting>
  <printOptions horizontalCentered="1"/>
  <pageMargins left="0.7083333" right="0.7083333" top="0.7479166" bottom="0.7479166" header="0.3152778" footer="0.3152778"/>
  <pageSetup r:id="rId1" paperSize="0" orientation="landscape" scale="88"/>
  <headerFooter>
    <oddHeader>&amp;C&amp;F</oddHeader>
  </headerFooter>
</worksheet>
</file>

<file path=docProps/app.xml><?xml version="1.0" encoding="utf-8"?>
<Properties xmlns="http://schemas.openxmlformats.org/officeDocument/2006/extended-properties">
  <Application>DevExpress Office File API/23.2.5.0</Application>
  <AppVersion>23.2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Gustavo Andrés Barahona Faúndez</dc:creator>
  <cp:lastModifiedBy>IIS APPPOOL\ASP.NET v4.0</cp:lastModifiedBy>
  <cp:lastPrinted>2019-12-09T03:57:00Z</cp:lastPrinted>
  <dcterms:created xsi:type="dcterms:W3CDTF">2017-06-13T19:17:56Z</dcterms:created>
  <dcterms:modified xsi:type="dcterms:W3CDTF">2024-08-03T16:24:12Z</dcterms:modified>
</cp:coreProperties>
</file>