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sy\OneDrive - UNT System\Research\code2\pythonExperiments\Baba_apps\"/>
    </mc:Choice>
  </mc:AlternateContent>
  <xr:revisionPtr revIDLastSave="0" documentId="13_ncr:1_{D6E761B7-88E5-42CF-B03E-B7DBBB84C864}" xr6:coauthVersionLast="47" xr6:coauthVersionMax="47" xr10:uidLastSave="{00000000-0000-0000-0000-000000000000}"/>
  <bookViews>
    <workbookView xWindow="-120" yWindow="-16320" windowWidth="29040" windowHeight="15840" activeTab="1" xr2:uid="{3AA36B28-F7CA-48D6-8E25-81EB9E68E055}"/>
  </bookViews>
  <sheets>
    <sheet name="Dinf_h" sheetId="16" r:id="rId1"/>
    <sheet name="D3h" sheetId="3" r:id="rId2"/>
    <sheet name="C2v" sheetId="4" r:id="rId3"/>
    <sheet name="Td" sheetId="5" r:id="rId4"/>
    <sheet name="C3v" sheetId="6" r:id="rId5"/>
    <sheet name="Civ" sheetId="7" r:id="rId6"/>
    <sheet name="Oh" sheetId="8" r:id="rId7"/>
    <sheet name="C4v" sheetId="12" r:id="rId8"/>
    <sheet name="D4h" sheetId="13" r:id="rId9"/>
    <sheet name="C4h" sheetId="9" r:id="rId10"/>
    <sheet name="D5h" sheetId="10" r:id="rId11"/>
  </sheets>
  <definedNames>
    <definedName name="Di">Dinf_h!$1:$1048576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H11" i="10"/>
  <c r="G11" i="10"/>
  <c r="D11" i="10"/>
  <c r="C11" i="10"/>
  <c r="H10" i="10"/>
  <c r="G10" i="10"/>
  <c r="D10" i="10"/>
  <c r="C10" i="10"/>
  <c r="H5" i="10"/>
  <c r="G5" i="10"/>
  <c r="D5" i="10"/>
  <c r="C5" i="10"/>
  <c r="H4" i="10"/>
  <c r="G4" i="10"/>
  <c r="D4" i="10"/>
  <c r="C4" i="10"/>
</calcChain>
</file>

<file path=xl/sharedStrings.xml><?xml version="1.0" encoding="utf-8"?>
<sst xmlns="http://schemas.openxmlformats.org/spreadsheetml/2006/main" count="334" uniqueCount="146">
  <si>
    <t>E</t>
  </si>
  <si>
    <t>C2(z)</t>
  </si>
  <si>
    <t>C2(y)</t>
  </si>
  <si>
    <t>C2(x)</t>
  </si>
  <si>
    <t>i</t>
  </si>
  <si>
    <t>sv(xy)</t>
  </si>
  <si>
    <t>sv(xz)</t>
  </si>
  <si>
    <t>sv(yz)</t>
  </si>
  <si>
    <t>Linear</t>
  </si>
  <si>
    <t>Rotational</t>
  </si>
  <si>
    <t>Quadratic</t>
  </si>
  <si>
    <t>Σg+</t>
  </si>
  <si>
    <t>x2, y2, z2</t>
  </si>
  <si>
    <t>Σg-</t>
  </si>
  <si>
    <t>Rz</t>
  </si>
  <si>
    <t>xy</t>
  </si>
  <si>
    <t>∏g</t>
  </si>
  <si>
    <t>Rx, Ry</t>
  </si>
  <si>
    <t>yz, xz</t>
  </si>
  <si>
    <t>∆g</t>
  </si>
  <si>
    <t>Σu-</t>
  </si>
  <si>
    <t>Σu+</t>
  </si>
  <si>
    <t>z</t>
  </si>
  <si>
    <t>∏u</t>
  </si>
  <si>
    <t>x, y</t>
  </si>
  <si>
    <t>∆u</t>
  </si>
  <si>
    <t>#</t>
  </si>
  <si>
    <t>D3h</t>
  </si>
  <si>
    <t>C3</t>
  </si>
  <si>
    <t>C2</t>
  </si>
  <si>
    <t>sh</t>
  </si>
  <si>
    <t>sv</t>
  </si>
  <si>
    <t>A1'</t>
  </si>
  <si>
    <t>x2 + y2, z2</t>
  </si>
  <si>
    <t>A2'</t>
  </si>
  <si>
    <t>E'</t>
  </si>
  <si>
    <t xml:space="preserve">x, y </t>
  </si>
  <si>
    <t>x2 - y2, xy</t>
  </si>
  <si>
    <t>A1''</t>
  </si>
  <si>
    <t>A2''</t>
  </si>
  <si>
    <t>E''</t>
  </si>
  <si>
    <t>xz, yz</t>
  </si>
  <si>
    <t>C2v</t>
  </si>
  <si>
    <t>A1</t>
  </si>
  <si>
    <t>A2</t>
  </si>
  <si>
    <t>B1</t>
  </si>
  <si>
    <t>x</t>
  </si>
  <si>
    <t>Ry</t>
  </si>
  <si>
    <t>xz</t>
  </si>
  <si>
    <t>B2</t>
  </si>
  <si>
    <t>y</t>
  </si>
  <si>
    <t>Rx</t>
  </si>
  <si>
    <t>yz</t>
  </si>
  <si>
    <t>Td</t>
  </si>
  <si>
    <t>S4</t>
  </si>
  <si>
    <t>sd</t>
  </si>
  <si>
    <t>x2 + y2 + z2</t>
  </si>
  <si>
    <t>2z2 - x2 - y2, x2 - y2</t>
  </si>
  <si>
    <t>T1</t>
  </si>
  <si>
    <t>Rx, Ry, Rz</t>
  </si>
  <si>
    <t>T2</t>
  </si>
  <si>
    <t xml:space="preserve">x, y, z </t>
  </si>
  <si>
    <t>xz, yz, xy</t>
  </si>
  <si>
    <r>
      <rPr>
        <i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</si>
  <si>
    <t>C∞v</t>
  </si>
  <si>
    <t>2C∞Φ</t>
  </si>
  <si>
    <t>∞σv</t>
  </si>
  <si>
    <t>A1 = ∑+</t>
  </si>
  <si>
    <t>x2 +  y2, z2</t>
  </si>
  <si>
    <t>A2 = ∑ -</t>
  </si>
  <si>
    <t>…</t>
  </si>
  <si>
    <t>E1 = Π</t>
  </si>
  <si>
    <t>2 cos Φ</t>
  </si>
  <si>
    <t>E2 = Δ</t>
  </si>
  <si>
    <t>2 cos 2Φ</t>
  </si>
  <si>
    <t>x2 -  y2, xy</t>
  </si>
  <si>
    <t>E3 = Φ</t>
  </si>
  <si>
    <t>2 cos 3Φ</t>
  </si>
  <si>
    <t>Oh</t>
  </si>
  <si>
    <t>C4</t>
  </si>
  <si>
    <t>S6</t>
  </si>
  <si>
    <t>A1g</t>
  </si>
  <si>
    <t>A2g</t>
  </si>
  <si>
    <t>Eg</t>
  </si>
  <si>
    <t>T1g</t>
  </si>
  <si>
    <t>T2g</t>
  </si>
  <si>
    <t>A1u</t>
  </si>
  <si>
    <t>A2u</t>
  </si>
  <si>
    <t>Eu</t>
  </si>
  <si>
    <t>T1u</t>
  </si>
  <si>
    <t>x, y, z</t>
  </si>
  <si>
    <t>T2u</t>
  </si>
  <si>
    <t>C4h</t>
  </si>
  <si>
    <t>Ag</t>
  </si>
  <si>
    <t>Bg</t>
  </si>
  <si>
    <t>-i</t>
  </si>
  <si>
    <t>Au</t>
  </si>
  <si>
    <t>Bu</t>
  </si>
  <si>
    <r>
      <rPr>
        <i/>
        <sz val="10"/>
        <color theme="1"/>
        <rFont val="Times New Roman"/>
        <family val="1"/>
      </rPr>
      <t>D</t>
    </r>
    <r>
      <rPr>
        <i/>
        <vertAlign val="subscript"/>
        <sz val="10"/>
        <color theme="1"/>
        <rFont val="Times New Roman"/>
        <family val="1"/>
      </rPr>
      <t>5h</t>
    </r>
  </si>
  <si>
    <t>C5</t>
  </si>
  <si>
    <t>C"2</t>
  </si>
  <si>
    <t>S5</t>
  </si>
  <si>
    <t>S5^3</t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</si>
  <si>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</si>
  <si>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</si>
  <si>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</si>
  <si>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z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</si>
  <si>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</si>
  <si>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</si>
  <si>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</si>
  <si>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t>2 cos 72°</t>
  </si>
  <si>
    <t>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</si>
  <si>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</si>
  <si>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</si>
  <si>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</si>
  <si>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</si>
  <si>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</si>
  <si>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</si>
  <si>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</si>
  <si>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t>-2 cos 72°</t>
  </si>
  <si>
    <t>-2 cos 144°</t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</si>
  <si>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</si>
  <si>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</si>
  <si>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</si>
  <si>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t>(xz, yz)</t>
  </si>
  <si>
    <t>C'2</t>
  </si>
  <si>
    <t>x,y</t>
  </si>
  <si>
    <t>##</t>
  </si>
  <si>
    <t>Dinf_h</t>
  </si>
  <si>
    <t>C3v</t>
  </si>
  <si>
    <t>C22</t>
  </si>
  <si>
    <t>C4v</t>
  </si>
  <si>
    <r>
      <t>x2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y2, z2</t>
    </r>
  </si>
  <si>
    <t>x2 - y2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</si>
  <si>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</si>
  <si>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</si>
  <si>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t>x2 - y2, xy, xz, yz</t>
  </si>
  <si>
    <t>D4h</t>
  </si>
  <si>
    <t>B1g</t>
  </si>
  <si>
    <t>B2g</t>
  </si>
  <si>
    <t>Atu</t>
  </si>
  <si>
    <t>B1u</t>
  </si>
  <si>
    <t>B2u</t>
  </si>
  <si>
    <r>
      <t>R</t>
    </r>
    <r>
      <rPr>
        <sz val="11"/>
        <color theme="1"/>
        <rFont val="Calibri"/>
        <family val="2"/>
        <scheme val="minor"/>
      </rPr>
      <t>z</t>
    </r>
  </si>
  <si>
    <r>
      <t>x2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y2, z2</t>
    </r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</si>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</sst>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indexed="8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7" xfId="0" applyFont="1" applyBorder="1"/>
    <xf numFmtId="2" fontId="2" fillId="0" borderId="0" xfId="0" applyNumberFormat="1" applyFont="1" applyAlignment="1">
      <alignment horizontal="right"/>
    </xf>
    <xf numFmtId="0" fontId="2" fillId="0" borderId="9" xfId="0" applyFont="1" applyBorder="1"/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8" fillId="0" borderId="6" xfId="0" applyFont="1" applyBorder="1"/>
    <xf numFmtId="0" fontId="8" fillId="0" borderId="3" xfId="0" applyFont="1" applyBorder="1"/>
    <xf numFmtId="0" fontId="8" fillId="0" borderId="0" xfId="0" applyFont="1"/>
    <xf numFmtId="0" fontId="7" fillId="0" borderId="0" xfId="0" applyFo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86033-14F2-437F-9CCA-A24EE11BA03F}" name="Table1" displayName="Table1" ref="A1:L11" totalsRowShown="0">
  <autoFilter ref="A1:L11" xr:uid="{E0386033-14F2-437F-9CCA-A24EE11BA03F}"/>
  <tableColumns count="12">
    <tableColumn id="1" xr3:uid="{9272FC5D-7409-40D9-A9BA-8507103CE14C}" name="Dinf_h"/>
    <tableColumn id="2" xr3:uid="{72BEAB0C-0404-4696-B332-1705FC47FD1F}" name="E"/>
    <tableColumn id="3" xr3:uid="{C4C5288D-35D6-4F94-9EFA-68D0DD65F56B}" name="C2(z)"/>
    <tableColumn id="4" xr3:uid="{2F0A0E0F-CD37-4C55-A203-21C1CBE2EDBD}" name="C2(y)"/>
    <tableColumn id="5" xr3:uid="{60E68B9D-9306-4A0B-A808-0E12990D9BE5}" name="C2(x)"/>
    <tableColumn id="6" xr3:uid="{EB8BE3A4-5081-44FB-B924-AB0D7A401D21}" name="i"/>
    <tableColumn id="7" xr3:uid="{8AF24E7B-63BB-407D-96D6-71C05E21E505}" name="sv(xy)"/>
    <tableColumn id="8" xr3:uid="{6C0D51E4-A54F-48B8-A317-534B4DA31D13}" name="sv(xz)"/>
    <tableColumn id="9" xr3:uid="{029210CE-8A0D-4537-860A-C2D37ADB01AC}" name="sv(yz)"/>
    <tableColumn id="10" xr3:uid="{E35D21AB-7217-4764-9EBB-8131A5D3AA55}" name="Linear"/>
    <tableColumn id="11" xr3:uid="{5A095DB1-4B95-4892-9041-C053319969D8}" name="Rotational"/>
    <tableColumn id="12" xr3:uid="{57EC197A-1EC6-4B31-B453-2814F1AA59A5}" name="Quadratic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9134D0-C14B-4914-9037-5B1388FBE27A}" name="Table3" displayName="Table3" ref="A1:J9" totalsRowShown="0">
  <autoFilter ref="A1:J9" xr:uid="{469134D0-C14B-4914-9037-5B1388FBE27A}"/>
  <tableColumns count="10">
    <tableColumn id="1" xr3:uid="{73C9F311-B3A1-4B51-86AC-098A7D764E1A}" name="D3h"/>
    <tableColumn id="2" xr3:uid="{BC997A59-5B46-4151-AB8C-A9B06048AB8D}" name="E"/>
    <tableColumn id="3" xr3:uid="{CF86AEF3-06BB-4E3B-86B0-3BDDF505E1CF}" name="C3"/>
    <tableColumn id="4" xr3:uid="{A912C522-E4FA-44D4-9838-51A2CADFF9A7}" name="C2"/>
    <tableColumn id="5" xr3:uid="{132D5E5F-D08A-4826-9CED-D0388BFBF18F}" name="sh"/>
    <tableColumn id="6" xr3:uid="{973A681E-1303-4ED3-966C-0A7EDAAB68B0}" name="s3"/>
    <tableColumn id="7" xr3:uid="{A5DEF8EE-04AA-4F50-B8F9-909F7B52B134}" name="sv"/>
    <tableColumn id="8" xr3:uid="{CFD7A6A0-75DD-4450-949B-C3097B3C73BF}" name="Linear"/>
    <tableColumn id="9" xr3:uid="{897BA080-22B5-4397-84E8-E062E3DA9578}" name="Rotational"/>
    <tableColumn id="10" xr3:uid="{B3E562AB-8EAF-42B7-B725-8976AFA4E0B4}" name="Quadratic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DEE785-A3A4-42B6-9F70-C4E4F820B4B5}" name="Table4" displayName="Table4" ref="A1:H7" totalsRowShown="0" headerRowDxfId="51">
  <autoFilter ref="A1:H7" xr:uid="{33DEE785-A3A4-42B6-9F70-C4E4F820B4B5}"/>
  <tableColumns count="8">
    <tableColumn id="1" xr3:uid="{E7756A59-A9FF-487B-BBB9-724C6EF88AC2}" name="C2v"/>
    <tableColumn id="2" xr3:uid="{CB6ED7F7-EF64-4A56-ADBC-32E755A8E4C5}" name="E" dataDxfId="50"/>
    <tableColumn id="3" xr3:uid="{B40175D6-CFCE-4989-86FA-CD26D97C1B1B}" name="C2" dataDxfId="49"/>
    <tableColumn id="4" xr3:uid="{F2CC6F4A-A10B-4C4F-9C55-9FBBDBE87A1B}" name="sv(xz)" dataDxfId="48"/>
    <tableColumn id="5" xr3:uid="{A6D3629D-7495-4FD4-AD09-F54D72AC5BFE}" name="sv(yz)" dataDxfId="47"/>
    <tableColumn id="6" xr3:uid="{69D5B093-CD1A-4A27-A3F9-F33C89382C68}" name="Linear"/>
    <tableColumn id="7" xr3:uid="{A7ACB824-EE1F-4658-85D9-8ED5A9BDFB36}" name="Rotational"/>
    <tableColumn id="8" xr3:uid="{86102A28-9BF5-4D73-BE44-FE6FBF29347A}" name="Quadratic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874118-101E-4BEC-97BE-A3B39CC6BF20}" name="Table5" displayName="Table5" ref="A1:I8" totalsRowShown="0" headerRowDxfId="46" dataDxfId="45">
  <autoFilter ref="A1:I8" xr:uid="{68874118-101E-4BEC-97BE-A3B39CC6BF20}"/>
  <tableColumns count="9">
    <tableColumn id="1" xr3:uid="{37C129BE-F0F5-457B-BF03-D777D38B02D8}" name="Td" dataDxfId="44"/>
    <tableColumn id="2" xr3:uid="{5663DFA5-0474-4D54-89D8-907590AA4025}" name="E" dataDxfId="43"/>
    <tableColumn id="3" xr3:uid="{CD69C690-11F0-4771-856E-1151F5FC830C}" name="C3" dataDxfId="42"/>
    <tableColumn id="4" xr3:uid="{CF6BB9AA-CBBA-4AE1-9E9B-3C9513DA2ADA}" name="C2" dataDxfId="41"/>
    <tableColumn id="5" xr3:uid="{79266369-E028-4B18-9292-3ABA35B4B768}" name="S4" dataDxfId="40"/>
    <tableColumn id="6" xr3:uid="{50B7762E-62E3-43D5-9053-660F92127CDD}" name="sd" dataDxfId="39"/>
    <tableColumn id="7" xr3:uid="{CC9A586E-6407-41BD-BB2D-4FE4D85432B4}" name="Linear" dataDxfId="38"/>
    <tableColumn id="8" xr3:uid="{C99EEA25-808B-435B-A30C-389BA256FA27}" name="Rotational" dataDxfId="37"/>
    <tableColumn id="9" xr3:uid="{BE370D07-9DD3-462C-A1C8-0CF22D82097B}" name="Quadratic" dataDxfId="3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0B5791-BD88-4084-9FE8-CB297B7BCA0F}" name="Table6" displayName="Table6" ref="A1:G6" totalsRowShown="0" headerRowDxfId="35" dataDxfId="34">
  <autoFilter ref="A1:G6" xr:uid="{CB0B5791-BD88-4084-9FE8-CB297B7BCA0F}"/>
  <tableColumns count="7">
    <tableColumn id="1" xr3:uid="{0BA2ED6B-6610-44A0-9C2A-B7F775BB3557}" name="C3v" dataDxfId="33"/>
    <tableColumn id="2" xr3:uid="{E794375C-5AF8-4C94-B020-6A951C5D0B68}" name="E" dataDxfId="32"/>
    <tableColumn id="3" xr3:uid="{58CCD4F4-3EF9-4F3B-A841-73CC71A50C37}" name="C3" dataDxfId="31"/>
    <tableColumn id="4" xr3:uid="{F7F88167-2ED8-4CF5-A9DE-D878D25510DD}" name="sv" dataDxfId="30"/>
    <tableColumn id="5" xr3:uid="{4D1434F8-006B-4587-9363-9A893A3FB28A}" name="Linear" dataDxfId="29"/>
    <tableColumn id="6" xr3:uid="{F4468379-F191-43CA-93E2-DC790D496438}" name="Rotational" dataDxfId="28"/>
    <tableColumn id="7" xr3:uid="{A48531E6-1D9C-4C70-B2A7-911408700DC7}" name="Quadratic" dataDxfId="27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813DDB-3AC4-4080-80D8-5CAD66788B3E}" name="Table7" displayName="Table7" ref="A1:N13" totalsRowShown="0">
  <autoFilter ref="A1:N13" xr:uid="{33813DDB-3AC4-4080-80D8-5CAD66788B3E}"/>
  <tableColumns count="14">
    <tableColumn id="1" xr3:uid="{BC2E9215-D00F-419C-8BF6-EFB85AAC28F2}" name="Oh"/>
    <tableColumn id="2" xr3:uid="{0E545DA1-7C2D-49A9-909D-861254AA4CAC}" name="E"/>
    <tableColumn id="3" xr3:uid="{E597DE0E-3A97-4E2A-84A0-134FBD2DE46B}" name="C3"/>
    <tableColumn id="4" xr3:uid="{6010A765-0E7B-44FD-8531-0BEF42312795}" name="C2"/>
    <tableColumn id="5" xr3:uid="{436EF647-DE30-469B-B044-7349D0936821}" name="C4"/>
    <tableColumn id="6" xr3:uid="{3EE1CB7D-1C59-4555-9A67-F86FC5101D0D}" name="C22"/>
    <tableColumn id="7" xr3:uid="{CB85D86C-FB09-4EBF-B83A-49DB016D3E58}" name="i"/>
    <tableColumn id="8" xr3:uid="{CB7A7979-9485-4C5A-AC7A-8E51C6498BF0}" name="S4"/>
    <tableColumn id="9" xr3:uid="{663122B5-8FF4-4D29-9DD2-A3A6A288B71B}" name="S6"/>
    <tableColumn id="10" xr3:uid="{85F448DA-2076-4209-9BD1-34254117587B}" name="sh"/>
    <tableColumn id="11" xr3:uid="{D9C7EDA3-1232-45C8-A2DC-55ABFEE976EF}" name="sd"/>
    <tableColumn id="12" xr3:uid="{76B26205-892D-4C70-A941-D6116E4223A8}" name="Linear"/>
    <tableColumn id="13" xr3:uid="{5E71D8DD-B3A6-4C70-8DCA-D3CE3F261F87}" name="Rotational"/>
    <tableColumn id="14" xr3:uid="{F709F903-0C20-47F0-8477-9657D97C869D}" name="Quadratic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E05865-AC02-4AD7-BF3B-D09FB27B51D0}" name="Table9" displayName="Table9" ref="A1:I8" totalsRowShown="0" headerRowDxfId="26" dataDxfId="25">
  <autoFilter ref="A1:I8" xr:uid="{71E05865-AC02-4AD7-BF3B-D09FB27B51D0}"/>
  <tableColumns count="9">
    <tableColumn id="1" xr3:uid="{532E38C9-D585-4126-8FA3-8D7AFC81961A}" name="C4v" dataDxfId="24"/>
    <tableColumn id="2" xr3:uid="{B6A51C81-0D5B-4A8D-B18E-62FCE0F8545F}" name="E" dataDxfId="23"/>
    <tableColumn id="3" xr3:uid="{E1111219-C3C9-4280-82E8-28EB789DED10}" name="C4" dataDxfId="22"/>
    <tableColumn id="4" xr3:uid="{D2DD61B2-0A70-43FD-BDA1-089F55C02C1E}" name="C2" dataDxfId="21"/>
    <tableColumn id="5" xr3:uid="{49DE8A59-E0CB-4917-835C-EA0101C2C3D4}" name="sv" dataDxfId="20"/>
    <tableColumn id="6" xr3:uid="{E3628A15-89E3-414D-B551-5C1589EA40FF}" name="sd" dataDxfId="19"/>
    <tableColumn id="7" xr3:uid="{B085A1E2-3382-4EA6-ADB0-A7230F08C82B}" name="Linear" dataDxfId="18"/>
    <tableColumn id="8" xr3:uid="{E9E5B32C-DE6D-4E5B-B0C9-2744BDE2188E}" name="Rotational" dataDxfId="17"/>
    <tableColumn id="9" xr3:uid="{3AFCBCFC-3FF3-4A88-A8E3-B422A6E4C7E1}" name="Quadratic" dataDxfId="16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F27578-62F9-4382-8FBC-E224A65998BA}" name="Table10" displayName="Table10" ref="A1:N13" totalsRowShown="0" headerRowDxfId="15" dataDxfId="14">
  <autoFilter ref="A1:N13" xr:uid="{E7F27578-62F9-4382-8FBC-E224A65998BA}"/>
  <tableColumns count="14">
    <tableColumn id="1" xr3:uid="{79400DEA-87A9-46C3-9156-2D726A0C6006}" name="D4h" dataDxfId="13"/>
    <tableColumn id="2" xr3:uid="{D55C83FF-03A6-474B-A465-30010B23DBB3}" name="E" dataDxfId="12"/>
    <tableColumn id="3" xr3:uid="{A8B3C541-C868-4B1C-9EB2-13830964D275}" name="C4" dataDxfId="11"/>
    <tableColumn id="4" xr3:uid="{6ED22349-272E-4983-85DC-9A6A148FAD1E}" name="C2" dataDxfId="10"/>
    <tableColumn id="5" xr3:uid="{9882D472-9C24-458A-983F-647A774F99D0}" name="C'2" dataDxfId="9"/>
    <tableColumn id="6" xr3:uid="{F4711049-A571-42E9-84CB-2BE06E418AD4}" name="C&quot;2" dataDxfId="8"/>
    <tableColumn id="7" xr3:uid="{5409185C-A113-43C5-9C5B-EB06690676F7}" name="i" dataDxfId="7"/>
    <tableColumn id="8" xr3:uid="{0EA46B0C-8E18-4FB0-AE69-DD4297388DD6}" name="S4" dataDxfId="6"/>
    <tableColumn id="9" xr3:uid="{8B1E896D-6417-4AD6-BC58-DA3FE7406B7F}" name="sh" dataDxfId="5"/>
    <tableColumn id="10" xr3:uid="{B07911A1-4C0C-45A5-8107-E8508B824639}" name="sv" dataDxfId="4"/>
    <tableColumn id="11" xr3:uid="{2C3FFCFD-C5CA-492F-BB4E-AFF96926B7B2}" name="sd" dataDxfId="3"/>
    <tableColumn id="12" xr3:uid="{3D65F978-51EB-4D6E-A456-FEC70FAD22FC}" name="Linear" dataDxfId="2"/>
    <tableColumn id="13" xr3:uid="{2FCE2591-BAE4-4ADB-9E92-F3C682C7B463}" name="Rotational" dataDxfId="1"/>
    <tableColumn id="14" xr3:uid="{B55B9807-2798-441E-A19B-F3DACFA5CDEC}" name="Quadratic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C030-9B78-483E-A686-7BE6D5CB1B9C}">
  <dimension ref="A1:L11"/>
  <sheetViews>
    <sheetView zoomScale="130" zoomScaleNormal="130" workbookViewId="0">
      <selection activeCell="N8" sqref="N8"/>
    </sheetView>
  </sheetViews>
  <sheetFormatPr defaultRowHeight="14.5"/>
  <cols>
    <col min="11" max="11" width="13.6328125" customWidth="1"/>
    <col min="12" max="12" width="11.7265625" customWidth="1"/>
  </cols>
  <sheetData>
    <row r="1" spans="1:12">
      <c r="A1" t="s">
        <v>128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27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L2" t="s">
        <v>12</v>
      </c>
    </row>
    <row r="3" spans="1:12">
      <c r="A3" t="s">
        <v>13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-1</v>
      </c>
      <c r="K3" t="s">
        <v>14</v>
      </c>
      <c r="L3" t="s">
        <v>15</v>
      </c>
    </row>
    <row r="4" spans="1:12">
      <c r="A4" s="27" t="s">
        <v>16</v>
      </c>
      <c r="B4">
        <v>2</v>
      </c>
      <c r="C4">
        <v>-2</v>
      </c>
      <c r="D4">
        <v>0</v>
      </c>
      <c r="E4">
        <v>0</v>
      </c>
      <c r="F4">
        <v>2</v>
      </c>
      <c r="G4">
        <v>-2</v>
      </c>
      <c r="H4">
        <v>0</v>
      </c>
      <c r="I4">
        <v>0</v>
      </c>
      <c r="K4" t="s">
        <v>17</v>
      </c>
      <c r="L4" t="s">
        <v>18</v>
      </c>
    </row>
    <row r="5" spans="1:12">
      <c r="A5" s="27" t="s">
        <v>19</v>
      </c>
      <c r="B5">
        <v>2</v>
      </c>
      <c r="C5">
        <v>2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L5" t="s">
        <v>12</v>
      </c>
    </row>
    <row r="6" spans="1:12">
      <c r="A6" t="s">
        <v>20</v>
      </c>
      <c r="B6">
        <v>1</v>
      </c>
      <c r="C6">
        <v>1</v>
      </c>
      <c r="D6">
        <v>1</v>
      </c>
      <c r="E6">
        <v>1</v>
      </c>
      <c r="F6">
        <v>-1</v>
      </c>
      <c r="G6">
        <v>-1</v>
      </c>
      <c r="H6">
        <v>-1</v>
      </c>
      <c r="I6">
        <v>-1</v>
      </c>
    </row>
    <row r="7" spans="1:12">
      <c r="A7" t="s">
        <v>21</v>
      </c>
      <c r="B7">
        <v>1</v>
      </c>
      <c r="C7">
        <v>1</v>
      </c>
      <c r="D7">
        <v>-1</v>
      </c>
      <c r="E7">
        <v>-1</v>
      </c>
      <c r="F7">
        <v>-1</v>
      </c>
      <c r="G7">
        <v>-1</v>
      </c>
      <c r="H7">
        <v>1</v>
      </c>
      <c r="I7">
        <v>1</v>
      </c>
      <c r="J7" t="s">
        <v>22</v>
      </c>
    </row>
    <row r="8" spans="1:12">
      <c r="A8" t="s">
        <v>23</v>
      </c>
      <c r="B8">
        <v>2</v>
      </c>
      <c r="C8">
        <v>-2</v>
      </c>
      <c r="D8">
        <v>0</v>
      </c>
      <c r="E8">
        <v>0</v>
      </c>
      <c r="F8">
        <v>-2</v>
      </c>
      <c r="G8">
        <v>2</v>
      </c>
      <c r="H8">
        <v>0</v>
      </c>
      <c r="I8">
        <v>0</v>
      </c>
      <c r="J8" t="s">
        <v>24</v>
      </c>
    </row>
    <row r="9" spans="1:12">
      <c r="A9" t="s">
        <v>25</v>
      </c>
      <c r="B9">
        <v>2</v>
      </c>
      <c r="C9">
        <v>2</v>
      </c>
      <c r="D9">
        <v>0</v>
      </c>
      <c r="E9">
        <v>0</v>
      </c>
      <c r="F9">
        <v>-2</v>
      </c>
      <c r="G9">
        <v>-2</v>
      </c>
      <c r="H9">
        <v>0</v>
      </c>
      <c r="I9">
        <v>0</v>
      </c>
      <c r="J9" t="s">
        <v>22</v>
      </c>
    </row>
    <row r="10" spans="1:12">
      <c r="A10" t="s">
        <v>26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12">
      <c r="A11" t="s">
        <v>127</v>
      </c>
      <c r="B11">
        <v>3</v>
      </c>
      <c r="C11">
        <v>-1</v>
      </c>
      <c r="D11">
        <v>-1</v>
      </c>
      <c r="E11">
        <v>-1</v>
      </c>
      <c r="F11">
        <v>-3</v>
      </c>
      <c r="G11">
        <v>1</v>
      </c>
      <c r="H11">
        <v>1</v>
      </c>
      <c r="I1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118B-9EBF-455E-A192-0B0871DF938E}">
  <dimension ref="A1:L13"/>
  <sheetViews>
    <sheetView workbookViewId="0">
      <selection activeCell="A13" sqref="A13"/>
    </sheetView>
  </sheetViews>
  <sheetFormatPr defaultRowHeight="14.5"/>
  <cols>
    <col min="10" max="10" width="6.453125" bestFit="1" customWidth="1"/>
    <col min="11" max="11" width="10.1796875" bestFit="1" customWidth="1"/>
    <col min="12" max="12" width="9.7265625" bestFit="1" customWidth="1"/>
  </cols>
  <sheetData>
    <row r="1" spans="1:12">
      <c r="A1" t="s">
        <v>92</v>
      </c>
      <c r="B1" t="s">
        <v>0</v>
      </c>
      <c r="C1" t="s">
        <v>79</v>
      </c>
      <c r="D1" t="s">
        <v>29</v>
      </c>
      <c r="E1" t="s">
        <v>79</v>
      </c>
      <c r="F1" t="s">
        <v>4</v>
      </c>
      <c r="G1" t="s">
        <v>54</v>
      </c>
      <c r="H1" t="s">
        <v>30</v>
      </c>
      <c r="I1" t="s">
        <v>54</v>
      </c>
      <c r="J1" t="s">
        <v>8</v>
      </c>
      <c r="K1" t="s">
        <v>9</v>
      </c>
      <c r="L1" t="s">
        <v>10</v>
      </c>
    </row>
    <row r="2" spans="1:12">
      <c r="A2" t="s">
        <v>93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 t="s">
        <v>14</v>
      </c>
      <c r="L2" t="s">
        <v>33</v>
      </c>
    </row>
    <row r="3" spans="1:12">
      <c r="A3" t="s">
        <v>94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  <c r="I3">
        <v>-1</v>
      </c>
      <c r="L3" t="s">
        <v>37</v>
      </c>
    </row>
    <row r="4" spans="1:12">
      <c r="A4" t="s">
        <v>83</v>
      </c>
      <c r="B4">
        <v>2</v>
      </c>
      <c r="C4">
        <v>0</v>
      </c>
      <c r="D4">
        <v>-2</v>
      </c>
      <c r="E4">
        <v>0</v>
      </c>
      <c r="F4">
        <v>2</v>
      </c>
      <c r="G4">
        <v>0</v>
      </c>
      <c r="H4">
        <v>-2</v>
      </c>
      <c r="I4">
        <v>0</v>
      </c>
    </row>
    <row r="5" spans="1:12">
      <c r="A5" t="s">
        <v>83</v>
      </c>
      <c r="B5">
        <v>1</v>
      </c>
      <c r="C5" t="s">
        <v>4</v>
      </c>
      <c r="D5">
        <v>-1</v>
      </c>
      <c r="E5" t="s">
        <v>95</v>
      </c>
      <c r="F5">
        <v>1</v>
      </c>
      <c r="G5" t="s">
        <v>4</v>
      </c>
      <c r="H5">
        <v>-1</v>
      </c>
      <c r="I5" t="s">
        <v>95</v>
      </c>
      <c r="K5" t="s">
        <v>17</v>
      </c>
      <c r="L5" t="s">
        <v>41</v>
      </c>
    </row>
    <row r="6" spans="1:12">
      <c r="A6" t="s">
        <v>83</v>
      </c>
      <c r="B6">
        <v>1</v>
      </c>
      <c r="C6" t="s">
        <v>95</v>
      </c>
      <c r="D6">
        <v>-1</v>
      </c>
      <c r="E6" t="s">
        <v>4</v>
      </c>
      <c r="F6">
        <v>1</v>
      </c>
      <c r="G6" t="s">
        <v>95</v>
      </c>
      <c r="H6">
        <v>-1</v>
      </c>
      <c r="I6" t="s">
        <v>4</v>
      </c>
    </row>
    <row r="7" spans="1:12">
      <c r="A7" t="s">
        <v>96</v>
      </c>
      <c r="B7">
        <v>1</v>
      </c>
      <c r="C7">
        <v>1</v>
      </c>
      <c r="D7">
        <v>1</v>
      </c>
      <c r="E7">
        <v>1</v>
      </c>
      <c r="F7">
        <v>-1</v>
      </c>
      <c r="G7">
        <v>-1</v>
      </c>
      <c r="H7">
        <v>-1</v>
      </c>
      <c r="I7">
        <v>-1</v>
      </c>
      <c r="J7" t="s">
        <v>22</v>
      </c>
    </row>
    <row r="8" spans="1:12">
      <c r="A8" t="s">
        <v>97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</row>
    <row r="9" spans="1:12">
      <c r="A9" t="s">
        <v>88</v>
      </c>
      <c r="B9">
        <v>2</v>
      </c>
      <c r="C9">
        <v>0</v>
      </c>
      <c r="D9">
        <v>-2</v>
      </c>
      <c r="E9">
        <v>0</v>
      </c>
      <c r="F9">
        <v>-2</v>
      </c>
      <c r="G9">
        <v>0</v>
      </c>
      <c r="H9">
        <v>2</v>
      </c>
      <c r="I9">
        <v>0</v>
      </c>
    </row>
    <row r="10" spans="1:12">
      <c r="A10" t="s">
        <v>88</v>
      </c>
      <c r="B10">
        <v>1</v>
      </c>
      <c r="C10" t="s">
        <v>4</v>
      </c>
      <c r="D10">
        <v>-1</v>
      </c>
      <c r="E10" t="s">
        <v>95</v>
      </c>
      <c r="F10">
        <v>-1</v>
      </c>
      <c r="G10" t="s">
        <v>95</v>
      </c>
      <c r="H10">
        <v>1</v>
      </c>
      <c r="I10" t="s">
        <v>4</v>
      </c>
      <c r="J10" t="s">
        <v>24</v>
      </c>
    </row>
    <row r="11" spans="1:12">
      <c r="A11" t="s">
        <v>88</v>
      </c>
      <c r="B11">
        <v>1</v>
      </c>
      <c r="C11" t="s">
        <v>95</v>
      </c>
      <c r="D11">
        <v>-1</v>
      </c>
      <c r="E11" t="s">
        <v>4</v>
      </c>
      <c r="F11">
        <v>-1</v>
      </c>
      <c r="G11" t="s">
        <v>4</v>
      </c>
      <c r="H11">
        <v>1</v>
      </c>
      <c r="I11" t="s">
        <v>95</v>
      </c>
    </row>
    <row r="12" spans="1:12">
      <c r="A12" t="s">
        <v>26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12">
      <c r="A13" s="29" t="s">
        <v>127</v>
      </c>
      <c r="B13">
        <v>3</v>
      </c>
      <c r="C13">
        <v>1</v>
      </c>
      <c r="D13">
        <v>-1</v>
      </c>
      <c r="E13">
        <v>1</v>
      </c>
      <c r="F13">
        <v>-3</v>
      </c>
      <c r="G13">
        <v>-1</v>
      </c>
      <c r="H13">
        <v>1</v>
      </c>
      <c r="I13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029-DC71-4800-BA1F-3011AE8140C3}">
  <dimension ref="A1:L15"/>
  <sheetViews>
    <sheetView workbookViewId="0">
      <selection activeCell="A15" sqref="A15"/>
    </sheetView>
  </sheetViews>
  <sheetFormatPr defaultRowHeight="14.5"/>
  <sheetData>
    <row r="1" spans="1:12" ht="15">
      <c r="A1" s="4" t="s">
        <v>98</v>
      </c>
      <c r="B1" s="5" t="s">
        <v>0</v>
      </c>
      <c r="C1" s="5" t="s">
        <v>99</v>
      </c>
      <c r="D1" s="17" t="s">
        <v>99</v>
      </c>
      <c r="E1" s="5" t="s">
        <v>100</v>
      </c>
      <c r="F1" s="14" t="s">
        <v>30</v>
      </c>
      <c r="G1" s="11" t="s">
        <v>101</v>
      </c>
      <c r="H1" s="18" t="s">
        <v>102</v>
      </c>
      <c r="I1" s="11" t="s">
        <v>31</v>
      </c>
      <c r="J1" s="24" t="s">
        <v>8</v>
      </c>
      <c r="K1" s="25" t="s">
        <v>9</v>
      </c>
      <c r="L1" s="26" t="s">
        <v>10</v>
      </c>
    </row>
    <row r="2" spans="1:12" ht="16.5">
      <c r="A2" s="6" t="s">
        <v>103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0">
        <v>1</v>
      </c>
      <c r="J2" s="19"/>
      <c r="L2" s="1" t="s">
        <v>104</v>
      </c>
    </row>
    <row r="3" spans="1:12" ht="15">
      <c r="A3" s="6" t="s">
        <v>105</v>
      </c>
      <c r="B3" s="7">
        <v>1</v>
      </c>
      <c r="C3" s="7">
        <v>1</v>
      </c>
      <c r="D3" s="7">
        <v>1</v>
      </c>
      <c r="E3" s="7">
        <v>-1</v>
      </c>
      <c r="F3" s="7">
        <v>1</v>
      </c>
      <c r="G3" s="7">
        <v>1</v>
      </c>
      <c r="H3" s="7">
        <v>1</v>
      </c>
      <c r="I3" s="8">
        <v>-1</v>
      </c>
      <c r="K3" s="6" t="s">
        <v>106</v>
      </c>
    </row>
    <row r="4" spans="1:12" ht="15">
      <c r="A4" s="6" t="s">
        <v>107</v>
      </c>
      <c r="B4" s="7">
        <v>2</v>
      </c>
      <c r="C4" s="20">
        <f>2*COS(RADIANS(72))</f>
        <v>0.6180339887498949</v>
      </c>
      <c r="D4" s="20">
        <f>2*COS(RADIANS(144))</f>
        <v>-1.6180339887498947</v>
      </c>
      <c r="E4" s="7">
        <v>0</v>
      </c>
      <c r="F4" s="7">
        <v>2</v>
      </c>
      <c r="G4" s="20">
        <f>2*COS(RADIANS(72))</f>
        <v>0.6180339887498949</v>
      </c>
      <c r="H4" s="20">
        <f>2*COS(RADIANS(144))</f>
        <v>-1.6180339887498947</v>
      </c>
      <c r="I4" s="8">
        <v>0</v>
      </c>
      <c r="J4" s="3"/>
      <c r="K4" s="21"/>
    </row>
    <row r="5" spans="1:12" ht="15">
      <c r="A5" s="6" t="s">
        <v>108</v>
      </c>
      <c r="B5" s="7">
        <v>2</v>
      </c>
      <c r="C5" s="20">
        <f>2*COS(RADIANS(144))</f>
        <v>-1.6180339887498947</v>
      </c>
      <c r="D5" s="20">
        <f>2*COS(RADIANS(72))</f>
        <v>0.6180339887498949</v>
      </c>
      <c r="E5" s="7">
        <v>0</v>
      </c>
      <c r="F5" s="7">
        <v>2</v>
      </c>
      <c r="G5" s="20">
        <f>2*COS(RADIANS(144))</f>
        <v>-1.6180339887498947</v>
      </c>
      <c r="H5" s="20">
        <f>2*COS(RADIANS(72))</f>
        <v>0.6180339887498949</v>
      </c>
      <c r="I5" s="8">
        <v>0</v>
      </c>
      <c r="J5" s="3"/>
      <c r="K5" s="21"/>
    </row>
    <row r="6" spans="1:12" ht="15">
      <c r="A6" s="6" t="s">
        <v>109</v>
      </c>
      <c r="B6" s="7">
        <v>2</v>
      </c>
      <c r="C6" s="22" t="s">
        <v>110</v>
      </c>
      <c r="D6" s="22" t="s">
        <v>111</v>
      </c>
      <c r="E6" s="7">
        <v>0</v>
      </c>
      <c r="F6" s="7">
        <v>2</v>
      </c>
      <c r="G6" s="22" t="s">
        <v>110</v>
      </c>
      <c r="H6" s="22" t="s">
        <v>111</v>
      </c>
      <c r="I6" s="8">
        <v>0</v>
      </c>
      <c r="J6" s="16" t="s">
        <v>63</v>
      </c>
      <c r="K6" s="1"/>
    </row>
    <row r="7" spans="1:12" ht="16.5">
      <c r="A7" s="6" t="s">
        <v>112</v>
      </c>
      <c r="B7" s="7">
        <v>2</v>
      </c>
      <c r="C7" s="22" t="s">
        <v>111</v>
      </c>
      <c r="D7" s="22" t="s">
        <v>110</v>
      </c>
      <c r="E7" s="7">
        <v>0</v>
      </c>
      <c r="F7" s="7">
        <v>2</v>
      </c>
      <c r="G7" s="22" t="s">
        <v>111</v>
      </c>
      <c r="H7" s="22" t="s">
        <v>110</v>
      </c>
      <c r="I7" s="8">
        <v>0</v>
      </c>
      <c r="J7" s="15"/>
      <c r="L7" s="3" t="s">
        <v>113</v>
      </c>
    </row>
    <row r="8" spans="1:12" ht="15">
      <c r="A8" s="6" t="s">
        <v>114</v>
      </c>
      <c r="B8" s="7">
        <v>1</v>
      </c>
      <c r="C8" s="7">
        <v>1</v>
      </c>
      <c r="D8" s="7">
        <v>1</v>
      </c>
      <c r="E8" s="7">
        <v>1</v>
      </c>
      <c r="F8" s="7">
        <v>-1</v>
      </c>
      <c r="G8" s="7">
        <v>-1</v>
      </c>
      <c r="H8" s="7">
        <v>-1</v>
      </c>
      <c r="I8" s="8">
        <v>-1</v>
      </c>
      <c r="J8" s="6"/>
      <c r="K8" s="1"/>
    </row>
    <row r="9" spans="1:12" ht="15">
      <c r="A9" s="6" t="s">
        <v>115</v>
      </c>
      <c r="B9" s="7">
        <v>1</v>
      </c>
      <c r="C9" s="7">
        <v>1</v>
      </c>
      <c r="D9" s="7">
        <v>1</v>
      </c>
      <c r="E9" s="7">
        <v>-1</v>
      </c>
      <c r="F9" s="7">
        <v>-1</v>
      </c>
      <c r="G9" s="7">
        <v>-1</v>
      </c>
      <c r="H9" s="7">
        <v>-1</v>
      </c>
      <c r="I9" s="8">
        <v>1</v>
      </c>
      <c r="J9" s="6" t="s">
        <v>22</v>
      </c>
      <c r="K9" s="1"/>
    </row>
    <row r="10" spans="1:12" ht="15">
      <c r="A10" s="6" t="s">
        <v>116</v>
      </c>
      <c r="B10" s="7">
        <v>2</v>
      </c>
      <c r="C10" s="20">
        <f>2*COS(RADIANS(72))</f>
        <v>0.6180339887498949</v>
      </c>
      <c r="D10" s="20">
        <f>2*COS(RADIANS(144))</f>
        <v>-1.6180339887498947</v>
      </c>
      <c r="E10" s="7">
        <v>0</v>
      </c>
      <c r="F10" s="7">
        <v>-2</v>
      </c>
      <c r="G10" s="20">
        <f>-2*COS(RADIANS(72))</f>
        <v>-0.6180339887498949</v>
      </c>
      <c r="H10" s="20">
        <f>-2*COS(RADIANS(144))</f>
        <v>1.6180339887498947</v>
      </c>
      <c r="I10" s="8">
        <v>0</v>
      </c>
      <c r="J10" s="16"/>
      <c r="K10" s="3"/>
    </row>
    <row r="11" spans="1:12" ht="15">
      <c r="A11" s="6" t="s">
        <v>117</v>
      </c>
      <c r="B11" s="7">
        <v>2</v>
      </c>
      <c r="C11" s="20">
        <f>2*COS(RADIANS(144))</f>
        <v>-1.6180339887498947</v>
      </c>
      <c r="D11" s="20">
        <f>2*COS(RADIANS(72))</f>
        <v>0.6180339887498949</v>
      </c>
      <c r="E11" s="7">
        <v>0</v>
      </c>
      <c r="F11" s="7">
        <v>-2</v>
      </c>
      <c r="G11" s="20">
        <f>-2*COS(RADIANS(144))</f>
        <v>1.6180339887498947</v>
      </c>
      <c r="H11" s="20">
        <f>-2*COS(RADIANS(72))</f>
        <v>-0.6180339887498949</v>
      </c>
      <c r="I11" s="7">
        <v>0</v>
      </c>
      <c r="J11" s="15"/>
      <c r="K11" s="3"/>
    </row>
    <row r="12" spans="1:12" ht="15">
      <c r="A12" s="6" t="s">
        <v>118</v>
      </c>
      <c r="B12" s="7">
        <v>2</v>
      </c>
      <c r="C12" s="22" t="s">
        <v>110</v>
      </c>
      <c r="D12" s="22" t="s">
        <v>111</v>
      </c>
      <c r="E12" s="7">
        <v>0</v>
      </c>
      <c r="F12" s="7">
        <v>-2</v>
      </c>
      <c r="G12" s="23" t="s">
        <v>119</v>
      </c>
      <c r="H12" s="23" t="s">
        <v>120</v>
      </c>
      <c r="I12" s="8">
        <v>0</v>
      </c>
      <c r="K12" s="16" t="s">
        <v>121</v>
      </c>
      <c r="L12" s="3" t="s">
        <v>122</v>
      </c>
    </row>
    <row r="13" spans="1:12" ht="15">
      <c r="A13" s="6" t="s">
        <v>123</v>
      </c>
      <c r="B13" s="7">
        <v>2</v>
      </c>
      <c r="C13" s="22" t="s">
        <v>111</v>
      </c>
      <c r="D13" s="22" t="s">
        <v>110</v>
      </c>
      <c r="E13" s="7">
        <v>0</v>
      </c>
      <c r="F13" s="7">
        <v>-2</v>
      </c>
      <c r="G13" s="23" t="s">
        <v>120</v>
      </c>
      <c r="H13" s="23" t="s">
        <v>119</v>
      </c>
      <c r="I13" s="7">
        <v>0</v>
      </c>
      <c r="J13" s="15"/>
      <c r="K13" s="3"/>
    </row>
    <row r="14" spans="1:12">
      <c r="A14" s="6" t="s">
        <v>26</v>
      </c>
      <c r="B14" s="13">
        <v>1</v>
      </c>
      <c r="C14" s="13">
        <v>2</v>
      </c>
      <c r="D14" s="13">
        <f>SUM(B14:C14)</f>
        <v>3</v>
      </c>
      <c r="E14" s="13">
        <v>5</v>
      </c>
      <c r="F14" s="13">
        <v>1</v>
      </c>
      <c r="G14" s="13">
        <v>2</v>
      </c>
      <c r="H14" s="13">
        <v>2</v>
      </c>
      <c r="I14" s="13">
        <v>5</v>
      </c>
    </row>
    <row r="15" spans="1:12">
      <c r="A15" s="29" t="s">
        <v>127</v>
      </c>
      <c r="B15" s="7">
        <v>3</v>
      </c>
      <c r="E15" s="7">
        <v>-1</v>
      </c>
      <c r="F15" s="7">
        <v>1</v>
      </c>
      <c r="I15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BC23-7986-4CBC-92C2-6B7AD6861ACA}">
  <dimension ref="A1:J9"/>
  <sheetViews>
    <sheetView tabSelected="1" workbookViewId="0">
      <selection activeCell="G11" sqref="G11"/>
    </sheetView>
  </sheetViews>
  <sheetFormatPr defaultRowHeight="14.5"/>
  <cols>
    <col min="8" max="8" width="7.90625" customWidth="1"/>
    <col min="9" max="9" width="11.36328125" customWidth="1"/>
    <col min="10" max="10" width="11" customWidth="1"/>
  </cols>
  <sheetData>
    <row r="1" spans="1:10">
      <c r="A1" t="s">
        <v>27</v>
      </c>
      <c r="B1" t="s">
        <v>0</v>
      </c>
      <c r="C1" t="s">
        <v>28</v>
      </c>
      <c r="D1" t="s">
        <v>29</v>
      </c>
      <c r="E1" t="s">
        <v>30</v>
      </c>
      <c r="F1" t="s">
        <v>145</v>
      </c>
      <c r="G1" t="s">
        <v>31</v>
      </c>
      <c r="H1" t="s">
        <v>8</v>
      </c>
      <c r="I1" t="s">
        <v>9</v>
      </c>
      <c r="J1" t="s">
        <v>10</v>
      </c>
    </row>
    <row r="2" spans="1:10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J2" t="s">
        <v>33</v>
      </c>
    </row>
    <row r="3" spans="1:10">
      <c r="A3" t="s">
        <v>34</v>
      </c>
      <c r="B3">
        <v>1</v>
      </c>
      <c r="C3">
        <v>1</v>
      </c>
      <c r="D3">
        <v>-1</v>
      </c>
      <c r="E3">
        <v>1</v>
      </c>
      <c r="F3">
        <v>1</v>
      </c>
      <c r="G3">
        <v>-1</v>
      </c>
      <c r="I3" t="s">
        <v>14</v>
      </c>
    </row>
    <row r="4" spans="1:10">
      <c r="A4" t="s">
        <v>35</v>
      </c>
      <c r="B4">
        <v>2</v>
      </c>
      <c r="C4">
        <v>-1</v>
      </c>
      <c r="D4">
        <v>0</v>
      </c>
      <c r="E4">
        <v>2</v>
      </c>
      <c r="F4">
        <v>-1</v>
      </c>
      <c r="G4">
        <v>0</v>
      </c>
      <c r="H4" t="s">
        <v>36</v>
      </c>
      <c r="J4" t="s">
        <v>37</v>
      </c>
    </row>
    <row r="5" spans="1:10">
      <c r="A5" t="s">
        <v>38</v>
      </c>
      <c r="B5">
        <v>1</v>
      </c>
      <c r="C5">
        <v>1</v>
      </c>
      <c r="D5">
        <v>1</v>
      </c>
      <c r="E5">
        <v>-1</v>
      </c>
      <c r="F5">
        <v>-1</v>
      </c>
      <c r="G5">
        <v>-1</v>
      </c>
    </row>
    <row r="6" spans="1:10">
      <c r="A6" t="s">
        <v>39</v>
      </c>
      <c r="B6">
        <v>1</v>
      </c>
      <c r="C6">
        <v>1</v>
      </c>
      <c r="D6">
        <v>-1</v>
      </c>
      <c r="E6">
        <v>-1</v>
      </c>
      <c r="F6">
        <v>-1</v>
      </c>
      <c r="G6">
        <v>1</v>
      </c>
      <c r="H6" t="s">
        <v>22</v>
      </c>
    </row>
    <row r="7" spans="1:10">
      <c r="A7" t="s">
        <v>40</v>
      </c>
      <c r="B7">
        <v>2</v>
      </c>
      <c r="C7">
        <v>-1</v>
      </c>
      <c r="D7">
        <v>0</v>
      </c>
      <c r="E7">
        <v>-2</v>
      </c>
      <c r="F7">
        <v>1</v>
      </c>
      <c r="G7">
        <v>0</v>
      </c>
      <c r="I7" t="s">
        <v>17</v>
      </c>
      <c r="J7" t="s">
        <v>41</v>
      </c>
    </row>
    <row r="8" spans="1:10">
      <c r="A8" t="s">
        <v>26</v>
      </c>
      <c r="B8">
        <v>1</v>
      </c>
      <c r="C8">
        <v>2</v>
      </c>
      <c r="D8">
        <v>3</v>
      </c>
      <c r="E8">
        <v>1</v>
      </c>
      <c r="F8">
        <v>2</v>
      </c>
      <c r="G8">
        <v>3</v>
      </c>
    </row>
    <row r="9" spans="1:10">
      <c r="A9" t="s">
        <v>127</v>
      </c>
      <c r="B9">
        <v>3</v>
      </c>
      <c r="C9">
        <v>0</v>
      </c>
      <c r="D9">
        <v>-1</v>
      </c>
      <c r="E9">
        <v>1</v>
      </c>
      <c r="F9">
        <v>-2</v>
      </c>
      <c r="G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CDA9-402C-4A65-AE64-CA3CCAEC7742}">
  <dimension ref="A1:H7"/>
  <sheetViews>
    <sheetView workbookViewId="0">
      <selection activeCell="J15" sqref="J15"/>
    </sheetView>
  </sheetViews>
  <sheetFormatPr defaultRowHeight="14.5"/>
  <cols>
    <col min="6" max="6" width="10.81640625" customWidth="1"/>
    <col min="7" max="7" width="11.36328125" customWidth="1"/>
    <col min="8" max="8" width="11" customWidth="1"/>
  </cols>
  <sheetData>
    <row r="1" spans="1:8">
      <c r="A1" s="2" t="s">
        <v>42</v>
      </c>
      <c r="B1" s="2" t="s">
        <v>0</v>
      </c>
      <c r="C1" s="2" t="s">
        <v>29</v>
      </c>
      <c r="D1" s="9" t="s">
        <v>6</v>
      </c>
      <c r="E1" s="9" t="s">
        <v>7</v>
      </c>
      <c r="F1" s="2" t="s">
        <v>8</v>
      </c>
      <c r="G1" s="2" t="s">
        <v>9</v>
      </c>
      <c r="H1" s="2" t="s">
        <v>10</v>
      </c>
    </row>
    <row r="2" spans="1:8">
      <c r="A2" t="s">
        <v>43</v>
      </c>
      <c r="B2" s="2">
        <v>1</v>
      </c>
      <c r="C2" s="2">
        <v>1</v>
      </c>
      <c r="D2" s="2">
        <v>1</v>
      </c>
      <c r="E2" s="2">
        <v>1</v>
      </c>
      <c r="F2" t="s">
        <v>22</v>
      </c>
      <c r="H2" t="s">
        <v>12</v>
      </c>
    </row>
    <row r="3" spans="1:8">
      <c r="A3" t="s">
        <v>44</v>
      </c>
      <c r="B3" s="2">
        <v>1</v>
      </c>
      <c r="C3" s="2">
        <v>1</v>
      </c>
      <c r="D3" s="2">
        <v>-1</v>
      </c>
      <c r="E3" s="2">
        <v>-1</v>
      </c>
      <c r="G3" t="s">
        <v>14</v>
      </c>
      <c r="H3" t="s">
        <v>15</v>
      </c>
    </row>
    <row r="4" spans="1:8">
      <c r="A4" t="s">
        <v>45</v>
      </c>
      <c r="B4" s="2">
        <v>1</v>
      </c>
      <c r="C4" s="2">
        <v>-1</v>
      </c>
      <c r="D4" s="2">
        <v>1</v>
      </c>
      <c r="E4" s="2">
        <v>-1</v>
      </c>
      <c r="F4" t="s">
        <v>46</v>
      </c>
      <c r="G4" t="s">
        <v>47</v>
      </c>
      <c r="H4" t="s">
        <v>48</v>
      </c>
    </row>
    <row r="5" spans="1:8">
      <c r="A5" t="s">
        <v>49</v>
      </c>
      <c r="B5" s="2">
        <v>1</v>
      </c>
      <c r="C5" s="2">
        <v>-1</v>
      </c>
      <c r="D5" s="2">
        <v>-1</v>
      </c>
      <c r="E5" s="2">
        <v>1</v>
      </c>
      <c r="F5" t="s">
        <v>50</v>
      </c>
      <c r="G5" t="s">
        <v>51</v>
      </c>
      <c r="H5" t="s">
        <v>52</v>
      </c>
    </row>
    <row r="6" spans="1:8">
      <c r="A6" t="s">
        <v>26</v>
      </c>
      <c r="B6" s="2">
        <v>1</v>
      </c>
      <c r="C6" s="2">
        <v>1</v>
      </c>
      <c r="D6" s="2">
        <v>1</v>
      </c>
      <c r="E6" s="2">
        <v>1</v>
      </c>
      <c r="F6" s="2"/>
    </row>
    <row r="7" spans="1:8">
      <c r="A7" s="29" t="s">
        <v>127</v>
      </c>
      <c r="B7" s="2">
        <v>3</v>
      </c>
      <c r="C7" s="2">
        <v>-1</v>
      </c>
      <c r="D7" s="2">
        <v>1</v>
      </c>
      <c r="E7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C2D3-0955-4902-AB80-081FA4E0E0DB}">
  <dimension ref="A1:I8"/>
  <sheetViews>
    <sheetView workbookViewId="0">
      <selection activeCell="I10" sqref="I10"/>
    </sheetView>
  </sheetViews>
  <sheetFormatPr defaultRowHeight="14.5"/>
  <cols>
    <col min="7" max="7" width="7.90625" customWidth="1"/>
    <col min="8" max="8" width="11.36328125" customWidth="1"/>
    <col min="9" max="9" width="19.26953125" bestFit="1" customWidth="1"/>
  </cols>
  <sheetData>
    <row r="1" spans="1:9">
      <c r="A1" t="s">
        <v>53</v>
      </c>
      <c r="B1" t="s">
        <v>0</v>
      </c>
      <c r="C1" t="s">
        <v>28</v>
      </c>
      <c r="D1" t="s">
        <v>29</v>
      </c>
      <c r="E1" t="s">
        <v>54</v>
      </c>
      <c r="F1" t="s">
        <v>55</v>
      </c>
      <c r="G1" t="s">
        <v>8</v>
      </c>
      <c r="H1" t="s">
        <v>9</v>
      </c>
      <c r="I1" t="s">
        <v>10</v>
      </c>
    </row>
    <row r="2" spans="1:9">
      <c r="A2" t="s">
        <v>43</v>
      </c>
      <c r="B2">
        <v>1</v>
      </c>
      <c r="C2">
        <v>1</v>
      </c>
      <c r="D2">
        <v>1</v>
      </c>
      <c r="E2">
        <v>1</v>
      </c>
      <c r="F2">
        <v>1</v>
      </c>
      <c r="I2" t="s">
        <v>56</v>
      </c>
    </row>
    <row r="3" spans="1:9">
      <c r="A3" t="s">
        <v>44</v>
      </c>
      <c r="B3">
        <v>1</v>
      </c>
      <c r="C3">
        <v>1</v>
      </c>
      <c r="D3">
        <v>1</v>
      </c>
      <c r="E3">
        <v>-1</v>
      </c>
      <c r="F3">
        <v>-1</v>
      </c>
    </row>
    <row r="4" spans="1:9">
      <c r="A4" t="s">
        <v>0</v>
      </c>
      <c r="B4">
        <v>2</v>
      </c>
      <c r="C4">
        <v>-1</v>
      </c>
      <c r="D4">
        <v>2</v>
      </c>
      <c r="E4">
        <v>0</v>
      </c>
      <c r="F4">
        <v>0</v>
      </c>
      <c r="I4" t="s">
        <v>57</v>
      </c>
    </row>
    <row r="5" spans="1:9">
      <c r="A5" t="s">
        <v>58</v>
      </c>
      <c r="B5">
        <v>3</v>
      </c>
      <c r="C5">
        <v>0</v>
      </c>
      <c r="D5">
        <v>-1</v>
      </c>
      <c r="E5">
        <v>1</v>
      </c>
      <c r="F5">
        <v>-1</v>
      </c>
      <c r="H5" t="s">
        <v>59</v>
      </c>
    </row>
    <row r="6" spans="1:9">
      <c r="A6" t="s">
        <v>60</v>
      </c>
      <c r="B6">
        <v>3</v>
      </c>
      <c r="C6">
        <v>0</v>
      </c>
      <c r="D6">
        <v>-1</v>
      </c>
      <c r="E6">
        <v>-1</v>
      </c>
      <c r="F6">
        <v>1</v>
      </c>
      <c r="G6" t="s">
        <v>61</v>
      </c>
      <c r="I6" t="s">
        <v>62</v>
      </c>
    </row>
    <row r="7" spans="1:9">
      <c r="A7" t="s">
        <v>26</v>
      </c>
      <c r="B7">
        <v>1</v>
      </c>
      <c r="C7">
        <v>8</v>
      </c>
      <c r="D7">
        <v>3</v>
      </c>
      <c r="E7">
        <v>6</v>
      </c>
      <c r="F7">
        <v>6</v>
      </c>
      <c r="G7" s="30"/>
    </row>
    <row r="8" spans="1:9">
      <c r="A8" t="s">
        <v>127</v>
      </c>
      <c r="B8">
        <v>3</v>
      </c>
      <c r="C8">
        <v>0</v>
      </c>
      <c r="D8">
        <v>-1</v>
      </c>
      <c r="E8">
        <v>-1</v>
      </c>
      <c r="F8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F7B-FD2B-4354-9E26-3C9C0FA8E119}">
  <dimension ref="A1:G6"/>
  <sheetViews>
    <sheetView workbookViewId="0">
      <selection activeCell="I5" sqref="I5"/>
    </sheetView>
  </sheetViews>
  <sheetFormatPr defaultRowHeight="14.5"/>
  <cols>
    <col min="5" max="5" width="12.453125" bestFit="1" customWidth="1"/>
    <col min="6" max="6" width="10.26953125" customWidth="1"/>
    <col min="7" max="7" width="16.81640625" bestFit="1" customWidth="1"/>
  </cols>
  <sheetData>
    <row r="1" spans="1:7">
      <c r="A1" s="31" t="s">
        <v>129</v>
      </c>
      <c r="B1" s="32" t="s">
        <v>0</v>
      </c>
      <c r="C1" s="32" t="s">
        <v>28</v>
      </c>
      <c r="D1" s="31" t="s">
        <v>31</v>
      </c>
      <c r="E1" s="2" t="s">
        <v>8</v>
      </c>
      <c r="F1" s="2" t="s">
        <v>9</v>
      </c>
      <c r="G1" s="2" t="s">
        <v>10</v>
      </c>
    </row>
    <row r="2" spans="1:7" ht="17.5">
      <c r="A2" s="31" t="s">
        <v>134</v>
      </c>
      <c r="B2" s="33">
        <v>1</v>
      </c>
      <c r="C2" s="33">
        <v>1</v>
      </c>
      <c r="D2" s="33">
        <v>1</v>
      </c>
      <c r="E2" s="34" t="s">
        <v>22</v>
      </c>
      <c r="G2" t="s">
        <v>132</v>
      </c>
    </row>
    <row r="3" spans="1:7" ht="16.5">
      <c r="A3" s="31" t="s">
        <v>135</v>
      </c>
      <c r="B3" s="33">
        <v>1</v>
      </c>
      <c r="C3" s="33">
        <v>1</v>
      </c>
      <c r="D3" s="33">
        <v>-1</v>
      </c>
      <c r="F3" t="s">
        <v>14</v>
      </c>
    </row>
    <row r="4" spans="1:7">
      <c r="A4" s="31" t="s">
        <v>0</v>
      </c>
      <c r="B4" s="33">
        <v>2</v>
      </c>
      <c r="C4" s="33">
        <v>-1</v>
      </c>
      <c r="D4" s="33">
        <v>0</v>
      </c>
      <c r="E4" t="s">
        <v>24</v>
      </c>
      <c r="F4" t="s">
        <v>17</v>
      </c>
      <c r="G4" t="s">
        <v>136</v>
      </c>
    </row>
    <row r="5" spans="1:7">
      <c r="A5" s="31" t="s">
        <v>26</v>
      </c>
      <c r="B5" s="33">
        <v>1</v>
      </c>
      <c r="C5" s="33">
        <v>2</v>
      </c>
      <c r="D5" s="33">
        <v>3</v>
      </c>
    </row>
    <row r="6" spans="1:7">
      <c r="A6" t="s">
        <v>127</v>
      </c>
      <c r="B6" s="33">
        <v>3</v>
      </c>
      <c r="C6" s="33">
        <v>0</v>
      </c>
      <c r="D6" s="3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4648-40DB-4CEF-9949-7D934B16E94C}">
  <dimension ref="A1:H9"/>
  <sheetViews>
    <sheetView workbookViewId="0">
      <selection activeCell="G18" sqref="G18"/>
    </sheetView>
  </sheetViews>
  <sheetFormatPr defaultRowHeight="14.5"/>
  <cols>
    <col min="6" max="6" width="13.26953125" bestFit="1" customWidth="1"/>
    <col min="7" max="7" width="11.453125" bestFit="1" customWidth="1"/>
    <col min="8" max="8" width="9.54296875" bestFit="1" customWidth="1"/>
  </cols>
  <sheetData>
    <row r="1" spans="1:8">
      <c r="A1" t="s">
        <v>64</v>
      </c>
      <c r="B1">
        <v>1</v>
      </c>
      <c r="C1" t="s">
        <v>65</v>
      </c>
      <c r="D1">
        <v>1</v>
      </c>
      <c r="E1" t="s">
        <v>66</v>
      </c>
      <c r="F1" t="s">
        <v>8</v>
      </c>
      <c r="G1" t="s">
        <v>9</v>
      </c>
      <c r="H1" t="s">
        <v>10</v>
      </c>
    </row>
    <row r="2" spans="1:8">
      <c r="A2" t="s">
        <v>67</v>
      </c>
      <c r="B2">
        <v>1</v>
      </c>
      <c r="H2" t="s">
        <v>68</v>
      </c>
    </row>
    <row r="3" spans="1:8">
      <c r="A3" t="s">
        <v>69</v>
      </c>
      <c r="B3">
        <v>1</v>
      </c>
      <c r="C3">
        <v>1</v>
      </c>
      <c r="D3" t="s">
        <v>70</v>
      </c>
      <c r="E3">
        <v>-1</v>
      </c>
      <c r="G3" t="s">
        <v>14</v>
      </c>
    </row>
    <row r="4" spans="1:8">
      <c r="A4" t="s">
        <v>71</v>
      </c>
      <c r="B4">
        <v>2</v>
      </c>
      <c r="C4" t="s">
        <v>72</v>
      </c>
      <c r="D4" t="s">
        <v>70</v>
      </c>
      <c r="E4">
        <v>0</v>
      </c>
      <c r="F4" t="s">
        <v>24</v>
      </c>
      <c r="G4" t="s">
        <v>17</v>
      </c>
      <c r="H4" t="s">
        <v>41</v>
      </c>
    </row>
    <row r="5" spans="1:8">
      <c r="A5" t="s">
        <v>73</v>
      </c>
      <c r="B5">
        <v>2</v>
      </c>
      <c r="C5" t="s">
        <v>74</v>
      </c>
      <c r="D5" t="s">
        <v>70</v>
      </c>
      <c r="E5">
        <v>0</v>
      </c>
      <c r="H5" t="s">
        <v>75</v>
      </c>
    </row>
    <row r="6" spans="1:8">
      <c r="A6" t="s">
        <v>76</v>
      </c>
      <c r="B6">
        <v>2</v>
      </c>
      <c r="C6" t="s">
        <v>77</v>
      </c>
      <c r="D6" t="s">
        <v>70</v>
      </c>
      <c r="E6">
        <v>0</v>
      </c>
    </row>
    <row r="7" spans="1:8">
      <c r="A7" t="s">
        <v>70</v>
      </c>
      <c r="B7" t="s">
        <v>70</v>
      </c>
      <c r="C7" t="s">
        <v>70</v>
      </c>
      <c r="D7" t="s">
        <v>70</v>
      </c>
      <c r="E7" t="s">
        <v>70</v>
      </c>
    </row>
    <row r="8" spans="1:8">
      <c r="A8" t="s">
        <v>26</v>
      </c>
      <c r="B8">
        <v>1</v>
      </c>
      <c r="C8">
        <v>2</v>
      </c>
      <c r="D8">
        <v>1</v>
      </c>
      <c r="E8">
        <v>1</v>
      </c>
    </row>
    <row r="9" spans="1:8">
      <c r="A9" s="28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67A-8FC0-41FD-BE04-F88CA7F2153C}">
  <dimension ref="A1:N13"/>
  <sheetViews>
    <sheetView workbookViewId="0">
      <selection activeCell="I16" sqref="I16"/>
    </sheetView>
  </sheetViews>
  <sheetFormatPr defaultRowHeight="14.5"/>
  <cols>
    <col min="12" max="12" width="7.90625" customWidth="1"/>
    <col min="13" max="13" width="11.36328125" customWidth="1"/>
    <col min="14" max="14" width="17.81640625" bestFit="1" customWidth="1"/>
  </cols>
  <sheetData>
    <row r="1" spans="1:14">
      <c r="A1" t="s">
        <v>78</v>
      </c>
      <c r="B1" t="s">
        <v>0</v>
      </c>
      <c r="C1" t="s">
        <v>28</v>
      </c>
      <c r="D1" t="s">
        <v>29</v>
      </c>
      <c r="E1" t="s">
        <v>79</v>
      </c>
      <c r="F1" t="s">
        <v>130</v>
      </c>
      <c r="G1" t="s">
        <v>4</v>
      </c>
      <c r="H1" t="s">
        <v>54</v>
      </c>
      <c r="I1" t="s">
        <v>80</v>
      </c>
      <c r="J1" t="s">
        <v>30</v>
      </c>
      <c r="K1" t="s">
        <v>55</v>
      </c>
      <c r="L1" t="s">
        <v>8</v>
      </c>
      <c r="M1" t="s">
        <v>9</v>
      </c>
      <c r="N1" t="s">
        <v>10</v>
      </c>
    </row>
    <row r="2" spans="1:14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">
        <v>56</v>
      </c>
    </row>
    <row r="3" spans="1:14">
      <c r="A3" t="s">
        <v>82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1</v>
      </c>
      <c r="K3">
        <v>-1</v>
      </c>
    </row>
    <row r="4" spans="1:14">
      <c r="A4" t="s">
        <v>83</v>
      </c>
      <c r="B4">
        <v>2</v>
      </c>
      <c r="C4">
        <v>-1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2</v>
      </c>
      <c r="K4">
        <v>0</v>
      </c>
      <c r="N4" t="s">
        <v>57</v>
      </c>
    </row>
    <row r="5" spans="1:14">
      <c r="A5" t="s">
        <v>84</v>
      </c>
      <c r="B5">
        <v>3</v>
      </c>
      <c r="C5">
        <v>0</v>
      </c>
      <c r="D5">
        <v>-1</v>
      </c>
      <c r="E5">
        <v>1</v>
      </c>
      <c r="F5">
        <v>-1</v>
      </c>
      <c r="G5">
        <v>3</v>
      </c>
      <c r="H5">
        <v>1</v>
      </c>
      <c r="I5">
        <v>0</v>
      </c>
      <c r="J5">
        <v>-1</v>
      </c>
      <c r="K5">
        <v>-1</v>
      </c>
      <c r="M5" t="s">
        <v>59</v>
      </c>
    </row>
    <row r="6" spans="1:14">
      <c r="A6" t="s">
        <v>85</v>
      </c>
      <c r="B6">
        <v>3</v>
      </c>
      <c r="C6">
        <v>0</v>
      </c>
      <c r="D6">
        <v>1</v>
      </c>
      <c r="E6">
        <v>-1</v>
      </c>
      <c r="F6">
        <v>-1</v>
      </c>
      <c r="G6">
        <v>3</v>
      </c>
      <c r="H6">
        <v>-1</v>
      </c>
      <c r="I6">
        <v>0</v>
      </c>
      <c r="J6">
        <v>-1</v>
      </c>
      <c r="K6">
        <v>1</v>
      </c>
      <c r="N6" t="s">
        <v>62</v>
      </c>
    </row>
    <row r="7" spans="1:14">
      <c r="A7" t="s">
        <v>86</v>
      </c>
      <c r="B7">
        <v>1</v>
      </c>
      <c r="C7">
        <v>1</v>
      </c>
      <c r="D7">
        <v>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4">
      <c r="A8" t="s">
        <v>87</v>
      </c>
      <c r="B8">
        <v>1</v>
      </c>
      <c r="C8">
        <v>1</v>
      </c>
      <c r="D8">
        <v>-1</v>
      </c>
      <c r="E8">
        <v>-1</v>
      </c>
      <c r="F8">
        <v>1</v>
      </c>
      <c r="G8">
        <v>-1</v>
      </c>
      <c r="H8">
        <v>1</v>
      </c>
      <c r="I8">
        <v>-1</v>
      </c>
      <c r="J8">
        <v>-1</v>
      </c>
      <c r="K8">
        <v>1</v>
      </c>
    </row>
    <row r="9" spans="1:14">
      <c r="A9" t="s">
        <v>88</v>
      </c>
      <c r="B9">
        <v>2</v>
      </c>
      <c r="C9">
        <v>-1</v>
      </c>
      <c r="D9">
        <v>0</v>
      </c>
      <c r="E9">
        <v>0</v>
      </c>
      <c r="F9">
        <v>2</v>
      </c>
      <c r="G9">
        <v>-2</v>
      </c>
      <c r="H9">
        <v>0</v>
      </c>
      <c r="I9">
        <v>1</v>
      </c>
      <c r="J9">
        <v>-2</v>
      </c>
      <c r="K9">
        <v>0</v>
      </c>
    </row>
    <row r="10" spans="1:14">
      <c r="A10" t="s">
        <v>89</v>
      </c>
      <c r="B10">
        <v>3</v>
      </c>
      <c r="C10">
        <v>0</v>
      </c>
      <c r="D10">
        <v>-1</v>
      </c>
      <c r="E10">
        <v>1</v>
      </c>
      <c r="F10">
        <v>-1</v>
      </c>
      <c r="G10">
        <v>-3</v>
      </c>
      <c r="H10">
        <v>-1</v>
      </c>
      <c r="I10">
        <v>0</v>
      </c>
      <c r="J10">
        <v>1</v>
      </c>
      <c r="K10">
        <v>1</v>
      </c>
      <c r="L10" t="s">
        <v>90</v>
      </c>
    </row>
    <row r="11" spans="1:14">
      <c r="A11" t="s">
        <v>91</v>
      </c>
      <c r="B11">
        <v>3</v>
      </c>
      <c r="C11">
        <v>0</v>
      </c>
      <c r="D11">
        <v>1</v>
      </c>
      <c r="E11">
        <v>-1</v>
      </c>
      <c r="F11">
        <v>-1</v>
      </c>
      <c r="G11">
        <v>-3</v>
      </c>
      <c r="H11">
        <v>1</v>
      </c>
      <c r="I11">
        <v>0</v>
      </c>
      <c r="J11">
        <v>1</v>
      </c>
      <c r="K11">
        <v>-1</v>
      </c>
    </row>
    <row r="12" spans="1:14">
      <c r="A12" t="s">
        <v>26</v>
      </c>
      <c r="B12">
        <v>1</v>
      </c>
      <c r="C12">
        <v>8</v>
      </c>
      <c r="D12">
        <v>6</v>
      </c>
      <c r="E12">
        <v>6</v>
      </c>
      <c r="F12">
        <v>3</v>
      </c>
      <c r="G12">
        <v>1</v>
      </c>
      <c r="H12">
        <v>6</v>
      </c>
      <c r="I12">
        <v>8</v>
      </c>
      <c r="J12">
        <v>3</v>
      </c>
      <c r="K12">
        <v>6</v>
      </c>
    </row>
    <row r="13" spans="1:14">
      <c r="A13" s="29" t="s">
        <v>127</v>
      </c>
      <c r="B13">
        <v>3</v>
      </c>
      <c r="C13">
        <v>0</v>
      </c>
      <c r="D13">
        <v>-1</v>
      </c>
      <c r="E13">
        <v>1</v>
      </c>
      <c r="F13">
        <v>-1</v>
      </c>
      <c r="G13">
        <v>-3</v>
      </c>
      <c r="H13">
        <v>-1</v>
      </c>
      <c r="I13">
        <v>0</v>
      </c>
      <c r="J13">
        <v>1</v>
      </c>
      <c r="K13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CC1A-7706-4998-9A94-D42E1EE53E18}">
  <dimension ref="A1:I8"/>
  <sheetViews>
    <sheetView workbookViewId="0">
      <selection activeCell="H7" sqref="H7"/>
    </sheetView>
  </sheetViews>
  <sheetFormatPr defaultRowHeight="14.5"/>
  <cols>
    <col min="8" max="8" width="11.36328125" customWidth="1"/>
    <col min="9" max="9" width="11" customWidth="1"/>
  </cols>
  <sheetData>
    <row r="1" spans="1:9">
      <c r="A1" t="s">
        <v>131</v>
      </c>
      <c r="B1" t="s">
        <v>0</v>
      </c>
      <c r="C1" t="s">
        <v>79</v>
      </c>
      <c r="D1" t="s">
        <v>29</v>
      </c>
      <c r="E1" t="s">
        <v>31</v>
      </c>
      <c r="F1" t="s">
        <v>55</v>
      </c>
      <c r="G1" t="s">
        <v>8</v>
      </c>
      <c r="H1" t="s">
        <v>9</v>
      </c>
      <c r="I1" t="s">
        <v>10</v>
      </c>
    </row>
    <row r="2" spans="1:9" ht="16.5">
      <c r="A2" t="s">
        <v>43</v>
      </c>
      <c r="B2">
        <v>1</v>
      </c>
      <c r="C2">
        <v>1</v>
      </c>
      <c r="D2">
        <v>1</v>
      </c>
      <c r="E2">
        <v>1</v>
      </c>
      <c r="F2">
        <v>1</v>
      </c>
      <c r="G2" t="s">
        <v>22</v>
      </c>
      <c r="I2" t="s">
        <v>132</v>
      </c>
    </row>
    <row r="3" spans="1:9">
      <c r="A3" t="s">
        <v>44</v>
      </c>
      <c r="B3">
        <v>1</v>
      </c>
      <c r="C3">
        <v>1</v>
      </c>
      <c r="D3">
        <v>1</v>
      </c>
      <c r="E3">
        <v>-1</v>
      </c>
      <c r="F3">
        <v>-1</v>
      </c>
      <c r="H3" t="s">
        <v>14</v>
      </c>
    </row>
    <row r="4" spans="1:9">
      <c r="A4" t="s">
        <v>45</v>
      </c>
      <c r="B4">
        <v>1</v>
      </c>
      <c r="C4">
        <v>-1</v>
      </c>
      <c r="D4">
        <v>1</v>
      </c>
      <c r="E4">
        <v>1</v>
      </c>
      <c r="F4">
        <v>-1</v>
      </c>
      <c r="I4" t="s">
        <v>133</v>
      </c>
    </row>
    <row r="5" spans="1:9">
      <c r="A5" t="s">
        <v>49</v>
      </c>
      <c r="B5">
        <v>1</v>
      </c>
      <c r="C5">
        <v>-1</v>
      </c>
      <c r="D5">
        <v>1</v>
      </c>
      <c r="E5">
        <v>-1</v>
      </c>
      <c r="F5">
        <v>1</v>
      </c>
      <c r="I5" t="s">
        <v>15</v>
      </c>
    </row>
    <row r="6" spans="1:9">
      <c r="A6" t="s">
        <v>0</v>
      </c>
      <c r="B6">
        <v>2</v>
      </c>
      <c r="C6">
        <v>0</v>
      </c>
      <c r="D6">
        <v>-2</v>
      </c>
      <c r="E6">
        <v>0</v>
      </c>
      <c r="F6">
        <v>0</v>
      </c>
      <c r="G6" t="s">
        <v>24</v>
      </c>
      <c r="H6" t="s">
        <v>17</v>
      </c>
      <c r="I6" t="s">
        <v>124</v>
      </c>
    </row>
    <row r="7" spans="1:9">
      <c r="A7" t="s">
        <v>26</v>
      </c>
      <c r="B7">
        <v>1</v>
      </c>
      <c r="C7">
        <v>2</v>
      </c>
      <c r="D7">
        <v>1</v>
      </c>
      <c r="E7">
        <v>2</v>
      </c>
      <c r="F7">
        <v>2</v>
      </c>
    </row>
    <row r="8" spans="1:9">
      <c r="A8" t="s">
        <v>127</v>
      </c>
      <c r="B8">
        <v>3</v>
      </c>
      <c r="C8">
        <v>1</v>
      </c>
      <c r="D8">
        <v>-1</v>
      </c>
      <c r="E8">
        <v>1</v>
      </c>
      <c r="F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9F9A-18DD-46EE-AF5F-CBE18D60EF2C}">
  <dimension ref="A1:N13"/>
  <sheetViews>
    <sheetView workbookViewId="0">
      <selection activeCell="P6" sqref="P6"/>
    </sheetView>
  </sheetViews>
  <sheetFormatPr defaultRowHeight="14.5"/>
  <cols>
    <col min="13" max="13" width="11.36328125" customWidth="1"/>
    <col min="14" max="14" width="11" customWidth="1"/>
  </cols>
  <sheetData>
    <row r="1" spans="1:14">
      <c r="A1" s="12" t="s">
        <v>137</v>
      </c>
      <c r="B1" t="s">
        <v>0</v>
      </c>
      <c r="C1" t="s">
        <v>79</v>
      </c>
      <c r="D1" t="s">
        <v>29</v>
      </c>
      <c r="E1" t="s">
        <v>125</v>
      </c>
      <c r="F1" t="s">
        <v>100</v>
      </c>
      <c r="G1" t="s">
        <v>4</v>
      </c>
      <c r="H1" t="s">
        <v>54</v>
      </c>
      <c r="I1" t="s">
        <v>30</v>
      </c>
      <c r="J1" t="s">
        <v>31</v>
      </c>
      <c r="K1" t="s">
        <v>55</v>
      </c>
      <c r="L1" t="s">
        <v>8</v>
      </c>
      <c r="M1" t="s">
        <v>9</v>
      </c>
      <c r="N1" t="s">
        <v>10</v>
      </c>
    </row>
    <row r="2" spans="1:14" ht="16.5">
      <c r="A2" s="1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">
        <v>144</v>
      </c>
    </row>
    <row r="3" spans="1:14">
      <c r="A3" s="12" t="s">
        <v>82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-1</v>
      </c>
      <c r="K3">
        <v>-1</v>
      </c>
      <c r="M3" s="12" t="s">
        <v>143</v>
      </c>
    </row>
    <row r="4" spans="1:14">
      <c r="A4" s="12" t="s">
        <v>138</v>
      </c>
      <c r="B4">
        <v>1</v>
      </c>
      <c r="C4">
        <v>-1</v>
      </c>
      <c r="D4">
        <v>1</v>
      </c>
      <c r="E4">
        <v>1</v>
      </c>
      <c r="F4">
        <v>-1</v>
      </c>
      <c r="G4">
        <v>1</v>
      </c>
      <c r="H4">
        <v>-1</v>
      </c>
      <c r="I4">
        <v>1</v>
      </c>
      <c r="J4">
        <v>1</v>
      </c>
      <c r="K4">
        <v>-1</v>
      </c>
      <c r="N4" t="s">
        <v>133</v>
      </c>
    </row>
    <row r="5" spans="1:14">
      <c r="A5" s="12" t="s">
        <v>139</v>
      </c>
      <c r="B5">
        <v>1</v>
      </c>
      <c r="C5">
        <v>-1</v>
      </c>
      <c r="D5">
        <v>1</v>
      </c>
      <c r="E5">
        <v>-1</v>
      </c>
      <c r="F5">
        <v>1</v>
      </c>
      <c r="G5">
        <v>1</v>
      </c>
      <c r="H5">
        <v>-1</v>
      </c>
      <c r="I5">
        <v>1</v>
      </c>
      <c r="J5">
        <v>-1</v>
      </c>
      <c r="K5">
        <v>1</v>
      </c>
      <c r="N5" t="s">
        <v>15</v>
      </c>
    </row>
    <row r="6" spans="1:14">
      <c r="A6" s="12" t="s">
        <v>83</v>
      </c>
      <c r="B6">
        <v>2</v>
      </c>
      <c r="C6">
        <v>0</v>
      </c>
      <c r="D6">
        <v>-2</v>
      </c>
      <c r="E6">
        <v>0</v>
      </c>
      <c r="F6">
        <v>0</v>
      </c>
      <c r="G6">
        <v>2</v>
      </c>
      <c r="H6">
        <v>0</v>
      </c>
      <c r="I6">
        <v>-2</v>
      </c>
      <c r="J6">
        <v>0</v>
      </c>
      <c r="K6">
        <v>0</v>
      </c>
      <c r="M6" t="s">
        <v>17</v>
      </c>
      <c r="N6" t="s">
        <v>124</v>
      </c>
    </row>
    <row r="7" spans="1:14">
      <c r="A7" s="12" t="s">
        <v>140</v>
      </c>
      <c r="B7">
        <v>1</v>
      </c>
      <c r="C7">
        <v>1</v>
      </c>
      <c r="D7">
        <v>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4">
      <c r="A8" s="12" t="s">
        <v>87</v>
      </c>
      <c r="B8">
        <v>1</v>
      </c>
      <c r="C8">
        <v>1</v>
      </c>
      <c r="D8">
        <v>1</v>
      </c>
      <c r="E8">
        <v>-1</v>
      </c>
      <c r="F8">
        <v>-1</v>
      </c>
      <c r="G8">
        <v>-1</v>
      </c>
      <c r="H8">
        <v>-1</v>
      </c>
      <c r="I8">
        <v>-1</v>
      </c>
      <c r="J8">
        <v>1</v>
      </c>
      <c r="K8">
        <v>1</v>
      </c>
      <c r="L8" t="s">
        <v>22</v>
      </c>
    </row>
    <row r="9" spans="1:14">
      <c r="A9" s="12" t="s">
        <v>141</v>
      </c>
      <c r="B9">
        <v>1</v>
      </c>
      <c r="C9">
        <v>-1</v>
      </c>
      <c r="D9">
        <v>1</v>
      </c>
      <c r="E9">
        <v>1</v>
      </c>
      <c r="F9">
        <v>-1</v>
      </c>
      <c r="G9">
        <v>-1</v>
      </c>
      <c r="H9">
        <v>1</v>
      </c>
      <c r="I9">
        <v>-1</v>
      </c>
      <c r="J9">
        <v>-1</v>
      </c>
      <c r="K9">
        <v>1</v>
      </c>
    </row>
    <row r="10" spans="1:14">
      <c r="A10" s="12" t="s">
        <v>142</v>
      </c>
      <c r="B10">
        <v>1</v>
      </c>
      <c r="C10">
        <v>-1</v>
      </c>
      <c r="D10">
        <v>1</v>
      </c>
      <c r="E10">
        <v>-1</v>
      </c>
      <c r="F10">
        <v>1</v>
      </c>
      <c r="G10">
        <v>-1</v>
      </c>
      <c r="H10">
        <v>1</v>
      </c>
      <c r="I10">
        <v>-1</v>
      </c>
      <c r="J10">
        <v>1</v>
      </c>
      <c r="K10">
        <v>-1</v>
      </c>
    </row>
    <row r="11" spans="1:14">
      <c r="A11" s="12" t="s">
        <v>88</v>
      </c>
      <c r="B11">
        <v>2</v>
      </c>
      <c r="C11">
        <v>0</v>
      </c>
      <c r="D11">
        <v>-2</v>
      </c>
      <c r="E11">
        <v>0</v>
      </c>
      <c r="F11">
        <v>0</v>
      </c>
      <c r="G11">
        <v>-2</v>
      </c>
      <c r="H11">
        <v>0</v>
      </c>
      <c r="I11">
        <v>2</v>
      </c>
      <c r="J11">
        <v>0</v>
      </c>
      <c r="K11">
        <v>0</v>
      </c>
      <c r="L11" t="s">
        <v>126</v>
      </c>
    </row>
    <row r="12" spans="1:14">
      <c r="A12" t="s">
        <v>26</v>
      </c>
      <c r="B12">
        <v>1</v>
      </c>
      <c r="C12">
        <v>2</v>
      </c>
      <c r="D12">
        <v>1</v>
      </c>
      <c r="E12">
        <v>2</v>
      </c>
      <c r="F12">
        <v>2</v>
      </c>
      <c r="G12">
        <v>1</v>
      </c>
      <c r="H12">
        <v>2</v>
      </c>
      <c r="I12">
        <v>1</v>
      </c>
      <c r="J12">
        <v>2</v>
      </c>
      <c r="K12">
        <v>2</v>
      </c>
    </row>
    <row r="13" spans="1:14">
      <c r="A13" t="s">
        <v>127</v>
      </c>
      <c r="B13">
        <v>3</v>
      </c>
      <c r="C13">
        <v>1</v>
      </c>
      <c r="D13">
        <v>-1</v>
      </c>
      <c r="E13">
        <v>-1</v>
      </c>
      <c r="F13">
        <v>-1</v>
      </c>
      <c r="G13">
        <v>-3</v>
      </c>
      <c r="H13">
        <v>-1</v>
      </c>
      <c r="I13">
        <v>1</v>
      </c>
      <c r="J13">
        <v>1</v>
      </c>
      <c r="K1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70de1992-07c6-480f-a318-a1afcba03983}" enabled="0" method="" siteId="{70de1992-07c6-480f-a318-a1afcba0398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Dinf_h</vt:lpstr>
      <vt:lpstr>D3h</vt:lpstr>
      <vt:lpstr>C2v</vt:lpstr>
      <vt:lpstr>Td</vt:lpstr>
      <vt:lpstr>C3v</vt:lpstr>
      <vt:lpstr>Civ</vt:lpstr>
      <vt:lpstr>Oh</vt:lpstr>
      <vt:lpstr>C4v</vt:lpstr>
      <vt:lpstr>D4h</vt:lpstr>
      <vt:lpstr>C4h</vt:lpstr>
      <vt:lpstr>D5h</vt:lpstr>
      <vt:lpstr>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Migliaro</dc:creator>
  <cp:keywords/>
  <dc:description/>
  <cp:lastModifiedBy>Danah Omary</cp:lastModifiedBy>
  <cp:revision/>
  <dcterms:created xsi:type="dcterms:W3CDTF">2022-09-08T23:18:49Z</dcterms:created>
  <dcterms:modified xsi:type="dcterms:W3CDTF">2024-10-01T16:38:21Z</dcterms:modified>
  <cp:category/>
  <cp:contentStatus/>
</cp:coreProperties>
</file>