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540" tabRatio="839" activeTab="15"/>
  </bookViews>
  <sheets>
    <sheet name="登录注册" sheetId="2" r:id="rId1"/>
    <sheet name="地图" sheetId="3" r:id="rId2"/>
    <sheet name="侠客MUD总览" sheetId="4" r:id="rId3"/>
    <sheet name="少林" sheetId="5" r:id="rId4"/>
    <sheet name="玄一教" sheetId="6" r:id="rId5"/>
    <sheet name="五岳剑宗" sheetId="7" r:id="rId6"/>
    <sheet name="十二峒" sheetId="8" r:id="rId7"/>
    <sheet name="唐门" sheetId="9" r:id="rId8"/>
    <sheet name="刀宗" sheetId="10" r:id="rId9"/>
    <sheet name="七煞门" sheetId="11" r:id="rId10"/>
    <sheet name="师门系统" sheetId="12" r:id="rId11"/>
    <sheet name="丐帮" sheetId="13" r:id="rId12"/>
    <sheet name="玩家属性" sheetId="14" r:id="rId13"/>
    <sheet name="0827新公式模拟计算" sheetId="16" r:id="rId14"/>
    <sheet name="武学列表" sheetId="17" r:id="rId15"/>
    <sheet name="武学升级所需潜能" sheetId="18" r:id="rId16"/>
    <sheet name="炼丹系统" sheetId="19" r:id="rId17"/>
    <sheet name="天赋系统" sheetId="20" r:id="rId18"/>
    <sheet name="玩家升级经验" sheetId="21" r:id="rId19"/>
    <sheet name="主线任务" sheetId="22" r:id="rId20"/>
    <sheet name="烟雨任务参考" sheetId="23" r:id="rId21"/>
    <sheet name="装备系统" sheetId="24" r:id="rId22"/>
    <sheet name="装备列表" sheetId="25" r:id="rId23"/>
    <sheet name="物品列表" sheetId="26" r:id="rId24"/>
    <sheet name="武学系统" sheetId="27" r:id="rId25"/>
    <sheet name="NPC列表" sheetId="28" r:id="rId26"/>
    <sheet name="战斗机制" sheetId="29" r:id="rId27"/>
    <sheet name="押镖系统" sheetId="30" r:id="rId28"/>
  </sheets>
  <definedNames>
    <definedName name="_xlnm._FilterDatabase" localSheetId="22" hidden="1">装备列表!$D$1:$D$33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<sst xmlns="http://schemas.openxmlformats.org/spreadsheetml/2006/main" count="3110" uniqueCount="1791">
  <si>
    <t>注册</t>
  </si>
  <si>
    <t>账号</t>
  </si>
  <si>
    <t>密码</t>
  </si>
  <si>
    <t>邮箱</t>
  </si>
  <si>
    <t>不低于六位</t>
  </si>
  <si>
    <t>需要验证</t>
  </si>
  <si>
    <t>武侠游戏中的门派是玩家在游戏中加入的重要组织，也是玩家在游戏中进行探索、成长和挑战的核心。本阶段将开放六个初始门派：少林寺、玄一教、五岳剑宗、十二峒、唐门、刀宗，以供玩家选择加入。</t>
  </si>
  <si>
    <r>
      <rPr>
        <b/>
        <u/>
        <sz val="10"/>
        <color rgb="FF9A38D7"/>
        <rFont val="宋体"/>
        <charset val="134"/>
      </rPr>
      <t>门派介绍（少林）</t>
    </r>
  </si>
  <si>
    <r>
      <rPr>
        <b/>
        <u/>
        <sz val="10"/>
        <color rgb="FF9A38D7"/>
        <rFont val="宋体"/>
        <charset val="134"/>
      </rPr>
      <t>门派介绍（玄一教）</t>
    </r>
  </si>
  <si>
    <r>
      <rPr>
        <b/>
        <u/>
        <sz val="10"/>
        <color rgb="FF9A38D7"/>
        <rFont val="宋体"/>
        <charset val="134"/>
      </rPr>
      <t>门派介绍（五岳剑宗）</t>
    </r>
  </si>
  <si>
    <r>
      <rPr>
        <b/>
        <u/>
        <sz val="10"/>
        <color rgb="FF9A38D7"/>
        <rFont val="宋体"/>
        <charset val="134"/>
      </rPr>
      <t>门派介绍（十二峒）</t>
    </r>
  </si>
  <si>
    <r>
      <rPr>
        <b/>
        <u/>
        <sz val="10"/>
        <color rgb="FF9A38D7"/>
        <rFont val="宋体"/>
        <charset val="134"/>
      </rPr>
      <t>门派介绍（唐门）</t>
    </r>
  </si>
  <si>
    <r>
      <rPr>
        <b/>
        <u/>
        <sz val="10"/>
        <color rgb="FF9A38D7"/>
        <rFont val="宋体"/>
        <charset val="134"/>
      </rPr>
      <t>门派介绍（刀宗）</t>
    </r>
  </si>
  <si>
    <t>侠客MUD以赛季制(资料片)为游戏核心
赛季制主要表现为一种周期性的游戏玩法和更新模式，它旨在通过定期的重置、更新和剧情推动，为玩家提供持续的游戏体验和新鲜感。</t>
  </si>
  <si>
    <r>
      <rPr>
        <b/>
        <sz val="11"/>
        <color rgb="FF000000"/>
        <rFont val="宋体"/>
        <charset val="134"/>
      </rPr>
      <t>赛季周期：</t>
    </r>
    <r>
      <rPr>
        <sz val="11"/>
        <color rgb="FF000000"/>
        <rFont val="宋体"/>
        <charset val="134"/>
      </rPr>
      <t xml:space="preserve">
在侠客MUD中，赛季的周期会根据游戏的具体情况和版本更新计划而有所不同，但通常会持续一段时间（标准三个自然月），并在每个赛季结束时进行重大更新。
</t>
    </r>
    <r>
      <rPr>
        <b/>
        <sz val="11"/>
        <color rgb="FF000000"/>
        <rFont val="宋体"/>
        <charset val="134"/>
      </rPr>
      <t>内容更新：</t>
    </r>
    <r>
      <rPr>
        <sz val="11"/>
        <color rgb="FF000000"/>
        <rFont val="宋体"/>
        <charset val="134"/>
      </rPr>
      <t xml:space="preserve">
每个新赛季开始时，游戏会推出新的内容，包括但不限于新的装备，更高的等级，可供玩家加入的门派、新的江湖势力、副本、活动、主线、支线等。这些新内容旨在增加游戏的可玩性和挑战性，同时吸引玩家继续参与游戏。
</t>
    </r>
    <r>
      <rPr>
        <b/>
        <sz val="11"/>
        <color rgb="FF000000"/>
        <rFont val="宋体"/>
        <charset val="134"/>
      </rPr>
      <t>赛季目标：</t>
    </r>
    <r>
      <rPr>
        <sz val="11"/>
        <color rgb="FF000000"/>
        <rFont val="宋体"/>
        <charset val="134"/>
      </rPr>
      <t xml:space="preserve">
赛季制游戏机制为玩家设定了一系列明确的目标，如提升角色等级、装备评分、完成特定任务或挑战等。这些目标不仅有助于引导玩家深入体验游戏内容，还能激发他们的竞争意识和探索欲望。
</t>
    </r>
    <r>
      <rPr>
        <b/>
        <sz val="11"/>
        <color rgb="FF000000"/>
        <rFont val="宋体"/>
        <charset val="134"/>
      </rPr>
      <t>赛季重置：</t>
    </r>
    <r>
      <rPr>
        <sz val="11"/>
        <color rgb="FF000000"/>
        <rFont val="宋体"/>
        <charset val="134"/>
      </rPr>
      <t xml:space="preserve">
每个赛季结束时都会进行一定的重置操作。这通常包括玩家的货币(除流通货币外，例如PVP类货币)、竞技场段位等数据的清零，以及部分副本难度的调整。重置的目的是为了平衡游戏环境，让玩家在新赛季中能够站在同一起跑线上展开竞争。
</t>
    </r>
    <r>
      <rPr>
        <b/>
        <sz val="11"/>
        <color rgb="FF000000"/>
        <rFont val="宋体"/>
        <charset val="134"/>
      </rPr>
      <t>成果继承：</t>
    </r>
    <r>
      <rPr>
        <sz val="11"/>
        <color rgb="FF000000"/>
        <rFont val="宋体"/>
        <charset val="134"/>
      </rPr>
      <t xml:space="preserve">
虽然赛季重置会清空部分数据，但玩家的角色等级、已获得的装备和道具等通常会得到保留。这意味着玩家可以在新赛季中继续利用之前的成果来提升自己的实力，达到新的高度。
</t>
    </r>
  </si>
  <si>
    <r>
      <rPr>
        <sz val="11"/>
        <color rgb="FF000000"/>
        <rFont val="宋体"/>
        <charset val="134"/>
      </rPr>
      <t xml:space="preserve">期望赛季制的正向影响：
</t>
    </r>
    <r>
      <rPr>
        <b/>
        <sz val="11"/>
        <color rgb="FF000000"/>
        <rFont val="宋体"/>
        <charset val="134"/>
      </rPr>
      <t>1、提升游戏新鲜感与参与度</t>
    </r>
    <r>
      <rPr>
        <sz val="11"/>
        <color rgb="FF000000"/>
        <rFont val="宋体"/>
        <charset val="134"/>
      </rPr>
      <t xml:space="preserve">
赛季制通过定期更新内容和目标，为玩家带来持续的新鲜感。每个新赛季都像是游戏的一次“重生”，玩家需要面对新的挑战、探索新的内容，这极大地提升了他们的参与度和兴趣。
</t>
    </r>
    <r>
      <rPr>
        <b/>
        <sz val="11"/>
        <color rgb="FF000000"/>
        <rFont val="宋体"/>
        <charset val="134"/>
      </rPr>
      <t>2、促进玩家竞争与合作</t>
    </r>
    <r>
      <rPr>
        <sz val="11"/>
        <color rgb="FF000000"/>
        <rFont val="宋体"/>
        <charset val="134"/>
      </rPr>
      <t xml:space="preserve">
赛季制伴随着排行榜、竞技场等竞争元素，玩家为了获得更高的排名和奖励，会积极提升自己的游戏技能和实力。同时，为了完成某些主线、支线、副本任务或挑战，玩家之间也需要紧密合作，这有助于增强玩家之间的社交互动和团队协作能力。
</t>
    </r>
    <r>
      <rPr>
        <b/>
        <sz val="11"/>
        <color rgb="FF000000"/>
        <rFont val="宋体"/>
        <charset val="134"/>
      </rPr>
      <t>3、平衡游戏环境：</t>
    </r>
    <r>
      <rPr>
        <sz val="11"/>
        <color rgb="FF000000"/>
        <rFont val="宋体"/>
        <charset val="134"/>
      </rPr>
      <t xml:space="preserve">
赛季重置是赛季制游戏机制中的一个重要环节，它有助于平衡游戏环境。通过重置玩家的某些进度或排名，可以让所有玩家在新赛季开始时站在同一起跑线上，减少因长期积累优势而导致的不公平现象。
4、</t>
    </r>
    <r>
      <rPr>
        <b/>
        <sz val="11"/>
        <color rgb="FF000000"/>
        <rFont val="宋体"/>
        <charset val="134"/>
      </rPr>
      <t>影响游戏经济系统：</t>
    </r>
    <r>
      <rPr>
        <sz val="11"/>
        <color rgb="FF000000"/>
        <rFont val="宋体"/>
        <charset val="134"/>
      </rPr>
      <t xml:space="preserve">
在赛季制游戏中，随着新内容的推出和旧内容的淘汰，游戏内的经济系统也会发生相应的变化。例如，某些装备或道具可能会因为新赛季的到来而贬值或升值(装备带来的价值而非售价)，这要求玩家在游戏中做出更加明智的经济决策。</t>
    </r>
  </si>
  <si>
    <r>
      <rPr>
        <b/>
        <sz val="14"/>
        <color rgb="FF000000"/>
        <rFont val="宋体"/>
        <charset val="134"/>
      </rPr>
      <t>游戏玩法系统初步规划：</t>
    </r>
    <r>
      <rPr>
        <sz val="11"/>
        <color rgb="FF000000"/>
        <rFont val="宋体"/>
        <charset val="134"/>
      </rPr>
      <t xml:space="preserve">
</t>
    </r>
    <r>
      <rPr>
        <b/>
        <i/>
        <sz val="14"/>
        <color rgb="FF000000"/>
        <rFont val="宋体"/>
        <charset val="134"/>
      </rPr>
      <t>●●●PVE（副本任务类）</t>
    </r>
    <r>
      <rPr>
        <sz val="11"/>
        <color rgb="FF000000"/>
        <rFont val="宋体"/>
        <charset val="134"/>
      </rPr>
      <t xml:space="preserve">
</t>
    </r>
    <r>
      <rPr>
        <b/>
        <sz val="11"/>
        <color rgb="FF000000"/>
        <rFont val="宋体"/>
        <charset val="134"/>
      </rPr>
      <t>赛季副本：[※</t>
    </r>
    <r>
      <rPr>
        <b/>
        <sz val="11"/>
        <color rgb="FFD58EFF"/>
        <rFont val="宋体"/>
        <charset val="134"/>
      </rPr>
      <t>中量潜能</t>
    </r>
    <r>
      <rPr>
        <b/>
        <sz val="11"/>
        <color rgb="FF000000"/>
        <rFont val="宋体"/>
        <charset val="134"/>
      </rPr>
      <t>，</t>
    </r>
    <r>
      <rPr>
        <b/>
        <sz val="11"/>
        <color rgb="FFFFC000"/>
        <rFont val="宋体"/>
        <charset val="134"/>
      </rPr>
      <t>少量经验</t>
    </r>
    <r>
      <rPr>
        <b/>
        <sz val="11"/>
        <color rgb="FF000000"/>
        <rFont val="宋体"/>
        <charset val="134"/>
      </rPr>
      <t>，</t>
    </r>
    <r>
      <rPr>
        <b/>
        <sz val="11"/>
        <color rgb="FF00B050"/>
        <rFont val="宋体"/>
        <charset val="134"/>
      </rPr>
      <t>装备来源</t>
    </r>
    <r>
      <rPr>
        <b/>
        <sz val="11"/>
        <color rgb="FF000000"/>
        <rFont val="宋体"/>
        <charset val="134"/>
      </rPr>
      <t>，</t>
    </r>
    <r>
      <rPr>
        <b/>
        <sz val="11"/>
        <color rgb="FF99BEFF"/>
        <rFont val="宋体"/>
        <charset val="134"/>
      </rPr>
      <t>材料来源</t>
    </r>
    <r>
      <rPr>
        <b/>
        <sz val="11"/>
        <color rgb="FF000000"/>
        <rFont val="宋体"/>
        <charset val="134"/>
      </rPr>
      <t>]</t>
    </r>
    <r>
      <rPr>
        <sz val="11"/>
        <color rgb="FF000000"/>
        <rFont val="宋体"/>
        <charset val="134"/>
      </rPr>
      <t xml:space="preserve">每个赛季都会推出新的副本，这些副本通常包含丰富的剧情和挑战，玩家需要组队（≤3人小队）或单人进入并击败副本中的敌人以获取奖励。赛季副本的难度会逐渐提升，要求玩家不断提升自己的装备和技能。
</t>
    </r>
    <r>
      <rPr>
        <b/>
        <sz val="11"/>
        <color rgb="FF000000"/>
        <rFont val="宋体"/>
        <charset val="134"/>
      </rPr>
      <t>世界BOSS：[※</t>
    </r>
    <r>
      <rPr>
        <b/>
        <sz val="11"/>
        <color rgb="FFD58EFF"/>
        <rFont val="宋体"/>
        <charset val="134"/>
      </rPr>
      <t>大量潜能</t>
    </r>
    <r>
      <rPr>
        <b/>
        <sz val="11"/>
        <color rgb="FF000000"/>
        <rFont val="宋体"/>
        <charset val="134"/>
      </rPr>
      <t>，</t>
    </r>
    <r>
      <rPr>
        <b/>
        <sz val="11"/>
        <color rgb="FFFFC000"/>
        <rFont val="宋体"/>
        <charset val="134"/>
      </rPr>
      <t>大量经验</t>
    </r>
    <r>
      <rPr>
        <b/>
        <sz val="11"/>
        <color rgb="FF000000"/>
        <rFont val="宋体"/>
        <charset val="134"/>
      </rPr>
      <t>，</t>
    </r>
    <r>
      <rPr>
        <b/>
        <sz val="11"/>
        <color rgb="FF00B050"/>
        <rFont val="宋体"/>
        <charset val="134"/>
      </rPr>
      <t>装备来源</t>
    </r>
    <r>
      <rPr>
        <b/>
        <sz val="11"/>
        <color rgb="FF000000"/>
        <rFont val="宋体"/>
        <charset val="134"/>
      </rPr>
      <t>]</t>
    </r>
    <r>
      <rPr>
        <sz val="11"/>
        <color rgb="FF000000"/>
        <rFont val="宋体"/>
        <charset val="134"/>
      </rPr>
      <t>游戏中会</t>
    </r>
    <r>
      <rPr>
        <i/>
        <u/>
        <sz val="11"/>
        <color rgb="FF000000"/>
        <rFont val="宋体"/>
        <charset val="134"/>
      </rPr>
      <t>定期随机位置刷新</t>
    </r>
    <r>
      <rPr>
        <sz val="11"/>
        <color rgb="FF000000"/>
        <rFont val="宋体"/>
        <charset val="134"/>
      </rPr>
      <t xml:space="preserve">世界boss并公告，这些boss通常拥有极高的血量和攻击力，需要大量玩家组队才能击败。击败世界boss可以获得丰厚的奖励，包括稀有装备和道具。
</t>
    </r>
    <r>
      <rPr>
        <b/>
        <sz val="11"/>
        <color rgb="FF000000"/>
        <rFont val="宋体"/>
        <charset val="134"/>
      </rPr>
      <t>主支线任务：[※</t>
    </r>
    <r>
      <rPr>
        <b/>
        <sz val="11"/>
        <color rgb="FFD58EFF"/>
        <rFont val="宋体"/>
        <charset val="134"/>
      </rPr>
      <t>中量潜能</t>
    </r>
    <r>
      <rPr>
        <b/>
        <sz val="11"/>
        <color rgb="FF000000"/>
        <rFont val="宋体"/>
        <charset val="134"/>
      </rPr>
      <t>，</t>
    </r>
    <r>
      <rPr>
        <b/>
        <sz val="11"/>
        <color rgb="FFFFC000"/>
        <rFont val="宋体"/>
        <charset val="134"/>
      </rPr>
      <t>大量经验</t>
    </r>
    <r>
      <rPr>
        <b/>
        <sz val="11"/>
        <color rgb="FF000000"/>
        <rFont val="宋体"/>
        <charset val="134"/>
      </rPr>
      <t>，</t>
    </r>
    <r>
      <rPr>
        <b/>
        <sz val="11"/>
        <color rgb="FF00B050"/>
        <rFont val="宋体"/>
        <charset val="134"/>
      </rPr>
      <t>装备来源，</t>
    </r>
    <r>
      <rPr>
        <b/>
        <sz val="11"/>
        <color rgb="FFB86014"/>
        <rFont val="宋体"/>
        <charset val="134"/>
      </rPr>
      <t>银两来源</t>
    </r>
    <r>
      <rPr>
        <b/>
        <sz val="11"/>
        <color rgb="FF000000"/>
        <rFont val="宋体"/>
        <charset val="134"/>
      </rPr>
      <t>]</t>
    </r>
    <r>
      <rPr>
        <sz val="11"/>
        <color rgb="FF000000"/>
        <rFont val="宋体"/>
        <charset val="134"/>
      </rPr>
      <t>游戏中有许多一条</t>
    </r>
    <r>
      <rPr>
        <u/>
        <sz val="11"/>
        <color rgb="FF000000"/>
        <rFont val="宋体"/>
        <charset val="134"/>
      </rPr>
      <t>主线任务</t>
    </r>
    <r>
      <rPr>
        <sz val="11"/>
        <color rgb="FF000000"/>
        <rFont val="宋体"/>
        <charset val="134"/>
      </rPr>
      <t>，剧情贯穿所有游戏内容，包括门派、势力等；多种</t>
    </r>
    <r>
      <rPr>
        <u/>
        <sz val="11"/>
        <color rgb="FF000000"/>
        <rFont val="宋体"/>
        <charset val="134"/>
      </rPr>
      <t>支线任务</t>
    </r>
    <r>
      <rPr>
        <sz val="11"/>
        <color rgb="FF000000"/>
        <rFont val="宋体"/>
        <charset val="134"/>
      </rPr>
      <t xml:space="preserve">，丰富游戏背景，塑造角色或者门派，加强玩家代入感。这些任务通常与游戏世界的某些事件或活动相关，完成后可以获得经验、金钱和物品奖励。
</t>
    </r>
    <r>
      <rPr>
        <b/>
        <sz val="11"/>
        <color rgb="FF000000"/>
        <rFont val="宋体"/>
        <charset val="134"/>
      </rPr>
      <t>师门玩法：[※</t>
    </r>
    <r>
      <rPr>
        <b/>
        <sz val="11"/>
        <color rgb="FFD58EFF"/>
        <rFont val="宋体"/>
        <charset val="134"/>
      </rPr>
      <t>中量潜能</t>
    </r>
    <r>
      <rPr>
        <b/>
        <sz val="11"/>
        <color rgb="FF000000"/>
        <rFont val="宋体"/>
        <charset val="134"/>
      </rPr>
      <t>，</t>
    </r>
    <r>
      <rPr>
        <b/>
        <sz val="11"/>
        <color rgb="FFFFC000"/>
        <rFont val="宋体"/>
        <charset val="134"/>
      </rPr>
      <t>中量经验</t>
    </r>
    <r>
      <rPr>
        <b/>
        <sz val="11"/>
        <color rgb="FF000000"/>
        <rFont val="宋体"/>
        <charset val="134"/>
      </rPr>
      <t>，</t>
    </r>
    <r>
      <rPr>
        <b/>
        <sz val="11"/>
        <color rgb="FF99BEFF"/>
        <rFont val="宋体"/>
        <charset val="134"/>
      </rPr>
      <t>材料来源，</t>
    </r>
    <r>
      <rPr>
        <b/>
        <sz val="11"/>
        <color rgb="FFB86014"/>
        <rFont val="宋体"/>
        <charset val="134"/>
      </rPr>
      <t>银两来源，</t>
    </r>
    <r>
      <rPr>
        <b/>
        <sz val="11"/>
        <color rgb="FFFF0000"/>
        <rFont val="宋体"/>
        <charset val="134"/>
      </rPr>
      <t>少量黄金来源</t>
    </r>
    <r>
      <rPr>
        <b/>
        <sz val="11"/>
        <color rgb="FF000000"/>
        <rFont val="宋体"/>
        <charset val="134"/>
      </rPr>
      <t>]</t>
    </r>
    <r>
      <rPr>
        <sz val="11"/>
        <color rgb="FF000000"/>
        <rFont val="宋体"/>
        <charset val="134"/>
      </rPr>
      <t xml:space="preserve">在玩家加入对应的门派后，门派会有专人可以领取门派任务(全手动！入门弟子-&gt;20个/日   一阶弟子-&gt;10个/日   二阶弟子-&gt;5个/日   三阶弟子-&gt;2个/日  ，任务种类多样化，每个门派的师门任务也不尽相同，不同阶段的弟子获取到的师门任务也不一样   例如 入门弟子主要是送货 打杂    一阶弟子主要是采买材料，PVE野怪     二阶弟子会有少量的PVP任务，   三阶弟子主要以PVP任务为主 )。
</t>
    </r>
    <r>
      <rPr>
        <b/>
        <sz val="11"/>
        <color rgb="FF000000"/>
        <rFont val="宋体"/>
        <charset val="134"/>
      </rPr>
      <t>势力玩法：[※</t>
    </r>
    <r>
      <rPr>
        <b/>
        <sz val="11"/>
        <color rgb="FFD58EFF"/>
        <rFont val="宋体"/>
        <charset val="134"/>
      </rPr>
      <t>少量潜能</t>
    </r>
    <r>
      <rPr>
        <b/>
        <sz val="11"/>
        <color rgb="FF000000"/>
        <rFont val="宋体"/>
        <charset val="134"/>
      </rPr>
      <t>，</t>
    </r>
    <r>
      <rPr>
        <b/>
        <sz val="11"/>
        <color rgb="FF99BEFF"/>
        <rFont val="宋体"/>
        <charset val="134"/>
      </rPr>
      <t>材料来源</t>
    </r>
    <r>
      <rPr>
        <b/>
        <sz val="11"/>
        <color rgb="FF000000"/>
        <rFont val="宋体"/>
        <charset val="134"/>
      </rPr>
      <t>，</t>
    </r>
    <r>
      <rPr>
        <b/>
        <sz val="11"/>
        <color rgb="FF00B050"/>
        <rFont val="宋体"/>
        <charset val="134"/>
      </rPr>
      <t>装备来源</t>
    </r>
    <r>
      <rPr>
        <b/>
        <sz val="11"/>
        <color rgb="FF000000"/>
        <rFont val="宋体"/>
        <charset val="134"/>
      </rPr>
      <t>]</t>
    </r>
    <r>
      <rPr>
        <sz val="11"/>
        <color rgb="FF000000"/>
        <rFont val="宋体"/>
        <charset val="134"/>
      </rPr>
      <t xml:space="preserve">游戏中存在颇具数量的各类势力，与门派类似，但是玩家不可以拜入，完成每日势力颁布的任务即可获取势力好感度(势力好感每日获取有总上限)，每个不同的势力在不同的好感度的情况下会对玩家开放本势力的商店，里面包含很多道具、武器以及材料(道具每日刷新数量，每日限购)。
</t>
    </r>
    <r>
      <rPr>
        <b/>
        <sz val="11"/>
        <color rgb="FF000000"/>
        <rFont val="宋体"/>
        <charset val="134"/>
      </rPr>
      <t>押镖玩法：[※</t>
    </r>
    <r>
      <rPr>
        <b/>
        <sz val="11"/>
        <color rgb="FFD58EFF"/>
        <rFont val="宋体"/>
        <charset val="134"/>
      </rPr>
      <t>少量潜能</t>
    </r>
    <r>
      <rPr>
        <b/>
        <sz val="11"/>
        <color rgb="FF000000"/>
        <rFont val="宋体"/>
        <charset val="134"/>
      </rPr>
      <t>，</t>
    </r>
    <r>
      <rPr>
        <b/>
        <sz val="11"/>
        <color rgb="FFFFC000"/>
        <rFont val="宋体"/>
        <charset val="134"/>
      </rPr>
      <t>少量经验</t>
    </r>
    <r>
      <rPr>
        <b/>
        <sz val="11"/>
        <color rgb="FF000000"/>
        <rFont val="宋体"/>
        <charset val="134"/>
      </rPr>
      <t>，</t>
    </r>
    <r>
      <rPr>
        <b/>
        <sz val="11"/>
        <color rgb="FFB86014"/>
        <rFont val="宋体"/>
        <charset val="134"/>
      </rPr>
      <t>大量银两来源，</t>
    </r>
    <r>
      <rPr>
        <b/>
        <sz val="11"/>
        <color rgb="FFFF0000"/>
        <rFont val="宋体"/>
        <charset val="134"/>
      </rPr>
      <t>黄金来源</t>
    </r>
    <r>
      <rPr>
        <b/>
        <sz val="11"/>
        <color rgb="FF000000"/>
        <rFont val="宋体"/>
        <charset val="134"/>
      </rPr>
      <t>]</t>
    </r>
    <r>
      <rPr>
        <sz val="11"/>
        <color rgb="FF000000"/>
        <rFont val="宋体"/>
        <charset val="134"/>
      </rPr>
      <t xml:space="preserve">普通镖：每日三次，护送镖车到指定地点，押送过程中会受到土匪NPC以及玩家的劫镖。天下镖：每周五、六两天固定时间点开放天下镖玩法，完成后可以获得大量银两，少量黄金。
</t>
    </r>
    <r>
      <rPr>
        <b/>
        <sz val="11"/>
        <color rgb="FF000000"/>
        <rFont val="宋体"/>
        <charset val="134"/>
      </rPr>
      <t>缉拿玩法：[※</t>
    </r>
    <r>
      <rPr>
        <b/>
        <sz val="11"/>
        <color rgb="FFD58EFF"/>
        <rFont val="宋体"/>
        <charset val="134"/>
      </rPr>
      <t>少量潜能</t>
    </r>
    <r>
      <rPr>
        <b/>
        <sz val="11"/>
        <color rgb="FF000000"/>
        <rFont val="宋体"/>
        <charset val="134"/>
      </rPr>
      <t>，</t>
    </r>
    <r>
      <rPr>
        <b/>
        <sz val="11"/>
        <color rgb="FFFFC000"/>
        <rFont val="宋体"/>
        <charset val="134"/>
      </rPr>
      <t>少量经验</t>
    </r>
    <r>
      <rPr>
        <b/>
        <sz val="11"/>
        <color rgb="FF000000"/>
        <rFont val="宋体"/>
        <charset val="134"/>
      </rPr>
      <t>，</t>
    </r>
    <r>
      <rPr>
        <b/>
        <sz val="11"/>
        <color rgb="FF00B050"/>
        <rFont val="宋体"/>
        <charset val="134"/>
      </rPr>
      <t>材料来源</t>
    </r>
    <r>
      <rPr>
        <b/>
        <sz val="11"/>
        <color rgb="FF000000"/>
        <rFont val="宋体"/>
        <charset val="134"/>
      </rPr>
      <t>]</t>
    </r>
    <r>
      <rPr>
        <sz val="11"/>
        <color rgb="FF000000"/>
        <rFont val="宋体"/>
        <charset val="134"/>
      </rPr>
      <t xml:space="preserve">
</t>
    </r>
    <r>
      <rPr>
        <b/>
        <i/>
        <sz val="14"/>
        <color rgb="FF000000"/>
        <rFont val="宋体"/>
        <charset val="134"/>
      </rPr>
      <t>●●●PVP（竞技类PK）</t>
    </r>
    <r>
      <rPr>
        <sz val="11"/>
        <color rgb="FF000000"/>
        <rFont val="宋体"/>
        <charset val="134"/>
      </rPr>
      <t xml:space="preserve">
</t>
    </r>
    <r>
      <rPr>
        <b/>
        <sz val="11"/>
        <color rgb="FF000000"/>
        <rFont val="宋体"/>
        <charset val="134"/>
      </rPr>
      <t>武道大会：[※</t>
    </r>
    <r>
      <rPr>
        <b/>
        <sz val="11"/>
        <color rgb="FFD58EFF"/>
        <rFont val="宋体"/>
        <charset val="134"/>
      </rPr>
      <t>中量潜能</t>
    </r>
    <r>
      <rPr>
        <b/>
        <sz val="11"/>
        <color rgb="FF000000"/>
        <rFont val="宋体"/>
        <charset val="134"/>
      </rPr>
      <t>，</t>
    </r>
    <r>
      <rPr>
        <b/>
        <sz val="11"/>
        <color rgb="FFFFC000"/>
        <rFont val="宋体"/>
        <charset val="134"/>
      </rPr>
      <t>少量经验</t>
    </r>
    <r>
      <rPr>
        <b/>
        <sz val="11"/>
        <color rgb="FF000000"/>
        <rFont val="宋体"/>
        <charset val="134"/>
      </rPr>
      <t>，</t>
    </r>
    <r>
      <rPr>
        <b/>
        <sz val="11"/>
        <color rgb="FF99BEFF"/>
        <rFont val="宋体"/>
        <charset val="134"/>
      </rPr>
      <t>材料来源</t>
    </r>
    <r>
      <rPr>
        <b/>
        <sz val="11"/>
        <color rgb="FF000000"/>
        <rFont val="宋体"/>
        <charset val="134"/>
      </rPr>
      <t>，</t>
    </r>
    <r>
      <rPr>
        <b/>
        <sz val="11"/>
        <color rgb="FFB86014"/>
        <rFont val="宋体"/>
        <charset val="134"/>
      </rPr>
      <t>银两来源，</t>
    </r>
    <r>
      <rPr>
        <b/>
        <sz val="11"/>
        <color rgb="FFFF0000"/>
        <rFont val="宋体"/>
        <charset val="134"/>
      </rPr>
      <t>少量黄金来源</t>
    </r>
    <r>
      <rPr>
        <b/>
        <sz val="11"/>
        <color rgb="FF000000"/>
        <rFont val="宋体"/>
        <charset val="134"/>
      </rPr>
      <t>]</t>
    </r>
    <r>
      <rPr>
        <sz val="11"/>
        <color rgb="FF000000"/>
        <rFont val="宋体"/>
        <charset val="134"/>
      </rPr>
      <t xml:space="preserve">这是游戏中最核心的PVP玩法之一，玩家可以单人（1v1）参加。在名剑大会中，玩家需要与其他玩家进行对战，通过击败对手来提升自己的排名和积分。游戏会有武道大会排行榜来彰显玩家的进度。同时每周会结算一次，前三名玩家会获得临时称号，在聊天频道中会独特显示以及在与师门npc的对话中会触发额外的称呼等。
</t>
    </r>
    <r>
      <rPr>
        <b/>
        <sz val="11"/>
        <color rgb="FF000000"/>
        <rFont val="宋体"/>
        <charset val="134"/>
      </rPr>
      <t>城镇占领：[※</t>
    </r>
    <r>
      <rPr>
        <b/>
        <sz val="11"/>
        <color rgb="FF99BEFF"/>
        <rFont val="宋体"/>
        <charset val="134"/>
      </rPr>
      <t>材料来源</t>
    </r>
    <r>
      <rPr>
        <b/>
        <sz val="11"/>
        <color rgb="FF000000"/>
        <rFont val="宋体"/>
        <charset val="134"/>
      </rPr>
      <t>，</t>
    </r>
    <r>
      <rPr>
        <b/>
        <sz val="11"/>
        <color rgb="FFB86014"/>
        <rFont val="宋体"/>
        <charset val="134"/>
      </rPr>
      <t>银两来源，</t>
    </r>
    <r>
      <rPr>
        <b/>
        <sz val="11"/>
        <color rgb="FFFF0000"/>
        <rFont val="宋体"/>
        <charset val="134"/>
      </rPr>
      <t>黄金来源</t>
    </r>
    <r>
      <rPr>
        <b/>
        <sz val="11"/>
        <color rgb="FF000000"/>
        <rFont val="宋体"/>
        <charset val="134"/>
      </rPr>
      <t>]</t>
    </r>
    <r>
      <rPr>
        <sz val="11"/>
        <color rgb="FF000000"/>
        <rFont val="宋体"/>
        <charset val="134"/>
      </rPr>
      <t xml:space="preserve">这是一种必须由帮派帮主发起的PVP玩法。玩家需要在指定的地图区域战(城镇或野外)与敌方玩家进行战斗，通过占领据点并击败敌人(获取积分点)等方式，在最后的结算时间来判定积分点多的一方获取胜利。本玩法奖励丰富，占领某个大地图的城镇后可以获取当地的税收(货币大幅增加)与资源(材料类道具)，以及可以制定一些简单的规则(例如：城镇黑名单，在名单内的玩家踏入被占领的城镇后会被守卫NPC主动攻击，直至离开或击杀。)
</t>
    </r>
    <r>
      <rPr>
        <b/>
        <sz val="11"/>
        <color rgb="FF000000"/>
        <rFont val="宋体"/>
        <charset val="134"/>
      </rPr>
      <t>野外PVP：[※</t>
    </r>
    <r>
      <rPr>
        <b/>
        <sz val="11"/>
        <color rgb="FFD58EFF"/>
        <rFont val="宋体"/>
        <charset val="134"/>
      </rPr>
      <t>少量潜能</t>
    </r>
    <r>
      <rPr>
        <b/>
        <sz val="11"/>
        <color rgb="FF000000"/>
        <rFont val="宋体"/>
        <charset val="134"/>
      </rPr>
      <t>]</t>
    </r>
    <r>
      <rPr>
        <sz val="11"/>
        <color rgb="FF000000"/>
        <rFont val="宋体"/>
        <charset val="134"/>
      </rPr>
      <t xml:space="preserve">除安全区外其他地区可以自由击杀玩家，主动击杀的玩家会增加罪恶值，奖励少量潜能。被击杀的玩家会损失银两货币，已经需要等待复活时间(1min)（根据罪恶值累积的程度会划分通缉等级，Lv1、红名状态显示，会被正义类npc主动攻击     Lv2、会被系统委派官府NPC主动寻找并击杀    Lv3、被更强力的官府NPC追击以及江湖势力的NPC主动追击）
</t>
    </r>
    <r>
      <rPr>
        <b/>
        <i/>
        <sz val="14"/>
        <color rgb="FF000000"/>
        <rFont val="宋体"/>
        <charset val="134"/>
      </rPr>
      <t>●●●PVX（综合类）</t>
    </r>
    <r>
      <rPr>
        <sz val="11"/>
        <color rgb="FF000000"/>
        <rFont val="宋体"/>
        <charset val="134"/>
      </rPr>
      <t xml:space="preserve">
</t>
    </r>
    <r>
      <rPr>
        <b/>
        <sz val="11"/>
        <color rgb="FF000000"/>
        <rFont val="宋体"/>
        <charset val="134"/>
      </rPr>
      <t>科举-省试等：</t>
    </r>
    <r>
      <rPr>
        <sz val="11"/>
        <color rgb="FF000000"/>
        <rFont val="宋体"/>
        <charset val="134"/>
      </rPr>
      <t>通过改进答题系统，系统每隔一定时间会再世界频道随机抽取问题，答对的玩家可以获取少量奖励以及答题积分，积分可以参与后续拓展玩法（第一赛季不用考虑）例如：官职系统等。</t>
    </r>
  </si>
  <si>
    <t>一、门派起源与历史</t>
  </si>
  <si>
    <t>起源传说：少林门派，源远流长，其历史可追溯至南北朝时期。据传，少林之祖为印度高僧达摩祖师，他东渡中土，于嵩山少林寺面壁九年，悟得武学真谛，并创立了少林武学体系。少林武学以禅武合一为特色，注重内外兼修、刚柔相济，历经千年传承与发展，已成为武林中的泰山北斗。
历史沿革：少林门派自创立以来，便以“止戈为武、慈悲为怀”为宗旨，致力于维护武林和平、弘扬佛法。门派弟子不仅武艺高强，更以德行高尚著称。在历史的长河中，少林弟子多次挺身而出，保家卫国、救民于水火之中，赢得了世人的尊敬与赞誉。</t>
  </si>
  <si>
    <t>二、主要武器与武学</t>
  </si>
  <si>
    <t>主要武器：
棍：少林棍法独步天下，棍身长而直，可攻可守，变化多端。少林弟子常以棍为伴，修炼出各种精妙绝伦的棍法武技。
杖：作为棍的变种，杖更为轻便灵活，适合近身格斗。少林杖法同样威力惊人，能够发挥出四两拨千斤的效果。
拳套：除了长兵器外，少林弟子还擅长拳法。拳套作为辅助工具，能够增强拳头的打击力度和防护效果。少林拳法刚猛有力、招招制敌，是少林武学的重要组成部分。
武学体系：
少林长拳：少林武学的基础拳法之一，以刚猛有力、大开大合为特点。修行者需通过长时间的修炼与实战，掌握拳法的精髓与奥义。
少林棍法：少林门派的招牌武技之一，棍法变化多端、威力惊人。修行者需精通各种棍法招式与身法步法相结合方能发挥出棍法的最大威力。
达摩易筋经：少林内功心法之巅峰之作，修行者通过修炼易筋经能够强化筋骨、锤炼内力、提升修为。易筋经不仅是少林武学的核心功法之一更是修行者追求武学至高境界的必经之路。
少林七十二绝技：少林门派历代高僧所创的各种武技总称包括拳法、掌法、腿法、棍法、剑法等多种武技。修行者可根据自身兴趣与资质选择修炼其中的一种或多种绝技以提升自己的武学修为。</t>
  </si>
  <si>
    <t>三、门派特色与文化</t>
  </si>
  <si>
    <t>门派特色：少林门派以禅武合一为特色注重内外兼修、刚柔相济。门派弟子在修炼武技的同时还需研读佛经、领悟禅机以达到心无杂念、神定气闲之境。少林武学不仅追求技击之道更蕴含着深厚的文化内涵与人生哲理。
文化传承：少林门派在传承过程中始终秉持着“止戈为武、慈悲为怀”的宗旨精神。门派内设有藏经阁、武僧堂等场所供弟子们学习与修炼之用。同时少林还注重与其他门派之间的交流与合作共同推动武林的繁荣与发展。少林文化博大精深、源远流长成为了中华文化的瑰宝之一。</t>
  </si>
  <si>
    <t>门派任务</t>
  </si>
  <si>
    <t>√宣扬佛法：去指定寺庙给信徒宣扬佛法。有几率触发战斗，战斗胜利或者宣扬完毕后回禀师父即可完成任务。
挑水：领取任务后会给你一个水桶，到水井处打两桶水(一次只能打一桶)交给厨房的烧火僧。
√敲钟：在钟楼处敲响大钟三次(全少林地图都能听见)。（会给听到钟声的少林玩家增加 30分钟的 防御+2%的buff）
√砍柴：在少林寺门口的松树林砍伐树木获取木头后回厨房前面的木墩劈成木柴并交给厨房的烧火僧人。
√炼药：到药王殿找明斛领取炼丹材料，在药王殿丹炉里炼制丹药(活血散)后交给对应的npc。
√抓捕叛僧：有少林弟子犯了大奸大恶，在指定地图找到他，把他打败交给戒律院。概率碰到放了他选项，能得到几两银子和神秘道具，但会导致任务失败。
√门派挑战：门外有人挑衅少林派，出去打一架把他打赢就行了。</t>
  </si>
  <si>
    <r>
      <rPr>
        <b/>
        <sz val="12"/>
        <color rgb="FF000000"/>
        <rFont val="宋体"/>
        <charset val="134"/>
      </rPr>
      <t>起源传说：</t>
    </r>
    <r>
      <rPr>
        <sz val="11"/>
        <color rgb="FF000000"/>
        <rFont val="宋体"/>
        <charset val="134"/>
      </rPr>
      <t xml:space="preserve">
玄一教，源自远古道门之秘传，其教义深邃，融合了道家哲学、阴阳五行与天地自然之理。据传，教派创始人为一位得道高人，于深山古洞之中悟得宇宙真理，创出了一套以剑为载体的修行之法，旨在通过剑道修行，达到天人合一、长生久视之境。玄一教因此应运而生，逐渐在世间传播开来，成为武林中的一股清流。
</t>
    </r>
    <r>
      <rPr>
        <b/>
        <sz val="12"/>
        <color rgb="FF000000"/>
        <rFont val="宋体"/>
        <charset val="134"/>
      </rPr>
      <t>历史沿革：</t>
    </r>
    <r>
      <rPr>
        <sz val="11"/>
        <color rgb="FF000000"/>
        <rFont val="宋体"/>
        <charset val="134"/>
      </rPr>
      <t xml:space="preserve">
历经数代传承与发展，玄一教不仅剑术超群，更在武学、医术、炼丹、阵法等多个领域取得了卓越的成就。教派弟子遍布天下，他们或隐于山林，或现于市井，以不同的方式践行教义，传播道法。玄一教因此被誉为“剑道之宗，道法之源”。</t>
    </r>
  </si>
  <si>
    <r>
      <rPr>
        <b/>
        <sz val="12"/>
        <color rgb="FF000000"/>
        <rFont val="宋体"/>
        <charset val="134"/>
      </rPr>
      <t>镇派武器：</t>
    </r>
    <r>
      <rPr>
        <sz val="11"/>
        <color rgb="FF000000"/>
        <rFont val="宋体"/>
        <charset val="134"/>
      </rPr>
      <t xml:space="preserve">
玄一剑：</t>
    </r>
    <r>
      <rPr>
        <i/>
        <sz val="11"/>
        <color rgb="FF000000"/>
        <rFont val="宋体"/>
        <charset val="134"/>
      </rPr>
      <t>作为玄一教的标志性武器，玄一剑不仅锋利无比，更蕴含道家之灵力。剑身之上，往往刻有阴阳太极图案或神秘符文，以助修行者沟通天地、汇聚灵气。</t>
    </r>
    <r>
      <rPr>
        <sz val="11"/>
        <color rgb="FF000000"/>
        <rFont val="宋体"/>
        <charset val="134"/>
      </rPr>
      <t xml:space="preserve">
衍生武器：
太极双剑：</t>
    </r>
    <r>
      <rPr>
        <i/>
        <sz val="11"/>
        <color rgb="FF000000"/>
        <rFont val="宋体"/>
        <charset val="134"/>
      </rPr>
      <t>一对长剑，一阴一阳，相辅相成，每一剑都蕴含天地大道。修行者需同时驾驭两剑，以阴阳之力克敌制胜。</t>
    </r>
    <r>
      <rPr>
        <sz val="11"/>
        <color rgb="FF000000"/>
        <rFont val="宋体"/>
        <charset val="134"/>
      </rPr>
      <t xml:space="preserve">
</t>
    </r>
    <r>
      <rPr>
        <b/>
        <sz val="12"/>
        <color rgb="FF000000"/>
        <rFont val="宋体"/>
        <charset val="134"/>
      </rPr>
      <t>武学体系：</t>
    </r>
    <r>
      <rPr>
        <sz val="11"/>
        <color rgb="FF000000"/>
        <rFont val="宋体"/>
        <charset val="134"/>
      </rPr>
      <t xml:space="preserve">
玄一剑法：</t>
    </r>
    <r>
      <rPr>
        <i/>
        <sz val="11"/>
        <color rgb="FF000000"/>
        <rFont val="宋体"/>
        <charset val="134"/>
      </rPr>
      <t>玄一教的基础剑法，以阴阳相生相克之理为基，剑法圆转如意，变化无穷。修行者需领悟太极之意境，方能发挥出剑法的最大威力。</t>
    </r>
    <r>
      <rPr>
        <sz val="11"/>
        <color rgb="FF000000"/>
        <rFont val="宋体"/>
        <charset val="134"/>
      </rPr>
      <t xml:space="preserve">
五行剑诀：</t>
    </r>
    <r>
      <rPr>
        <i/>
        <sz val="11"/>
        <color rgb="FF000000"/>
        <rFont val="宋体"/>
        <charset val="134"/>
      </rPr>
      <t>结合五行之力而创的剑法，每一剑都蕴含着五行之一的力量。修行者需根据自身属性与喜好，选择修炼相应的剑诀，以强化剑法威力。</t>
    </r>
    <r>
      <rPr>
        <sz val="11"/>
        <color rgb="FF000000"/>
        <rFont val="宋体"/>
        <charset val="134"/>
      </rPr>
      <t xml:space="preserve">
乾坤御剑术：</t>
    </r>
    <r>
      <rPr>
        <i/>
        <sz val="11"/>
        <color rgb="FF000000"/>
        <rFont val="宋体"/>
        <charset val="134"/>
      </rPr>
      <t>高阶武技之一，修行者以心神御剑，可远程操控飞剑攻击敌人。此术不仅要求修行者剑法高超，更需具备强大的心神力量与对天地灵气的深刻理解。</t>
    </r>
    <r>
      <rPr>
        <sz val="11"/>
        <color rgb="FF000000"/>
        <rFont val="宋体"/>
        <charset val="134"/>
      </rPr>
      <t xml:space="preserve">
道心通明：</t>
    </r>
    <r>
      <rPr>
        <i/>
        <sz val="11"/>
        <color rgb="FF000000"/>
        <rFont val="宋体"/>
        <charset val="134"/>
      </rPr>
      <t>非武技而是一种修行境界。修行者需通过不断修炼与悟道，达到心无杂念、通明如镜之境。在此境界下，修行者的剑法将更加精准、威力倍增，甚至能够洞察敌人心思、预判其行动。</t>
    </r>
  </si>
  <si>
    <r>
      <rPr>
        <b/>
        <sz val="12"/>
        <color rgb="FF000000"/>
        <rFont val="宋体"/>
        <charset val="134"/>
      </rPr>
      <t>门派特色：</t>
    </r>
    <r>
      <rPr>
        <sz val="11"/>
        <color rgb="FF000000"/>
        <rFont val="宋体"/>
        <charset val="134"/>
      </rPr>
      <t xml:space="preserve">
玄一教注重内外兼修、身心合一的修行理念。弟子们不仅需要修炼剑法武技，还需研读道家经典、领悟天地之道。在教内，弟子们常以剑会友、以道论心，形成了独特的修行氛围与文化底蕴。
</t>
    </r>
    <r>
      <rPr>
        <b/>
        <sz val="12"/>
        <color rgb="FF000000"/>
        <rFont val="宋体"/>
        <charset val="134"/>
      </rPr>
      <t>文化传承：</t>
    </r>
    <r>
      <rPr>
        <sz val="11"/>
        <color rgb="FF000000"/>
        <rFont val="宋体"/>
        <charset val="134"/>
      </rPr>
      <t xml:space="preserve">
玄一教在传承过程中，始终秉持着“道法自然、无为而治”的教义精神。教派内不仅设有藏书阁、炼丹房等场所供弟子们学习与修炼之用，还定期举办道法讲座、剑法交流等活动，以促进弟子们的成长与交流。同时，玄一教还积极与其他门派交流互动，共同推动武林的繁荣与发展。</t>
    </r>
  </si>
  <si>
    <t>炼药：到炼丹房与李凌霄对话领取炼丹材料，然后在炼丹炉处开始炼丹，炼丹完成后记得把药交给对应的人。
送药：在炼丹房在李凌霄处领取对应的药包，然后在规定时间内送达目的地后返回师门提交任务。
救援：寻找遭遇困难的同门下落，并且战斗胜利后回到师门交差。
巡检：在提示的范围走动，随机触发与窃贼的战斗，战斗胜利后回师门交差。
杂事：打扫演武坪/擦拭三清殿的宗祖师像/整理书架藏书阁/给药草园的药草施肥。
挑战：解剑岩处有江湖人士在蓄意闹事，去教训他一顿。限时十分钟。打赢后回师门交差。
修缮：门派有建筑年久失修，需要弟子前去库房领取材料，并前往指定地点修整。随机地点（廊桥、闻道亭、五行宫）。
//指导：在演阵台上与弟子切磋，获胜后去找师傅交差。</t>
  </si>
  <si>
    <r>
      <rPr>
        <b/>
        <sz val="12"/>
        <color rgb="FF000000"/>
        <rFont val="宋体"/>
        <charset val="134"/>
      </rPr>
      <t>起源传说：</t>
    </r>
    <r>
      <rPr>
        <sz val="11"/>
        <color rgb="FF000000"/>
        <rFont val="宋体"/>
        <charset val="134"/>
      </rPr>
      <t xml:space="preserve">
五岳剑宗，源自华夏大地五岳之巅，其创始人乃是一位剑术超凡入圣的隐士。他游历五岳，汲取山川之灵气，融合百家剑法之精髓，最终创立了这门以剑为主，快慢相间的独特武学体系。五岳剑宗之名，因创始人常于五岳之巅练剑悟道，并立志将剑道发扬光大而得名，逐渐在江湖中崭露头角，成为武林中的一股不可忽视的正道力量。
</t>
    </r>
    <r>
      <rPr>
        <b/>
        <sz val="12"/>
        <color rgb="FF000000"/>
        <rFont val="宋体"/>
        <charset val="134"/>
      </rPr>
      <t>历史沿革：</t>
    </r>
    <r>
      <rPr>
        <sz val="11"/>
        <color rgb="FF000000"/>
        <rFont val="宋体"/>
        <charset val="134"/>
      </rPr>
      <t xml:space="preserve">
自创立以来，五岳剑宗历经风雨，却始终坚守剑道真谛，不断传承与发展。门派弟子遍布五岳及周边地区，他们以剑会友，以武止戈，逐渐在江湖中树立了正义与勇气的形象。五岳剑宗不仅剑术高超，更注重剑心修养，认为剑乃心之延伸，剑术之高低，实则心境之体现。</t>
    </r>
  </si>
  <si>
    <t>二、门派特色</t>
  </si>
  <si>
    <r>
      <rPr>
        <b/>
        <sz val="12"/>
        <color rgb="FF000000"/>
        <rFont val="宋体"/>
        <charset val="134"/>
      </rPr>
      <t>武学体系：</t>
    </r>
    <r>
      <rPr>
        <sz val="11"/>
        <color rgb="FF000000"/>
        <rFont val="宋体"/>
        <charset val="134"/>
      </rPr>
      <t xml:space="preserve">
快剑：</t>
    </r>
    <r>
      <rPr>
        <i/>
        <sz val="11"/>
        <color rgb="FF000000"/>
        <rFont val="宋体"/>
        <charset val="134"/>
      </rPr>
      <t>快如闪电，势如破竹。五岳剑宗的快剑剑法，讲究以快制敌，一击必杀。弟子需通过长时间的修炼，达到身法灵动、剑法连贯的境界，使对手在眼花缭乱中败下阵来。</t>
    </r>
    <r>
      <rPr>
        <sz val="11"/>
        <color rgb="FF000000"/>
        <rFont val="宋体"/>
        <charset val="134"/>
      </rPr>
      <t xml:space="preserve">
慢剑：</t>
    </r>
    <r>
      <rPr>
        <i/>
        <sz val="11"/>
        <color rgb="FF000000"/>
        <rFont val="宋体"/>
        <charset val="134"/>
      </rPr>
      <t>重意不重形，以静制动。慢剑则是五岳剑宗的另一大特色，它要求弟子在修炼过程中，学会沉心静气，以慢化快，通过精准的判断与深厚的内力，将每一剑都发挥出最大的威力。慢剑虽慢，却后发先至，往往能在对手攻势最盛之时，找到破绽，一击制敌。</t>
    </r>
    <r>
      <rPr>
        <sz val="11"/>
        <color rgb="FF000000"/>
        <rFont val="宋体"/>
        <charset val="134"/>
      </rPr>
      <t xml:space="preserve">
剑意合一：</t>
    </r>
    <r>
      <rPr>
        <i/>
        <sz val="11"/>
        <color rgb="FF000000"/>
        <rFont val="宋体"/>
        <charset val="134"/>
      </rPr>
      <t>五岳剑宗的最终追求，是将快剑与慢剑融为一体，达到剑意合一的境界。在这一境界下，弟子能够随心所欲地运用快慢剑法，根据战场形势与对手特点，灵活切换，使剑法更加多变、难以捉摸。</t>
    </r>
    <r>
      <rPr>
        <sz val="11"/>
        <color rgb="FF000000"/>
        <rFont val="宋体"/>
        <charset val="134"/>
      </rPr>
      <t xml:space="preserve">
剑法传承：</t>
    </r>
    <r>
      <rPr>
        <i/>
        <sz val="11"/>
        <color rgb="FF000000"/>
        <rFont val="宋体"/>
        <charset val="134"/>
      </rPr>
      <t>五岳剑宗拥有众多的剑法秘籍与传承宝物，每一代弟子都需通过严格的考核与试炼，方能获得更高深的剑法传承。同时，门派还注重实战演练与经验分享，鼓励弟子之间相互切磋、共同进步。</t>
    </r>
  </si>
  <si>
    <t>三、剑派架构与规训</t>
  </si>
  <si>
    <r>
      <rPr>
        <b/>
        <sz val="12"/>
        <color rgb="FF000000"/>
        <rFont val="宋体"/>
        <charset val="134"/>
      </rPr>
      <t>剑派结构：</t>
    </r>
    <r>
      <rPr>
        <sz val="11"/>
        <color rgb="FF000000"/>
        <rFont val="宋体"/>
        <charset val="134"/>
      </rPr>
      <t xml:space="preserve">
五岳剑宗实行掌门人负责制与长老会监督制。掌门人由武功高强、德高望重的长老推选产生，负责门派的整体事务与武学传承。长老会则由各峰长老组成，负责监督门派运作、制定规训及处理重大事务。门派下设五大剑院，分别对应五岳之峰，负责具体的教学与训练工作。
</t>
    </r>
    <r>
      <rPr>
        <b/>
        <sz val="12"/>
        <color rgb="FF000000"/>
        <rFont val="宋体"/>
        <charset val="134"/>
      </rPr>
      <t>规训：</t>
    </r>
    <r>
      <rPr>
        <sz val="11"/>
        <color rgb="FF000000"/>
        <rFont val="宋体"/>
        <charset val="134"/>
      </rPr>
      <t xml:space="preserve">
五岳剑宗弟子需严守门派规训，尊师重道，团结友爱。在修炼过程中，需勤奋刻苦，持之以恒；在待人接物时，需谦逊有礼，以和为贵。对于背叛师门、欺师灭祖之徒，门派将严惩不贷。</t>
    </r>
  </si>
  <si>
    <t>四、剑派文化与传承</t>
  </si>
  <si>
    <r>
      <rPr>
        <b/>
        <sz val="12"/>
        <color rgb="FF000000"/>
        <rFont val="宋体"/>
        <charset val="134"/>
      </rPr>
      <t>文化特色：</t>
    </r>
    <r>
      <rPr>
        <sz val="11"/>
        <color rgb="FF000000"/>
        <rFont val="宋体"/>
        <charset val="134"/>
      </rPr>
      <t xml:space="preserve">
五岳剑宗深受五岳山川之灵气熏陶，门派文化充满了自然与人文的和谐之美。门内建筑古朴典雅，融合了五岳的自然风光与建筑风格；弟子们则常于山间修炼，与自然融为一体，领悟剑道真谛。同时，门派还注重诗词歌赋、琴棋书画等传统文化的传承与发展，培养弟子们的综合素质与审美情趣。
</t>
    </r>
    <r>
      <rPr>
        <b/>
        <sz val="12"/>
        <color rgb="FF000000"/>
        <rFont val="宋体"/>
        <charset val="134"/>
      </rPr>
      <t>传承方式：</t>
    </r>
    <r>
      <rPr>
        <sz val="11"/>
        <color rgb="FF000000"/>
        <rFont val="宋体"/>
        <charset val="134"/>
      </rPr>
      <t xml:space="preserve">
五岳剑宗注重口传心授与实战演练相结合的传承方式。弟子们需在师父的指导下进行严格的剑法训练与心法修炼；同时，还需通过不断的实战演练与经验分享来提升自己的剑术水平。此外，门派还鼓励弟子们走出山门、广交天下英雄豪杰，以拓宽视野、增长见识。</t>
    </r>
  </si>
  <si>
    <t>//酿酒原料：五岳剑宗的酒窖的师父需要你去剑宗山脚的鸣弦泉处打一桶水上来，用来酿酒。(骑马会导致水桶里的水倒出来)
//清理叛徒：剑宗的叛徒在江湖上为非作歹，影响剑宗的名誉，根据指示地点前往击杀。
//维持安宁：剑宗山脚松树林有猛虎伤人，需要前去解决。</t>
  </si>
  <si>
    <r>
      <rPr>
        <b/>
        <sz val="12"/>
        <color rgb="FF000000"/>
        <rFont val="宋体"/>
        <charset val="134"/>
      </rPr>
      <t>起源传说：</t>
    </r>
    <r>
      <rPr>
        <sz val="11"/>
        <color rgb="FF000000"/>
        <rFont val="宋体"/>
        <charset val="134"/>
      </rPr>
      <t xml:space="preserve">
十二峒，隐匿于苗疆深处，乃古老苗人智慧与神秘力量的结晶。据传，远古之时，苗疆大地瘟疫肆虐，民不聊生。为了拯救族人，十二位部落首领联手，深入幽暗密林，探寻自然之秘，终得奇花异草、毒虫猛兽之精华，创出一套独步天下的用毒之术，并建立了十二峒，以守护这份珍贵的传承。
</t>
    </r>
    <r>
      <rPr>
        <b/>
        <sz val="12"/>
        <color rgb="FF000000"/>
        <rFont val="宋体"/>
        <charset val="134"/>
      </rPr>
      <t>历史沿革：</t>
    </r>
    <r>
      <rPr>
        <sz val="11"/>
        <color rgb="FF000000"/>
        <rFont val="宋体"/>
        <charset val="134"/>
      </rPr>
      <t xml:space="preserve">
岁月流转，十二峒逐渐发展壮大，成为苗疆乃至整个武林中的一股不可忽视的力量。峒中弟子皆精通医术与毒术，既能以毒攻毒，救治万民；亦能以毒制敌，保家卫国。然而，十二峒行事低调，鲜少涉足江湖纷争，只在关键时刻挺身而出，维护武林正义与苗疆安宁。</t>
    </r>
  </si>
  <si>
    <t>二、武器与武学</t>
  </si>
  <si>
    <r>
      <rPr>
        <b/>
        <sz val="12"/>
        <color rgb="FF000000"/>
        <rFont val="宋体"/>
        <charset val="134"/>
      </rPr>
      <t>主要武器：</t>
    </r>
    <r>
      <rPr>
        <sz val="11"/>
        <color rgb="FF000000"/>
        <rFont val="宋体"/>
        <charset val="134"/>
      </rPr>
      <t xml:space="preserve">
毒鞭：</t>
    </r>
    <r>
      <rPr>
        <i/>
        <sz val="11"/>
        <color rgb="FF000000"/>
        <rFont val="宋体"/>
        <charset val="134"/>
      </rPr>
      <t>以苗疆特有藤蔓为材，浸泡于多种剧毒之中，制成柔软而坚韧的毒鞭。鞭法灵活多变，既可缠绕束缚，又可挥舞如蛇，令人防不胜防。</t>
    </r>
    <r>
      <rPr>
        <sz val="11"/>
        <color rgb="FF000000"/>
        <rFont val="宋体"/>
        <charset val="134"/>
      </rPr>
      <t xml:space="preserve">
毒囊：</t>
    </r>
    <r>
      <rPr>
        <i/>
        <sz val="11"/>
        <color rgb="FF000000"/>
        <rFont val="宋体"/>
        <charset val="134"/>
      </rPr>
      <t>随身携带的小型容器，内装各式毒药与解药。弟子们可根据战斗需要，灵活运用毒药进行攻击或治疗。</t>
    </r>
    <r>
      <rPr>
        <sz val="11"/>
        <color rgb="FF000000"/>
        <rFont val="宋体"/>
        <charset val="134"/>
      </rPr>
      <t xml:space="preserve">
</t>
    </r>
    <r>
      <rPr>
        <b/>
        <sz val="12"/>
        <color rgb="FF000000"/>
        <rFont val="宋体"/>
        <charset val="134"/>
      </rPr>
      <t>武学体系：</t>
    </r>
    <r>
      <rPr>
        <sz val="11"/>
        <color rgb="FF000000"/>
        <rFont val="宋体"/>
        <charset val="134"/>
      </rPr>
      <t xml:space="preserve">
万毒归宗：</t>
    </r>
    <r>
      <rPr>
        <i/>
        <sz val="11"/>
        <color rgb="FF000000"/>
        <rFont val="宋体"/>
        <charset val="134"/>
      </rPr>
      <t>十二峒的至高武学，融合了苗疆所有毒物的特性与用法。修行者需深入了解各种毒物的习性、毒性及相生相克之道，方能掌握此武学精髓。施展时，可引动天地间的毒气，形成剧毒领域，令敌人无处遁形。</t>
    </r>
    <r>
      <rPr>
        <sz val="11"/>
        <color rgb="FF000000"/>
        <rFont val="宋体"/>
        <charset val="134"/>
      </rPr>
      <t xml:space="preserve">
幽冥毒步：</t>
    </r>
    <r>
      <rPr>
        <i/>
        <sz val="11"/>
        <color rgb="FF000000"/>
        <rFont val="宋体"/>
        <charset val="134"/>
      </rPr>
      <t>独特的身法武技，结合苗疆密林的复杂地形与毒物的分布特点而创。修行者步法轻盈诡异，能在毒雾中自由穿梭，同时利用毒物进行攻击或防御。</t>
    </r>
    <r>
      <rPr>
        <sz val="11"/>
        <color rgb="FF000000"/>
        <rFont val="宋体"/>
        <charset val="134"/>
      </rPr>
      <t xml:space="preserve">
蛊术：</t>
    </r>
    <r>
      <rPr>
        <i/>
        <sz val="11"/>
        <color rgb="FF000000"/>
        <rFont val="宋体"/>
        <charset val="134"/>
      </rPr>
      <t>十二峒独有的秘术之一，通过特殊方法培育并控制蛊虫。蛊虫种类繁多，各有奇效。修行者可利用蛊虫进行侦查、刺杀或治疗等多种任务。</t>
    </r>
    <r>
      <rPr>
        <sz val="11"/>
        <color rgb="FF000000"/>
        <rFont val="宋体"/>
        <charset val="134"/>
      </rPr>
      <t xml:space="preserve">
医术与毒术并重：</t>
    </r>
    <r>
      <rPr>
        <i/>
        <sz val="11"/>
        <color rgb="FF000000"/>
        <rFont val="宋体"/>
        <charset val="134"/>
      </rPr>
      <t>十二峒弟子在修炼毒术的同时，也需精通医术。他们深知“医毒同源”之理，能够运用毒药治疗疑难杂症，也能以医术化解毒物的威胁。</t>
    </r>
  </si>
  <si>
    <r>
      <rPr>
        <b/>
        <sz val="12"/>
        <color rgb="FF000000"/>
        <rFont val="宋体"/>
        <charset val="134"/>
      </rPr>
      <t>门派特色：</t>
    </r>
    <r>
      <rPr>
        <sz val="11"/>
        <color rgb="FF000000"/>
        <rFont val="宋体"/>
        <charset val="134"/>
      </rPr>
      <t xml:space="preserve">
十二峒以用毒为主，但并非一味追求杀戮与破坏。他们更注重自然与生命的和谐共生，追求以最小的代价达到最大的效果。在十二峒中，弟子们不仅要学习毒术与武学，还要研读医书、了解药理、熟悉苗疆的生态环境与民族文化。这使得十二峒在武林中独树一帜，成为了一个既神秘又充满智慧的门派。
</t>
    </r>
    <r>
      <rPr>
        <b/>
        <sz val="12"/>
        <color rgb="FF000000"/>
        <rFont val="宋体"/>
        <charset val="134"/>
      </rPr>
      <t>文化传承：</t>
    </r>
    <r>
      <rPr>
        <sz val="11"/>
        <color rgb="FF000000"/>
        <rFont val="宋体"/>
        <charset val="134"/>
      </rPr>
      <t xml:space="preserve">
十二峒在传承过程中，始终秉持着“救死扶伤、惩恶扬善”的宗旨精神。他们不仅将毒术与医术视为生存之本，更将其视为一种责任与使命。在苗疆大地上，十二峒弟子们经常深入民间，为百姓治病救人、传授医术与毒术知识。同时，他们也积极参与武林事务，维护正义与和平。十二峒的文化因此得以在苗疆大地上生根发芽、开花结果。</t>
    </r>
  </si>
  <si>
    <t>NPC</t>
  </si>
  <si>
    <t xml:space="preserve">冷婵&lt;入门师父&gt;
碧瑶&lt;一阶师父&gt;
于自谷&lt;二阶师父&gt;
</t>
  </si>
  <si>
    <r>
      <rPr>
        <b/>
        <sz val="12"/>
        <color rgb="FF000000"/>
        <rFont val="宋体"/>
        <charset val="134"/>
      </rPr>
      <t>起源传说：</t>
    </r>
    <r>
      <rPr>
        <sz val="11"/>
        <color rgb="FF000000"/>
        <rFont val="宋体"/>
        <charset val="134"/>
      </rPr>
      <t xml:space="preserve">
唐门源自古代巴蜀之地，据传其始祖为一位精通机关术与药理学的老妪，因不满世间纷争，遂隐居绝情谷，结合自身所学，创出了以飞镖为主的独特武学体系，旨在以最小之力，制敌于无形之中。唐门之名，渐渐在江湖中传开，成为令人闻风丧胆而又神秘莫测的存在，现如今唐门历史悠久，底蕴深厚。
</t>
    </r>
    <r>
      <rPr>
        <b/>
        <sz val="11"/>
        <color rgb="FF000000"/>
        <rFont val="宋体"/>
        <charset val="134"/>
      </rPr>
      <t>历史沿革：</t>
    </r>
    <r>
      <rPr>
        <sz val="11"/>
        <color rgb="FF000000"/>
        <rFont val="宋体"/>
        <charset val="134"/>
      </rPr>
      <t xml:space="preserve">
经过数代传承与发展，唐门不仅精通暗器制作与投掷技巧，更将爆炸与毒术融入武学之中，形成了爆裂镖与毒镖两大绝技。在历次武林动荡中，唐门虽不轻易涉足江湖恩怨，但每当家国有难或武林正义危难之际，唐门弟子总会挺身而出，以超凡的武学守护一方。
唐门不仅在武林中有着举足轻重的地位，还因其独特的武学和商业活动而不断壮大。唐门弟子遍布江湖，影响力深远。
</t>
    </r>
  </si>
  <si>
    <r>
      <rPr>
        <b/>
        <sz val="12"/>
        <color rgb="FF000000"/>
        <rFont val="宋体"/>
        <charset val="134"/>
      </rPr>
      <t>武学体系：</t>
    </r>
    <r>
      <rPr>
        <sz val="11"/>
        <color rgb="FF000000"/>
        <rFont val="宋体"/>
        <charset val="134"/>
      </rPr>
      <t xml:space="preserve">
爆裂镖：</t>
    </r>
    <r>
      <rPr>
        <i/>
        <sz val="11"/>
        <color rgb="FF000000"/>
        <rFont val="宋体"/>
        <charset val="134"/>
      </rPr>
      <t>利用特制的火药装置或内力催动，使飞镖在击中目标时瞬间爆炸，造成大量伤害，是唐门弟子在实战中的杀手锏。</t>
    </r>
    <r>
      <rPr>
        <sz val="11"/>
        <color rgb="FF000000"/>
        <rFont val="宋体"/>
        <charset val="134"/>
      </rPr>
      <t xml:space="preserve">
毒镖：</t>
    </r>
    <r>
      <rPr>
        <i/>
        <sz val="11"/>
        <color rgb="FF000000"/>
        <rFont val="宋体"/>
        <charset val="134"/>
      </rPr>
      <t>飞镖上涂抹有唐门秘制的毒药，分为麻痹、剧毒等多种类型，可根据战斗需要灵活使用，往往能在不经意间决定战局胜负。</t>
    </r>
    <r>
      <rPr>
        <sz val="11"/>
        <color rgb="FF000000"/>
        <rFont val="宋体"/>
        <charset val="134"/>
      </rPr>
      <t xml:space="preserve">
轻功与身法：</t>
    </r>
    <r>
      <rPr>
        <i/>
        <sz val="11"/>
        <color rgb="FF000000"/>
        <rFont val="宋体"/>
        <charset val="134"/>
      </rPr>
      <t>唐门弟子擅长轻盈迅捷的轻功与变幻莫测的身法，能够在复杂环境中迅速移动，躲避敌人攻击，同时寻找最佳出手时机。</t>
    </r>
    <r>
      <rPr>
        <sz val="11"/>
        <color rgb="FF000000"/>
        <rFont val="宋体"/>
        <charset val="134"/>
      </rPr>
      <t xml:space="preserve">
暗器制作：</t>
    </r>
    <r>
      <rPr>
        <i/>
        <sz val="11"/>
        <color rgb="FF000000"/>
        <rFont val="宋体"/>
        <charset val="134"/>
      </rPr>
      <t>唐门拥有独立的暗器工坊，弟子需自幼学习金属冶炼、机关设计、药物配制等技艺，每一件暗器都是匠心独运之作，蕴含着唐门深厚的智慧与传承。</t>
    </r>
    <r>
      <rPr>
        <sz val="11"/>
        <color rgb="FF000000"/>
        <rFont val="宋体"/>
        <charset val="134"/>
      </rPr>
      <t xml:space="preserve">
毒术研究：</t>
    </r>
    <r>
      <rPr>
        <i/>
        <sz val="11"/>
        <color rgb="FF000000"/>
        <rFont val="宋体"/>
        <charset val="134"/>
      </rPr>
      <t>唐门对毒术的研究不仅限于武学应用，门下设有“毒经阁”，收藏着各种毒物样本与解毒秘方，是中原江湖中少有的毒术研究圣地。</t>
    </r>
  </si>
  <si>
    <t>三、唐门结构与规训</t>
  </si>
  <si>
    <r>
      <rPr>
        <b/>
        <sz val="12"/>
        <color rgb="FF000000"/>
        <rFont val="宋体"/>
        <charset val="134"/>
      </rPr>
      <t>门派结构：</t>
    </r>
    <r>
      <rPr>
        <sz val="11"/>
        <color rgb="FF000000"/>
        <rFont val="宋体"/>
        <charset val="134"/>
      </rPr>
      <t xml:space="preserve">
唐门实行严格的等级森严制度，世袭传承，只有唐姓弟子才能担任门内要职。掌门人据传是始祖第十四代长孙，负责门派的整体事务。下设四大堂口，分别负责暗器制作、武学传授、情报收集与医毒研究，各堂口由一位长老统领。
</t>
    </r>
    <r>
      <rPr>
        <b/>
        <sz val="12"/>
        <color rgb="FF000000"/>
        <rFont val="宋体"/>
        <charset val="134"/>
      </rPr>
      <t>规训：</t>
    </r>
    <r>
      <rPr>
        <sz val="11"/>
        <color rgb="FF000000"/>
        <rFont val="宋体"/>
        <charset val="134"/>
      </rPr>
      <t xml:space="preserve">
唐门弟子需严守“避世不争，以武止戈”的门规，非迫不得已不得轻易使用武力。同时，强调诚信、忠诚与团结，对背叛师门者严惩不贷。</t>
    </r>
  </si>
  <si>
    <t>四、门派文化与传承</t>
  </si>
  <si>
    <r>
      <rPr>
        <b/>
        <sz val="12"/>
        <color rgb="FF000000"/>
        <rFont val="宋体"/>
        <charset val="134"/>
      </rPr>
      <t>文化特色：</t>
    </r>
    <r>
      <rPr>
        <sz val="11"/>
        <color rgb="FF000000"/>
        <rFont val="宋体"/>
        <charset val="134"/>
      </rPr>
      <t xml:space="preserve">
唐门文化深受巴蜀地域文化影响，注重自然与人文的和谐共生。门内建筑古朴典雅，融入了大量自然元素与机关设计，既美观又实用。唐门弟子间师徒情深，同门如手足，形成了独特的门派情感纽带。
</t>
    </r>
    <r>
      <rPr>
        <b/>
        <sz val="12"/>
        <color rgb="FF000000"/>
        <rFont val="宋体"/>
        <charset val="134"/>
      </rPr>
      <t>传承方式：</t>
    </r>
    <r>
      <rPr>
        <sz val="11"/>
        <color rgb="FF000000"/>
        <rFont val="宋体"/>
        <charset val="134"/>
      </rPr>
      <t xml:space="preserve">
唐门武学讲究口传心授，结合实战演练与理论讲解，注重培养弟子的观察力、判断力与应变能力。同时，鼓励弟子在掌握基础武学后，根据个人特点与兴趣，探索适合自己的武学之路。</t>
    </r>
  </si>
  <si>
    <t>终止谣言：唐家集出现江湖人士不断散布谣言，前去击杀然后回禀师父
//排除危险：有不明身份江湖人潜入唐门绝情竹海，似在窥探唐门的布局，需要玩家将他们击杀并获取他们的真实目的。
//寻回丢失的物品：库房绝情散炼制图谱被盗，线报称在XX地点出现过。你速去寻回。
//炼制毒药：先去药田收集断肠散的材料腐心草  然后再去唐门药铺找唐景仁领取寒蜈蜕后炼制出断肠散交给师傅。
//打理药田：接到任务后先去药田找唐云逸询问打理药园的事，然后按照唐云逸的要求去浇灌药丛。</t>
  </si>
  <si>
    <t>一、势力起源与背景</t>
  </si>
  <si>
    <r>
      <rPr>
        <b/>
        <sz val="11"/>
        <color rgb="FF000000"/>
        <rFont val="宋体"/>
        <charset val="134"/>
      </rPr>
      <t>起源传说：</t>
    </r>
    <r>
      <rPr>
        <sz val="11"/>
        <color rgb="FF000000"/>
        <rFont val="宋体"/>
        <charset val="134"/>
      </rPr>
      <t xml:space="preserve">
刀宗，坐落于风景秀丽的红枫镇区域，其历史可追溯至数百年前。据传，刀宗由一位刀法无双的江湖散客所创，此人刀法超群，性格豪迈，以一把通体深红的玄铁大刀横扫江湖，无人能敌。他深感江湖中武学门派众多，却鲜有以刀法独步天下者，遂立下宏愿，创立刀宗，传授其毕生所学之刀法，以期刀道能够发扬光大。
</t>
    </r>
    <r>
      <rPr>
        <b/>
        <sz val="11"/>
        <color rgb="FF000000"/>
        <rFont val="宋体"/>
        <charset val="134"/>
      </rPr>
      <t>背景设定：</t>
    </r>
    <r>
      <rPr>
        <sz val="11"/>
        <color rgb="FF000000"/>
        <rFont val="宋体"/>
        <charset val="134"/>
      </rPr>
      <t xml:space="preserve">
刀宗自成立以来，便以刀法威震四方，成为江湖中一股不可忽视的力量。门派中人性格直爽，行事光明磊落，极具江湖义气，快意恩仇。他们不畏强权，不惧挑战，以刀会友，以武会英雄，赢得了广泛的尊敬与赞誉。在红枫镇这片土地上，刀宗弟子遍布，他们守护着这片土地的安宁，同时也传承着刀宗的荣耀与梦想。刀宗无双！</t>
    </r>
  </si>
  <si>
    <t>二、门派特色与刀法</t>
  </si>
  <si>
    <r>
      <rPr>
        <b/>
        <sz val="11"/>
        <color rgb="FF000000"/>
        <rFont val="宋体"/>
        <charset val="134"/>
      </rPr>
      <t>门派特色：</t>
    </r>
    <r>
      <rPr>
        <sz val="11"/>
        <color rgb="FF000000"/>
        <rFont val="宋体"/>
        <charset val="134"/>
      </rPr>
      <t xml:space="preserve">
刀宗以刀法为主，注重实战与技巧的结合。门派中人不仅刀法精湛，而且力量过人，擅长利用刀势与力量爆发出惊人的暴击率。然而，正所谓“力大易失准”，刀宗的刀法在追求高暴击率的同时，也面临着命中率相对较低的挑战。因此，刀宗弟子在修炼过程中，不仅要锤炼刀法，还要磨练心性，学会在战斗中寻找最佳时机，一击必中。
</t>
    </r>
    <r>
      <rPr>
        <b/>
        <sz val="11"/>
        <color rgb="FF000000"/>
        <rFont val="宋体"/>
        <charset val="134"/>
      </rPr>
      <t>刀法特色：</t>
    </r>
    <r>
      <rPr>
        <sz val="11"/>
        <color rgb="FF000000"/>
        <rFont val="宋体"/>
        <charset val="134"/>
      </rPr>
      <t xml:space="preserve">
刀宗的刀法以刚猛、迅疾著称，每一招每一式都蕴含着无尽的力量与杀意。其中最为著名的刀法有“狂风快刀”、“霸王斩”等。狂风快刀以速度见长，刀光如电，令人目不暇接；霸王斩则力大势沉，一刀劈下，山崩地裂，无人能挡。此外，刀宗还注重内外兼修，通过修炼内功来增强刀法的威力与稳定性，使刀法更加完美无瑕。</t>
    </r>
  </si>
  <si>
    <t>三、刀宗成员与组织结构</t>
  </si>
  <si>
    <r>
      <rPr>
        <b/>
        <sz val="11"/>
        <color rgb="FF000000"/>
        <rFont val="宋体"/>
        <charset val="134"/>
      </rPr>
      <t>成员特色：</t>
    </r>
    <r>
      <rPr>
        <sz val="11"/>
        <color rgb="FF000000"/>
        <rFont val="宋体"/>
        <charset val="134"/>
      </rPr>
      <t xml:space="preserve">
刀宗弟子皆为性情中人，他们热爱刀法，崇尚力量与正义。在门派中，无论老少尊卑，皆以刀法论高下，以实力定地位。弟子们之间情同手足，相互扶持，共同进退，在江湖中留下了许多感人至深的佳话。
</t>
    </r>
    <r>
      <rPr>
        <b/>
        <sz val="11"/>
        <color rgb="FF000000"/>
        <rFont val="宋体"/>
        <charset val="134"/>
      </rPr>
      <t>组织结构：</t>
    </r>
    <r>
      <rPr>
        <sz val="11"/>
        <color rgb="FF000000"/>
        <rFont val="宋体"/>
        <charset val="134"/>
      </rPr>
      <t xml:space="preserve">
刀宗内部组织结构严谨，设有宗主、长老、堂主等职务。宗主为门派之首，负责统领全局，制定门派大计；长老们则各自负责门派中的教务、训练、外交等事务；堂主则负责具体执行各项任务，带领弟子们闯荡江湖。此外，刀宗还设有藏书阁、演武场等场所，供弟子们学习武艺、交流心得。</t>
    </r>
  </si>
  <si>
    <t>四、刀宗三式以及影踪刀法</t>
  </si>
  <si>
    <t xml:space="preserve">刀宗弟子在战斗过程中可以不断累积刀意，根据刀意到达的程度可以让自己获得不同层次的buff，越战越强。
刀宗三式：
</t>
  </si>
  <si>
    <t>√维持安宁：藏锋集的小混混又来闹事了，去劝说一番，如果不听则教训一顿即可。
√清理叛徒：刀宗的叛徒又在江湖上为非作歹，影响刀宗的名誉，根据指示地点前往击杀。
√运送铁胚：铁火堂处人手不够，帮忙从铁火堂找刀破穹领8个玄铁铁胚给[随机各地的]打铁铺送去。
√救援同门：运送矿石的刀宗弟子遭到匪徒劫持，在 随即地点 ，需立即前往解救同门师兄弟，解决匪徒后回师门报告。
√查明情况：红枫谷近日异象频生，李云枫断定是可疑江湖客作祟，命你前去探查。在谷内找到这些形迹可疑之人，击败他们并获取情报，拼凑出背后真相。
挖矿：
帮助总管：1、大摆筵席，总管需要帮助，帮总管数酒。2、去闻香院捡掉落的樱花酿酒（只会出现其中之一），在探花的时候会进行读条，注意，需要显示的是【花叶缓慢飘落，马上就要落地了】的时候，然后玩家在进行伸手，才可以得到花瓣。
读书答题：天刀门历史悠久，去凌霄阁一层书架上阅读相关书籍，回到主管处回答问题。
同门过招：和同门师兄弟过招，磨练下武艺。打三个或两个。（成为核心弟子后，要和凌霄阁顶层的两个人切磋）
击败挑战者：其他门派弟子发出挑战，去门外击败挑战者即可。
门派巡逻：门派内出现了小偷，去巡逻找出他们，共需巡逻十个地点，概率遇到小偷打一架（很简单，不耗体力）。地点在门派内的各个房间和各个门口处。</t>
  </si>
  <si>
    <r>
      <rPr>
        <b/>
        <sz val="11"/>
        <color rgb="FF000000"/>
        <rFont val="宋体"/>
        <charset val="134"/>
      </rPr>
      <t>起源传说：</t>
    </r>
    <r>
      <rPr>
        <sz val="11"/>
        <color rgb="FF000000"/>
        <rFont val="宋体"/>
        <charset val="134"/>
      </rPr>
      <t xml:space="preserve">
七煞门，一个隐藏于暗处，游离于中立与邪恶边缘的神秘势力。其起源可追溯至数十年前的一场江湖浩劫，那场灾难中，七位各怀绝技却身世成谜的高手因共同的复仇与野心而聚首，他们誓要颠覆武林，改写命运。这七人，便是七煞门的初代七煞使，他们各自掌握着一种足以改天换地的绝世武学或诡异毒术，从此，七煞门便在江湖中悄然崛起，成为令人闻风丧胆的存在。
</t>
    </r>
    <r>
      <rPr>
        <b/>
        <sz val="11"/>
        <color rgb="FF000000"/>
        <rFont val="宋体"/>
        <charset val="134"/>
      </rPr>
      <t>惊天秘密：</t>
    </r>
    <r>
      <rPr>
        <sz val="11"/>
        <color rgb="FF000000"/>
        <rFont val="宋体"/>
        <charset val="134"/>
      </rPr>
      <t xml:space="preserve">
然而，七煞门背后隐藏着一个惊天的秘密——他们并非单纯地追求权力与复仇，而是为了寻找并解开一段古老的预言，这段预言关乎武林的未来。七煞门深信，只有掌握了这个秘密，才能彻底改变武林的格局，实现他们心中的“理想世界”。然而，这个秘密也让他们成为了众矢之的，无数正道人士与江湖侠士誓要阻止他们的阴谋。</t>
    </r>
  </si>
  <si>
    <t>二、势力结构与成员</t>
  </si>
  <si>
    <t>组织结构：七煞门内部等级森严，以七煞使为最高领袖，下设四大护法、八大堂主及无数喽啰。七煞使各自统领一域，相互制衡又共同进退，确保势力的稳固与发展。四大护法则负责情报收集、暗杀行动及内部安全等事务，八大堂主则分管各项具体业务，如武器制造、毒药研发、经济来源等。
成员特色：七煞门成员无一不是江湖中的恶徒或亡命之徒，他们或因仇恨、或因贪婪、或因绝望而加入七煞门。这些人中，不乏武艺高强之辈，也有擅长阴谋诡计之人。他们行事狠辣，不择手段，为达目的誓不罢休。然而，在七煞门内部，他们也遵循着严格的纪律与规则，任何背叛者都将受到严厉的惩罚。</t>
  </si>
  <si>
    <t>三、主线剧情贯穿</t>
  </si>
  <si>
    <r>
      <rPr>
        <b/>
        <sz val="11"/>
        <color rgb="FF000000"/>
        <rFont val="宋体"/>
        <charset val="134"/>
      </rPr>
      <t>主线剧情：</t>
    </r>
    <r>
      <rPr>
        <sz val="11"/>
        <color rgb="FF000000"/>
        <rFont val="宋体"/>
        <charset val="134"/>
      </rPr>
      <t xml:space="preserve">
七煞门作为游戏内的反派势力，其行踪与阴谋始终贯穿着整个主线剧情。从最初的江湖小打小闹，到逐渐浮出水面的惊天阴谋，再到最终与正道势力的决战，七煞门始终是推动剧情发展的关键力量。玩家在游戏中不仅要面对七煞门的直接威胁，还要逐步揭开其背后的秘密，阻止他们的阴谋得逞。
</t>
    </r>
    <r>
      <rPr>
        <b/>
        <sz val="11"/>
        <color rgb="FF000000"/>
        <rFont val="宋体"/>
        <charset val="134"/>
      </rPr>
      <t>关键事件：</t>
    </r>
    <r>
      <rPr>
        <sz val="11"/>
        <color rgb="FF000000"/>
        <rFont val="宋体"/>
        <charset val="134"/>
      </rPr>
      <t xml:space="preserve">
随着剧情的深入，玩家将经历一系列与七煞门相关的关键事件。如揭露七煞门在各地设立的秘密据点、解救被俘虏的正道人士、破坏七煞门的阴谋计划等。每一次行动都将使玩家对七煞门有更深入的了解，并逐步揭开其背后的惊天秘密。最终，在一场惊心动魄的决战中，玩家将与七煞门展开终极对决，决定武林的命运与未来。</t>
    </r>
  </si>
  <si>
    <t>门派玩法介绍</t>
  </si>
  <si>
    <t>拜师</t>
  </si>
  <si>
    <t xml:space="preserve">现有六个门派满足条件即可拜师，顺序从    （入门-&gt;一阶-&gt;二阶-&gt;三阶）拜师顺序非固定满足条件即可。
少林(只招男性)   其余门派不限制。
入门即可增加对应门派好感度100。
</t>
  </si>
  <si>
    <t>判门</t>
  </si>
  <si>
    <t>判门有两种方式：
1、玩家向当前师父提出判门请求。需要满足一定条件。
2、玩家与所在门派的好感度降为负数，自动判门，并且48小时内有几率遭到门派暗杀（清理门户）</t>
  </si>
  <si>
    <t>学习武学</t>
  </si>
  <si>
    <t>玩家满足要求（门派好感度、贡献度）可以花费一定代价（潜能、其他）向当前师父学习武学技能。学习到的武学等级不会超过当前师父。</t>
  </si>
  <si>
    <t>师门任务</t>
  </si>
  <si>
    <t>大弟子</t>
  </si>
  <si>
    <t>名称</t>
  </si>
  <si>
    <t>标识</t>
  </si>
  <si>
    <t>属性说明</t>
  </si>
  <si>
    <t>姓名</t>
  </si>
  <si>
    <t>name</t>
  </si>
  <si>
    <t>玩家角色名字，遵循取名规则（2-4中文字符）</t>
  </si>
  <si>
    <t>id</t>
  </si>
  <si>
    <t>玩家唯一标识，也是游戏的账号</t>
  </si>
  <si>
    <t>性别</t>
  </si>
  <si>
    <t>gender</t>
  </si>
  <si>
    <t>男性(雄性)、女性(雌性)、无性</t>
  </si>
  <si>
    <t>等级</t>
  </si>
  <si>
    <t>level</t>
  </si>
  <si>
    <r>
      <rPr>
        <sz val="11"/>
        <color rgb="FF000000"/>
        <rFont val="宋体"/>
        <charset val="134"/>
      </rPr>
      <t xml:space="preserve">60级封顶（当前资料片） </t>
    </r>
    <r>
      <rPr>
        <u/>
        <sz val="11"/>
        <color rgb="FF175CEB"/>
        <rFont val="宋体"/>
        <charset val="134"/>
      </rPr>
      <t>升级经验</t>
    </r>
  </si>
  <si>
    <t>经验</t>
  </si>
  <si>
    <t>combat_exp</t>
  </si>
  <si>
    <t>满足经验条件会自动升级。不可压级。</t>
  </si>
  <si>
    <t>年龄</t>
  </si>
  <si>
    <t>age</t>
  </si>
  <si>
    <t>初始14岁，每天（早6点至次日早6点）累计在线30分钟算一个有效天数，累计30个有效天数，主角增长一岁，每提升一岁，四维属性增加1点</t>
  </si>
  <si>
    <t>天赋</t>
  </si>
  <si>
    <r>
      <rPr>
        <sz val="11"/>
        <color rgb="FF000000"/>
        <rFont val="宋体"/>
        <charset val="134"/>
      </rPr>
      <t xml:space="preserve">最多同时拥有6个天赋，天赋影响游戏方方面面。  </t>
    </r>
    <r>
      <rPr>
        <u/>
        <sz val="11"/>
        <color rgb="FF175CEB"/>
        <rFont val="宋体"/>
        <charset val="134"/>
      </rPr>
      <t>天赋系统</t>
    </r>
  </si>
  <si>
    <t>性格</t>
  </si>
  <si>
    <t>character</t>
  </si>
  <si>
    <t>1、侠气凌然  2、狡黠多变  3、阴鸷狡猾  4、狠戾决绝    性格一旦选择 不可改变，影响部分武学效果，特殊事件等。</t>
  </si>
  <si>
    <t>力道</t>
  </si>
  <si>
    <t>str</t>
  </si>
  <si>
    <r>
      <rPr>
        <sz val="11"/>
        <color rgb="FF00B050"/>
        <rFont val="宋体"/>
        <charset val="134"/>
      </rPr>
      <t>【基础属性】【四维】</t>
    </r>
    <r>
      <rPr>
        <sz val="11"/>
        <color rgb="FF000000"/>
        <rFont val="宋体"/>
        <charset val="134"/>
      </rPr>
      <t xml:space="preserve">
●影响：主要增加</t>
    </r>
    <r>
      <rPr>
        <b/>
        <sz val="11"/>
        <color rgb="FFC00000"/>
        <rFont val="宋体"/>
        <charset val="134"/>
      </rPr>
      <t>外功攻击</t>
    </r>
    <r>
      <rPr>
        <sz val="11"/>
        <color rgb="FF000000"/>
        <rFont val="宋体"/>
        <charset val="134"/>
      </rPr>
      <t>和</t>
    </r>
    <r>
      <rPr>
        <b/>
        <sz val="11"/>
        <color rgb="FFFFC9C7"/>
        <rFont val="宋体"/>
        <charset val="134"/>
      </rPr>
      <t>外功防御</t>
    </r>
    <r>
      <rPr>
        <sz val="11"/>
        <color rgb="FF000000"/>
        <rFont val="宋体"/>
        <charset val="134"/>
      </rPr>
      <t>。
●效果：提高角色的物理伤害输出和物理防御能力。</t>
    </r>
  </si>
  <si>
    <r>
      <rPr>
        <sz val="11"/>
        <color rgb="FF000000"/>
        <rFont val="宋体"/>
        <charset val="134"/>
      </rPr>
      <t>四维属性初始</t>
    </r>
    <r>
      <rPr>
        <sz val="11"/>
        <color rgb="FF000000"/>
        <rFont val="宋体"/>
        <charset val="134"/>
      </rPr>
      <t xml:space="preserve">
一共80点</t>
    </r>
    <r>
      <rPr>
        <sz val="11"/>
        <color rgb="FF000000"/>
        <rFont val="宋体"/>
        <charset val="134"/>
      </rPr>
      <t xml:space="preserve">
每维最低分配13点</t>
    </r>
    <r>
      <rPr>
        <sz val="11"/>
        <color rgb="FF000000"/>
        <rFont val="宋体"/>
        <charset val="134"/>
      </rPr>
      <t xml:space="preserve">
每维最高分配30点</t>
    </r>
    <r>
      <rPr>
        <sz val="11"/>
        <color rgb="FF000000"/>
        <rFont val="宋体"/>
        <charset val="134"/>
      </rPr>
      <t xml:space="preserve">
公式详解：
 </t>
    </r>
    <r>
      <rPr>
        <u/>
        <sz val="10"/>
        <color rgb="FF175CEB"/>
        <rFont val="宋体"/>
        <charset val="134"/>
      </rPr>
      <t>属性计算公式</t>
    </r>
  </si>
  <si>
    <t>气劲</t>
  </si>
  <si>
    <t>int</t>
  </si>
  <si>
    <r>
      <rPr>
        <sz val="11"/>
        <color rgb="FF00B050"/>
        <rFont val="宋体"/>
        <charset val="134"/>
      </rPr>
      <t>【基础属性】【四维】</t>
    </r>
    <r>
      <rPr>
        <sz val="11"/>
        <color rgb="FF000000"/>
        <rFont val="宋体"/>
        <charset val="134"/>
      </rPr>
      <t xml:space="preserve">
●影响：主要增加</t>
    </r>
    <r>
      <rPr>
        <b/>
        <sz val="11"/>
        <color rgb="FF1450B8"/>
        <rFont val="宋体"/>
        <charset val="134"/>
      </rPr>
      <t>内攻攻击</t>
    </r>
    <r>
      <rPr>
        <sz val="11"/>
        <color rgb="FF000000"/>
        <rFont val="宋体"/>
        <charset val="134"/>
      </rPr>
      <t>、</t>
    </r>
    <r>
      <rPr>
        <b/>
        <sz val="11"/>
        <color rgb="FFC7DCFF"/>
        <rFont val="宋体"/>
        <charset val="134"/>
      </rPr>
      <t>内攻防御</t>
    </r>
    <r>
      <rPr>
        <sz val="11"/>
        <color rgb="FF000000"/>
        <rFont val="宋体"/>
        <charset val="134"/>
      </rPr>
      <t>。
●效果：提高角色的内功伤害输出和内功防御能力。</t>
    </r>
  </si>
  <si>
    <t>根骨</t>
  </si>
  <si>
    <t>con</t>
  </si>
  <si>
    <r>
      <rPr>
        <sz val="11"/>
        <color rgb="FF00B050"/>
        <rFont val="宋体"/>
        <charset val="134"/>
      </rPr>
      <t>【基础属性】【四维】</t>
    </r>
    <r>
      <rPr>
        <sz val="11"/>
        <color rgb="FF000000"/>
        <rFont val="宋体"/>
        <charset val="134"/>
      </rPr>
      <t xml:space="preserve">
●影响：主要增加角色的</t>
    </r>
    <r>
      <rPr>
        <b/>
        <sz val="11"/>
        <color rgb="FF277C4F"/>
        <rFont val="宋体"/>
        <charset val="134"/>
      </rPr>
      <t>气血</t>
    </r>
    <r>
      <rPr>
        <sz val="11"/>
        <color rgb="FF000000"/>
        <rFont val="宋体"/>
        <charset val="134"/>
      </rPr>
      <t>上限，增加</t>
    </r>
    <r>
      <rPr>
        <b/>
        <sz val="11"/>
        <color rgb="FFFFC9C7"/>
        <rFont val="宋体"/>
        <charset val="134"/>
      </rPr>
      <t>外攻防御</t>
    </r>
    <r>
      <rPr>
        <sz val="11"/>
        <color rgb="FF000000"/>
        <rFont val="宋体"/>
        <charset val="134"/>
      </rPr>
      <t>以及</t>
    </r>
    <r>
      <rPr>
        <b/>
        <sz val="11"/>
        <color rgb="FFC7DCFF"/>
        <rFont val="宋体"/>
        <charset val="134"/>
      </rPr>
      <t>内功防御、御心率</t>
    </r>
    <r>
      <rPr>
        <sz val="11"/>
        <color rgb="FF000000"/>
        <rFont val="宋体"/>
        <charset val="134"/>
      </rPr>
      <t xml:space="preserve">
●效果：提升角色的生存能力，气血是角色生存的基础，气血越高，角色在战斗中的存活时间就越长。</t>
    </r>
  </si>
  <si>
    <t>身法</t>
  </si>
  <si>
    <t>dex</t>
  </si>
  <si>
    <r>
      <rPr>
        <sz val="11"/>
        <color rgb="FF00B050"/>
        <rFont val="宋体"/>
        <charset val="134"/>
      </rPr>
      <t>【基础属性】【四维】</t>
    </r>
    <r>
      <rPr>
        <sz val="11"/>
        <color rgb="FF000000"/>
        <rFont val="宋体"/>
        <charset val="134"/>
      </rPr>
      <t xml:space="preserve">
●影响：主要增加</t>
    </r>
    <r>
      <rPr>
        <b/>
        <sz val="11"/>
        <color rgb="FFA38200"/>
        <rFont val="宋体"/>
        <charset val="134"/>
      </rPr>
      <t>招架</t>
    </r>
    <r>
      <rPr>
        <sz val="11"/>
        <color rgb="FF000000"/>
        <rFont val="宋体"/>
        <charset val="134"/>
      </rPr>
      <t>率和</t>
    </r>
    <r>
      <rPr>
        <b/>
        <sz val="11"/>
        <color rgb="FF665200"/>
        <rFont val="宋体"/>
        <charset val="134"/>
      </rPr>
      <t>韧劲</t>
    </r>
    <r>
      <rPr>
        <sz val="11"/>
        <color rgb="FF000000"/>
        <rFont val="宋体"/>
        <charset val="134"/>
      </rPr>
      <t>、增加</t>
    </r>
    <r>
      <rPr>
        <b/>
        <sz val="11"/>
        <color rgb="FF808B9E"/>
        <rFont val="宋体"/>
        <charset val="134"/>
      </rPr>
      <t>命中</t>
    </r>
    <r>
      <rPr>
        <sz val="11"/>
        <color rgb="FF000000"/>
        <rFont val="宋体"/>
        <charset val="134"/>
      </rPr>
      <t>率和</t>
    </r>
    <r>
      <rPr>
        <b/>
        <sz val="11"/>
        <color rgb="FF7030A0"/>
        <rFont val="宋体"/>
        <charset val="134"/>
      </rPr>
      <t>会心</t>
    </r>
    <r>
      <rPr>
        <sz val="11"/>
        <color rgb="FF000000"/>
        <rFont val="宋体"/>
        <charset val="134"/>
      </rPr>
      <t xml:space="preserve">率、闪避率
●效果：提升角色的防御能力，通过提高格挡率和韧劲来减少受到的伤害。
</t>
    </r>
  </si>
  <si>
    <t>外攻攻击</t>
  </si>
  <si>
    <t>attack_wai</t>
  </si>
  <si>
    <r>
      <rPr>
        <u/>
        <sz val="10"/>
        <color rgb="FF175CEB"/>
        <rFont val="宋体"/>
        <charset val="134"/>
      </rPr>
      <t>计算公式</t>
    </r>
  </si>
  <si>
    <t>外攻防御</t>
  </si>
  <si>
    <t>defense_wai</t>
  </si>
  <si>
    <t>内攻攻击</t>
  </si>
  <si>
    <t>attack_nei</t>
  </si>
  <si>
    <t>内攻防御</t>
  </si>
  <si>
    <t>defense_nei</t>
  </si>
  <si>
    <t>气血</t>
  </si>
  <si>
    <t>max_qi ; qi</t>
  </si>
  <si>
    <t>命中</t>
  </si>
  <si>
    <t>hit</t>
  </si>
  <si>
    <t>会心</t>
  </si>
  <si>
    <t>crit</t>
  </si>
  <si>
    <t>招架</t>
  </si>
  <si>
    <t>parry</t>
  </si>
  <si>
    <t>韧性</t>
  </si>
  <si>
    <t>tenacity</t>
  </si>
  <si>
    <t>内力</t>
  </si>
  <si>
    <t>neili</t>
  </si>
  <si>
    <t>容貌</t>
  </si>
  <si>
    <t>per</t>
  </si>
  <si>
    <t>容貌影响人物描述，特殊事件等，初始随机（10-17）
男
【36】神清骨秀，神情冲淡恬和，缥缈虚无，如若活佛，空灵出世。
【35】双目炯炯，文雅中暗含王者之气，若临君王，顷刻间便被折服。
【34】萧疏轩举，湛然若神，思汗天使紫霞云端，如摇地貔貅临座上。
【33】颌下微须，面如冠玉，一脸正气，气宇轩昂主宰凡间。
【32】清癯俊秀脸孔，剑眉入鬓，凤眼生威，身显剑芒，如剑如仙。
【31】剑眉薄唇，犹如武神下凡，眼神犀利，威风凛凛。
【30】一派神人气度，仙风道骨，举止除尘。
【29】神清气爽，骨骼清奇，宛若仙人。
【28】丰神俊朗，长身玉立，宛如玉树临风。
【27】飘逸出尘，潇洒绝伦。
【26】面如美玉，粉妆玉琢，俊美不凡。
【25】丰神如玉，目朗似星，令人过目难忘。
【24】粉面朱唇，身姿俊俏，举止风流无限。
【23】双目如星，眉梢传情，所见者无不为之心动。
【22】举止如行云流水，独蕴风情，吸引所有异性目光。
【21】双目光滑莹润，透出慑人心魄的光芒。
【20】眉清目秀，端正大方，一表人才。
【19】腰圆背厚，面阔口方，骨骼不凡。
【18】膀大腰圆，满脸横肉，恶形恶相。
【17】相貌平平，不会给人留下什么印象。
【16】傻头傻脑，痴痴憨憨，看起来倒也老实。
【15】面颊凹陷，瘦骨伶仃，可怜可叹。
【14】肥头大耳，腹圆如鼓，手脚短粗，令人发笑。
【13】贼眉鼠眼，身高三尺，宛若猴状。
【12】面如桔皮，头肿如猪，让人不想再看第二眼。
【11】呲牙咧嘴，黑如锅底，奇丑无比。
【10】眉歪眼斜，瘌头癣脚，不象人样。
【09】长得怎么样你没什么概念。
【08】
【07】
【06】
【05】
【04】
【03】
【02】
【01】</t>
  </si>
  <si>
    <t>容貌影响人物描述，特殊事件等，初始随机（10-17）
女
【37】见其身影，只觉烟霞笼罩，恍然仙境。
【36】婀娜苗条，洒脱飘逸，妩媚而多情，若花中仙子，佛见佛也痴。	
【35】冰清玉洁，宛若浩雪，堪比月霞仙子，一睹便看痴了人。
【34】花容月貌，一顾倾人城，再顾倾人国。
【33】清秀绝俗，容色照人，盈盈水瞳不带泥尘气。
【32】三分英气，三分豪态，唇若涂朱，秀眉微扬，香培玉琢，凤翕龙翔。
【31】云鬓峨峨，修眉联娟，犹如仙子降人间。
【30】宛如玉雕冰塑，似梦似幻，已不再是凡间人物。
【29】美若天仙，不沾一丝烟尘。
【28】灿若明霞，宝润如玉，恍若神妃仙子。
【27】气质美如兰，才华馥比山，令人见之忘俗。
【26】眉目如画，肌肤胜雪，真可谓闭月羞花。
【25】较若春花，媚如秋月，真的能沉鱼落雁。
【24】丰胸细腰，妖娆多姿，让人一看就心跳不已。
【23】粉嫩白至，如芍药笼烟，雾里看花。
【22】杏眼桃腮，一头黑发披肩，嘴角间羞涩的浅笑简直令人怦然心动，欲罢不能。
【21】娇小玲珑，宛如飞燕再世，楚楚动人。
【20】鲜艳妍媚，肌肤莹透，引人遐思。
【19】肌肤微丰，雅淡温宛，清新可人。
【18】面容清秀，温婉可人，虽不惊艳，却耐人寻味。
【17】身材瘦小，肌肤无光，两眼无神。
【16】干黄枯瘦，脸色蜡黄，毫无女人味。
【15】满脸疙瘩，皮色粗黑，丑陋不堪。
【14】容貌略显粗犷，不甚精致。
【13】眼小如豆，眉毛稀疏，手如猴爪，不成人样。
【12】八字眉，三角眼，鸡皮黄发，让人一见就想吐。
【11】歪鼻斜眼，脸色灰败，直如鬼怪一般。
【10】如无盐，状如夜叉。
【09】长得怎么样你没什么概念。
【08】
【07】
【06】
【05】
【04】
【03】
【02】
【01】</t>
  </si>
  <si>
    <t>幸运</t>
  </si>
  <si>
    <t>luck</t>
  </si>
  <si>
    <t>影响物品掉率，初始为100</t>
  </si>
  <si>
    <t>江湖威望</t>
  </si>
  <si>
    <t>weiwang</t>
  </si>
  <si>
    <t xml:space="preserve">外攻攻击 </t>
  </si>
  <si>
    <t>基础总值</t>
  </si>
  <si>
    <t>基础外攻攻击</t>
  </si>
  <si>
    <t>套路武学外攻基础</t>
  </si>
  <si>
    <t>套路武学等级</t>
  </si>
  <si>
    <t>门派外攻百分比</t>
  </si>
  <si>
    <t>装备外攻基础</t>
  </si>
  <si>
    <t>buff外攻基础</t>
  </si>
  <si>
    <t>称号外攻基础</t>
  </si>
  <si>
    <t>基础外攻防御</t>
  </si>
  <si>
    <t>内功武学外攻防御基础</t>
  </si>
  <si>
    <t>门派外攻防御百分比</t>
  </si>
  <si>
    <t>装备外攻防御基础</t>
  </si>
  <si>
    <t>buff外攻防御基础</t>
  </si>
  <si>
    <t>称号外攻防御基础</t>
  </si>
  <si>
    <t>属性加成</t>
  </si>
  <si>
    <t>力道系数</t>
  </si>
  <si>
    <t>根骨系数</t>
  </si>
  <si>
    <t>核心系数</t>
  </si>
  <si>
    <t>外攻攻击系数</t>
  </si>
  <si>
    <t>外攻防御系数</t>
  </si>
  <si>
    <t>等级加成</t>
  </si>
  <si>
    <t>人物等级</t>
  </si>
  <si>
    <t>等级成长系数</t>
  </si>
  <si>
    <t>平衡常数</t>
  </si>
  <si>
    <t>百分比总加成</t>
  </si>
  <si>
    <t>装备外攻百分比</t>
  </si>
  <si>
    <t>buff外攻百分比</t>
  </si>
  <si>
    <t>称号外攻百分比</t>
  </si>
  <si>
    <t xml:space="preserve">内攻攻击 </t>
  </si>
  <si>
    <t>基础内攻攻击</t>
  </si>
  <si>
    <t>套路武学内攻基础</t>
  </si>
  <si>
    <t>门派内攻百分比</t>
  </si>
  <si>
    <t>装备内攻基础</t>
  </si>
  <si>
    <t>buff内攻基础</t>
  </si>
  <si>
    <t>称号内攻基础</t>
  </si>
  <si>
    <t>基础内攻防御</t>
  </si>
  <si>
    <t>内功武学内攻防御基础</t>
  </si>
  <si>
    <t>门派内攻防御百分比</t>
  </si>
  <si>
    <t>装备内攻防御基础</t>
  </si>
  <si>
    <t>buff内攻防御基础</t>
  </si>
  <si>
    <t>称号内攻防御基础</t>
  </si>
  <si>
    <t>气劲系数</t>
  </si>
  <si>
    <t>内攻攻击系数</t>
  </si>
  <si>
    <t>内攻防御系数</t>
  </si>
  <si>
    <t xml:space="preserve">最大气血 </t>
  </si>
  <si>
    <t>最大内力</t>
  </si>
  <si>
    <t>基础气血</t>
  </si>
  <si>
    <t>内功武学气血基础</t>
  </si>
  <si>
    <t>内功武学等级</t>
  </si>
  <si>
    <t>门派气血百分比</t>
  </si>
  <si>
    <t>装备气血基础</t>
  </si>
  <si>
    <t>buff气血基础</t>
  </si>
  <si>
    <t>称号气血基础</t>
  </si>
  <si>
    <t>基础内力</t>
  </si>
  <si>
    <t>内功武学内力基础</t>
  </si>
  <si>
    <t>门派内力百分比</t>
  </si>
  <si>
    <t>装备内力基础</t>
  </si>
  <si>
    <t>buff内力基础</t>
  </si>
  <si>
    <t>称号内力基础</t>
  </si>
  <si>
    <t>气血系数</t>
  </si>
  <si>
    <t>内力系数</t>
  </si>
  <si>
    <t>命中数值</t>
  </si>
  <si>
    <t>闪避数值</t>
  </si>
  <si>
    <t>基础命中</t>
  </si>
  <si>
    <t>套路武学基础命中</t>
  </si>
  <si>
    <t>轻功武学基础命中</t>
  </si>
  <si>
    <t>轻功武学等级</t>
  </si>
  <si>
    <t>基础闪避</t>
  </si>
  <si>
    <t>轻功武学基础闪避</t>
  </si>
  <si>
    <t>门派闪避百分比</t>
  </si>
  <si>
    <t>装备闪避基础</t>
  </si>
  <si>
    <t>buff闪避基础</t>
  </si>
  <si>
    <t>称号闪避基础</t>
  </si>
  <si>
    <t>身法系数</t>
  </si>
  <si>
    <t>命中系数</t>
  </si>
  <si>
    <t>闪避系数</t>
  </si>
  <si>
    <t>会心数值</t>
  </si>
  <si>
    <t>御心数值</t>
  </si>
  <si>
    <t>基础会心</t>
  </si>
  <si>
    <t>套路武学基础会心</t>
  </si>
  <si>
    <t>轻功武学基础会心</t>
  </si>
  <si>
    <t>基础御心</t>
  </si>
  <si>
    <t>内功武学基础御心</t>
  </si>
  <si>
    <t>门派御心百分比</t>
  </si>
  <si>
    <t>装备御心基础</t>
  </si>
  <si>
    <t>buff御心基础</t>
  </si>
  <si>
    <t>称号御心基础</t>
  </si>
  <si>
    <t>御心系数</t>
  </si>
  <si>
    <t>招架数值</t>
  </si>
  <si>
    <t>基础招架</t>
  </si>
  <si>
    <t>套路武学基础招架</t>
  </si>
  <si>
    <t>轻功武学基础招架</t>
  </si>
  <si>
    <t>招架系数</t>
  </si>
  <si>
    <t>归属</t>
  </si>
  <si>
    <t>武学品级</t>
  </si>
  <si>
    <t>武学名称</t>
  </si>
  <si>
    <t>武学类型</t>
  </si>
  <si>
    <t>习得方式</t>
  </si>
  <si>
    <t>武学描述</t>
  </si>
  <si>
    <t>属性</t>
  </si>
  <si>
    <r>
      <rPr>
        <b/>
        <sz val="11"/>
        <color rgb="FF000000"/>
        <rFont val="宋体"/>
        <charset val="134"/>
      </rPr>
      <t>主动招式1</t>
    </r>
    <r>
      <rPr>
        <sz val="11"/>
        <color rgb="FF000000"/>
        <rFont val="宋体"/>
        <charset val="134"/>
      </rPr>
      <t xml:space="preserve">
</t>
    </r>
    <r>
      <rPr>
        <i/>
        <sz val="11"/>
        <color rgb="FF000000"/>
        <rFont val="宋体"/>
        <charset val="134"/>
      </rPr>
      <t>招式名称</t>
    </r>
  </si>
  <si>
    <r>
      <rPr>
        <b/>
        <sz val="11"/>
        <color rgb="FF000000"/>
        <rFont val="宋体"/>
        <charset val="134"/>
      </rPr>
      <t>主动招式1</t>
    </r>
    <r>
      <rPr>
        <sz val="11"/>
        <color rgb="FF000000"/>
        <rFont val="宋体"/>
        <charset val="134"/>
      </rPr>
      <t xml:space="preserve">
</t>
    </r>
    <r>
      <rPr>
        <i/>
        <sz val="11"/>
        <color rgb="FF000000"/>
        <rFont val="宋体"/>
        <charset val="134"/>
      </rPr>
      <t>效果说明</t>
    </r>
  </si>
  <si>
    <r>
      <rPr>
        <b/>
        <sz val="11"/>
        <color rgb="FF000000"/>
        <rFont val="宋体"/>
        <charset val="134"/>
      </rPr>
      <t>主动招式1</t>
    </r>
    <r>
      <rPr>
        <sz val="11"/>
        <color rgb="FF000000"/>
        <rFont val="宋体"/>
        <charset val="134"/>
      </rPr>
      <t xml:space="preserve">
</t>
    </r>
    <r>
      <rPr>
        <i/>
        <sz val="11"/>
        <color rgb="FF000000"/>
        <rFont val="宋体"/>
        <charset val="134"/>
      </rPr>
      <t>内力消耗</t>
    </r>
  </si>
  <si>
    <r>
      <rPr>
        <b/>
        <sz val="11"/>
        <color rgb="FF000000"/>
        <rFont val="宋体"/>
        <charset val="134"/>
      </rPr>
      <t>主动招式1</t>
    </r>
    <r>
      <rPr>
        <sz val="11"/>
        <color rgb="FF000000"/>
        <rFont val="宋体"/>
        <charset val="134"/>
      </rPr>
      <t xml:space="preserve">
</t>
    </r>
    <r>
      <rPr>
        <i/>
        <sz val="11"/>
        <color rgb="FF000000"/>
        <rFont val="宋体"/>
        <charset val="134"/>
      </rPr>
      <t>出招时间</t>
    </r>
  </si>
  <si>
    <r>
      <rPr>
        <b/>
        <sz val="11"/>
        <color rgb="FF000000"/>
        <rFont val="宋体"/>
        <charset val="134"/>
      </rPr>
      <t>主动招式1</t>
    </r>
    <r>
      <rPr>
        <sz val="11"/>
        <color rgb="FF000000"/>
        <rFont val="宋体"/>
        <charset val="134"/>
      </rPr>
      <t xml:space="preserve">
</t>
    </r>
    <r>
      <rPr>
        <i/>
        <sz val="11"/>
        <color rgb="FF000000"/>
        <rFont val="宋体"/>
        <charset val="134"/>
      </rPr>
      <t>冷却时间</t>
    </r>
  </si>
  <si>
    <t>被动效果/特殊说明1</t>
  </si>
  <si>
    <t>出招时文案1</t>
  </si>
  <si>
    <t>江湖</t>
  </si>
  <si>
    <t>基础</t>
  </si>
  <si>
    <t>通臂拳</t>
  </si>
  <si>
    <t>套路</t>
  </si>
  <si>
    <t>田师傅</t>
  </si>
  <si>
    <t>双臂舒展如长鞭，拳路大开大合，劲透肩臂，是江湖入门最扎实的拳路。</t>
  </si>
  <si>
    <t>瞬拳</t>
  </si>
  <si>
    <t>双臂蓄力如拉弓，猛然舒展似鞭抽，拳风直劈前方，专攻胸腹。</t>
  </si>
  <si>
    <t>吐纳功</t>
  </si>
  <si>
    <t>内功</t>
  </si>
  <si>
    <t>调息炼气之法，鼻吸口呼，纳天地气入丹田，是一门很扎实的内功。</t>
  </si>
  <si>
    <t>纳元</t>
  </si>
  <si>
    <t xml:space="preserve">凝神静气，鼻吸三息聚气于丹田，再以口缓吐，刹那间气劲流转四肢，可暂提防御，恢复气血。
</t>
  </si>
  <si>
    <t>立马恢复10%气血，提升自身15外攻防御持续10s。</t>
  </si>
  <si>
    <t>凝神静气，三息纳气沉丹田，缓吐时气劲流四肢，护体生暖，气血渐回。</t>
  </si>
  <si>
    <t>提气步</t>
  </si>
  <si>
    <t>轻功</t>
  </si>
  <si>
    <t>运劲提气轻步履，落地无声，纵跃稳捷，江湖行走的入门轻身功夫。</t>
  </si>
  <si>
    <t>唐门</t>
  </si>
  <si>
    <t>进阶</t>
  </si>
  <si>
    <t>追魂夺命针</t>
  </si>
  <si>
    <t>唐雪堇</t>
  </si>
  <si>
    <r>
      <rPr>
        <sz val="11"/>
        <color rgb="FF000000"/>
        <rFont val="宋体"/>
        <charset val="134"/>
      </rPr>
      <t>●套路武学外攻基础（</t>
    </r>
    <r>
      <rPr>
        <sz val="11"/>
        <color rgb="FFDE3C36"/>
        <rFont val="宋体"/>
        <charset val="134"/>
      </rPr>
      <t>100</t>
    </r>
    <r>
      <rPr>
        <sz val="11"/>
        <color rgb="FF000000"/>
        <rFont val="宋体"/>
        <charset val="134"/>
      </rPr>
      <t>）                   ●套路武学基础命中（</t>
    </r>
    <r>
      <rPr>
        <sz val="11"/>
        <color rgb="FFDE3C36"/>
        <rFont val="宋体"/>
        <charset val="134"/>
      </rPr>
      <t>25</t>
    </r>
    <r>
      <rPr>
        <sz val="11"/>
        <color rgb="FF000000"/>
        <rFont val="宋体"/>
        <charset val="134"/>
      </rPr>
      <t>）                        ●套路武学基础招架（</t>
    </r>
    <r>
      <rPr>
        <sz val="11"/>
        <color rgb="FFDE3C36"/>
        <rFont val="宋体"/>
        <charset val="134"/>
      </rPr>
      <t>000</t>
    </r>
    <r>
      <rPr>
        <sz val="11"/>
        <color rgb="FF000000"/>
        <rFont val="宋体"/>
        <charset val="134"/>
      </rPr>
      <t>）
●套路武学内攻基础（</t>
    </r>
    <r>
      <rPr>
        <sz val="11"/>
        <color rgb="FFDE3C36"/>
        <rFont val="宋体"/>
        <charset val="134"/>
      </rPr>
      <t>20</t>
    </r>
    <r>
      <rPr>
        <sz val="11"/>
        <color rgb="FF000000"/>
        <rFont val="宋体"/>
        <charset val="134"/>
      </rPr>
      <t>）                     ●套路武学基础会心（</t>
    </r>
    <r>
      <rPr>
        <sz val="11"/>
        <color rgb="FFDE3C36"/>
        <rFont val="宋体"/>
        <charset val="134"/>
      </rPr>
      <t>15</t>
    </r>
    <r>
      <rPr>
        <sz val="11"/>
        <color rgb="FF000000"/>
        <rFont val="宋体"/>
        <charset val="134"/>
      </rPr>
      <t xml:space="preserve">）                                </t>
    </r>
  </si>
  <si>
    <t>夺命针</t>
  </si>
  <si>
    <t>50点</t>
  </si>
  <si>
    <t>1秒</t>
  </si>
  <si>
    <t>20秒</t>
  </si>
  <si>
    <t>毒经心法</t>
  </si>
  <si>
    <r>
      <rPr>
        <sz val="11"/>
        <color rgb="FF000000"/>
        <rFont val="宋体"/>
        <charset val="134"/>
      </rPr>
      <t>●内功武学基础气血（</t>
    </r>
    <r>
      <rPr>
        <sz val="11"/>
        <color rgb="FFE04640"/>
        <rFont val="宋体"/>
        <charset val="134"/>
      </rPr>
      <t>100</t>
    </r>
    <r>
      <rPr>
        <sz val="11"/>
        <color rgb="FF000000"/>
        <rFont val="宋体"/>
        <charset val="134"/>
      </rPr>
      <t>）                   ●内功武学外攻基础防御（</t>
    </r>
    <r>
      <rPr>
        <sz val="11"/>
        <color rgb="FFE04640"/>
        <rFont val="宋体"/>
        <charset val="134"/>
      </rPr>
      <t>50</t>
    </r>
    <r>
      <rPr>
        <sz val="11"/>
        <color rgb="FF000000"/>
        <rFont val="宋体"/>
        <charset val="134"/>
      </rPr>
      <t>）                   ●内功武学基础韧性（</t>
    </r>
    <r>
      <rPr>
        <sz val="11"/>
        <color rgb="FFE04640"/>
        <rFont val="宋体"/>
        <charset val="134"/>
      </rPr>
      <t>000</t>
    </r>
    <r>
      <rPr>
        <sz val="11"/>
        <color rgb="FF000000"/>
        <rFont val="宋体"/>
        <charset val="134"/>
      </rPr>
      <t>）                                      
●内功武学内攻基础防御（</t>
    </r>
    <r>
      <rPr>
        <sz val="11"/>
        <color rgb="FFE04640"/>
        <rFont val="宋体"/>
        <charset val="134"/>
      </rPr>
      <t>50</t>
    </r>
    <r>
      <rPr>
        <sz val="11"/>
        <color rgb="FF000000"/>
        <rFont val="宋体"/>
        <charset val="134"/>
      </rPr>
      <t>）              ●内功武学基础御心（</t>
    </r>
    <r>
      <rPr>
        <sz val="11"/>
        <color rgb="FFE04640"/>
        <rFont val="宋体"/>
        <charset val="134"/>
      </rPr>
      <t>000</t>
    </r>
    <r>
      <rPr>
        <sz val="11"/>
        <color rgb="FF000000"/>
        <rFont val="宋体"/>
        <charset val="134"/>
      </rPr>
      <t>）                        ●内功武学基础内力（</t>
    </r>
    <r>
      <rPr>
        <sz val="11"/>
        <color rgb="FFE04640"/>
        <rFont val="宋体"/>
        <charset val="134"/>
      </rPr>
      <t>100</t>
    </r>
    <r>
      <rPr>
        <sz val="11"/>
        <color rgb="FF000000"/>
        <rFont val="宋体"/>
        <charset val="134"/>
      </rPr>
      <t>）</t>
    </r>
  </si>
  <si>
    <t>淬毒</t>
  </si>
  <si>
    <t>130点</t>
  </si>
  <si>
    <t>2秒</t>
  </si>
  <si>
    <t>180秒</t>
  </si>
  <si>
    <t>将你内力的10%转化为气血。</t>
  </si>
  <si>
    <t>飞燕身法</t>
  </si>
  <si>
    <r>
      <rPr>
        <sz val="11"/>
        <color rgb="FF000000"/>
        <rFont val="宋体"/>
        <charset val="134"/>
      </rPr>
      <t>●轻功武学基础会心（</t>
    </r>
    <r>
      <rPr>
        <sz val="11"/>
        <color rgb="FFDE3C36"/>
        <rFont val="宋体"/>
        <charset val="134"/>
      </rPr>
      <t>100</t>
    </r>
    <r>
      <rPr>
        <sz val="11"/>
        <color rgb="FF000000"/>
        <rFont val="宋体"/>
        <charset val="134"/>
      </rPr>
      <t>）                   ●轻功武学基础招架（</t>
    </r>
    <r>
      <rPr>
        <sz val="11"/>
        <color rgb="FFDE3C36"/>
        <rFont val="宋体"/>
        <charset val="134"/>
      </rPr>
      <t>000</t>
    </r>
    <r>
      <rPr>
        <sz val="11"/>
        <color rgb="FF000000"/>
        <rFont val="宋体"/>
        <charset val="134"/>
      </rPr>
      <t>）                        ●轻功武学基础韧性（</t>
    </r>
    <r>
      <rPr>
        <sz val="11"/>
        <color rgb="FFE04640"/>
        <rFont val="宋体"/>
        <charset val="134"/>
      </rPr>
      <t>000</t>
    </r>
    <r>
      <rPr>
        <sz val="11"/>
        <color rgb="FF000000"/>
        <rFont val="宋体"/>
        <charset val="134"/>
      </rPr>
      <t>）                   
●轻功武学基础命中（</t>
    </r>
    <r>
      <rPr>
        <sz val="11"/>
        <color rgb="FFDE3C36"/>
        <rFont val="宋体"/>
        <charset val="134"/>
      </rPr>
      <t>000</t>
    </r>
    <r>
      <rPr>
        <sz val="11"/>
        <color rgb="FF000000"/>
        <rFont val="宋体"/>
        <charset val="134"/>
      </rPr>
      <t>）                   ●轻功武学基础闪避（</t>
    </r>
    <r>
      <rPr>
        <sz val="11"/>
        <color rgb="FFE04640"/>
        <rFont val="宋体"/>
        <charset val="134"/>
      </rPr>
      <t>000</t>
    </r>
    <r>
      <rPr>
        <sz val="11"/>
        <color rgb="FF000000"/>
        <rFont val="宋体"/>
        <charset val="134"/>
      </rPr>
      <t>）</t>
    </r>
  </si>
  <si>
    <t>基础暗器</t>
  </si>
  <si>
    <t xml:space="preserve">一阶、二阶、三阶师父
</t>
  </si>
  <si>
    <t>唐雪堇（100）唐别离（300）唐墨（300）唐霜（600）</t>
  </si>
  <si>
    <t>基础内功</t>
  </si>
  <si>
    <t>基础轻功</t>
  </si>
  <si>
    <t>上乘</t>
  </si>
  <si>
    <t>飞星逐月针</t>
  </si>
  <si>
    <t>唐别离</t>
  </si>
  <si>
    <t>唐墨</t>
  </si>
  <si>
    <t>无影诀</t>
  </si>
  <si>
    <t>唐墨、唐别离</t>
  </si>
  <si>
    <t>无影踪</t>
  </si>
  <si>
    <t>镇派</t>
  </si>
  <si>
    <t>暴雨梨花针</t>
  </si>
  <si>
    <t>唐霜</t>
  </si>
  <si>
    <t>风花饮月镖</t>
  </si>
  <si>
    <t>阎罗追魂镖</t>
  </si>
  <si>
    <t>阴阳子母镖</t>
  </si>
  <si>
    <t>九天揽月功</t>
  </si>
  <si>
    <t>星螺心经</t>
  </si>
  <si>
    <t>飞鸢掠月</t>
  </si>
  <si>
    <t>十二峒</t>
  </si>
  <si>
    <t>基础鞭法</t>
  </si>
  <si>
    <t>基础毒术</t>
  </si>
  <si>
    <t>基础医术</t>
  </si>
  <si>
    <t>白蟒鞭术</t>
  </si>
  <si>
    <t>灵息内功</t>
  </si>
  <si>
    <t>鹿影轻掠</t>
  </si>
  <si>
    <t>狼蛛软索</t>
  </si>
  <si>
    <t>毒蜂尾鞭法</t>
  </si>
  <si>
    <t>猿飞渡步</t>
  </si>
  <si>
    <t>碧藤唤灵鞭法</t>
  </si>
  <si>
    <t>七伤蛊毒鞭法</t>
  </si>
  <si>
    <t>金乌展翅</t>
  </si>
  <si>
    <t>刀宗</t>
  </si>
  <si>
    <t>基础刀法</t>
  </si>
  <si>
    <t>一阶、二阶、三阶师父</t>
  </si>
  <si>
    <t>李枫云（100）楚谷藏（300）冷秋收（600）</t>
  </si>
  <si>
    <t>七枫刀法</t>
  </si>
  <si>
    <t>李枫云</t>
  </si>
  <si>
    <t xml:space="preserve">红枫扫叶	</t>
  </si>
  <si>
    <t>两段伤害，命中后目标附带【裂伤】，外攻防御降低80点，持续10s。如果目标已经有裂伤，则额外造成双倍伤害。</t>
  </si>
  <si>
    <t>你沉腰扎马，戒刀横扫而出，刀风卷起草叶纷飞，一式「红枫扫叶」如秋风扫落叶，专攻敌人下盘！</t>
  </si>
  <si>
    <t>寒山刀法</t>
  </si>
  <si>
    <t xml:space="preserve">刀宗进阶刀法。传闻，寒山寺有一老僧，多年砍柴挑水，自悟一身精湛刀法。此路刀法共分三式，讲究力拔山兮，借势运势，刀出无悔，无甚粗鄙，却也暗含刀中至理，为人称道。
</t>
  </si>
  <si>
    <t xml:space="preserve">寒山立刀	</t>
  </si>
  <si>
    <t>单招伤害，如果自身臂力比目标高，则伤害加成。</t>
  </si>
  <si>
    <t>你双手握刀，刀尖拄地，一式「寒山立刀」运起，周身泛起淡淡寒芒，如寒山孤松傲立，沉声喝道：“来者何人！”</t>
  </si>
  <si>
    <t xml:space="preserve">你沉扎一马，提运周身气劲，刀身猛地拔地而起，巧借挥舞之机，借力使力，如山河倾瀑，泰山压顶，直直劈向敌人。
（命中）敌人抬掌欲接，终是高估了自身，任是拼尽全力，仍是被大刀砍中肩头，痛苦不已。
（未中）敌人一个侧身，便躲过了此招。
</t>
  </si>
  <si>
    <t>硬气功</t>
  </si>
  <si>
    <t xml:space="preserve">刀宗进阶内功心法。常言道，刀行厚重，剑走轻盈，凡欲练刀者，必先练其臂力。因而绝世刀者多为铁匠，常年倚仗炉火，锤炼臂力。其内功法门极简，屏含一口真气，驱策周身气劲于双臂，即可运使。
</t>
  </si>
  <si>
    <t>力发于臂</t>
  </si>
  <si>
    <t xml:space="preserve">自身获得「臂劲」：内外攻攻击提升100点，自身受到的伤害增加10%，持续8秒。
</t>
  </si>
  <si>
    <t>你沉腰扎马，气沉丹田，口中一声低喝，内劲如江河奔涌般尽数灌入双臂！一式「力发于臂」运起，双臂青筋虬结暴涨，肌肉隆起如铁铸，持刀之手稳如磐石，刀身竟因内劲激荡而微微嗡鸣，凛冽锋芒直指敌酋！</t>
  </si>
  <si>
    <t>你深吸一口气，屏息以待，轻拍双臂经脉，双手握拳，反复推功，青筋暴紫，势若千钧。</t>
  </si>
  <si>
    <t>探云纵</t>
  </si>
  <si>
    <t xml:space="preserve">此轻功乃刀宗糅合刀法 “迅、捷、诡” 之理所创，讲究身随刀走，步踏云影，腾挪之际如猎鹰掠空，辗转之时似流云探隙，与刀宗快刀相辅相成。
</t>
  </si>
  <si>
    <t>探云掠顶</t>
  </si>
  <si>
    <t>下一次刀法招式伤害提升50%，并有几率重置招式CD。</t>
  </si>
  <si>
    <t>你猛地纵身跃起，如雄鹰展翅般拔高两丈，身形悬于半空之时，脚尖轻轻一点虚空（借劲巧劲），一式「探云掠顶」使出，身形如流云坠月！</t>
  </si>
  <si>
    <t>破枫刀法</t>
  </si>
  <si>
    <t>楚谷藏</t>
  </si>
  <si>
    <t xml:space="preserve">破枫刀法乃红枫谷刀宗镇宗上乘刀法之一，核心要义在于“以刚破柔、以快破慢、以劲破防”。此刀法摒弃冗余招式，每一刀都凝注刀宗纯阳内劲，劈砍间既有漫山红枫的肃杀之姿，又有破尽万法的决绝之势，刀光映枫影，刃气透寒芒。
</t>
  </si>
  <si>
    <t>破枫斩</t>
  </si>
  <si>
    <t xml:space="preserve"> 单体刀法伤害，命中后「破刃」：对持械敌人有60%概率震飞其手中短兵。
</t>
  </si>
  <si>
    <t>你沉腰扎马，双手握刀，刀尖斜指地面，内劲自丹田涌遍双臂，刀身因劲气激荡而嗡鸣震颤！一声低喝震彻周遭，一式「破枫斩」顺势劈出，刀光如赤色闪电，带着枫叶破空之声，直斩敌人手中兵刃，势要一举断其械、破其势！</t>
  </si>
  <si>
    <t>万枫破阵</t>
  </si>
  <si>
    <t>群体伤害，释放后使自身，外攻攻击增加100，持续 8 秒。</t>
  </si>
  <si>
    <t>你双脚扎根地面，双手握刀横于胸前，周身内劲疯狂爆发，刀身红芒大盛，竟引动周遭落叶盘旋环绕！一声厉喝响彻山谷，一式「万枫破阵」横扫而出，刀影如万千红枫同时绽放，刃气席卷四方，势要破尽群敌、杀出重围！</t>
  </si>
  <si>
    <t>玄虚重刀诀</t>
  </si>
  <si>
    <t xml:space="preserve">玄虚重刀诀乃红枫谷刀宗上乘刀法。此刀法由刀宗前代宗主观谷中云雾绕枫、虚实难辨之景，结合重刀沉猛之威所创，核心要义在于“重劲藏玄，虚实相生；以重破巧，以玄惑敌”。招式看似沉猛笨重，实则暗藏玄虚变化，劈砍间既有重刀裂石的万钧之势，又有云雾遮影的诡谲之姿，刀势起落间虚实难测，可惑敌心神、破敌巧招，专克江湖中灵动诡谲的轻兵器武学。
</t>
  </si>
  <si>
    <t>玄虚·沉刀</t>
  </si>
  <si>
    <t xml:space="preserve">单体伤害，命中后触发「玄劲贯穿」 ：敌人 5 秒内每息流失 5% 最大气血，且无法获得任何治疗效果；
</t>
  </si>
  <si>
    <t>你双手紧握重刀，沉腰扎马，将内劲悄然灌注刀身，周身泛起淡淡灰雾虚影（玄劲初显）！一式「玄虚起手·沉刀」运起，身形稳如泰山，刀势看似沉滞不动，实则内劲暗涌，似雾中藏刀，虚实难辨！</t>
  </si>
  <si>
    <t>玄虚·藏刀</t>
  </si>
  <si>
    <t xml:space="preserve">群体伤害，范围内敌人陷入「迷乱」：6秒招式命中率降低40%。
</t>
  </si>
  <si>
    <t>你双手握刀快速旋身，重刀带动周遭枫叶与内劲，凝成漫天灰雾，一式「玄虚·藏刀」施展开来，刀声、风声、落叶声交织，雾中刀影虚实难辨，看似杂乱无章，实则每一道刀影都暗藏杀招，围缠群敌！</t>
  </si>
  <si>
    <t>玄虚·破万</t>
  </si>
  <si>
    <t xml:space="preserve">单体伤害，命中后触发二段拔刀伤害，触发「封招」：敌方8秒内无法获得增益buff。
</t>
  </si>
  <si>
    <t>你将重刀高举过顶，周身玄劲与刀宗内劲、枫雾之气尽数融合，灰雾与红枫虚影缠绕刀身，刀身震颤不止，发出龙吟般的嗡鸣，身形沉如寒山，目光如炬穿透漫天云雾！一声厉喝震散周遭雾气，一式「玄虚重斩·破万」陡然劈下，重刀带着破尽万法的决绝，刀光如玄色匹练，虚实刀影合一，所过之处，雾散、枫落、劲破！</t>
  </si>
  <si>
    <t>心罡仞诀</t>
  </si>
  <si>
    <t>惊鸿步</t>
  </si>
  <si>
    <t>天刀十七式</t>
  </si>
  <si>
    <t>冷秋收</t>
  </si>
  <si>
    <t>骤雨狂风刀</t>
  </si>
  <si>
    <t>寂灭刀诀</t>
  </si>
  <si>
    <t>断魂刀诀</t>
  </si>
  <si>
    <t>千仞心法</t>
  </si>
  <si>
    <t>长气心决</t>
  </si>
  <si>
    <t xml:space="preserve">刀宗镇派内功心法。古有言之，硬气功徒具外功悍劲，而无散功之法，久练积伤，内虚外壮，早亡性命。此法博道家之所长，取内家气功，性命双修之法，辅之以外行气功，内外双修，益寿延年。
</t>
  </si>
  <si>
    <t>松柏长青</t>
  </si>
  <si>
    <t>短期提升大量内力</t>
  </si>
  <si>
    <t xml:space="preserve">只见你双手翻掌，施以云手，化消双掌惊骇掌力，双足虚坠踮脚，反复踮起脚尖，将双足之劲气，化消于地，缓缓吐出一口气。
</t>
  </si>
  <si>
    <t>流星赶月步</t>
  </si>
  <si>
    <t>玄一教</t>
  </si>
  <si>
    <t>基础剑法</t>
  </si>
  <si>
    <t>外门、一阶、二阶、三阶师父</t>
  </si>
  <si>
    <t>瘦道人（100）道明（200）道玄（400）梁紫烟（600）</t>
  </si>
  <si>
    <t>玄一剑法</t>
  </si>
  <si>
    <t>瘦道人</t>
  </si>
  <si>
    <t xml:space="preserve">玄一教入门根基剑法，招式中正平和，却暗含阴阳变化之道。剑走轻灵，以柔克刚，看似简单的刺、挑、削、劈间，藏有精妙的走位与防御变化。初习可强身健体，领悟剑意后更能收发由心，是踏入江湖、研习高深武学的必经之路。
</t>
  </si>
  <si>
    <t>剑气</t>
  </si>
  <si>
    <t>两段伤害，给目标附加【割伤】debuff</t>
  </si>
  <si>
    <t>玄阳柔拳</t>
  </si>
  <si>
    <t xml:space="preserve">玄一教进阶拳法。此拳以玄门阳炁为根基，刚柔并济为核心，刚拳凝阳劲可破坚防，柔拳化气劲能卸强敌，不偏刚猛、不恃柔缓。修炼关键在调和阳炁与柔劲，刚劲不莽、柔劲不散，实为进阶弟子打磨气劲、衔接上乘道拳的不二之选。
</t>
  </si>
  <si>
    <t>阳炁冲拳</t>
  </si>
  <si>
    <t>单招伤害，附带【阳炁灼伤】deff，外攻防御降低20点，持续10s。</t>
  </si>
  <si>
    <t>阳罡诀</t>
  </si>
  <si>
    <t>玄一教进阶内功，专为玄阳柔拳量身辅修。此功以玄门阳罡气为核心，主修「罡气凝阳、阳劲融柔」，与玄阳柔拳刚柔并济之理完美契合。练之可让拳中阳劲裹罡气，刚拳破防更锐；柔劲托罡气，柔拳卸力更稳。</t>
  </si>
  <si>
    <t>罡阳破阵</t>
  </si>
  <si>
    <t xml:space="preserve">被动效果。阳炁冲拳：单招变群攻，拳劲横扫周身之敌，附带进阶【阳炁灼伤 Ⅱ】debuff，外攻防御降幅增至 80 点，持续 20 秒；
</t>
  </si>
  <si>
    <t>引气诀</t>
  </si>
  <si>
    <t xml:space="preserve">玄一教进阶内功心法，千古玄门第一家。通篇阐述日常作息之法，睡为何，吃为何，言简意赅，起潜移默化之效。以此功为根基，系五脏之精深，调身体之阴阳，方得一窥道家真功。
</t>
  </si>
  <si>
    <t>气疗术</t>
  </si>
  <si>
    <t>给己方附加【恢复】buff，持续恢复一定生命值。</t>
  </si>
  <si>
    <t>此功修习会越来越难，但是修习其他道门武功，会有一定程度增益效果</t>
  </si>
  <si>
    <t>登云纵</t>
  </si>
  <si>
    <t xml:space="preserve">「登云纵」乃玄一教入门轻功，取「乘云踏雾，步虚凌仙」之意。行功时需提气收腹，双足微分如跨白鹤，双手虚抱若托云台。运劲踏地瞬间，丹田之气骤然贯通涌泉穴，身形便如鸿毛遇风般轻盈跃起。
</t>
  </si>
  <si>
    <t>云返</t>
  </si>
  <si>
    <t>提升自身闪避，并且刷新剑气冷却时间。</t>
  </si>
  <si>
    <t>玄一道剑</t>
  </si>
  <si>
    <t>道明</t>
  </si>
  <si>
    <t xml:space="preserve">玄一教上乘核心剑法，由进阶「玄一剑法」臻至化境而成，是门派道剑合一的核心武学。此剑紧扣「玄一」本源，以「道生一、一生万法、万法归一」为剑理，剑招极简却藏天地至道，摒弃进阶剑法的招式繁复，回归「一剑破万法」的纯粹。
</t>
  </si>
  <si>
    <t>化道剑</t>
  </si>
  <si>
    <t xml:space="preserve">三段递进伤害，第一段造成 60% 基础伤害，回复 3% 最大内力，命中后进行第二段80%基础伤害，回复5%最大内力，继续命中后进行第三段100%基础伤害，回复8%最大内力。
</t>
  </si>
  <si>
    <t>你长剑斜指，引丹田一元真炁灌注剑锋，口中低吟道诀，周身道韵流转，剑势陡然一变，不疾不徐斩出 —— 一式化道剑，剑招融于天地，无迹可寻！</t>
  </si>
  <si>
    <t>合道剑</t>
  </si>
  <si>
    <t>单招高伤害，命中后随机移出敌方增益buff，移除buff成功后附加「合道蚀魂」debuff：8 秒内每 2 秒掉 5% 当前气血 + 5% 当前内力</t>
  </si>
  <si>
    <t>你踏罡步斗，身与剑合，剑与道合，周身青芒暴涨，长剑嗡鸣震颤，而后一剑刺出，合道剑招出，剑罡凝练如柱，直破万法！</t>
  </si>
  <si>
    <t>道心剑</t>
  </si>
  <si>
    <t>群攻单招高伤害，命中后给予「道心禁锢」：内攻攻击降低20%。化道剑、合道剑CD冷却结束。</t>
  </si>
  <si>
    <t>你收剑而立，闭目凝神，道心通明，再睁眼时眸光澄澈，长剑轻颤，一道无形剑意脱剑而出，道心剑起，剑意直透敌心，不伤人身，先慑其志！</t>
  </si>
  <si>
    <t>三才剑法</t>
  </si>
  <si>
    <t xml:space="preserve">玄一教上乘剑法。此路剑法共分天地人三剑，道门先辈曾穷尽毕生之功，欲将三式合一，岂因剑法相制，终为空谈。须知天地人三才本就互通有无，互为牵制，取其二者合剑，足矣傲笑人世间。
</t>
  </si>
  <si>
    <t>人字诀</t>
  </si>
  <si>
    <t xml:space="preserve">单招攻击，对单个敌人造成剑法伤害，有几率附加【滞攻】debuff，禁止其普通攻击 5 秒。
</t>
  </si>
  <si>
    <t xml:space="preserve">你运剑插地，强引一身之真气灌于剑身，劈挂翻剑间，扬起尘土漫天，翩然一剑击出。
（命中）敌人双眼被迷，而剑尖已刺入肌里，不似刀劈斧剁，着以点刺，喧嚣难辨，要穴受制，甚为可恶。
（未中）敌人眼见愠怒，愤慨道门之人尽是些下三滥之招，当即凌空飞纵，悄然落于你身后。
</t>
  </si>
  <si>
    <t>地字诀</t>
  </si>
  <si>
    <t xml:space="preserve">单段伤害，横扫一剑，自身获得「镇岳」buff：内外攻防御各提升20点，持续10s。
</t>
  </si>
  <si>
    <t xml:space="preserve">你屈膝应招，挑剑迎客式，旋剑化一，自留三分余地，凌空飞纵，飘然一剑击出。
（命中）敌人当即中招，剑刺一个大窟窿，鲜血喷溅。
（未中）敌人退身挑剑，接招之际，悄然化消你的气劲。
你剑式未止，旋身叠月落，连纵三剑齐下，齐齐攻相敌人。
（命中）敌人急欲抽身抵挡，岂料此剑声势浩大，连番直劈之下，直要把敌人劈成两半，剑伤深重，难以疗愈。
（未中）敌人左格右挡，提运周身真气迎前一挡，硬是将此招给接了下来。
</t>
  </si>
  <si>
    <t>天字诀</t>
  </si>
  <si>
    <t>提升自身30%外攻攻击，持续10s。</t>
  </si>
  <si>
    <t>你剑立身前，闭目凝思，提运周身真气灌注剑身，寒霄辟冥，剑身肃发凛然之气，周遭离散真气如受牵引，藉由剑身反灌自身，真气登时暴涨，劲力猛增。</t>
  </si>
  <si>
    <t>一元指法</t>
  </si>
  <si>
    <t>道玄</t>
  </si>
  <si>
    <t xml:space="preserve">玄一教上乘指法。传闻，大道五十，天演四十九，留一线与人争，得其一，则受用无穷。此路指法便是以此为念，招行仅一招一式，讲究一式破万法。一式既出，气力劲皆至，势破千军。
</t>
  </si>
  <si>
    <t>破法一指</t>
  </si>
  <si>
    <t xml:space="preserve">单段伤害，命中后有概率驱散敌人增益 buff(最多3个)，若驱散的 buff 数量≥2，额外增加自身20%内攻攻击，持续20s。
</t>
  </si>
  <si>
    <t xml:space="preserve">只见你一字乾阳马既出，单指运出，反复推功运劲，力贯于指，强势一指点出，要以一式破万法。
（命中）敌人登时受创，衣衫破了一个大洞，内中一切血肉皆无，俱为焚毁殆尽。
（未中）敌人急忙抽身躲离，饶是费尽周折，仍是被这强悍指力划破衣角。
</t>
  </si>
  <si>
    <t>剑意真经</t>
  </si>
  <si>
    <t>道明、道玄</t>
  </si>
  <si>
    <t>剑意真经乃玄一教创派祖师观剑池流云、悟剑道至理所创，与门派剑法相辅相成。此功最异于寻常内功之处，在于不重炼气化罡、固本培元，反倒讲究以剑养心、以意驭气。修炼之法需伴剑同修，以剑招引动内息，以剑意滋养丹田，久而久之，剑意与内息融为一体，不分彼此。</t>
  </si>
  <si>
    <t>化道剑意</t>
  </si>
  <si>
    <t xml:space="preserve">【被动】当激发剑意真经时，化道剑三剑全部命中后，额外回复 10% 最大气血。
</t>
  </si>
  <si>
    <t>剑意通明</t>
  </si>
  <si>
    <t>提升自身30%命中属性，持续30s。</t>
  </si>
  <si>
    <t>八卦掌法</t>
  </si>
  <si>
    <t>玄一教上乘掌法。乃八卦心诀外功，是道门高人推演后天八卦所创，以「八卦方位、阴阳流转、刚柔相济」为核心，讲究因时因地而宜。施招者仅需巧妙借助外力，即可拆招化解来人攻势。兼具控场、卸力、反击之能，适配身法灵动、擅长借力打力。</t>
  </si>
  <si>
    <t>乾卦・劈掌</t>
  </si>
  <si>
    <t xml:space="preserve">单体重击伤害，掌劲附带【阳罡灼脉】debuff（每 2 秒掉 6% 当前气血，持续 12 秒）
</t>
  </si>
  <si>
    <t>你踏乾位，掌凝纯阳罡气，一式天阳劈掌如天穹压落，掌风灼热逼人！</t>
  </si>
  <si>
    <t xml:space="preserve">（成功）你悉按六十四卦循步，巧借地势，巽风迷眼/坎水临渊/震雷乱耳/艮山为挡，躲过一众攻势。
（失败）你悉按六十四卦循步，岂料走入了死胡同，硬生生挨了此招。
</t>
  </si>
  <si>
    <t>震卦・卸掌</t>
  </si>
  <si>
    <t>削减接下来受伤的 50% 威力，再反弹伤害给攻击者；</t>
  </si>
  <si>
    <t>你落坤位，掌化玄阴柔劲，一式地阴卸掌贴向敌招，借力打力！</t>
  </si>
  <si>
    <t>坎卦・封掌</t>
  </si>
  <si>
    <t xml:space="preserve">单体控场伤害，命中后触发【寒水封脉】debuff（每2秒敌人内力减少 5%，持续10秒）；若敌人内力值高于 80%，封脉效果额外延长 4 秒。
</t>
  </si>
  <si>
    <t>你立坎位，掌凝玄阴寒水之气，一式寒水封掌直点敌丹田气海！</t>
  </si>
  <si>
    <t>玄罡气掌</t>
  </si>
  <si>
    <t>玄一教阳刚系上乘空手武学，以玄门罡气为核心。掌拳起落间罡气四溢，淡金罡芒覆于拳掌，触敌即破防，更能灼伤经脉，令对手短时无法运功。此拳走「以力破万法、罡气无双」之路，阳刚型弟子修炼可威震八方。</t>
  </si>
  <si>
    <t>玄罡连环掌</t>
  </si>
  <si>
    <t xml:space="preserve">三段连击伤害（每段伤害递增 15%），三段全中触发罡气爆体：额外造成目标当前气血 10% 的罡气伤害
</t>
  </si>
  <si>
    <t>你掌影翻飞，玄罡气连绵不绝，一式连环掌三掌齐出，罡劲层层叠加！</t>
  </si>
  <si>
    <t>只见你杏眼含花，真气似发而又未发，一指兰花高翘，看似不着寸缕，而真气已凝。</t>
  </si>
  <si>
    <t>罡气裂空掌</t>
  </si>
  <si>
    <t>单体伤害，命中有几率附加【滞攻II】debuff，禁止普通攻击 8 秒。</t>
  </si>
  <si>
    <t>你掌劲暴涨，玄罡气撕裂空气，一式裂空掌隔空轰出，罡劲如箭！</t>
  </si>
  <si>
    <t>罡气焚天掌</t>
  </si>
  <si>
    <t>单体爆发伤害，有极大几率产生会心，会心命中后附带罡火焚身debuff：受到的伤害增加10%，持续 12 秒。</t>
  </si>
  <si>
    <t>你引玄罡气融纯阳之力，掌心赤红如焰，一式焚天掌拍落，罡火燎原！</t>
  </si>
  <si>
    <t>阴阳八卦诀</t>
  </si>
  <si>
    <t xml:space="preserve">玄一教上乘内功心法。乃道门高人悉演先天八卦所作，其功外分八门，循序八卦生克之理，融汇于一体，以内息御八卦，以阴阳固自身。待至功成，则周身内力自如运转，掌劈斧剁，真气皆聚散有时。
</t>
  </si>
  <si>
    <t>坤阴养息</t>
  </si>
  <si>
    <t>自身进入【坤阴养息】状态（持续 10 秒）
每 2 秒回复 8%+ 最大内力 + 5% 最大气血；
效果受阴阳八卦诀 等级增益。</t>
  </si>
  <si>
    <t>你脚踏坤卦方位，双手结印，引大地阴柔之气入体，周身浮现无形八卦阵纹，内息流转如溪！</t>
  </si>
  <si>
    <t>你凝神聚气，缓慢起势，乾步化阳，覆掌为阴，掌中挥圆，无风自起，藏锋纳浊，聚散有时。</t>
  </si>
  <si>
    <t>八卦归元</t>
  </si>
  <si>
    <t>内外功攻击、会心几率、闪避 提升 30%持续10秒，期间，每2秒消耗5%内力。</t>
  </si>
  <si>
    <t>你踏遍八卦八方，口诵归元真言，引天地八卦之力汇于丹田，周身八卦虚影环绕，内息归元如一，道心通明！</t>
  </si>
  <si>
    <t>八卦御气</t>
  </si>
  <si>
    <t>【被动】【准备】周身萦绕八卦气罩，被攻击时有(1% / 3% / 6%)的几率化解此次普通攻击伤害。</t>
  </si>
  <si>
    <t>踏云步</t>
  </si>
  <si>
    <t xml:space="preserve">玄一教上乘轻功，取「身随云动、步踏虚空」之意，，由祖师观云海浮沉、悟天地清气运化之理所创。此功不重蛮力纵跃，而讲求以清玄真炁托身，融自身于天地云气之间。施展时周身萦绕淡白云气，步履轻盈如踩云端。
</t>
  </si>
  <si>
    <t>云隐踪</t>
  </si>
  <si>
    <t>使你的躲闪几率提高10%。持续10秒。
效果受 踏云步 等级增益。</t>
  </si>
  <si>
    <t>你周身云气收敛，身形与天地云气相融，隐于云影之中，踪迹难觅！</t>
  </si>
  <si>
    <t>踏云御虚</t>
  </si>
  <si>
    <t>使你的命中几率提高20%并减免 50% 普通攻击伤害，持续10秒。
踏云步每提升 100 级，额外获得 5% 命中几率加成。</t>
  </si>
  <si>
    <t>你身形微旋，足下云气托身而起，虚踏三步，一式踏云御虚引天地清气入体，周身云影飘摇，攻守兼备！</t>
  </si>
  <si>
    <t>太微剑法</t>
  </si>
  <si>
    <t>梁紫烟</t>
  </si>
  <si>
    <t xml:space="preserve">玄一教派镇派剑法。有道曰，天地万物，始于精微，剑通之奇，而显于太微。太微之剑，通晓百家，融汇万千剑术于一剑。化繁为简，返璞归真，一剑既出，即化万千剑，天崩地裂，山河震荡，宛若龙吟虎啸，气吞霄汉。
</t>
  </si>
  <si>
    <t>剑化万千</t>
  </si>
  <si>
    <t>普攻概率触发，单招触发多剑攻击效果</t>
  </si>
  <si>
    <t xml:space="preserve">普攻触发特效描述：
你抽舞剑身，即化万千剑影，一剑既出，而千剑已至，势不可挡。
只见你缓慢挥出一剑，看似平平无奇，而剑影停瞬，如挥千万剑，直逼眼前人。
你剑舞影凌乱，一招一式尽显万千剑意，似又暗含万千变数，实难捉摸。
你悟来时古剑，江月海天一色，剑意万千，苍崖行遍，谒断眼前人。
你轻拢舞剑，如鱼龙潜跃，切合天人之境，剑着万分寸点，道无虚行。
你负剑而立，何须剑道争锋，自立江湖顶峰，剑影千层山，叠落九重天。
</t>
  </si>
  <si>
    <t>归元剑法</t>
  </si>
  <si>
    <t>九宫剑法</t>
  </si>
  <si>
    <t xml:space="preserve">玄一教进阶剑法。乃道门高人悉演后天八卦所作，先天演化后天，共分六十四卦，悉数按步伐以应，行招宛若阵法一般，置身其中，阴阳移转，五行顺逆，变化万千。真有“九宫神行易天下，太极八卦九宫藏”！
</t>
  </si>
  <si>
    <t>九宫飞星</t>
  </si>
  <si>
    <t>7连伤害，若对方中途战局阵眼MISS，则无后续连击</t>
  </si>
  <si>
    <t xml:space="preserve">你剑行厚重，以阳化阴，着以点刺，离位转坎，火中取水，是以逆运五行，招招颠倒，以乱打正，让人捉摸不透。
（命中）敌人稍不经意，已是背心中剑，还身抵挡，却又胸口中剑，一来二去，干脆收了招，放弃抵抗。
（未中）敌人置身阵中，左突右冲，不经意站在了艮位，破解了你的攻势。
</t>
  </si>
  <si>
    <t>五雷掌法</t>
  </si>
  <si>
    <t xml:space="preserve">玄一教镇派掌法。道门正统传世之招，寓意天道五雷，掌下妖邪鬼怪难逃。乃道门高人根据开山掌法演化而来，强摧五脏之精神，聚合离散之真气，发出惊世骇俗一掌。或言此掌一招两式，取其丹中三昧，浅运小周天，徒具五雷之形。
</t>
  </si>
  <si>
    <t>五雷正法</t>
  </si>
  <si>
    <t>单招中量伤害</t>
  </si>
  <si>
    <t xml:space="preserve">只见你虚持令箭，手掐五雷法诀，大声喝斥，“哇，呀！呀！呀！呀！”，双手托天，提调周身之真气向上涌，面色颊红，庞大气劲汇聚于掌，真气直逼超越自身极限，似乎随时要爆裂开来，稍时，发出惊天动地一掌。
（命中）掌未至，而气先至，庞大气劲宛若一座巍峨大山，直压得敌人喘不过气来，待掌力透体，如置火烤，五内俱遭焚戮，不住呕红，苦不堪言。
（未中）敌人眼见此招庞大，分毫不为所动，单手扎马，提运周身真气迎上，硬是接下了此招。
</t>
  </si>
  <si>
    <t>五雷轰顶</t>
  </si>
  <si>
    <t>（单招大量伤害，消耗大量内力）</t>
  </si>
  <si>
    <t xml:space="preserve">只见你翻掌提元，引动周身真气，推行大小周天，周遭落叶沙尘如受牵引，聚于掌间成球，盘旋不落，沛然一掌击出，落叶如龙似舞，直直冲向敌人。
（命中）敌人抬掌欲接，岂料此招看似平平无奇，实则暗含十二万分力道，庞大掌力登时透体，五内俱遭焚戮，背心当时便留下一个血掌印，敌人气若游丝，性命只在须臾。
（未中）敌人眼见此招庞大，心下不再迟疑，急急抽身撤招，总算保全性命。
</t>
  </si>
  <si>
    <t>无痕剑意诀</t>
  </si>
  <si>
    <t>道返元功</t>
  </si>
  <si>
    <t xml:space="preserve">玄一教镇派内功心法。乃是八卦心诀修至上乘之作，有言八门共修始下品，内蕴八卦方为上。待至功成，可将一身之真气逆转，倒返他人真气，还于他人之身。修至极境，更可吸风引露，聚散周遭离合真气，化为己用，立于不败之境。
</t>
  </si>
  <si>
    <t>真气逆转</t>
  </si>
  <si>
    <t xml:space="preserve">受到伤害时，概率逆转真气，免疫该回合伤害，并将对方真气之7成化入自身攻击中随下一招打出
</t>
  </si>
  <si>
    <t xml:space="preserve">你挺身挡招，分毫未伤，伴随周身之真气逆转，化消敌人之真气为己用。
敌人厉招既出，顿觉吃力，庞大宛若泥牛入海，飘然不知所踪。
敌人招行未至，惊觉你周遭宛若巨大吸盘，要将一身之真气吸收殆尽，只得悻悻收式。
</t>
  </si>
  <si>
    <t>聚散离合</t>
  </si>
  <si>
    <t>当内力未满时，吸收周遭游离真气为己用，缓慢回复自身真气</t>
  </si>
  <si>
    <t>太玄心经</t>
  </si>
  <si>
    <t>飘渺归墟步</t>
  </si>
  <si>
    <t>少林寺</t>
  </si>
  <si>
    <t>基础棍法</t>
  </si>
  <si>
    <t>清无（100）伏虎罗汉（300）降龙罗汉（300）玄苦（600）</t>
  </si>
  <si>
    <t>基础拳脚</t>
  </si>
  <si>
    <t xml:space="preserve"> </t>
  </si>
  <si>
    <t>指禅功</t>
  </si>
  <si>
    <t>清无</t>
  </si>
  <si>
    <t xml:space="preserve">少林派进阶拳法。传闻，此功是根据佛前十八罗汉身姿演化而来，乃达摩祖师亲传，博大进深。几经少林高僧改良精进，千锤百炼，已无瑕疵。后世诸多武学，或多参考借鉴，天下武功出少林，或由此出。
</t>
  </si>
  <si>
    <t>一指禅</t>
  </si>
  <si>
    <t>单段伤害。下一次攻击的伤害增加35%。持续5秒。</t>
  </si>
  <si>
    <t>你凝气于右手食指，指尖泛起淡淡黄芒，一式「禅指戳穴」，疾点敌人膻中穴！</t>
  </si>
  <si>
    <t>0s</t>
  </si>
  <si>
    <t>12s</t>
  </si>
  <si>
    <t xml:space="preserve">只见你单足一顿，纵身跃起，顺势弯腰屈膝，御敌以击。
（命中）只待二者相击，骤拳以应，直击天灵，敌人登受重创，头破血流。
（未中）敌人眼见不好着力，顺势向前一个轱辘，避开战局。
</t>
  </si>
  <si>
    <t>韦陀棍法</t>
  </si>
  <si>
    <t xml:space="preserve">少林派进阶棍法。传闻，少林寺自成立之初，多有江湖纷争，为保全少林，前辈高僧设下千古奇阵-十八罗汉阵，历来无人能破。单人施展不过寻常棍法，若多人施展，则气力相加，互补不足，非同小可。
</t>
  </si>
  <si>
    <t>扫棍</t>
  </si>
  <si>
    <t>格挡敌方一次普攻，格挡成功后反击造成 40% 棍法伤害，自身获得「棍盾」：外攻防御提升50点，持续 6 秒；</t>
  </si>
  <si>
    <t>你沉腰扎马，棍身横扫，带起一阵劲风，一式「降魔扫棍」，扫向敌人下盘！</t>
  </si>
  <si>
    <t xml:space="preserve">（单人）但闻你大喝一声，旋身棍击地面，挺身披挂在前，气力相叠，首尾相应，自然成阵。
（多人）但闻你大喝一声，旋身棍击地面，挺身披挂在前，双掌相推，气劲相叠，进则敲山震海，退守固若金汤，攻防兼备，浑然一体，罗汉阵成。
</t>
  </si>
  <si>
    <t>坐忘经</t>
  </si>
  <si>
    <t xml:space="preserve">少林派进阶内功心法。传闻，达摩祖师东渡传法，观中土众僧体质羸弱，遂传以呼吸吐纳之法，以收强身健体之效。少林弟子或参禅打坐，或挑水做饭，皆依此法修习，久之，自然练就一身高明内功。
</t>
  </si>
  <si>
    <t>禅意护体</t>
  </si>
  <si>
    <t>获得一层护盾，每次减免最多 10% 最大气血的伤害，持续 6 秒；护盾破碎后回复 10% 最大气血。</t>
  </si>
  <si>
    <t>你双手结佛印，内息凝于体表，一式「禅意护体」，周身泛起淡金禅光！</t>
  </si>
  <si>
    <t>15s</t>
  </si>
  <si>
    <t>当自身处于受伤状态下，可凭借呼吸吐纳缓慢疗愈自身伤势。(+2/s)</t>
  </si>
  <si>
    <t>（重伤）你缓缓吐出一口气，稍时强咳出声，吐出一口淤血，总算缓了过来。
（轻伤）你缓缓吐出一口气，真气悉循小周天，缓慢疗复自身伤势。
（疗复）你缓缓吐出一口气，真气畅通无阻，面色红润，恢复如初。</t>
  </si>
  <si>
    <t>少林身法</t>
  </si>
  <si>
    <t xml:space="preserve">少林进阶轻功，走稳扎稳打之路。步法沉稳，纵跃有度，无花哨技巧，却能让弟子在腾挪闪避中保持重心，契合少林「稳重如山」的武学风格，适合近战缠斗。
</t>
  </si>
  <si>
    <t>罗汉纵跃</t>
  </si>
  <si>
    <t>75%几率触发闪避，免疫当前一次攻击；闪避后可立即衔接一次普攻。</t>
  </si>
  <si>
    <t>你身形微侧，如达摩渡江般轻盈，一式「达摩闪避」，避开敌招锋芒！</t>
  </si>
  <si>
    <t>降魔棍法</t>
  </si>
  <si>
    <t>伏虎罗汉</t>
  </si>
  <si>
    <t xml:space="preserve">少林派上乘杖法，戒律院专研。此路杖法脱胎于罗汉棍法，变化多端，难以捉摸，乃戒律院专研，专为清理门户之用。杖法共分阴阳二路，有菩萨慈眉，亦有金刚怒目，看似相近，实则大有不同。
</t>
  </si>
  <si>
    <t>金刚伏杵</t>
  </si>
  <si>
    <t xml:space="preserve">单体伤害，命中后触发 “伏魔” 效果：敌人五息之内伤害减少20%，持续 5 秒。
</t>
  </si>
  <si>
    <t>你纵身跃起，禅棍高举过顶，周身内劲灌注棍身，棍身隐隐泛起金芒，一式金刚伏杵，如泰山压顶般猛劈而下，棍尖直指敌人天灵盖，势要将邪魔外道一棍降服！</t>
  </si>
  <si>
    <t xml:space="preserve">你单杖锄地微抬，口念降魔法咒，岿然不怒自威，一式披挂杖打，暗地谨守六合，杖出无定式。
（命中）敌人急欲接招，岂止其中神妙，身与意合打心间，心与力合打披肩，砰然一击，杖打肩头，直疼得敌人满地打滚。
（未中）敌人悉谙六合之道，抬招直入空门，迫使你只得回身挡招，化解此番攻势。
</t>
  </si>
  <si>
    <t>金刚怒目</t>
  </si>
  <si>
    <t xml:space="preserve">单体伤害，命中后触发「降魔震慑」效果，持续 5 秒：每息流失 3% 最大气血；
</t>
  </si>
  <si>
    <t>你双目圆睁，须发皆张，禅棍重重顿地，一声暴喝震彻四野：「邪魔辟易！」一式「金刚怒目」势如惊雷，棍风刚猛无俦，裹挟着降妖伏魔的凛然正气，直劈而出！</t>
  </si>
  <si>
    <t xml:space="preserve">你单杖锄地微抬，口念降魔法咒，岿然不怒自威，一式披挂杖打，暗地谨守六合，杖出无定式。
（命中）敌人急欲接招，岂止其中神妙，形与神合挑下盘，性与命合回身杵，尖利一击，直戳敌人心肺，敌人登时口吐鲜血。
（未中）敌人悉谙六合之道，抬招直入空门，迫使你只得回身挡招，化解此番攻势。
</t>
  </si>
  <si>
    <t>十八罗汉手</t>
  </si>
  <si>
    <t>降龙罗汉</t>
  </si>
  <si>
    <t xml:space="preserve">少林派上乘手法，般若堂专研。取佛前五百罗汉之姿，是以巧参研罗汉拳法之神妙，去以深修浩功，取招取巧，以万千精妙招式出其不意，往往有意想不到之效。
</t>
  </si>
  <si>
    <t>法相千叶</t>
  </si>
  <si>
    <t>群体伤害，使自身的会心属性增加100，持续 8 秒。</t>
  </si>
  <si>
    <t>你双手合十，口诵佛号，周身禅光湛然，掌心陡然涌出万千掌影，如西天诸佛垂眸、宝相莲华绽放。一式「法相千叶」施展开来，掌影层层叠叠笼罩丈许方圆，或拍或切或擒，招招暗含罗汉降魔之意，却不带半分戾气！</t>
  </si>
  <si>
    <t xml:space="preserve">只见你翻掌向前，顺势一掌打出，看似平平无奇，而后招已至，好似陡生千手，循环往复，连绵不绝。
（命中）敌人迎面挨了一巴掌，正纳闷着，又被扇了一巴掌，双颊隐隐作痛，却见掌势丝毫未减，直教人欺人太甚！
（未中）敌人一把抓住你的手腕，反手就是一巴掌，并嗤笑了一番。
</t>
  </si>
  <si>
    <t>长眉锁拿</t>
  </si>
  <si>
    <t>三连伤害，自身获得「罗汉劲」：内外攻防御增加100点。</t>
  </si>
  <si>
    <t>你双手如长眉舒展，指节灵动，一式「长眉锁拿」探出，指风飘忽，专扣敌人手腕脉门！</t>
  </si>
  <si>
    <t>伏虎拳</t>
  </si>
  <si>
    <t xml:space="preserve">少林派上乘掌法，般若堂专研。取佛前降龙、伏虎二位尊者之姿，是以力参研罗汉拳法之神妙，去除冗杂繁复之姿，单求一招以应，力破千钧，扫荡万魔，故名伏魔掌法。
</t>
  </si>
  <si>
    <t>大力伏虎掌</t>
  </si>
  <si>
    <t>招式命中之后会立即打出下一掌，最多 5 掌。</t>
  </si>
  <si>
    <t>你气运丹田，双臂青筋虬结，双掌如磨盘般厚重沉凝，缓步踏前一步，脚下青石板竟隐隐开裂！一式大力伏虎掌猛力推出，掌劲如山崩地裂，裹挟着猛虎下山的万钧之势，掌风所及，连空气都发出闷雷般的轰鸣，直压敌人周身要害！</t>
  </si>
  <si>
    <t xml:space="preserve">你不动如山，屏含一口真气，聚力于气，右掌翻转间，卷起周遭尘土，忽由厉掌高举，借势骇然一击，足坠千钧之力。
（命中）敌人抬掌欲接，掌力登时透体，碎骨穿心，伤重难愈。
（未中）敌人眼见庞大掌势逼近，急急一个闪身，险险躲过此番攻势。
</t>
  </si>
  <si>
    <t>伏虎裂石拳</t>
  </si>
  <si>
    <t>单招伤害，命中后目标附带【裂伤】，外攻防御降低80点，持续10s。</t>
  </si>
  <si>
    <t>你双目圆睁，须发微张，沉腰扎马将内劲尽数凝于双拳，一声暴喝如猛虎咆哮震彻四野！一式伏虎裂石拳轰然砸出，拳风激荡卷起尘土，势如饿虎扑食，拳锋所向似能裂石碎岩，直捣敌人面门！</t>
  </si>
  <si>
    <t>猛虎下山</t>
  </si>
  <si>
    <t>单招伤害，命中后有极大几率震晕对手5秒。</t>
  </si>
  <si>
    <t>你沉腰蓄力，身形陡然蹿出，如猛虎自山巅俯冲而下，一式「猛虎下山」双拳连环捣向敌人胸膛！</t>
  </si>
  <si>
    <t>破戒刀法</t>
  </si>
  <si>
    <t xml:space="preserve">少林派上乘刀法，戒律院专研。传闻，早年有绿林好汉投身少林，因其杀孽深重，长夜难寐，终得自裁。其一身嗜血刀法亦被流传下来，因其过于凶戾，故而留存戒律院，非持身修戒者不得修习。
</t>
  </si>
  <si>
    <t>妄开杀孽</t>
  </si>
  <si>
    <t>单体伤害，此招需以自身 10% 最大气血为代价，命中后触发 “杀孽缠身”：敌人 6 秒内每息流失 4% 最大气血，且无法获得任何治疗效果；</t>
  </si>
  <si>
    <t>你双目赤红，须发皆张，将戒刀高举过顶，一声厉喝震得周遭落叶纷飞：“佛渡世人，我斩邪魔！” 一式妄开杀孽劈出，刀风裹挟着滔天煞气，竟隐有血色寒光流转，刀势不再守佛门慈悲，只存斩妖除魔的决绝，直劈敌人天灵盖！</t>
  </si>
  <si>
    <t>你将大刀插入地面，双手合十，口念弥陀，刀影恍惚间，一股凶戾之气映照吾身，战意陡增数倍，苦心修持，总算强行压下嗜血杀意，只是嘴角不经意间闪过一丝阴狠。</t>
  </si>
  <si>
    <t>嗔怒斩尘</t>
  </si>
  <si>
    <t>两段伤害，命中后触发 “斩尘” 效果：驱散敌人 1-2 个增益 buff</t>
  </si>
  <si>
    <t>你面色狰狞却眼底含悲，口中低吟忏悔经文，内劲疯狂灌入戒刀！一式嗔怒斩尘陡然出鞘，刀风呼啸，似有万千冤魂泣诉，刀芒所过之处，尘俗邪祟皆退散，招出之时，禅心与杀念在刀身激荡，专斩敌人护身邪功！</t>
  </si>
  <si>
    <t>毗卢鞭法</t>
  </si>
  <si>
    <t xml:space="preserve">少林派上乘鞭法，达摩院专研。乃是高僧取大日如来之名，寓意吾佛既出，大放三千光明世界。此路鞭法亦如此名，共分六路，暗合六道疾苦，招招光明正大，气势非凡，宵小鼠辈望自生畏。
</t>
  </si>
  <si>
    <t>六道皆苦</t>
  </si>
  <si>
    <t>立即造成6次N点伤害。</t>
  </si>
  <si>
    <t xml:space="preserve">你持鞭仗立，凌空抽出五朵鞭花，鞭影缭乱间，尽显技艺非凡，稍时凛声喝斥，长鞭一抽既出，暗合五路变数，齐齐打向敌人。
（命中）敌人不由心生畏怯，极力左右闪躲，仍是被鞭抽拍身，嘶嘶抽泣，只得暗自叫苦。
（未中）敌人一个闪身，躲过一众鞭数。
</t>
  </si>
  <si>
    <t>菩提心法</t>
  </si>
  <si>
    <t>伏虎罗汉、降龙罗汉</t>
  </si>
  <si>
    <t xml:space="preserve">少林派上乘内功心法，菩提院专研。传闻，世尊曾于菩提树下开释，悟无上正法，此功便因此得名。吾佛眼下，言道者多，悟道者少，所传唯一法，不立文字，教外别传，直指人心，见性成佛，是为无上法。
</t>
  </si>
  <si>
    <t>菩提清心</t>
  </si>
  <si>
    <t xml:space="preserve">减免50%伤害，自身内外攻防御提升200点，闪避提升100点，持续15秒。
</t>
  </si>
  <si>
    <t>你猛地睁眼，一声佛号脱口而出，内劲自丹田涌遍四肢百骸，体表青光暴涨，如覆一层薄如蝉翼的菩提宝甲！一式「菩提护体」，禅劲凝而不发，守御周身！</t>
  </si>
  <si>
    <t>通过修习此功，可以修习更多少林绝学而无走火入魔之忧。
（学习少林系武学时减少需要消耗的潜能。）</t>
  </si>
  <si>
    <t>菩提禅镇</t>
  </si>
  <si>
    <t>对所有敌人造成「菩提禅镇」：目标由于被震慑无法主动攻击，持续 8 秒，但是目标最大外攻防御增加50点。</t>
  </si>
  <si>
    <t>你双目圆睁，周身禅气陡然外放，一声低喝如晨钟暮鼓，直透人心！一式「菩提禅镇」，以禅意慑敌，不战而屈人之兵！</t>
  </si>
  <si>
    <t>童子功</t>
  </si>
  <si>
    <t>此功乃少林不传之秘，属纯阳童子内功，需以童子之身始练，功成后内劲纯阴不生、纯阳不泄，筋骨如精钢锻铸，脏腑似琉璃通透。其要义在于 “守元固本，炼精化气”，不重外放而重内蕴，修炼者身形虽未必魁梧，却有沛然不竭的纯阳劲气，既能护体抗伤，亦能以阳刚之力破邪祛毒，是少林武学中极重根基的上乘内功。</t>
  </si>
  <si>
    <t>童子守元</t>
  </si>
  <si>
    <t>自身获得「守元」：外攻防御提升200点，每息恢复10%气血，持续5秒。</t>
  </si>
  <si>
    <t>你双目微阖，舌尖抵上腭，双手抱元守一，周身泛起淡淡纯阳白光。一式「童子守元」运起，内劲如涓涓细流汇入丹田，整个人如稚童般澄澈纯粹，不动如山！</t>
  </si>
  <si>
    <t>只见你双臂下垂外发，身形岿然一怔，强催一身血气外发，周身有如钢筋斧凿一般，赤色朱红，刀劈不进，水泼不入。</t>
  </si>
  <si>
    <t>童子罡壁</t>
  </si>
  <si>
    <t>自身获得「罡壁」：减伤 80% 并反弹伤害给目标，自身外功攻击、内攻攻击减少80%，持续5秒。</t>
  </si>
  <si>
    <t>你双手抱元守一，丹田内纯阳内劲奔涌而出，于周身凝成一道透明罡壁！一式「童子罡壁」施展，身形稳如稚童坐桩，任凭外力击打，罡壁只微微震颤，口中低喝：“来而不往非礼也！”</t>
  </si>
  <si>
    <t>落水生莲</t>
  </si>
  <si>
    <t xml:space="preserve">此轻功乃少林隐世高僧观池中白莲濯水而生所创，禅意与轻灵兼备，不似江湖轻功那般凌厉诡谲，反带着佛门 “与世无争” 的恬淡。需身具扎实禅定内功，方能做到 “足尖点水而不沉，身形飘移而无声”，踏水而行时如白莲绽于碧波，故名「落水生莲」。
</t>
  </si>
  <si>
    <t>莲步轻移</t>
  </si>
  <si>
    <t>自身闪避属性提升30%，命中属性提升20%，持续15秒。</t>
  </si>
  <si>
    <t>你双目微阖，气沉丹田，足尖似蜻蜓点水般在地面一点，一式「莲步轻移」施展开来。身形陡然飘出三丈之远，衣袂翻飞间竟不带起半分尘土，落地时如白莲坠水，悄无声息，稳如磐石！</t>
  </si>
  <si>
    <t>拈花指</t>
  </si>
  <si>
    <t>玄苦</t>
  </si>
  <si>
    <t xml:space="preserve">少林派镇派指法，般若堂专研。取世尊拈花一笑之意，是以念参研罗汉拳法之神妙，易学难精，最为深奥。寻常僧众徒得其形，只得拈叶飞花之效；岂知茶中三昧，以念透力，入木三分，花谢花开之神妙。
</t>
  </si>
  <si>
    <t>拈花拂穴</t>
  </si>
  <si>
    <t>只见你手若兰花，身姿妙曼，双手翻舞间如花绽放，摄人心神，宛若蜻蜓过水，浅尝辄止。
（命中）敌人一时不慎，一道真气打入，真气登时受阻，难以动作。
（未中）敌人急急避穴闪身，躲过此招。</t>
  </si>
  <si>
    <t>拈叶飞花</t>
  </si>
  <si>
    <t xml:space="preserve">你凝运真气，纵地一掌，卷起脚边落叶，右手猛然收聚，劲力拾掇，却作拈花状，飞射而出。
（命中）敌人稍不加意，飞叶即擦身而过。
（未中）敌人身影舞动至极致，竟全数躲开飞叶。
</t>
  </si>
  <si>
    <t>花谢花开</t>
  </si>
  <si>
    <t xml:space="preserve">只见你躬身拾起脚边落叶，如世尊状拈花一笑，轻开食指，真气外发，手中落叶无风自转，旋叶欺身而上。
（命中）敌人自是惊得出奇，险避擦身而过，岂知飞叶回旋，直透背心，登受重创。
（未中）敌人身影舞动，避开一众杀招。
</t>
  </si>
  <si>
    <t>大悲修罗掌</t>
  </si>
  <si>
    <t>达摩神禅棍法</t>
  </si>
  <si>
    <t>无相佛棍法</t>
  </si>
  <si>
    <t>达摩剑法</t>
  </si>
  <si>
    <t xml:space="preserve">少林派镇派剑法，达摩院专研。传闻，此路剑法乃达摩祖师真传，共分三路剑招，先以左右横切，再以飞身纵斩，有力劈山岳之威。其中奥妙，只在运气法门，盖以深厚内功，方能无往而不利。
</t>
  </si>
  <si>
    <t>达摩三剑</t>
  </si>
  <si>
    <t>必中。</t>
  </si>
  <si>
    <t>（第一剑）你沉身纳气，力运剑尖，长剑如蛇盘舞，忽由气转至左，横亘戮切！
（第二剑）剑式未止，你挑剑回身，强压气劲，将发未发，忽由气转至右，横身固切！
（第三剑）但见你吴钩长划，旋身凌空而上，凝一身之气劲，长驱直劈而下，真有力劈山岳之威！</t>
  </si>
  <si>
    <t>易筋经</t>
  </si>
  <si>
    <t xml:space="preserve">少林派镇派内功心法，武林中人梦寐以求的武学宝典。相传，达摩祖师于洞中面壁九年，留下此部经书。经中讲述乃是移转人之筋骨，改易人后天之资，夺天地造化之功。然此经所求甚苛，修习者须得勘破我相、人相，试问修习者又怎能无所求？因而此功一直束之高阁，非有缘人不得传授。
</t>
  </si>
  <si>
    <t>移筋易穴</t>
  </si>
  <si>
    <t>敌人一招正中穴位，岂料你竟通得移筋易穴之妙，招数打在身上竟然全然无用，只受了些许擦伤。
敌人一发不中，连番点指，戳点周身要穴，见你完好如初，不由兀自生疑，穴位竟全然无用。
敌人招行未尽，叠指蓄力而发，岂料你竟好似无感，笑意还招以应，敌人只得撤招，悻悻离去。</t>
  </si>
  <si>
    <t>洗髓经</t>
  </si>
  <si>
    <t xml:space="preserve">少林派镇派内功心法，现已失传。相传，达摩祖师于洞中面壁九年，留下此部经书。经中讲述乃是伐髓再造人之骨血，改易人先天之资，晓乾坤宇宙之妙。然此经过于深奥，数辈高僧穷极一生未尝参研一二，终付之一炬。或言此经仍留有抄本于世，未知真伪。
</t>
  </si>
  <si>
    <t>易筋伐髓</t>
  </si>
  <si>
    <t>战斗中使用，给自己或队友疗伤。</t>
  </si>
  <si>
    <t>55s</t>
  </si>
  <si>
    <t>（给自己疗伤）你平心静气，渐入空明，真气自无发而发，双手或拳或掌，自然摇曳，感悟自身与天地万物融为一体，伐骨生髓，血由自生，生生不息，润化万物。
（给他人疗伤）你平心静气，渐入空明，真气自无发而发，双手或拳或掌，自然摇曳，感悟自身与天地万物融为一体，拍打队友周身大穴，伐除淤血，疗复生机。</t>
  </si>
  <si>
    <t>降龙伏象功</t>
  </si>
  <si>
    <t>一苇渡江术</t>
  </si>
  <si>
    <t>五岳剑宗</t>
  </si>
  <si>
    <t>剑无痕（100）李剑尘（300）谢剑白（600）</t>
  </si>
  <si>
    <t>炼剑篇</t>
  </si>
  <si>
    <t>剑无痕</t>
  </si>
  <si>
    <t xml:space="preserve">五岳剑宗进阶剑法。嵩山久居五岳巅，俯揽苍茫人世间，天窑寒池炼剑梯，紫府仙台咫尺间，是为剑之极。盖以天下剑者，徒具剑形，运剑而不识剑，委实可悲。夫以炼剑为先，磨砺心境，剑心初步，方行剑招，是为剑之上乘。
</t>
  </si>
  <si>
    <t>嵩岳养剑</t>
  </si>
  <si>
    <t xml:space="preserve">不消耗内力，单招少量伤害，随着剑招施展，会不断叠加剑法伤害，使用其他剑招也有增益，若长期未施展，则会逐渐衰弱，以一局回合为限，结束战斗则清空
</t>
  </si>
  <si>
    <t xml:space="preserve">只见你剑指微扬，提剑纵飞，唯心念引之，力从地起，劲随意发，一指既出，凝着一身力劲，飞剑直刺。
（命中）敌人首当其冲，利剑刺入心肺，登受重创，口吐鲜血。
（未中）敌人毫不在意，抬掌横身格挡，轻易化解此招。
</t>
  </si>
  <si>
    <t>精境篇</t>
  </si>
  <si>
    <t xml:space="preserve">五岳剑宗进阶拳法。衡山云雾为之奇，百变千幻镜中迷，自缘非是最高层，是为境之极。积年苦修，不过水滴之功，难入汪洋之海。谨以此功，洗筋骨，拓八脉，反推丹田极境，内力自然充盈。
</t>
  </si>
  <si>
    <t>百变千幻</t>
  </si>
  <si>
    <t>护体技，使对方迷惑，打不中或难以击中要害</t>
  </si>
  <si>
    <t>你掌开天地式，单手上扬，负手下垂，双手反复腾挪，掌影飘忽间，或拳或爪，点指手掐，变化多端。</t>
  </si>
  <si>
    <t>衡岳养境</t>
  </si>
  <si>
    <t>提升自身内力上限</t>
  </si>
  <si>
    <t>静心篇</t>
  </si>
  <si>
    <t xml:space="preserve">五岳剑宗进阶内功心法。华山为五岳之最，古来少有人烟，颐养天地浩然正气，为苍生立命，为万世开太平，故为气之极。静以养心，俭以养德，修身齐家治国平天下，故为修身立命之本。谨以此道，虽无功行之精进，然立身已成，不落窠臼之列。
</t>
  </si>
  <si>
    <t>华岳养心</t>
  </si>
  <si>
    <t>护体技，buff内免疫邪魔外道纷扰，养浩然之气，清除自身异常状态</t>
  </si>
  <si>
    <t>你凝神纳气，接吟朗朗上口，正是浩然正气诀：养天地浩然正气，为苍生立命，为万世开太平！四顾之内静皆哑然。</t>
  </si>
  <si>
    <t>飞燕逐月</t>
  </si>
  <si>
    <t>五岳篇</t>
  </si>
  <si>
    <t>李剑尘</t>
  </si>
  <si>
    <t xml:space="preserve">五岳剑宗上乘剑法。五岳从来不看山，天遥地阔有时尽，纵观古今难为考，暌违寰宇现尘寰，是为地之极。世间若得两全法，将五岳剑法合而为一，即为世间至高之剑。曾几何时，五岳剑派出了一位高人，兼合五岳剑招，化尽天下剑法，屹立东方之巅。
</t>
  </si>
  <si>
    <t>千峰竞秀</t>
  </si>
  <si>
    <t>控制技</t>
  </si>
  <si>
    <t xml:space="preserve">只见你启招横剑直挥，剑势急转至下，忽由空划上撩，剑引直刺眉心。
（命中）敌人忽上忽下，手脚撞了个满怀，正中太阳穴，一时头晕眼花，难以站立。
（未中）敌人眼见变数奇多，不再僵持，反身挥剑直刺，迫使你回撤，空开战局。
</t>
  </si>
  <si>
    <t>五岳神峰</t>
  </si>
  <si>
    <t>5连伤害</t>
  </si>
  <si>
    <t xml:space="preserve">只见你剑舞生风，五岳名招尽显，华岳点翠，嵩岳融雪...俨然一副瑰丽奇景，剑影舞缭乱，奇形诡式频现，点劈挥砍剁，五路剑招齐至。
（命中）敌人不禁眼花缭乱，竭力抵挡，却已是身中数剑，鲜血淋漓。
（未中）敌人横身格挡，兀自紧守罩门，严阵以待。
</t>
  </si>
  <si>
    <t>七星剑法</t>
  </si>
  <si>
    <t>凌霄心经</t>
  </si>
  <si>
    <t>养德篇</t>
  </si>
  <si>
    <t xml:space="preserve">五岳剑宗上乘内功心法。泰山贵乎泰山石，千锤万凿出深山，烈火焚烧若等闲，敢为天下先，品行殊盛，故为德之最。谨以养德，虽无内功寸进，久负盛名，渐入君子之列。
</t>
  </si>
  <si>
    <t>泰岳养德</t>
  </si>
  <si>
    <t xml:space="preserve">护体技，提升自身大量德育，使得敌人敬畏，故而减少对你的伤害，若是敌人为邪道，则提升对方对你的伤害
</t>
  </si>
  <si>
    <t xml:space="preserve">只见你大义凛然，接连使出老马识途、浪子回头、拨乱反正，敲打来人，出招游龙戏凤，好似歌舞，兀自肆意挥毫，不失君子气度。
</t>
  </si>
  <si>
    <t>凌绝九剑</t>
  </si>
  <si>
    <t>谢剑白</t>
  </si>
  <si>
    <t>独饮剑典</t>
  </si>
  <si>
    <t>剑心篇</t>
  </si>
  <si>
    <t xml:space="preserve">五岳剑宗绝世剑法。天地万物仅唯一剑，是为天之极。剑自北域虚无之境而来，踏三山，遍四海，穷欲天之极，方知人世何等渺小。譬若天剑，却又非天所赐，唯心一念，是为心剑，无招之招，亦为无剑之剑，剑之极境，是为无境。
</t>
  </si>
  <si>
    <t>无剑之剑</t>
  </si>
  <si>
    <t>无需持剑，天剑禁招，短期内只能发动一次，单招大量伤害。</t>
  </si>
  <si>
    <t xml:space="preserve">你气运剑指，点膻中、曲池二穴，击破丹田内元，真气倒灌，内力陡增数倍，剑指向天，聚合周遭离散之真气，傲然一指击出，剑气似发未发，无剑亦是有剑，是为无剑之剑。
（命中）敌人首见此等悍招，不由望自生畏，剑气透体而过，石穿深嵌，真气溃散，登时晕厥。
（未中）敌人首见此等悍招，不由心生敬畏，惊异之余，回剑反攻自身，借以剑招化剑，以有形化无形，总算接住了此招。
</t>
  </si>
  <si>
    <t>凌天剑经</t>
  </si>
  <si>
    <t>龙吟诀</t>
  </si>
  <si>
    <t>绝情篇</t>
  </si>
  <si>
    <t xml:space="preserve">五岳剑宗镇派内功心法。恒山多情入空门，千载绝岭空悠悠，青灯古卷一沙弥，是为情之极。人之六欲，始为情故，若断舍离，则死生无碍。谨以此修心法门，斩三千烦恼思，心中只唯一念，功力愈发精纯。
</t>
  </si>
  <si>
    <t>恒岳养情</t>
  </si>
  <si>
    <t>下一招提升自身大量命中和攻击，只加成一招</t>
  </si>
  <si>
    <t xml:space="preserve">你凛身纳气，心剑划一，抛却五孔六念，心中只唯一剑。骤见五色华彩氤氲，覆映周身，瑞彩千条，尽归一处，只白光一闪，剑放毫光，气冲斗宿。
</t>
  </si>
  <si>
    <t>浮光掠影步</t>
  </si>
  <si>
    <t>江湖武学</t>
  </si>
  <si>
    <t>蛮骨功</t>
  </si>
  <si>
    <t>基础NPC所习</t>
  </si>
  <si>
    <t>蛮骨功乃江湖广为流传的的粗浅内功，以力炼骨、借血气催劲，练出的内息虽驳杂，却能让身体更显悍劲。</t>
  </si>
  <si>
    <t>俗家刀法</t>
  </si>
  <si>
    <t>以劈砍拦戳四式循环，刀路平直无华，专攻近身搏杀。传闻某镇护院凭此刀法，三招退去七名劫道毛贼，刀身未沾半滴血。</t>
  </si>
  <si>
    <t>吐纳功乃灵溪山庄内功入门心法，调呼吸、纳清气、沉丹田，练出的内息虽浅，却是江湖人修武的根基。</t>
  </si>
  <si>
    <t>提气步是灵溪山庄轻功入门功夫，运劲提气轻步履，练熟可纵跃矮障，乃江湖行走的粗浅本事。</t>
  </si>
  <si>
    <t>血河七杀式</t>
  </si>
  <si>
    <t>以快刀连斩七式，刀光如血河奔涌，专破对手防御薄弱处。传闻某水寨寨主曾用此刀法一夜屠尽整支漕运船队，刀上凝血十日不褪。</t>
  </si>
  <si>
    <t>江湖招式</t>
  </si>
  <si>
    <t>招式</t>
  </si>
  <si>
    <t>NPC招式</t>
  </si>
  <si>
    <t>$N双臂疾振，拳影一晃，刹那间两拳击向$n，快如闪电！</t>
  </si>
  <si>
    <t>【拳脚】二连攻击且给予对方瘀伤buff</t>
  </si>
  <si>
    <t>血煞功</t>
  </si>
  <si>
    <t xml:space="preserve">$N 猛地狂吼一声，浑身肌肉贲张，皮肤泛起一层血红色，黑风寨秘传的血煞功骤然催动！只见他周身血气翻涌，伤口竟以肉眼可见的速度愈合，双眼中煞气暴涨，显然功力已提至极致！
</t>
  </si>
  <si>
    <t>【内功】回满血且基于自己狂暴buff</t>
  </si>
  <si>
    <t>二连斩</t>
  </si>
  <si>
    <t>$N手腕翻抖，刀身先扫$n腰腹逼退，再顺势沉肩斜劈其肩头，两刀衔接无隙！</t>
  </si>
  <si>
    <t>【刀法】二连击且给予对方割伤buff</t>
  </si>
  <si>
    <t>计算公式</t>
  </si>
  <si>
    <t>80 * pow(1 + 0.01, lvl - 1)</t>
  </si>
  <si>
    <t>100 * pow(1 + 0.012, lvl - 1)</t>
  </si>
  <si>
    <t>140 * pow(1 + 0.013, lvl - 1)</t>
  </si>
  <si>
    <t>200 * pow(1 + 0.015, lvl - 1)</t>
  </si>
  <si>
    <t>400 * pow(1 + 0.015, lvl - 1)</t>
  </si>
  <si>
    <t>因子1</t>
  </si>
  <si>
    <t>因子2</t>
  </si>
  <si>
    <t>基础武学</t>
  </si>
  <si>
    <t>进阶武学</t>
  </si>
  <si>
    <t>上乘武学</t>
  </si>
  <si>
    <t>镇派武学</t>
  </si>
  <si>
    <t>绝世武学</t>
  </si>
  <si>
    <t>炼丹系统</t>
  </si>
  <si>
    <t>1、通过《丹方》学习 或者 请教指定npc学习制作丹药的方法。
2、在炼丹炉处消耗对应的材料 可以炼制已经学习过的丹药。
3、炼制成功后  增加对应的丹药的炼制熟练度。
4、炼制失败，损失所需材料。
4、炼制丹药的成功率取决于 炼制的熟练度、丹炉、丹药的基础成功率。</t>
  </si>
  <si>
    <t>白芍
薄荷
当归
党参
茯苓
甘草
枸杞
何首乌
黄莲
金银花
人参</t>
  </si>
  <si>
    <t>黄芪</t>
  </si>
  <si>
    <t>类型</t>
  </si>
  <si>
    <t>丹药</t>
  </si>
  <si>
    <t>材料</t>
  </si>
  <si>
    <t>作用</t>
  </si>
  <si>
    <t>回复类</t>
  </si>
  <si>
    <t>回春丹</t>
  </si>
  <si>
    <t>huichundan</t>
  </si>
  <si>
    <t>白芍*3  当归*2</t>
  </si>
  <si>
    <t>回复固定100气血(可在战斗中使用)</t>
  </si>
  <si>
    <t>主支线任务</t>
  </si>
  <si>
    <t>玄一丹</t>
  </si>
  <si>
    <t>xuanyidan</t>
  </si>
  <si>
    <t>甘草*2、当归*2</t>
  </si>
  <si>
    <t>玄一教师门任务道具</t>
  </si>
  <si>
    <t>活血散</t>
  </si>
  <si>
    <t>huoxuesan</t>
  </si>
  <si>
    <t>人参*1、黄芪*6</t>
  </si>
  <si>
    <t>少林师门任务道具</t>
  </si>
  <si>
    <t>品阶</t>
  </si>
  <si>
    <t>介绍</t>
  </si>
  <si>
    <t>套路天赋</t>
  </si>
  <si>
    <t>拳脚好手</t>
  </si>
  <si>
    <t>拳脚</t>
  </si>
  <si>
    <t>白</t>
  </si>
  <si>
    <r>
      <rPr>
        <sz val="11"/>
        <color rgb="FF000000"/>
        <rFont val="宋体"/>
        <charset val="134"/>
      </rPr>
      <t>对拳脚方面颇有造诣，剑法类武学伤害增加</t>
    </r>
    <r>
      <rPr>
        <b/>
        <sz val="11"/>
        <color rgb="FFFF0000"/>
        <rFont val="宋体"/>
        <charset val="134"/>
      </rPr>
      <t>3%</t>
    </r>
  </si>
  <si>
    <t>拳脚高手</t>
  </si>
  <si>
    <t>绿</t>
  </si>
  <si>
    <r>
      <rPr>
        <sz val="11"/>
        <color rgb="FF000000"/>
        <rFont val="宋体"/>
        <charset val="134"/>
      </rPr>
      <t>对拳脚方面颇有造诣，剑法类武学伤害增加</t>
    </r>
    <r>
      <rPr>
        <sz val="11"/>
        <color rgb="FFFF0000"/>
        <rFont val="宋体"/>
        <charset val="134"/>
      </rPr>
      <t>5%</t>
    </r>
  </si>
  <si>
    <t>拳脚大师</t>
  </si>
  <si>
    <t>蓝</t>
  </si>
  <si>
    <r>
      <rPr>
        <sz val="11"/>
        <color rgb="FF000000"/>
        <rFont val="宋体"/>
        <charset val="134"/>
      </rPr>
      <t>对拳脚方面颇有造诣，剑法类武学伤害增加</t>
    </r>
    <r>
      <rPr>
        <sz val="11"/>
        <color rgb="FFFF0000"/>
        <rFont val="宋体"/>
        <charset val="134"/>
      </rPr>
      <t>7%</t>
    </r>
  </si>
  <si>
    <t>拳脚宗师</t>
  </si>
  <si>
    <t>紫</t>
  </si>
  <si>
    <r>
      <rPr>
        <sz val="11"/>
        <color rgb="FF000000"/>
        <rFont val="宋体"/>
        <charset val="134"/>
      </rPr>
      <t>对拳脚方面颇有造诣，剑法类武学伤害增加</t>
    </r>
    <r>
      <rPr>
        <sz val="11"/>
        <color rgb="FFFF0000"/>
        <rFont val="宋体"/>
        <charset val="134"/>
      </rPr>
      <t>9%</t>
    </r>
  </si>
  <si>
    <t>枪棍好手</t>
  </si>
  <si>
    <t>棍法</t>
  </si>
  <si>
    <r>
      <rPr>
        <sz val="11"/>
        <color rgb="FF000000"/>
        <rFont val="宋体"/>
        <charset val="134"/>
      </rPr>
      <t>对枪棍方面颇有造诣，剑法类武学伤害增加</t>
    </r>
    <r>
      <rPr>
        <b/>
        <sz val="11"/>
        <color rgb="FFFF0000"/>
        <rFont val="宋体"/>
        <charset val="134"/>
      </rPr>
      <t>3%</t>
    </r>
  </si>
  <si>
    <t>枪棍高手</t>
  </si>
  <si>
    <r>
      <rPr>
        <sz val="11"/>
        <color rgb="FF000000"/>
        <rFont val="宋体"/>
        <charset val="134"/>
      </rPr>
      <t>对枪棍方面颇有造诣，剑法类武学伤害增加</t>
    </r>
    <r>
      <rPr>
        <sz val="11"/>
        <color rgb="FFFF0000"/>
        <rFont val="宋体"/>
        <charset val="134"/>
      </rPr>
      <t>5%</t>
    </r>
  </si>
  <si>
    <t>枪棍大师</t>
  </si>
  <si>
    <r>
      <rPr>
        <sz val="11"/>
        <color rgb="FF000000"/>
        <rFont val="宋体"/>
        <charset val="134"/>
      </rPr>
      <t>对枪棍方面颇有造诣，剑法类武学伤害增加</t>
    </r>
    <r>
      <rPr>
        <sz val="11"/>
        <color rgb="FFFF0000"/>
        <rFont val="宋体"/>
        <charset val="134"/>
      </rPr>
      <t>7%</t>
    </r>
  </si>
  <si>
    <t>枪棍宗师</t>
  </si>
  <si>
    <r>
      <rPr>
        <sz val="11"/>
        <color rgb="FF000000"/>
        <rFont val="宋体"/>
        <charset val="134"/>
      </rPr>
      <t>对枪棍方面颇有造诣，剑法类武学伤害增加</t>
    </r>
    <r>
      <rPr>
        <sz val="11"/>
        <color rgb="FFFF0000"/>
        <rFont val="宋体"/>
        <charset val="134"/>
      </rPr>
      <t>9%</t>
    </r>
  </si>
  <si>
    <t>剑法好手</t>
  </si>
  <si>
    <t>剑法</t>
  </si>
  <si>
    <r>
      <rPr>
        <sz val="11"/>
        <color rgb="FF000000"/>
        <rFont val="宋体"/>
        <charset val="134"/>
      </rPr>
      <t>对剑法方面颇有造诣，剑法类武学伤害增加</t>
    </r>
    <r>
      <rPr>
        <b/>
        <sz val="11"/>
        <color rgb="FFFF0000"/>
        <rFont val="宋体"/>
        <charset val="134"/>
      </rPr>
      <t>3%</t>
    </r>
  </si>
  <si>
    <t>剑法高手</t>
  </si>
  <si>
    <r>
      <rPr>
        <sz val="11"/>
        <color rgb="FF000000"/>
        <rFont val="宋体"/>
        <charset val="134"/>
      </rPr>
      <t>对剑法方面颇有造诣，剑法类武学伤害增加</t>
    </r>
    <r>
      <rPr>
        <sz val="11"/>
        <color rgb="FFFF0000"/>
        <rFont val="宋体"/>
        <charset val="134"/>
      </rPr>
      <t>5%</t>
    </r>
  </si>
  <si>
    <t>剑法大师</t>
  </si>
  <si>
    <r>
      <rPr>
        <sz val="11"/>
        <color rgb="FF000000"/>
        <rFont val="宋体"/>
        <charset val="134"/>
      </rPr>
      <t>对剑法方面颇有造诣，剑法类武学伤害增加</t>
    </r>
    <r>
      <rPr>
        <sz val="11"/>
        <color rgb="FFFF0000"/>
        <rFont val="宋体"/>
        <charset val="134"/>
      </rPr>
      <t>7%</t>
    </r>
  </si>
  <si>
    <t>剑法宗师</t>
  </si>
  <si>
    <r>
      <rPr>
        <sz val="11"/>
        <color rgb="FF000000"/>
        <rFont val="宋体"/>
        <charset val="134"/>
      </rPr>
      <t>对剑法方面颇有造诣，剑法类武学伤害增加</t>
    </r>
    <r>
      <rPr>
        <sz val="11"/>
        <color rgb="FFFF0000"/>
        <rFont val="宋体"/>
        <charset val="134"/>
      </rPr>
      <t>9%</t>
    </r>
  </si>
  <si>
    <t>刀法好手</t>
  </si>
  <si>
    <t>刀法</t>
  </si>
  <si>
    <r>
      <rPr>
        <sz val="11"/>
        <color rgb="FF000000"/>
        <rFont val="宋体"/>
        <charset val="134"/>
      </rPr>
      <t>对刀法方面颇有造诣，剑法类武学伤害增加</t>
    </r>
    <r>
      <rPr>
        <b/>
        <sz val="11"/>
        <color rgb="FFFF0000"/>
        <rFont val="宋体"/>
        <charset val="134"/>
      </rPr>
      <t>3%</t>
    </r>
  </si>
  <si>
    <t>刀法高手</t>
  </si>
  <si>
    <r>
      <rPr>
        <sz val="11"/>
        <color rgb="FF000000"/>
        <rFont val="宋体"/>
        <charset val="134"/>
      </rPr>
      <t>对刀法方面颇有造诣，剑法类武学伤害增加</t>
    </r>
    <r>
      <rPr>
        <sz val="11"/>
        <color rgb="FFFF0000"/>
        <rFont val="宋体"/>
        <charset val="134"/>
      </rPr>
      <t>5%</t>
    </r>
  </si>
  <si>
    <t>刀法大师</t>
  </si>
  <si>
    <r>
      <rPr>
        <sz val="11"/>
        <color rgb="FF000000"/>
        <rFont val="宋体"/>
        <charset val="134"/>
      </rPr>
      <t>对刀法方面颇有造诣，剑法类武学伤害增加</t>
    </r>
    <r>
      <rPr>
        <sz val="11"/>
        <color rgb="FFFF0000"/>
        <rFont val="宋体"/>
        <charset val="134"/>
      </rPr>
      <t>7%</t>
    </r>
  </si>
  <si>
    <t>刀法宗师</t>
  </si>
  <si>
    <r>
      <rPr>
        <sz val="11"/>
        <color rgb="FF000000"/>
        <rFont val="宋体"/>
        <charset val="134"/>
      </rPr>
      <t>对刀法方面颇有造诣，剑法类武学伤害增加</t>
    </r>
    <r>
      <rPr>
        <sz val="11"/>
        <color rgb="FFFF0000"/>
        <rFont val="宋体"/>
        <charset val="134"/>
      </rPr>
      <t>9%</t>
    </r>
  </si>
  <si>
    <t>鞭法好手</t>
  </si>
  <si>
    <t>鞭法</t>
  </si>
  <si>
    <r>
      <rPr>
        <sz val="11"/>
        <color rgb="FF000000"/>
        <rFont val="宋体"/>
        <charset val="134"/>
      </rPr>
      <t>对鞭法方面颇有造诣，剑法类武学伤害增加</t>
    </r>
    <r>
      <rPr>
        <b/>
        <sz val="11"/>
        <color rgb="FFFF0000"/>
        <rFont val="宋体"/>
        <charset val="134"/>
      </rPr>
      <t>3%</t>
    </r>
  </si>
  <si>
    <t>鞭法高手</t>
  </si>
  <si>
    <r>
      <rPr>
        <sz val="11"/>
        <color rgb="FF000000"/>
        <rFont val="宋体"/>
        <charset val="134"/>
      </rPr>
      <t>对鞭法方面颇有造诣，剑法类武学伤害增加</t>
    </r>
    <r>
      <rPr>
        <sz val="11"/>
        <color rgb="FFFF0000"/>
        <rFont val="宋体"/>
        <charset val="134"/>
      </rPr>
      <t>5%</t>
    </r>
  </si>
  <si>
    <t>鞭法大师</t>
  </si>
  <si>
    <r>
      <rPr>
        <sz val="11"/>
        <color rgb="FF000000"/>
        <rFont val="宋体"/>
        <charset val="134"/>
      </rPr>
      <t>对鞭法方面颇有造诣，剑法类武学伤害增加</t>
    </r>
    <r>
      <rPr>
        <sz val="11"/>
        <color rgb="FFFF0000"/>
        <rFont val="宋体"/>
        <charset val="134"/>
      </rPr>
      <t>7%</t>
    </r>
  </si>
  <si>
    <t>鞭法宗师</t>
  </si>
  <si>
    <r>
      <rPr>
        <sz val="11"/>
        <color rgb="FF000000"/>
        <rFont val="宋体"/>
        <charset val="134"/>
      </rPr>
      <t>对鞭法方面颇有造诣，剑法类武学伤害增加</t>
    </r>
    <r>
      <rPr>
        <sz val="11"/>
        <color rgb="FFFF0000"/>
        <rFont val="宋体"/>
        <charset val="134"/>
      </rPr>
      <t>9%</t>
    </r>
  </si>
  <si>
    <t>暗器好手</t>
  </si>
  <si>
    <t>暗器</t>
  </si>
  <si>
    <r>
      <rPr>
        <sz val="11"/>
        <color rgb="FF000000"/>
        <rFont val="宋体"/>
        <charset val="134"/>
      </rPr>
      <t>对暗器方面颇有造诣，剑法类武学伤害增加</t>
    </r>
    <r>
      <rPr>
        <b/>
        <sz val="11"/>
        <color rgb="FFFF0000"/>
        <rFont val="宋体"/>
        <charset val="134"/>
      </rPr>
      <t>3%</t>
    </r>
  </si>
  <si>
    <t>暗器高手</t>
  </si>
  <si>
    <r>
      <rPr>
        <sz val="11"/>
        <color rgb="FF000000"/>
        <rFont val="宋体"/>
        <charset val="134"/>
      </rPr>
      <t>对暗器方面颇有造诣，剑法类武学伤害增加</t>
    </r>
    <r>
      <rPr>
        <sz val="11"/>
        <color rgb="FFFF0000"/>
        <rFont val="宋体"/>
        <charset val="134"/>
      </rPr>
      <t>5%</t>
    </r>
  </si>
  <si>
    <t>暗器大师</t>
  </si>
  <si>
    <r>
      <rPr>
        <sz val="11"/>
        <color rgb="FF000000"/>
        <rFont val="宋体"/>
        <charset val="134"/>
      </rPr>
      <t>对暗器方面颇有造诣，剑法类武学伤害增加</t>
    </r>
    <r>
      <rPr>
        <sz val="11"/>
        <color rgb="FFFF0000"/>
        <rFont val="宋体"/>
        <charset val="134"/>
      </rPr>
      <t>7%</t>
    </r>
  </si>
  <si>
    <t>暗器宗师</t>
  </si>
  <si>
    <r>
      <rPr>
        <sz val="11"/>
        <color rgb="FF000000"/>
        <rFont val="宋体"/>
        <charset val="134"/>
      </rPr>
      <t>对暗器方面颇有造诣，剑法类武学伤害增加</t>
    </r>
    <r>
      <rPr>
        <sz val="11"/>
        <color rgb="FFFF0000"/>
        <rFont val="宋体"/>
        <charset val="134"/>
      </rPr>
      <t>9%</t>
    </r>
  </si>
  <si>
    <t>资质天赋</t>
  </si>
  <si>
    <t>力大如牛</t>
  </si>
  <si>
    <t>力敌千钧</t>
  </si>
  <si>
    <t>力拔山河</t>
  </si>
  <si>
    <t>力撼天地</t>
  </si>
  <si>
    <t>精气充沛</t>
  </si>
  <si>
    <t>精气焕发</t>
  </si>
  <si>
    <t>龙精虎猛</t>
  </si>
  <si>
    <t>气吞山河</t>
  </si>
  <si>
    <t>身强体健</t>
  </si>
  <si>
    <t>筋骨坚实</t>
  </si>
  <si>
    <t>体魄魁梧</t>
  </si>
  <si>
    <t>根体磅礴</t>
  </si>
  <si>
    <t>身轻如燕</t>
  </si>
  <si>
    <t>动如脱兔</t>
  </si>
  <si>
    <t>轻如鸿毛</t>
  </si>
  <si>
    <t>飘逸无影</t>
  </si>
  <si>
    <t>属性天赋</t>
  </si>
  <si>
    <t>初生牛犊</t>
  </si>
  <si>
    <t>增伤</t>
  </si>
  <si>
    <t>铜筋铁骨</t>
  </si>
  <si>
    <t>防御</t>
  </si>
  <si>
    <t>缩阳入腹</t>
  </si>
  <si>
    <t>金刚不坏</t>
  </si>
  <si>
    <t>免伤</t>
  </si>
  <si>
    <t>万法不侵</t>
  </si>
  <si>
    <t>人高马大</t>
  </si>
  <si>
    <t>虎背熊腰</t>
  </si>
  <si>
    <t>魁梧雄伟</t>
  </si>
  <si>
    <t>不动如山</t>
  </si>
  <si>
    <t>坚若磐石</t>
  </si>
  <si>
    <t>无懈可击</t>
  </si>
  <si>
    <t>矢不虚发</t>
  </si>
  <si>
    <t>洞若观火</t>
  </si>
  <si>
    <t>算无遗策</t>
  </si>
  <si>
    <t>共所需</t>
  </si>
  <si>
    <t>(pow((lvl-1),3)+60)/5*((lvl-1)*2+60)</t>
  </si>
  <si>
    <t>每个lvl差值</t>
  </si>
  <si>
    <t>《稻花村·初入江湖》剧本架构</t>
  </si>
  <si>
    <t>zx_dhc_01</t>
  </si>
  <si>
    <t xml:space="preserve">晨雾如纱，微光破晓。  
你从草堆中翻身坐起，粗布衣上沾着几根麦秸，掌心厚茧在晨露中泛着微光。  
昨夜借宿的农家老翁说得清楚：「沿此路东行三里，便是稻花村——江湖人的第一盏茶，都从那儿喝起。」  </t>
  </si>
  <si>
    <t xml:space="preserve">身旁青苔斑驳的石碑静立，刻字苍劲：  
「东行三里  稻花炊烟」  
碑底散着几片枯叶，随风打了个旋儿，飘向远处炊烟袅袅的村落。  </t>
  </si>
  <si>
    <t xml:space="preserve">你紧了紧肩上粗麻包袱，里头裹着三样物事：  
一柄阿爹留下的柴刀（刃口虽钝，却磨得雪亮）  
半卷翻烂的《侠客江湖传》 </t>
  </si>
  <si>
    <r>
      <rPr>
        <sz val="11"/>
        <color rgb="FF000000"/>
        <rFont val="宋体"/>
        <charset val="134"/>
      </rPr>
      <t xml:space="preserve">【获得物品：柴刀】
柴刀柄缠着防滑布，刃口密布细小缺口——  
这是阿爹劈了十年柴的旧刀，出行前他沉默着塞到你手中。 
【获得物品：《侠客江湖传》  】
「剑客燕南飞于渭水畔长笑高歌：大丈夫当带三尺剑，立不世功！」 
</t>
    </r>
    <r>
      <rPr>
        <sz val="11"/>
        <color rgb="FFC00000"/>
        <rFont val="宋体"/>
        <charset val="134"/>
      </rPr>
      <t>【系统指引需查看背包物品，且装备柴刀后可以自由行走】</t>
    </r>
  </si>
  <si>
    <t>north至土坡（tupo）</t>
  </si>
  <si>
    <r>
      <rPr>
        <sz val="11"/>
        <color rgb="FF000000"/>
        <rFont val="宋体"/>
        <charset val="134"/>
      </rPr>
      <t xml:space="preserve">你踩着草尖露珠大步向前，手中柴刀在朝阳下晃出一弧银光。  
远处村落轮廓渐显，第一声鸡鸣刺破晨雾——  
</t>
    </r>
    <r>
      <rPr>
        <sz val="11"/>
        <color rgb="FFFFC000"/>
        <rFont val="宋体"/>
        <charset val="134"/>
      </rPr>
      <t xml:space="preserve">心中向往已经的江湖，便在这炊烟升起处。  </t>
    </r>
  </si>
  <si>
    <t>east至杂树林（zashulin3）</t>
  </si>
  <si>
    <t xml:space="preserve">行至半途，忽闻前方杂树林传来女子惊呼：  
「放开我！钱袋都给你们！」  </t>
  </si>
  <si>
    <t>【按钮】前去看看</t>
  </si>
  <si>
    <t>south至杂树林（zashulin1）</t>
  </si>
  <si>
    <t xml:space="preserve">你握紧武器冲入林间，见一名蒙面大汉围住绿衣少女。  </t>
  </si>
  <si>
    <t xml:space="preserve">蒙面大汉狞笑：「又来个送死的！」 </t>
  </si>
  <si>
    <t>kill战斗后</t>
  </si>
  <si>
    <t>绿衣少女颤抖着行礼：
「多谢少侠！奴婢是灵溪山庄的丫鬟，今晨本要为大夫人采清晨露的紫苏叶...」
丫鬟递过青瓷瓶：「这是山庄特制金疮药，少侠快敷上罢。」</t>
  </si>
  <si>
    <t>【接过金疮药】</t>
  </si>
  <si>
    <t>服药后</t>
  </si>
  <si>
    <t>「这些歹人数天前就在附近游荡，近日来村里也不太平。」
「可否劳烦少侠护送一程？山庄就在前方」
【答应下来】</t>
  </si>
  <si>
    <t>east-north至灵溪山庄正厅</t>
  </si>
  <si>
    <t xml:space="preserve">庄主陆正阳（青衫蓄须）手持账本，见丫鬟急步上前：「可算回来了！这位少侠是...？」 </t>
  </si>
  <si>
    <t>丫鬟向陆庄主解释来龙去脉....</t>
  </si>
  <si>
    <t>陆正阳（抚须长叹）：「半月前李账房去破庙祭祖未归，如今庄内丫鬟又发生这种事情...
这货贼人真是越来越嚣张了。
我已差庄中小厮前往犁田渡报官。想来过几日便有官家前来。」</t>
  </si>
  <si>
    <t>陆正阳（抱拳道）：「少侠若不弃，可暂住西厢房，陆某将敝庄田师傅介绍于你。」</t>
  </si>
  <si>
    <t>陆正阳：「田师傅早些年闯荡过江湖，虽说教不了什么绝世神功，但是基础功夫确实非常扎实。」</t>
  </si>
  <si>
    <t>【多谢】</t>
  </si>
  <si>
    <t>north至后院</t>
  </si>
  <si>
    <t xml:space="preserve">青砖铺就的四方院落，东墙挂着十八般兵器，西侧木桩阵布满刀痕。  
透过练功房敞开的大门，可以见到
田师傅赤膊立于房中，九环刀插在青石板上嗡嗡作响，晨光将刀背铜环映得金光流转。  </t>
  </si>
  <si>
    <t>north至练功房（对话田师傅）</t>
  </si>
  <si>
    <t>田师傅：「庄主之意田某不好推辞。」</t>
  </si>
  <si>
    <t>田师傅（轻皱眉）：「不过切好田某酒瘾又犯了，劳烦你得先替我去村中的杂货铺里买壶稻花米酒来。」</t>
  </si>
  <si>
    <t>【答应下来】</t>
  </si>
  <si>
    <t>给予田师傅（稻花米酒×1）</t>
  </si>
  <si>
    <t>只见田师傅一把拍掉酒坛封口，拿起酒坛子就咕咚咕咚喝了好几口...</t>
  </si>
  <si>
    <t>田师傅：「过瘾！好酒！还是咱稻花村的米酒够烈！」</t>
  </si>
  <si>
    <t>田师傅：「好吧，看你这小子/小姑娘这么有诚意的份上，那么田某就教你几招！」</t>
  </si>
  <si>
    <t>田师傅：「在旁边的武器架上面挑选一把喜欢的兵器装备上吧！」</t>
  </si>
  <si>
    <t>与兵器架交互（获得武器）</t>
  </si>
  <si>
    <t>向田师傅学习武学（指定武学到达20级）</t>
  </si>
  <si>
    <t>对话田师傅</t>
  </si>
  <si>
    <t>田师傅：「怎么最近来拜庄的年轻人个个都是怪胎，当年田某学武功可是足足花了两个多月。」</t>
  </si>
  <si>
    <t>田师傅：「该教的都教给你了，望你以后勤加修炼，万不可懈怠。」</t>
  </si>
  <si>
    <t>田师傅：「天色也不早了，你先去庄内厢房休息下，劳逸结合方乃正道。」</t>
  </si>
  <si>
    <t>north-east至厢房（与床交互后）</t>
  </si>
  <si>
    <t>你半夜睡意正酣。
寅时窗外后院传来异响——  
黑影翻墙而入！  
【开门查看】</t>
  </si>
  <si>
    <t>west至后院触发战斗（强制）</t>
  </si>
  <si>
    <t>击败后可获得「贼人面罩」</t>
  </si>
  <si>
    <t>与 贼人面罩 交互后</t>
  </si>
  <si>
    <t>你展开染血的面罩，就着烛火细看：
- 布料厚实粗糙，应是廉价麻布浸过桐油。
- 边缘针脚歪斜，缝着暗红色线头。</t>
  </si>
  <si>
    <t>与先前杂树林拦截采薇的蒙面大汉装扮一致！</t>
  </si>
  <si>
    <t>先去找陆庄主了解情况。</t>
  </si>
  <si>
    <t>south至大厅，对话陆庄主</t>
  </si>
  <si>
    <t>你把刚刚发生的事情说了一遍。</t>
  </si>
  <si>
    <t>你察觉到陆庄主脸上露出一丝忧色，似乎有心事，便问他在担心何事</t>
  </si>
  <si>
    <t>陆庄主：「唉~实不相瞒，昨日村里来了一帮匪盗袭扰村民。那时陆某没在庄内，却不曾想他们竟从北边围墙翻入庄内把采薇给掳走了。」</t>
  </si>
  <si>
    <t>陆庄主：「想那采薇是从小便在庄子内长大，也是故人之女托付给陆某。如若被那伙盗匪糟蹋了，陆某万死难辞其咎！」</t>
  </si>
  <si>
    <t>陆庄主：「如今为防贼人再来袭击，陆某需要坐镇庄中无法前往营救。」</t>
  </si>
  <si>
    <t>陆庄主：「还望少侠仗义出手，给采薇给救出来。」</t>
  </si>
  <si>
    <t>陆庄主：「为防不测，陆某这有一身行头，可赠与少侠防身用。」</t>
  </si>
  <si>
    <t>陆庄主：「那伙贼人定是往村东小山上的破庙去了，少侠此时不宜迟。」</t>
  </si>
  <si>
    <t>【这就前往】</t>
  </si>
  <si>
    <t>一路前行至山间破庙，对话匪盗头目</t>
  </si>
  <si>
    <t>匪盗头目：「哟嚯，哪里来的小子/丫头，竟敢只身来坏老子的好事，胆子倒是不小。」</t>
  </si>
  <si>
    <t>匪盗头目：「今天老子让你知道多管闲事的下场。」</t>
  </si>
  <si>
    <t>kill匪盗头目后</t>
  </si>
  <si>
    <t>匪盗头目：「你给老子等着，敢坏我们黑林寨的好事！」</t>
  </si>
  <si>
    <t>一顿功夫后，众匪盗作鸟兽散了。匆忙逃离之下，从这伙匪盗身上掉下一把密函..</t>
  </si>
  <si>
    <t>与采薇交互（解开绳索）</t>
  </si>
  <si>
    <t>昏暗的火光下，只见采薇被粗麻绳捆住放倒在地，身上的衣衫虽然凌乱却还完整。</t>
  </si>
  <si>
    <t>采薇（含泪哭诉）：「多谢少侠救命之恩，如若不是少侠相救，这次怕是要被那伙贼人糟蹋了。」</t>
  </si>
  <si>
    <t>护送采薇至山庄，对话陆庄主</t>
  </si>
  <si>
    <t>见到陆庄主，采薇赶紧从你身后走出来，讲事情的经过像陆庄主诉说了一遍。</t>
  </si>
  <si>
    <t>陆庄主惊魂未定地听完后连身道谢，心里悬着的事终于放下。</t>
  </si>
  <si>
    <t>【使不得】</t>
  </si>
  <si>
    <t>对话陆庄主</t>
  </si>
  <si>
    <t>陆庄主：「之前定是黑林寨匪盗。。。陆某派去报官的小厮前来回话，说是捕快已从犁田渡动身，想来用不了几日便会来调查。」</t>
  </si>
  <si>
    <t>陆庄主：「黑林寨已为祸稻花村多年，绝非一朝一夕能铲除，只能静待官府的行动了。」</t>
  </si>
  <si>
    <t>【只好如此】</t>
  </si>
  <si>
    <t>陆庄主：「说回来，陆某这两年与江湖门派多有往来，有些许薄面。如不嫌弃，再下写一封引荐信给少侠」</t>
  </si>
  <si>
    <t>说罢，陆庄主唤丫鬟拿出笔墨纸砚，说着就给你写了起来。。。。</t>
  </si>
  <si>
    <t>陆庄主：「少侠可凭借着封引荐信去犁田渡坐马车前往江湖中的门派拜师。」</t>
  </si>
  <si>
    <t>陆庄主：「另外，此去犁田渡需经过卧牛岗，道路遥远，陆某已差人寻来马夫在庄门等待，少侠可乘车前往。」</t>
  </si>
  <si>
    <t>陆庄主：「此番踏进江湖，路途想必十分凶险，陆某已令人备下些许盘缠和药物，希望对少侠有用处。」</t>
  </si>
  <si>
    <t>陆庄主：「天下无不散的宴席，望少侠多多保重！」</t>
  </si>
  <si>
    <t>新手村主线完结</t>
  </si>
  <si>
    <t>稻花村支线合集</t>
  </si>
  <si>
    <t>少年梦想</t>
  </si>
  <si>
    <t>我觉得这样设计不好 ，我重新整理下我的需求
非常棒  现在帮我想一段小支线任务吧   按照上面的格式  但是呢不需要任何分支  就是纯线性的
关于  稻花村里  陈小牛（6岁男童）成天在稻花村的大榕树下练习着木剑，梦想长大后踏入江湖行侠仗义，但是他的母亲 周氏 反对，因为母亲担心江湖危险，只希望 陈小牛安安心心的在村里长大老老实实当一名猎户。任务起头可能是玩家看到榕树下的陈小牛无精打采，于是询问，陈小牛像玩家透露出自己想当一名大侠，但是母亲很反对，想让玩家劝说下。玩家找到周氏家询问情况，把小牛的想法与周氏沟通后，周氏也表示理解小牛，也愿意小牛学武，但是需要长大之后才能出家门，然后拜托玩家前往灵溪山庄的田师傅，请求他收下小牛，经过一段对话后田师傅最终同意，然后玩家回大榕树下寻找小牛却没有找到，经过留下的线索（线索也好，和村民对话也好），总之在村东的破庙找到了小牛并把小牛劝回了家，最后玩家回到周氏家里，母子最终解开心结。</t>
  </si>
  <si>
    <t>烟雨主线版本</t>
  </si>
  <si>
    <t>改版</t>
  </si>
  <si>
    <t>烟雨支线</t>
  </si>
  <si>
    <t>拜师(太乙)</t>
  </si>
  <si>
    <t>出庄</t>
  </si>
  <si>
    <t>山门处找到 莫灵武 打听【加入太乙】</t>
  </si>
  <si>
    <t>庄主：天下风云出我辈,一入江湖岁月催。</t>
  </si>
  <si>
    <t>莫灵武
好！我受掌教之命替门派招收弟子，少侠这等人才愿意加入，我自是欢迎，那么少侠可是想好了？
确定加入   再考虑下</t>
  </si>
  <si>
    <t>贺庄主 此番进入江湖，路途想必十分凶险。贺某已令人备了些许盘缠和药物,希望对少侠有些用处。</t>
  </si>
  <si>
    <t>莫灵武
太乙教弟子处世须尊师重道，入孝出，不得同门相残，逆不孝。须除恶扬善，行侠仗义，不
得为非作列，特强凌弱。</t>
  </si>
  <si>
    <t>贺庄主 另外，南阳镇张家的张玄清是贺某的至交，少侠可以拿着这封信去找他，应该对闯荡江湖有所帮助。</t>
  </si>
  <si>
    <t>莫灵武
修身须虚怀若谷，逊志时敏，不得奋矜代德，恃才傲物，此为我太乙教之门规。你需得用心谨记</t>
  </si>
  <si>
    <t>获得物品  粗布包裹   推荐信</t>
  </si>
  <si>
    <t>莫灵武也不知道对多少弟子说过这段话，极为顺溜地将太乙教的门规与你背诵了一遍。</t>
  </si>
  <si>
    <t>贺庄主
天下无不散之筵席，少侠，我等后会有期！</t>
  </si>
  <si>
    <t>莫灵武
从今往后你便是我太乙教中的弟子了，若是想学习本门的一些入门功夫，不妨找瘦道士（14，20）请教~</t>
  </si>
  <si>
    <t>初入南阳</t>
  </si>
  <si>
    <t>成为太乙教弟子</t>
  </si>
  <si>
    <t>张玄清
唔～原来少侠是从毓秀山庄过来的。可眼下张某正有件棘手的事要处理，还请少侠不要见怪</t>
  </si>
  <si>
    <t>拜师瘦道士</t>
  </si>
  <si>
    <t>张玄清
唉～此事说来就话长了..</t>
  </si>
  <si>
    <t>瘦道士
你就是新加入我太乙教的弟子吧，指点新入门的弟子本就是我的职责所在。
【确定拜师】   【武学简介】  【先考虑下】</t>
  </si>
  <si>
    <t>张玄清
原本小女已到了适婚年龄，张某便给江湖上的青年才俊广发请帖，打算举办一场比武招亲。</t>
  </si>
  <si>
    <t>【武学简介】  
瘦道士
本门武功方面以剑法拳法两种套路为主</t>
  </si>
  <si>
    <t>张玄清
可是没想到.最后竟被这毒龙帮的帮主裘啸天给拔得了头筹</t>
  </si>
  <si>
    <t>瘦道士
拳法走势如山，其攻如风！拳法奥义可将对敌击晕！也可绝地反击和同门配合攻敌。</t>
  </si>
  <si>
    <t>张玄清
想我张家在江湖上也算是有头有脸的家族，怎能将女儿嫁给这样一个绿林莽夫呢！</t>
  </si>
  <si>
    <t>瘦道士
剑法侵略如火，其御似林！剑法奥义内含无上道法，奇招频出！修炼高深之处可一剑随多剑而攻
让敌无法招架。</t>
  </si>
  <si>
    <t>张玄清
这要是真把女儿嫁给他了，张某还不被江湖同道所耻笑？</t>
  </si>
  <si>
    <t>瘦道士
内功方面，本门武学极重道心，因此道家的长生御气之术同内功心法紧密结合，在合以先人武学奥秘，本门内功优在护体养息。</t>
  </si>
  <si>
    <t>张玄清
所以，张某打算备一份薄礼，然后亲自写一封书信让人带去毒龙帮将这桩婚事给退了。</t>
  </si>
  <si>
    <t>【确定拜师】   
瘦道士
本门武功以剑法拳法为主，不知你对哪种武学感兴趣？
【剑法】【拳法】【稍作考虑】</t>
  </si>
  <si>
    <t>张玄清
不过，采购礼品的马车前天就已经离开了洛阳按理说早应该到了。可是眼下却连个影子都没瞧见，不知是否路上有什么事情耽搁了。</t>
  </si>
  <si>
    <t>瘦道士
那好，我就将本门入门剑法及内功轻功的上中两册先传授给你。</t>
  </si>
  <si>
    <t>张玄清
既然少侠是贺庄主介绍来的，要不代张某去跑一趟？如果方便的话，就直接把那份礼品带回府上。</t>
  </si>
  <si>
    <t>瘦道士
本门武学极重道心，因此道学修为十分重要，你初入本门，这部【道德经】便送你作为礼物了，若有何疑问，尽管来找我便是。</t>
  </si>
  <si>
    <t>张玄清
这马车前天已离开洛阳，少侠只消沿着往北的路上一路寻过去，定能碰上那辆马车的。</t>
  </si>
  <si>
    <t>之后可以找入门师傅瘦道士请教入门武学，花门派贡献，一次解锁三层</t>
  </si>
  <si>
    <t>退婚风波1</t>
  </si>
  <si>
    <t>前面不远处，你看到一帮人拦在路中间，对面停着辆马车，看样子似乎就是张家主所说的那辆..</t>
  </si>
  <si>
    <t>毒龙帮众
老家伙，毒龙帮知道不？咱二当家孙爷说了，每辆马车都得交一两银子才能过去。</t>
  </si>
  <si>
    <t>车夫
爷您行行好吧，小的只是个赶车的，哪里有这么多银两呐！</t>
  </si>
  <si>
    <t>毒龙帮众
这就不是咱几个该操心的了，总之不交钱的话要么在这里呆着，要么原路回去吧！</t>
  </si>
  <si>
    <t>毒龙帮众
小子，咱瞧你也在旁边站了很久了，难道是想多管闲事吗？</t>
  </si>
  <si>
    <t>车夫
多谢少侠出手救下了小的这车货物。</t>
  </si>
  <si>
    <t>你将张玄清让你来取礼品的事情跟车夫说了一遍</t>
  </si>
  <si>
    <t>只见车夫在马车上翻找了一下，然后找出一个紫色的礼盒交给你。</t>
  </si>
  <si>
    <t>车夫
这就是那个礼盒，还是少侠收好了快去交给张家主吧。</t>
  </si>
  <si>
    <t>玩家交还给张玄清礼盒</t>
  </si>
  <si>
    <t>张玄清
这二当家孙邪现在真是越来越嚣张跋扈了，毒龙帮以前可不会干这种打劫的事。</t>
  </si>
  <si>
    <t>张玄清
张某总觉得这毒龙帮将会发生点什么事情。</t>
  </si>
  <si>
    <t>张玄清
不过能保住马车，少侠还真是辛苦了！</t>
  </si>
  <si>
    <t>继续跟南阳镇的张玄清对话</t>
  </si>
  <si>
    <t>张玄清
少侠刚来南阳渡就帮着张某东奔西跑，张某心里甚是过意不去。</t>
  </si>
  <si>
    <t>张玄清
看少侠体内似乎并无内力波动，该还没学过内功吧。</t>
  </si>
  <si>
    <t>张玄清
不过历来江湖顶尖的高手，无不有着深厚的内功修为。因此如要想在江湖中站稳脚跟，这内功可
是绝不可缺的。</t>
  </si>
  <si>
    <t>张玄清
这样吧，对面武馆的徐震天徐师傅是张某的好友他专给刚入江湖的新人传授武艺以及内功。</t>
  </si>
  <si>
    <t>张玄清
少侠就先去他那里学一门内功好了。</t>
  </si>
  <si>
    <t>内家功夫</t>
  </si>
  <si>
    <t>徐震天
是张老弟叫你过来的吧？那徐某也不废话，就简单跟你介绍一下内功的作用吧。</t>
  </si>
  <si>
    <t>徐震天
内功主要可以提升自身气血，加快聚气速度。</t>
  </si>
  <si>
    <t>徐震天
也有许多内功拥有疗伤、解毒等效用，甚至徐某还听说有一些内功可以隔空取物、吸人内力等孩
人听闻的作用。</t>
  </si>
  <si>
    <t>徐震天
此外，修炼不同的内功可以贯通不同的经脉。越高深的内功所涉及的经脉也越多，甚至有一些内
功会激发体内的一些隐藏奇脉。</t>
  </si>
  <si>
    <t>徐震天
讲了这么多，那么徐某也不多废话，就教你一套「吐纳功」吧，你且附耳过来。</t>
  </si>
  <si>
    <t>只见徐震天叽里咕噜地在你耳边暗语了一番，</t>
  </si>
  <si>
    <t>徐震天
内功的修炼和套路一样，接下来你就先试着修炼一番内功，然后用真气贯通下经脉吧！</t>
  </si>
  <si>
    <t>修炼一下所学到的内功与经脉，随后继续与徐师傅交谈</t>
  </si>
  <si>
    <t>徐震天
还不错，你这小子悟性还是挺高的嘛。</t>
  </si>
  <si>
    <t>徐震天
若是日后需要学些新武功，可以去各地的武馆逛逛，没准就有你所需要的。</t>
  </si>
  <si>
    <t>徐震天
其他也没啥说的了，你回去找张老弟吧！</t>
  </si>
  <si>
    <t>退婚风波2</t>
  </si>
  <si>
    <t>张玄清
少侠果然天纵奇才，才去了武馆片刻便学会了内功，看来日后少侠在江湖上必定大放异彩。</t>
  </si>
  <si>
    <t>张玄清
不过如今也不是客套的时候。给毒龙帮准备的信和歉礼也已备齐。</t>
  </si>
  <si>
    <t>张玄清
就麻烦少侠代劳去趟毒龙帮，将这封信交给帮主裘啸天吧。</t>
  </si>
  <si>
    <t>前往毒龙帮，将张玄清的退婚书信给予裘啸天</t>
  </si>
  <si>
    <t>守卫
哪来的不开眼的玩意？敢来毒龙帮？</t>
  </si>
  <si>
    <t>守卫
原来是帮主的老丈人派来的，快请进吧！</t>
  </si>
  <si>
    <t>对话裘啸天</t>
  </si>
  <si>
    <t>裘啸天
这位少侠好胆识，竟敢只身一人闯我毒龙帮！是有何要事急着找裘某么？</t>
  </si>
  <si>
    <t>裘啸天
哈哈！岳父大人还真是直爽，裘某这都还没来得及上门拜见，怎么就差人送礼来了。</t>
  </si>
  <si>
    <t>说完裘啸天颇为愉悦地接过你递上的书信，打开后看了起来</t>
  </si>
  <si>
    <t>裘啸天
张老匹夫难道是想悔婚不成？</t>
  </si>
  <si>
    <t>裘啸天
我裘某虽出身草莽，行事却也光明磊落，也算是这南阳镇一带上数得上的人物，怎就配不上他女
儿了？</t>
  </si>
  <si>
    <t>说罢，裘啸天便将信撕得粉碎，大声怒骂起来。</t>
  </si>
  <si>
    <t>孙邪
如此言而无信之辈，怎敢自称名门望族？就不怕天下人耻笑吗？</t>
  </si>
  <si>
    <t>孙邪
大哥，小弟以为得给张家点教训尝尝，不然毒龙帮往后还有何脸面在南阳立足。</t>
  </si>
  <si>
    <t>裘啸天
不妥，怎么说此人也是裘某未来的岳丈，还是不要闹僵为好。</t>
  </si>
  <si>
    <t>裘啸天
这位少侠，请回去告诉张玄清，他的女儿裘某是娶定了！叫他不要再作阻拦，否则休怪我手下无情！</t>
  </si>
  <si>
    <t>回镇上的张府将情况转述给张玄清</t>
  </si>
  <si>
    <t>你将在毒龙帮的遭遇转述给了张玄清，甚至连裘啸天的语气都原封不动地模仿了一遍</t>
  </si>
  <si>
    <t>张玄清
哼，这裘啸天竟如此不识好列！这桩婚事我张玄清定然是不会答应的。</t>
  </si>
  <si>
    <t>此时一名家丁匆匆赶来</t>
  </si>
  <si>
    <t>家丁
老爷老爷！不好啦！不好啦！</t>
  </si>
  <si>
    <t>张玄清
什么事这般大惊小怪的？</t>
  </si>
  <si>
    <t>家丁
小姐她刚刚失踪啦！？</t>
  </si>
  <si>
    <t>张玄清
什么？！怎会发生这种事情？你们愣着干嘛，还不快去找小姐！</t>
  </si>
  <si>
    <t>家丁
是，老爷！</t>
  </si>
  <si>
    <t>张玄清沉默少许，然后转头看向了你..</t>
  </si>
  <si>
    <t>张玄清
少侠刚从毒龙帮回来就发生这事，张某总觉得此事太过跷！</t>
  </si>
  <si>
    <t>张玄清
张某打算带着家丁查找一番是否有外人潜入府内，也请少侠帮忙在镇上打听找寻一下小女的下落</t>
  </si>
  <si>
    <t>莺莺迷踪1</t>
  </si>
  <si>
    <t>打听店小二之后</t>
  </si>
  <si>
    <t>店小二
方才小的在门口招呼客人之时的确看到几个毒龙帮的人带着张家千金路过客栈。</t>
  </si>
  <si>
    <t>店小二
看方向似乎是往毒龙帮那边去的。</t>
  </si>
  <si>
    <t>由此看来，定是毒龙帮将张莺莺带走无疑了，还是赶紧回去告诉张玄清吧。</t>
  </si>
  <si>
    <t>将打听到的线索回张府告诉张玄清</t>
  </si>
  <si>
    <t>你将所打从小二处听到的，毒龙帮将张莺莺带走的消息告知给了张玄清.</t>
  </si>
  <si>
    <t>张玄清
哼！这裘啸天见明娶不成，竟然暗地里使这种卑鄙的手段。</t>
  </si>
  <si>
    <t>张玄清
不行，张某现在就要去毒龙帮讨个说法！！！</t>
  </si>
  <si>
    <t>张玄清带着一帮家丁离开了</t>
  </si>
  <si>
    <t>跟着张玄清去毒龙帮看看情形</t>
  </si>
  <si>
    <t>刚进毒龙帮大厅，你就见到双方剑拔弩张，气氛极度凝重</t>
  </si>
  <si>
    <t>张玄清
快把莺莺交出来，否则就休怪张某不客气了！</t>
  </si>
  <si>
    <t>孙邪
张家主毁婚在先，如今又兴师问罪般来我毒龙帮要人，未免也太不讲道理了吧！</t>
  </si>
  <si>
    <t>张玄清
张某的女儿都让你们给劫走了，难道就有理了吗？</t>
  </si>
  <si>
    <t>孙邪
令千金与我大哥两人郎情妾意，一见钟情。张家主如若能成人之美岂不更好？</t>
  </si>
  <si>
    <t>张玄清
哼！张某的女儿怎能嫁给裘啸天这样的绿林莽夫呢，休要多言，快将我女儿交出来！</t>
  </si>
  <si>
    <t>孙邪似乎显现出了一丝犹豫</t>
  </si>
  <si>
    <t>孙邪
说实话，大哥与令千金在哪，做小弟的也并不清楚。</t>
  </si>
  <si>
    <t>孙邪
张家主若是真要找回千金，恐怕只能去南阳周边的村落找找看了。</t>
  </si>
  <si>
    <t>张玄清沉吟了一阵.</t>
  </si>
  <si>
    <t>张玄清
既然如此，张某就暂且信你一回。少侠，那么我们兵分两路。</t>
  </si>
  <si>
    <t>张玄清
张某前往南阳镇北面的卧龙岗寻找，而东南伏牛山下的泥巴村就拜托少侠了！</t>
  </si>
  <si>
    <t>张玄清离开了</t>
  </si>
  <si>
    <t>莺莺迷踪2</t>
  </si>
  <si>
    <t>一进屋子，你就见到裘啸天和张莺莺果然在此。不过迎面就扑来的却是一股猛烈的杀气。</t>
  </si>
  <si>
    <t>只见裘啸天正和一群黑衣人缠斗在一起，身上有好几道深可见骨的伤口，似乎也坚持不了多久了。
而张莺莺则是躲在角落里满眼关切地望着被围在中间的裘啸天却又毫无办法。</t>
  </si>
  <si>
    <t>黑衣人见你突然出现在屋内，也没有多废话，立马分出其中几人来对付你。</t>
  </si>
  <si>
    <t>战斗</t>
  </si>
  <si>
    <t>只见裘啸天浑身是伤。</t>
  </si>
  <si>
    <t>裘啸天
咳...咳..幸好少侠来得及时，仗义助我退敌。</t>
  </si>
  <si>
    <t>裘啸天
这群杀手也不知道是谁派过来的？竟知道裘某手中有一块「青龙玉」。</t>
  </si>
  <si>
    <t>裘啸天
如今看来定是帮内出了奸细，裘某得回趟毒龙帮将事情弄清楚。</t>
  </si>
  <si>
    <t>裘啸天
眼下莺莺跟裘某在身边实在太过危险，就劳烦少侠先将她平安送回张府吧！</t>
  </si>
  <si>
    <t>张莺莺一听到裘啸天要让自己回家，立马就拉住了裘啸天不肯放手。</t>
  </si>
  <si>
    <t>裘啸天
莺莺你放心，待了完帮中之事，我定来张府将你明媒正娶回去才作数！</t>
  </si>
  <si>
    <t>张莺莺尽管万般不愿，还是听了裘啸天的话，同意先和你一起回去张府，免得成为了裘啸天的累赘。</t>
  </si>
  <si>
    <t>张莺莺开始跟随你</t>
  </si>
  <si>
    <t>又起波澜</t>
  </si>
  <si>
    <t>张玄清见到张莺莺颜色憔，身上还沾着不知从哪溅到的血污一看就知道吃了很多苦。眼里满是心疼。</t>
  </si>
  <si>
    <t>张玄清
你这孩子！真是担心死爹娘了！以后可不能再这么任性了！</t>
  </si>
  <si>
    <t>张莺莺
爹爹...</t>
  </si>
  <si>
    <t>张玄清
快回屋里让见见你娘亲吧，这段时日她因你的事已经落了好几次泪了！</t>
  </si>
  <si>
    <t>张玄清让张莺莺去后厅见一下她母亲，随后转头朝你拱了拱手</t>
  </si>
  <si>
    <t>张玄清
此番家中出了这么多事，还多亏了少侠仗义相助张某感激不尽。看来贺庄主所言非虚，少侠果然是满怀侠义之心。</t>
  </si>
  <si>
    <t>张玄清
张某细细想了一番最近发生的事情，总觉毒龙帮之事有些蹊跷。</t>
  </si>
  <si>
    <t>张玄清
无论是那孙邪有意无意向我们透露裘啸天的踪迹还是后来少侠遇到的黑衣杀手，似乎正有一个无形的阴谋在毒龙帮中配酿。</t>
  </si>
  <si>
    <t>张玄清
若是少侠日后与毒龙帮打交道，还是小心些为好免得陷入漩涡不能自拔。</t>
  </si>
  <si>
    <t>危机四伏</t>
  </si>
  <si>
    <t>四处走动后自动触发</t>
  </si>
  <si>
    <t>田鹏
少侠救命！在下是裘帮主的亲信田鹏，帮主有口信要转告给少侠！</t>
  </si>
  <si>
    <t>你原本是不想多管闲事的，一听此事还牵扯到自己，也只好将此人护在身后..</t>
  </si>
  <si>
    <t>田鹏
咳咳.多谢少侠出手相救！在下是裘帮主的亲信
田鹏。</t>
  </si>
  <si>
    <t>田鹏
帮主回到帮中之后，竟被最为信任的二当家孙邪给暗算了，如今正被囚禁于毒龙帮的地牢之中！</t>
  </si>
  <si>
    <t>田鹏
那时在下刚好在地牢当值，帮主便嘱托我前来找少侠求助。</t>
  </si>
  <si>
    <t>田鹏
不过出来时被那帮叛徒给发现了，最后拼死逃脱至此，幸好遇上了少侠。</t>
  </si>
  <si>
    <t>你觉得此事靠自己一人之力定然不行，应该还是先去找张玄清商量一番为好，便将自己所想的跟这人一说。</t>
  </si>
  <si>
    <t>田鹏
少侠所言极是，那么我们就先去张府吧。</t>
  </si>
  <si>
    <t>对话张玄清</t>
  </si>
  <si>
    <t>你将裘啸天被孙邪等人所囚禁之事跟张玄清述说了一遍。</t>
  </si>
  <si>
    <t>张玄清
想不到毒龙帮竟会发生这样的事！</t>
  </si>
  <si>
    <t>张玄清
不过以张某来看，此事并没有表面上那么简单反而可能隐藏着一个极深的阴谋。</t>
  </si>
  <si>
    <t>张玄清
不过我张府历来在江湖上奉行中庸之道，而且和毒龙帮之间也素无瓜葛，还是不要涉入为好。</t>
  </si>
  <si>
    <t>只见张莺莺突然从里边走了出来..</t>
  </si>
  <si>
    <t>张莺莺
方才你们的话莺莺都听见了，莺莺求爹爹和少侠救救啸天吧！</t>
  </si>
  <si>
    <t>张玄清
女儿家懂什么.</t>
  </si>
  <si>
    <t>张玄清
不必再多说了，爹爹是不会同意的。</t>
  </si>
  <si>
    <t>说完，不等张莺莺再说些什么，张玄清便拂袖而去.只留你和张莺莺几人留在屋内。</t>
  </si>
  <si>
    <t>对话田鹏</t>
  </si>
  <si>
    <t>田鹏
如今，最要紧的便是先将帮主给救出来。</t>
  </si>
  <si>
    <t>田鹏
关押帮主的地牢钥匙在一个小头目的身上，此人白天在毒龙帮内，我们不好下手。</t>
  </si>
  <si>
    <t>田鹏
不过听说这小头目跟住在卧龙岗的一个寡妇有私情。</t>
  </si>
  <si>
    <t>田鹏
或许我们在那寡妇的家里守株待免，从小头目身上抢到钥匙，然后再潜入地牢救出帮主。</t>
  </si>
  <si>
    <t>张莺莺
既然如此，莺莺就等两位侠士的好消息！</t>
  </si>
  <si>
    <t>田鹏
那么，就由在下同少侠一起行动吧。</t>
  </si>
  <si>
    <t>天色慢慢暗下来了.</t>
  </si>
  <si>
    <t>突然，你见到一个鬼鬼的人溜进了寡妇家..</t>
  </si>
  <si>
    <t>不多久，从屋内传出了销魂的呻吟声，羞得你的脸立时张的通红。</t>
  </si>
  <si>
    <t>苏念雪
呸～真不要脸，还不快些进去夺钥匙！</t>
  </si>
  <si>
    <t>只见眼前一对衣衫不整的男女正抱在一起亲热，你只好故意咳嗽一声，吓得面前二人还没完事，赶紧将衣服胡乱穿在了身上</t>
  </si>
  <si>
    <t>小头目
你们是什么人？…</t>
  </si>
  <si>
    <t>田鹏
想活命的话，赶紧交出地牢钥匙。</t>
  </si>
  <si>
    <t>小头目
原来是田鹏呐！不过想要钥匙的话，还是先问问我手中的长棍吧！</t>
  </si>
  <si>
    <t>田鹏
如今地牢的钥匙已取到手，但毒龙帮内部守卫森严，除非武功高强，不然贸然闯入的话绝对讨不着好处。</t>
  </si>
  <si>
    <t>田鹏
不过，南阳镇北郊外有一个隐秘的山洞，从那里可直通毒龙帮后山。而且后山的侧门井无帮众守
卫。</t>
  </si>
  <si>
    <t>田鹏
因此，我们可以从那里悄无声息地潜入帮中，然后救出帮主。</t>
  </si>
  <si>
    <t>找到对应的位置自动触发</t>
  </si>
  <si>
    <t>田鹏
此处便是山洞的入口，有一扇石门挡着。</t>
  </si>
  <si>
    <t>田鹏
只要搜寻一下找到其中的机括，打开石门便能进入山洞了。</t>
  </si>
  <si>
    <t>你在一处石壁上找到了一块凸出的石块，然后尝试着旋转了下</t>
  </si>
  <si>
    <t>突然，只听“隆隆”巨响，石壁上出现了一个黑的山洞。</t>
  </si>
  <si>
    <t>和牢房守卫战斗后</t>
  </si>
  <si>
    <t>你发现裘啸天正被关在里面，不过身上并无明显的伤痕，应该没吃多少苦头，只是脸色有些憔悴。</t>
  </si>
  <si>
    <t>裘啸天
咳咳..少侠，总算等到你来了！</t>
  </si>
  <si>
    <t>裘啸天
田鹏！这次真是多亏了你啊。</t>
  </si>
  <si>
    <t>田鹏
帮主...</t>
  </si>
  <si>
    <t>裘啸天
唉！怎么也不会想到，二弟竟在酒里下了软筋散也让裘某交出那块「青龙玉块」。</t>
  </si>
  <si>
    <t>裘啸天
看来，二弟和之前那几个黑衣人是一伙的了，也不知道他们打的是什么主意。</t>
  </si>
  <si>
    <t>裘啸天
不过幸好裘某事先已经将这块玉块藏了起来，他也没办法，只好暂时将裘某关在此处。</t>
  </si>
  <si>
    <t>裘啸天
如今整个毒龙帮都在二弟的控制之下，我们还是快点离开：裘某在镇上有处隐秘的居所可暂且安生，少侠还是先护裘某去那里躲避一段时间吧！</t>
  </si>
  <si>
    <t>裘啸天跟随你行动，到达某一处民居后</t>
  </si>
  <si>
    <t>裘啸天
这次还得多亏了少侠相助，裘某才得以脱险，待裘某重新回到毒龙帮后，定要好好酬谢少侠一番。</t>
  </si>
  <si>
    <t>裘啸天
这间屋子是当初裘某和莺莺...咳...咳，那个细节裘某就不说了，总之这里暂时是安全的。</t>
  </si>
  <si>
    <t>裘啸天
眼下，最重要的便是解这软筋散之毒，不过这软筋散原由西域传入中原，拥有解药之人甚少。</t>
  </si>
  <si>
    <t>裘啸天
不过，南阳张家乃是医术世家，家中收藏了不少的丹方，想必能找到这软筋散解药的药方。</t>
  </si>
  <si>
    <t>裘啸天
凭少侠跟张家的交情，想必应该可以进入张家书房一览丹方的。</t>
  </si>
  <si>
    <t>获得张玄清同意后进入书房获得了丹方</t>
  </si>
  <si>
    <t>请南阳镇上的郎中炼制软筋散的解药</t>
  </si>
  <si>
    <t>老郎中
既然少侠已知晓药方，老夫倒也可以代为炼制。</t>
  </si>
  <si>
    <t>老郎中
不过少侠需要付500文的药材费，不知少侠是否愿意？</t>
  </si>
  <si>
    <t>老郎中
那么还请少侠稍等半个时辰，老夫这就去炼软筋散解药。</t>
  </si>
  <si>
    <t>等待实际十分钟</t>
  </si>
  <si>
    <t>物品品质分类</t>
  </si>
  <si>
    <t>粗糙</t>
  </si>
  <si>
    <t>普通</t>
  </si>
  <si>
    <t>精良</t>
  </si>
  <si>
    <t>稀有</t>
  </si>
  <si>
    <t>史诗</t>
  </si>
  <si>
    <t>传说</t>
  </si>
  <si>
    <t>残破的</t>
  </si>
  <si>
    <t>凡造的</t>
  </si>
  <si>
    <t>精制的</t>
  </si>
  <si>
    <t>罕见的</t>
  </si>
  <si>
    <t>传世的</t>
  </si>
  <si>
    <t>神话的</t>
  </si>
  <si>
    <t>★某些商店可以购买</t>
  </si>
  <si>
    <t>★某些商店可以购买
★最多一条额外属性
★可以锻造获得</t>
  </si>
  <si>
    <t>★最多两条额外属性
★可以锻造获得</t>
  </si>
  <si>
    <t>★三条额外属性
★可以锻造获得</t>
  </si>
  <si>
    <t>★四条额外属性
★特殊增益
★物品唯一</t>
  </si>
  <si>
    <t>【佩戴要求】
1、等级
2、四维（力道、气劲、根骨、身法）</t>
  </si>
  <si>
    <t>【锻造要求】
1、锻造术等级</t>
  </si>
  <si>
    <t>装备部位分类-基础属性</t>
  </si>
  <si>
    <t>手镯</t>
  </si>
  <si>
    <t>头部</t>
  </si>
  <si>
    <t>项链</t>
  </si>
  <si>
    <t>衣服</t>
  </si>
  <si>
    <t>腰部</t>
  </si>
  <si>
    <t>裤子</t>
  </si>
  <si>
    <t>鞋子</t>
  </si>
  <si>
    <t>armor/bangle</t>
  </si>
  <si>
    <t>armor/head</t>
  </si>
  <si>
    <t>armor/neck</t>
  </si>
  <si>
    <t>armor/cloth</t>
  </si>
  <si>
    <t>armor/waist</t>
  </si>
  <si>
    <t>armor/pants</t>
  </si>
  <si>
    <t>armor/boots</t>
  </si>
  <si>
    <r>
      <rPr>
        <b/>
        <sz val="11"/>
        <color rgb="FF000000"/>
        <rFont val="宋体"/>
        <charset val="134"/>
      </rPr>
      <t>▲会心</t>
    </r>
    <r>
      <rPr>
        <sz val="11"/>
        <color rgb="FF000000"/>
        <rFont val="宋体"/>
        <charset val="134"/>
      </rPr>
      <t xml:space="preserve">
</t>
    </r>
    <r>
      <rPr>
        <b/>
        <sz val="11"/>
        <color rgb="FF000000"/>
        <rFont val="宋体"/>
        <charset val="134"/>
      </rPr>
      <t>▲内力</t>
    </r>
  </si>
  <si>
    <r>
      <rPr>
        <b/>
        <sz val="11"/>
        <color rgb="FF000000"/>
        <rFont val="宋体"/>
        <charset val="134"/>
      </rPr>
      <t>▲气血</t>
    </r>
    <r>
      <rPr>
        <sz val="11"/>
        <color rgb="FF000000"/>
        <rFont val="宋体"/>
        <charset val="134"/>
      </rPr>
      <t xml:space="preserve">
</t>
    </r>
    <r>
      <rPr>
        <b/>
        <sz val="11"/>
        <color rgb="FF000000"/>
        <rFont val="宋体"/>
        <charset val="134"/>
      </rPr>
      <t>▲御心</t>
    </r>
    <r>
      <rPr>
        <sz val="11"/>
        <color rgb="FF000000"/>
        <rFont val="宋体"/>
        <charset val="134"/>
      </rPr>
      <t xml:space="preserve">
</t>
    </r>
    <r>
      <rPr>
        <b/>
        <sz val="11"/>
        <color rgb="FF000000"/>
        <rFont val="宋体"/>
        <charset val="134"/>
      </rPr>
      <t>▲招架</t>
    </r>
    <r>
      <rPr>
        <sz val="11"/>
        <color rgb="FF000000"/>
        <rFont val="宋体"/>
        <charset val="134"/>
      </rPr>
      <t xml:space="preserve">
</t>
    </r>
  </si>
  <si>
    <r>
      <rPr>
        <b/>
        <sz val="11"/>
        <color rgb="FF000000"/>
        <rFont val="宋体"/>
        <charset val="134"/>
      </rPr>
      <t>▲外攻攻击</t>
    </r>
    <r>
      <rPr>
        <sz val="11"/>
        <color rgb="FF000000"/>
        <rFont val="宋体"/>
        <charset val="134"/>
      </rPr>
      <t xml:space="preserve">
</t>
    </r>
    <r>
      <rPr>
        <b/>
        <sz val="11"/>
        <color rgb="FF000000"/>
        <rFont val="宋体"/>
        <charset val="134"/>
      </rPr>
      <t>▲内攻攻击</t>
    </r>
  </si>
  <si>
    <r>
      <rPr>
        <b/>
        <sz val="11"/>
        <color rgb="FF000000"/>
        <rFont val="宋体"/>
        <charset val="134"/>
      </rPr>
      <t>▲外攻防御</t>
    </r>
    <r>
      <rPr>
        <sz val="11"/>
        <color rgb="FF000000"/>
        <rFont val="宋体"/>
        <charset val="134"/>
      </rPr>
      <t xml:space="preserve">
</t>
    </r>
    <r>
      <rPr>
        <b/>
        <sz val="11"/>
        <color rgb="FF000000"/>
        <rFont val="宋体"/>
        <charset val="134"/>
      </rPr>
      <t>▲内攻防御</t>
    </r>
    <r>
      <rPr>
        <sz val="11"/>
        <color rgb="FF000000"/>
        <rFont val="宋体"/>
        <charset val="134"/>
      </rPr>
      <t xml:space="preserve">
</t>
    </r>
    <r>
      <rPr>
        <b/>
        <sz val="11"/>
        <color rgb="FF000000"/>
        <rFont val="宋体"/>
        <charset val="134"/>
      </rPr>
      <t>▲气血</t>
    </r>
  </si>
  <si>
    <r>
      <rPr>
        <b/>
        <sz val="11"/>
        <color rgb="FF000000"/>
        <rFont val="宋体"/>
        <charset val="134"/>
      </rPr>
      <t>▲内力</t>
    </r>
    <r>
      <rPr>
        <sz val="11"/>
        <color rgb="FF000000"/>
        <rFont val="宋体"/>
        <charset val="134"/>
      </rPr>
      <t xml:space="preserve">
</t>
    </r>
    <r>
      <rPr>
        <b/>
        <sz val="11"/>
        <color rgb="FF000000"/>
        <rFont val="宋体"/>
        <charset val="134"/>
      </rPr>
      <t>▲闪避</t>
    </r>
    <r>
      <rPr>
        <sz val="11"/>
        <color rgb="FF000000"/>
        <rFont val="宋体"/>
        <charset val="134"/>
      </rPr>
      <t xml:space="preserve">
</t>
    </r>
    <r>
      <rPr>
        <b/>
        <sz val="11"/>
        <color rgb="FF000000"/>
        <rFont val="宋体"/>
        <charset val="134"/>
      </rPr>
      <t>▲气血</t>
    </r>
    <r>
      <rPr>
        <sz val="11"/>
        <color rgb="FF000000"/>
        <rFont val="宋体"/>
        <charset val="134"/>
      </rPr>
      <t xml:space="preserve">
</t>
    </r>
  </si>
  <si>
    <r>
      <rPr>
        <b/>
        <sz val="11"/>
        <color rgb="FF000000"/>
        <rFont val="宋体"/>
        <charset val="134"/>
      </rPr>
      <t>▲外攻防御</t>
    </r>
    <r>
      <rPr>
        <sz val="11"/>
        <color rgb="FF000000"/>
        <rFont val="宋体"/>
        <charset val="134"/>
      </rPr>
      <t xml:space="preserve">
</t>
    </r>
    <r>
      <rPr>
        <b/>
        <sz val="11"/>
        <color rgb="FF000000"/>
        <rFont val="宋体"/>
        <charset val="134"/>
      </rPr>
      <t>▲内攻防御</t>
    </r>
  </si>
  <si>
    <r>
      <rPr>
        <b/>
        <sz val="11"/>
        <color rgb="FF000000"/>
        <rFont val="宋体"/>
        <charset val="134"/>
      </rPr>
      <t>▲闪避</t>
    </r>
    <r>
      <rPr>
        <sz val="11"/>
        <color rgb="FF000000"/>
        <rFont val="宋体"/>
        <charset val="134"/>
      </rPr>
      <t xml:space="preserve">
</t>
    </r>
    <r>
      <rPr>
        <b/>
        <sz val="11"/>
        <color rgb="FF000000"/>
        <rFont val="宋体"/>
        <charset val="134"/>
      </rPr>
      <t>▲招架</t>
    </r>
  </si>
  <si>
    <t>戒指</t>
  </si>
  <si>
    <t>主武器</t>
  </si>
  <si>
    <t>副武器</t>
  </si>
  <si>
    <t>护甲</t>
  </si>
  <si>
    <t>护腕</t>
  </si>
  <si>
    <t>盾牌</t>
  </si>
  <si>
    <t>armor/finger</t>
  </si>
  <si>
    <t>armor/hands1</t>
  </si>
  <si>
    <t>armor/hands2</t>
  </si>
  <si>
    <t>armor/armor</t>
  </si>
  <si>
    <t>armor/wrists</t>
  </si>
  <si>
    <t>▲气血
▲内力
▲命中</t>
  </si>
  <si>
    <r>
      <rPr>
        <b/>
        <sz val="11"/>
        <color rgb="FF000000"/>
        <rFont val="宋体"/>
        <charset val="134"/>
      </rPr>
      <t>▲外攻攻击</t>
    </r>
    <r>
      <rPr>
        <sz val="11"/>
        <color rgb="FF000000"/>
        <rFont val="宋体"/>
        <charset val="134"/>
      </rPr>
      <t xml:space="preserve">
</t>
    </r>
    <r>
      <rPr>
        <b/>
        <sz val="11"/>
        <color rgb="FF000000"/>
        <rFont val="宋体"/>
        <charset val="134"/>
      </rPr>
      <t>▲内攻攻击</t>
    </r>
    <r>
      <rPr>
        <sz val="11"/>
        <color rgb="FF000000"/>
        <rFont val="宋体"/>
        <charset val="134"/>
      </rPr>
      <t xml:space="preserve">
</t>
    </r>
    <r>
      <rPr>
        <b/>
        <sz val="11"/>
        <color rgb="FF000000"/>
        <rFont val="宋体"/>
        <charset val="134"/>
      </rPr>
      <t>▲命中</t>
    </r>
  </si>
  <si>
    <r>
      <rPr>
        <b/>
        <sz val="11"/>
        <color rgb="FF000000"/>
        <rFont val="宋体"/>
        <charset val="134"/>
      </rPr>
      <t>▲外攻攻击</t>
    </r>
    <r>
      <rPr>
        <sz val="11"/>
        <color rgb="FF000000"/>
        <rFont val="宋体"/>
        <charset val="134"/>
      </rPr>
      <t xml:space="preserve">
</t>
    </r>
    <r>
      <rPr>
        <b/>
        <sz val="11"/>
        <color rgb="FF000000"/>
        <rFont val="宋体"/>
        <charset val="134"/>
      </rPr>
      <t>▲内攻攻击</t>
    </r>
    <r>
      <rPr>
        <sz val="11"/>
        <color rgb="FF000000"/>
        <rFont val="宋体"/>
        <charset val="134"/>
      </rPr>
      <t xml:space="preserve">
</t>
    </r>
    <r>
      <rPr>
        <b/>
        <sz val="11"/>
        <color rgb="FF000000"/>
        <rFont val="宋体"/>
        <charset val="134"/>
      </rPr>
      <t>▲会心</t>
    </r>
    <r>
      <rPr>
        <sz val="11"/>
        <color rgb="FF000000"/>
        <rFont val="宋体"/>
        <charset val="134"/>
      </rPr>
      <t xml:space="preserve">
</t>
    </r>
  </si>
  <si>
    <r>
      <rPr>
        <b/>
        <sz val="11"/>
        <color rgb="FF000000"/>
        <rFont val="宋体"/>
        <charset val="134"/>
      </rPr>
      <t>▲气血</t>
    </r>
    <r>
      <rPr>
        <sz val="11"/>
        <color rgb="FF000000"/>
        <rFont val="宋体"/>
        <charset val="134"/>
      </rPr>
      <t xml:space="preserve">
</t>
    </r>
    <r>
      <rPr>
        <b/>
        <sz val="11"/>
        <color rgb="FF000000"/>
        <rFont val="宋体"/>
        <charset val="134"/>
      </rPr>
      <t>▲御心</t>
    </r>
    <r>
      <rPr>
        <sz val="11"/>
        <color rgb="FF000000"/>
        <rFont val="宋体"/>
        <charset val="134"/>
      </rPr>
      <t xml:space="preserve">
</t>
    </r>
    <r>
      <rPr>
        <b/>
        <sz val="11"/>
        <color rgb="FF000000"/>
        <rFont val="宋体"/>
        <charset val="134"/>
      </rPr>
      <t>▲闪避</t>
    </r>
  </si>
  <si>
    <r>
      <rPr>
        <b/>
        <sz val="11"/>
        <color rgb="FF000000"/>
        <rFont val="宋体"/>
        <charset val="134"/>
      </rPr>
      <t>▲命中</t>
    </r>
    <r>
      <rPr>
        <sz val="11"/>
        <color rgb="FF000000"/>
        <rFont val="宋体"/>
        <charset val="134"/>
      </rPr>
      <t xml:space="preserve">
</t>
    </r>
    <r>
      <rPr>
        <b/>
        <sz val="11"/>
        <color rgb="FF000000"/>
        <rFont val="宋体"/>
        <charset val="134"/>
      </rPr>
      <t>▲招架</t>
    </r>
    <r>
      <rPr>
        <sz val="11"/>
        <color rgb="FF000000"/>
        <rFont val="宋体"/>
        <charset val="134"/>
      </rPr>
      <t xml:space="preserve">
</t>
    </r>
    <r>
      <rPr>
        <b/>
        <sz val="11"/>
        <color rgb="FF000000"/>
        <rFont val="宋体"/>
        <charset val="134"/>
      </rPr>
      <t>▲会心</t>
    </r>
    <r>
      <rPr>
        <sz val="11"/>
        <color rgb="FF000000"/>
        <rFont val="宋体"/>
        <charset val="134"/>
      </rPr>
      <t xml:space="preserve">
</t>
    </r>
  </si>
  <si>
    <r>
      <rPr>
        <b/>
        <sz val="11"/>
        <color rgb="FF000000"/>
        <rFont val="宋体"/>
        <charset val="134"/>
      </rPr>
      <t>▲会心</t>
    </r>
    <r>
      <rPr>
        <sz val="11"/>
        <color rgb="FF000000"/>
        <rFont val="宋体"/>
        <charset val="134"/>
      </rPr>
      <t xml:space="preserve">
</t>
    </r>
    <r>
      <rPr>
        <b/>
        <sz val="11"/>
        <color rgb="FF000000"/>
        <rFont val="宋体"/>
        <charset val="134"/>
      </rPr>
      <t>▲命中</t>
    </r>
    <r>
      <rPr>
        <sz val="11"/>
        <color rgb="FF000000"/>
        <rFont val="宋体"/>
        <charset val="134"/>
      </rPr>
      <t xml:space="preserve">
</t>
    </r>
    <r>
      <rPr>
        <b/>
        <sz val="11"/>
        <color rgb="FF000000"/>
        <rFont val="宋体"/>
        <charset val="134"/>
      </rPr>
      <t>▲内力</t>
    </r>
    <r>
      <rPr>
        <sz val="11"/>
        <color rgb="FF000000"/>
        <rFont val="宋体"/>
        <charset val="134"/>
      </rPr>
      <t xml:space="preserve">
</t>
    </r>
  </si>
  <si>
    <r>
      <rPr>
        <b/>
        <sz val="11"/>
        <color rgb="FF000000"/>
        <rFont val="宋体"/>
        <charset val="134"/>
      </rPr>
      <t>▲气血</t>
    </r>
    <r>
      <rPr>
        <sz val="11"/>
        <color rgb="FF000000"/>
        <rFont val="宋体"/>
        <charset val="134"/>
      </rPr>
      <t xml:space="preserve">
</t>
    </r>
  </si>
  <si>
    <t>装备词缀大全</t>
  </si>
  <si>
    <t>百分比</t>
  </si>
  <si>
    <t>数值</t>
  </si>
  <si>
    <t>武学</t>
  </si>
  <si>
    <t>特殊效果</t>
  </si>
  <si>
    <t>★外攻攻击百分比
★外攻防御百分比
★内攻攻击百分比
★内攻防御百分比
★气血百分比
★命中百分比
★会心百分比
★招架百分比
★韧性百分比
★内力百分比</t>
  </si>
  <si>
    <t>★外攻攻击基础
★外攻防御基础
★内攻攻击基础
★内攻防御基础
★气血基础
★命中基础
★会心基础
★招架基础
★韧性基础
★内力基础</t>
  </si>
  <si>
    <t>武学有效等级提升
武学招式伤害提升
解锁武学特殊招式</t>
  </si>
  <si>
    <t>攻击时触发
受击时触发
常驻效果（）</t>
  </si>
  <si>
    <t xml:space="preserve">	/*基础数值*/
	"str" :10,//力道
	"int" :10,//气劲
	"con" :10,//根骨
	"dex" :10,//身法
	"wai_at" :50,//外攻攻击数值
	"nei_at" :5,//内攻攻击数值
	"wai_de" :15,//外攻防御数值
	"nei_de" :5,//内攻防御数值
	"max_qi" :100,//气血数值
	"max_nei" :100,//内力数值
	"max_hit" :100,//命中数值
	"dodge" :100,//闪避数值
	"crit" :100,//会心or暴击数值
	"non_crit":100,//御心/防暴击数值
	"Parry":100,//招架数值
	/*百分比数值*/
	"wai_at_ra" :50,//外攻攻击百分比
	"nei_at_ra" :5,//内攻攻击百分比
	"wai_de_ra" :15,//外攻防御百分比
	"nei_de_ra" :5,//内攻防御百分比
	"max_qi_ra" :100,//气血百分比
	"max_nei_ra" :100,//内力百分比
	"max_hit_ra" :100,//命中百分比
	"dodge_ra" :100,//闪避百分比
	"crit_ra" :100,//会心or暴击百分比
	"non_crit_ra":100,//御心/防暴击百分比
	"Parry_ra":100,//招架百分比</t>
  </si>
  <si>
    <t>特殊属性</t>
  </si>
  <si>
    <t>饮血
反击
追击</t>
  </si>
  <si>
    <t>部位</t>
  </si>
  <si>
    <t>品质</t>
  </si>
  <si>
    <t>几率</t>
  </si>
  <si>
    <t>套装</t>
  </si>
  <si>
    <t>描述</t>
  </si>
  <si>
    <t>青竹衫</t>
  </si>
  <si>
    <t>衣服cloth</t>
  </si>
  <si>
    <t>random</t>
  </si>
  <si>
    <t>"rank1" : 200,//品质 1粗糙 几率
	"rank2" : 250,//品质 2普通 几率
	"rank3" : 300,//品质 3精良 几率
	"rank4" : 100,//品质 4稀有 几率
	"rank5" : 80, //品质 5史诗 几率
	"rank6" : 30, //品质 6传说 几率</t>
  </si>
  <si>
    <t>"wai_de" :15,//外攻防御数值
	"nei_de" :10,//内攻防御数值
	"max_qi" :100,//气血数值
"non_crit":5,//御心/防暴击数值
"res" :10,//韧性</t>
  </si>
  <si>
    <t>【青竹三修】
"suit_eff/str":3,//力道
"suit_eff/con" :3,//根骨
"suit_eff/wai_de" :5,//外攻防御数值
	"suit_eff/nei_de" :5,//内攻防御数值
	"suit_eff/max_qi" :50,//气血数值</t>
  </si>
  <si>
    <t>粗麻织就，衣襟绣竹枝暗纹，透气轻便，着之如临竹林，可抵山风、防野怪抓挠。</t>
  </si>
  <si>
    <t>劲竹裤</t>
  </si>
  <si>
    <t>裤子pants</t>
  </si>
  <si>
    <t>"dex" :5,//身法
"wai_de" :15,//外攻防御数值
"max_qi" :50,//气血数值
"non_crit":5,//御心/防暴击数值
"Parry_ra":5,//招架百分比</t>
  </si>
  <si>
    <t>青布裁制，裤腿绣竹节纹路，膝部衬竹片软甲，行步生风，纵跃可避林间陷阱、挡三流拳脚。</t>
  </si>
  <si>
    <t>翠竹剑</t>
  </si>
  <si>
    <t>主武器(剑)weapon</t>
  </si>
  <si>
    <t>"str" :3,//力道
"wai_at" :15,//外攻攻击数值
	"nei_at" :15,//内攻攻击数值</t>
  </si>
  <si>
    <t>竹柄铁刃，轻便趁手，挥剑破风有声，新手练招可劈竹笺、驱林间雀兽。</t>
  </si>
  <si>
    <t>青竹藤甲</t>
  </si>
  <si>
    <t>护甲armor</t>
  </si>
  <si>
    <t>"max_qi" :500,
"dodge" :15,
"non_crit":30,</t>
  </si>
  <si>
    <t xml:space="preserve">老竹藤经桐油浸泡,缝隙细小，能挡箭矢擦伤或短刀划刺。
</t>
  </si>
  <si>
    <t>布云履</t>
  </si>
  <si>
    <t>鞋子boots</t>
  </si>
  <si>
    <t>"dodge" :50,
"Parry":75,</t>
  </si>
  <si>
    <t>靴头镶玄铁，靴筒内侧加钢片,鞋底厚且硬，踩在碎石上不硌脚。</t>
  </si>
  <si>
    <t>锦澜袍</t>
  </si>
  <si>
    <t>"wai_de" :65,//外攻防御数值
	"nei_de" :55,//内攻防御数值
	"max_qi" :500,//气血数值</t>
  </si>
  <si>
    <t>云锦织就袍身，袍角绣暗银流云纹，质轻如羽，施展轻功时袍袖翻飞如蝶，显飘逸感。</t>
  </si>
  <si>
    <t>青锋冠</t>
  </si>
  <si>
    <t>头部head</t>
  </si>
  <si>
    <t>"max_qi" :300,//气血数值
"non_crit":60,//御心/防暴击数值
	"Parry":50,//招架数值</t>
  </si>
  <si>
    <t>墨玉链</t>
  </si>
  <si>
    <t>项链neck</t>
  </si>
  <si>
    <t>"wai_at" :35,//外攻攻击数值
	"nei_at" :65,//内攻攻击数值</t>
  </si>
  <si>
    <t>墨玉取深潭老玉，戴久后会随体温变润，江湖人视之为 “养人链”，越戴越显温润。</t>
  </si>
  <si>
    <t>流云裤</t>
  </si>
  <si>
    <t>"wai_de" :45,//外攻防御数值
	"nei_de" :65,//内攻防御数值</t>
  </si>
  <si>
    <t>厚麻布织就，浅青色裤身，裤腰是宽布带，系紧后能撑住外甲。</t>
  </si>
  <si>
    <t>赤金戒</t>
  </si>
  <si>
    <t>戒指ring</t>
  </si>
  <si>
    <t>"max_qi" :250,//气血数值
	"max_nei" :200,//内力数值
	"max_hit" :35,//命中数值</t>
  </si>
  <si>
    <t>纯金铸戒身，戒面刻祥云纹，线条流畅不复杂。</t>
  </si>
  <si>
    <t>锁云腰封</t>
  </si>
  <si>
    <t>腰带waist</t>
  </si>
  <si>
    <t>"max_qi" :320,//气血数值
	"max_nei" :280,//内力数值
"dodge" :25,//闪避数值</t>
  </si>
  <si>
    <t>腰封两侧有金属挂环，边缘缝加固线，轻便贴合。</t>
  </si>
  <si>
    <t>绣春刀</t>
  </si>
  <si>
    <t>主武器(刀)weapon</t>
  </si>
  <si>
    <t>"str" :50,//力道
"wai_at" :500,//外攻攻击数值
"wai_de" :150,//外攻防御数值
"crit" :200,//会心or暴击数值</t>
  </si>
  <si>
    <t>雁翎弧刃，厚背薄刃，精钢淬火锻造，锋利破甲。刀鞘饰鎏金云纹与排穗，象征皇权，兼具实战与仪仗威仪。</t>
  </si>
  <si>
    <t>斩马刀</t>
  </si>
  <si>
    <t>"wai_at" :90,//外攻攻击数值
	"nei_at" :15,//内攻攻击数值
"max_hit" :10,//命中数值</t>
  </si>
  <si>
    <t>刀身宽厚如门板，刀刃淬火锋利，刀柄缠牛皮防滑，劈砍时力道足。</t>
  </si>
  <si>
    <t>盘龙棍</t>
  </si>
  <si>
    <t>主武器(棍)weapon</t>
  </si>
  <si>
    <t>"wai_at" :20,//外攻攻击数值
	"nei_at" :75,//内攻攻击数值
"max_hit" :35,//命中数值</t>
  </si>
  <si>
    <t>硬木做棍身，质地坚硬如铁，棍身刻盘龙纹，两端包铜箍，配重均衡。</t>
  </si>
  <si>
    <t>青冥剑</t>
  </si>
  <si>
    <t>"wai_at" :75,//外攻攻击数值
	"nei_at" :30,//内攻攻击数值
"max_hit" :50,//命中数值</t>
  </si>
  <si>
    <t>剑身淬青钢，泛冷芒如秋水，剑柄缠鲛绡防滑。</t>
  </si>
  <si>
    <t>玄铁拳刺</t>
  </si>
  <si>
    <t>主武器(拳)weapon</t>
  </si>
  <si>
    <t>"wai_at" :45,//外攻攻击数值
	"nei_at" :55,//内攻攻击数值
"max_hit" :25,//命中数值</t>
  </si>
  <si>
    <t>玄铁铸尖刺，嵌在牛皮拳套指节处，刺尖锋利如锥。</t>
  </si>
  <si>
    <t>缠丝护腕</t>
  </si>
  <si>
    <t>护腕wrists</t>
  </si>
  <si>
    <t>"max_hit" :30,//命中数值
"crit" :25,//会心or暴击数值
"Parry":30,//招架数值</t>
  </si>
  <si>
    <t>猪皮外套</t>
  </si>
  <si>
    <t xml:space="preserve">	"rank1" : 400,//品质 1粗糙 几率
	"rank2" : 300,//品质 2普通 几率
	"rank3" : 200,//品质 3精良 几率
	"rank4" : 100,//品质 4稀有 几率
	"rank5" : 50, //品质 5史诗 几率</t>
  </si>
  <si>
    <t>草芒鞋</t>
  </si>
  <si>
    <t>"dodge" :25,
"non_crit":15,</t>
  </si>
  <si>
    <t>草编芒鞋，鞋底糙纹防滑，是常见的轻便鞋履。</t>
  </si>
  <si>
    <t>短打衫</t>
  </si>
  <si>
    <t>"wai_de" :30,
"nei_de" :20,
"max_qi" :200,</t>
  </si>
  <si>
    <t>粗布缝制的短打衫，窄袖利落。</t>
  </si>
  <si>
    <t>麻织裤</t>
  </si>
  <si>
    <t>"wai_de" :20,//外攻防御数值
	"nei_de" :15,//内攻防御数值</t>
  </si>
  <si>
    <t>麻线织就的长裤，束腿不绊脚步，非常耐磨。</t>
  </si>
  <si>
    <t>牛尾刀</t>
  </si>
  <si>
    <t>"str" :2,//力道
"wai_at" :50,//外攻攻击数值
"crit" :20,//会心or暴击数值</t>
  </si>
  <si>
    <t>刀身弯曲，形状类似牛尾，刀刃锋利。</t>
  </si>
  <si>
    <t>"rank1" : 300,//品质 1粗糙 几率
	"rank2" : 200,//品质 2普通 几率
	"rank3" : 100,//品质 3精良 几率
	"rank4" : 50,//品质 4稀有 几率
	"rank5" : 0, //品质 5史诗 几率
	"rank6" : 0, //品质 6传说 几率</t>
  </si>
  <si>
    <t>"dodge" :25,//闪避数值
"non_crit":15,//御心/防暴击数值</t>
  </si>
  <si>
    <t>布衣</t>
  </si>
  <si>
    <t>"rank1" : 400,//品质 1粗糙 几率
	"rank2" : 300,//品质 2普通 几率
	"rank3" : 100,//品质 3精良 几率
	"rank4" : 100,//品质 4稀有 几率
	"rank5" : 50, //品质 5史诗 几率
	"rank6" : 50, //品质 6传说 几率</t>
  </si>
  <si>
    <t>"wai_de" :50,//外攻防御数值
	"nei_de" :30,//内攻防御数值</t>
  </si>
  <si>
    <t>一件寻常的布衣，袖口处还有几个补丁。</t>
  </si>
  <si>
    <t>草帽</t>
  </si>
  <si>
    <t>"rank1" : 200,//品质 1粗糙 几率
	"rank2" : 300,//品质 2普通 几率
	"rank3" : 300,//品质 3精良 几率
	"rank4" : 300,//品质 4稀有 几率
	"rank5" : 100, //品质 5史诗 几率
	"rank6" : 50, //品质 6传说 几率</t>
  </si>
  <si>
    <t>"wai_de" :16,//外攻防御数值
	"nei_de" :8,//内攻防御数值
"non_crit":8,//御心/防暴击数值</t>
  </si>
  <si>
    <t>用草编织的帽子，不太结实，但经济实惠。</t>
  </si>
  <si>
    <t>破口刀</t>
  </si>
  <si>
    <t>"str" :2,//力道
"wai_at" :20,//外攻攻击数值
"crit" :20,//会心or暴击数值</t>
  </si>
  <si>
    <t>刀身锈迹斑斑，刃口崩着破口，木柄缠麻绳防滑。</t>
  </si>
  <si>
    <t>铁环拳套</t>
  </si>
  <si>
    <t>"wai_at" :30,//外攻攻击数值
	"nei_at" :15,//内攻攻击数值
"max_hit" :25,//命中数值</t>
  </si>
  <si>
    <t>皮面缀三枚铁环，拳锋加薄铁衬，攻防皆可。</t>
  </si>
  <si>
    <t>布甲</t>
  </si>
  <si>
    <t xml:space="preserve">	"wai_de" :10,//外攻防御数值
	"nei_de" :20,//内攻防御数值
	"non_crit":3,//御心/防暴击数值</t>
  </si>
  <si>
    <t>随处可见的布衣，贴身衣物。</t>
  </si>
  <si>
    <t>长剑</t>
  </si>
  <si>
    <t>"rank1" : 400,//品质 1粗糙 几率
	"rank2" : 300,//品质 2普通 几率
	"rank3" : 200,//品质 3精良 几率
	"rank4" : 100,//品质 4稀有 几率
	"rank5" : 30, //品质 5史诗 几率
	"rank6" : 10, //品质 6传说 几率</t>
  </si>
  <si>
    <t>"wai_at" :35,//外攻攻击数值
	"nei_at" :5,//内攻攻击数值
"max_hit" :50,//命中数值</t>
  </si>
  <si>
    <t>一把常见的长剑，没有什么特殊的地方。</t>
  </si>
  <si>
    <t>短刀</t>
  </si>
  <si>
    <t>"rank1" : 0,//品质 1粗糙 几率
	"rank2" : 300,//品质 2普通 几率
	"rank3" : 200,//品质 3精良 几率
	"rank4" : 0,//品质 4稀有 几率
	"rank5" : 0, //品质 5史诗 几率
	"rank6" : 0, //品质 6传说 几率</t>
  </si>
  <si>
    <t>"wai_at" :25,//外攻攻击数值
"crit" :20,//会心or暴击数值</t>
  </si>
  <si>
    <t>普通铁铸短刀，刀身略窄，柄裹旧布防滑，刃利却不坚韧。</t>
  </si>
  <si>
    <t>钢刀</t>
  </si>
  <si>
    <t>"str" :10,//力道
"wai_at" :50,//外攻攻击数值
"crit" :20,//会心or暴击数值</t>
  </si>
  <si>
    <t>精钢所铸，刀刃明晃晃的，很有震慑作用。</t>
  </si>
  <si>
    <t>"rank1" : 0,//品质 1粗糙 几率
	"rank2" : 100,//品质 2普通 几率
	"rank3" : 200,//品质 3精良 几率
	"rank4" : 200,//品质 4稀有 几率
	"rank5" : 0, //品质 5史诗 几率
	"rank6" : 0, //品质 6传说 几率</t>
  </si>
  <si>
    <t>"str" :5,//力道
"wai_at" :50,//外攻攻击数值
"crit" :40,//会心or暴击数值</t>
  </si>
  <si>
    <t>副武器(剑)weapon2</t>
  </si>
  <si>
    <t>售价/文</t>
  </si>
  <si>
    <t>特殊</t>
  </si>
  <si>
    <t>效果</t>
  </si>
  <si>
    <t>烧刀子</t>
  </si>
  <si>
    <t>酒</t>
  </si>
  <si>
    <t>饮用后回复200点内力。</t>
  </si>
  <si>
    <t>渡头春</t>
  </si>
  <si>
    <t>饮用后回复400点内力。</t>
  </si>
  <si>
    <t>女儿红</t>
  </si>
  <si>
    <t>饮用后回复600点内力。</t>
  </si>
  <si>
    <t>杏花酒</t>
  </si>
  <si>
    <t>饮用后回复800点内力。</t>
  </si>
  <si>
    <t>饮风醉</t>
  </si>
  <si>
    <t>饮用后回复1000点内力。</t>
  </si>
  <si>
    <t>云片酥</t>
  </si>
  <si>
    <t>食物</t>
  </si>
  <si>
    <t>(2次)</t>
  </si>
  <si>
    <t>食用后回复100点血。</t>
  </si>
  <si>
    <t>野菜烩</t>
  </si>
  <si>
    <t>(3次)</t>
  </si>
  <si>
    <t>食用后回复300点血。</t>
  </si>
  <si>
    <t>野菜</t>
  </si>
  <si>
    <t>可堆叠(1次)</t>
  </si>
  <si>
    <t>食用后回复10点血。</t>
  </si>
  <si>
    <t>枸杞枣羹</t>
  </si>
  <si>
    <t>食用后回复500点血。</t>
  </si>
  <si>
    <t>炖鲙鱼</t>
  </si>
  <si>
    <t>食用后回复600点血。</t>
  </si>
  <si>
    <t>牛肉脍</t>
  </si>
  <si>
    <t>食用后回复900点血。</t>
  </si>
  <si>
    <t>武学品质分类</t>
  </si>
  <si>
    <t>一般</t>
  </si>
  <si>
    <t>绝世</t>
  </si>
  <si>
    <t>★武馆学习
★任务奖励
★秘籍学习</t>
  </si>
  <si>
    <t>★一阶师父学习
★武馆学习
★秘籍学习</t>
  </si>
  <si>
    <t>★二阶师父学习
★武馆学习
★秘籍学习</t>
  </si>
  <si>
    <t>★三阶师父学习
★秘籍学习</t>
  </si>
  <si>
    <t>★秘籍学习</t>
  </si>
  <si>
    <t>基础武学等级影响(进阶)（上乘）（镇派）（绝世）武学的等级上限</t>
  </si>
  <si>
    <t>武学种类分类</t>
  </si>
  <si>
    <t>套路武学</t>
  </si>
  <si>
    <t>内功武学</t>
  </si>
  <si>
    <t>轻功武学</t>
  </si>
  <si>
    <t>●套路武学外攻基础
●套路武学内攻基础
●套路武学基础命中
●套路武学基础会心
●套路武学基础招架</t>
  </si>
  <si>
    <t>●内功武学气血基础
●内功武学气血系数
●内功武学外攻防御基础
●内功武学内攻防御基础
●内功武学基础韧性
●内功武学韧性系数
●内功武学内力基础</t>
  </si>
  <si>
    <t>●轻功武学基础会心
●轻功武学会心系数
●轻功武学招架系数
●轻功武学基础命中</t>
  </si>
  <si>
    <t>主动招式、被动招式</t>
  </si>
  <si>
    <t>武学境界(等级)分类</t>
  </si>
  <si>
    <t>第一重</t>
  </si>
  <si>
    <t>第二重</t>
  </si>
  <si>
    <t>第三重</t>
  </si>
  <si>
    <t>第四重</t>
  </si>
  <si>
    <t>第五重</t>
  </si>
  <si>
    <t>1-25级
初窥门径</t>
  </si>
  <si>
    <t>26-50级
略有小成</t>
  </si>
  <si>
    <t>51-75级
炉火纯青</t>
  </si>
  <si>
    <t>76-100级
登峰造极</t>
  </si>
  <si>
    <t>101-125级
初窥门径</t>
  </si>
  <si>
    <t>126-150级
略有小成</t>
  </si>
  <si>
    <t>151-75级
炉火纯青</t>
  </si>
  <si>
    <t>176-200级
登峰造极</t>
  </si>
  <si>
    <t>201-225级
初窥门径</t>
  </si>
  <si>
    <t>226-250级
略有小成</t>
  </si>
  <si>
    <t>251-275级
炉火纯青</t>
  </si>
  <si>
    <t>276-300级
登峰造极</t>
  </si>
  <si>
    <t>301-325级
初窥门径</t>
  </si>
  <si>
    <t>326-350级
略有小成</t>
  </si>
  <si>
    <t>351-375级
炉火纯青</t>
  </si>
  <si>
    <t>376-400级
登峰造极</t>
  </si>
  <si>
    <t>401-25级
初窥门径</t>
  </si>
  <si>
    <t>426-450级
略有小成</t>
  </si>
  <si>
    <t>451-475级
炉火纯青</t>
  </si>
  <si>
    <t>476-500级
登峰造极</t>
  </si>
  <si>
    <t>★基础武学：1min
★进阶武学：2min
★上乘武学：5min
★镇派武学：30min
★绝世武学：24h</t>
  </si>
  <si>
    <t>★基础武学：3min
★进阶武学：5min
★上乘武学：10min
★镇派武学：60min
★绝世武学：</t>
  </si>
  <si>
    <t>★基础武学：5min
★进阶武学：10min
★上乘武学：20min
★镇派武学：90min
★绝世武学：</t>
  </si>
  <si>
    <t>★基础武学：8min
★进阶武学：20min
★上乘武学：30min
★镇派武学：120min
★绝世武学：</t>
  </si>
  <si>
    <t>★基础武学：12min
★进阶武学：30min
★上乘武学：40min
★镇派武学：150min
★绝世武学：</t>
  </si>
  <si>
    <t>第六重</t>
  </si>
  <si>
    <t>第七重</t>
  </si>
  <si>
    <t>第八重</t>
  </si>
  <si>
    <t>第九重</t>
  </si>
  <si>
    <t>第十重</t>
  </si>
  <si>
    <t>501-525级
初窥门径</t>
  </si>
  <si>
    <t>526-550级
略有小成</t>
  </si>
  <si>
    <t>551-575级
炉火纯青</t>
  </si>
  <si>
    <t>576-600级
登峰造极</t>
  </si>
  <si>
    <t>601-625级
初窥门径</t>
  </si>
  <si>
    <t>626-650级
略有小成</t>
  </si>
  <si>
    <t>651-675级
炉火纯青</t>
  </si>
  <si>
    <t>676-700级
登峰造极</t>
  </si>
  <si>
    <t>701-725级
初窥门径</t>
  </si>
  <si>
    <t>726-750级
略有小成</t>
  </si>
  <si>
    <t>751-775级
炉火纯青</t>
  </si>
  <si>
    <t>776-800级
登峰造极</t>
  </si>
  <si>
    <t>801-825级
初窥门径</t>
  </si>
  <si>
    <t>826-850级
略有小成</t>
  </si>
  <si>
    <t>851-875级
炉火纯青</t>
  </si>
  <si>
    <t>876-900级
登峰造极</t>
  </si>
  <si>
    <t>901-925级
初窥门径</t>
  </si>
  <si>
    <t>926-950级
略有小成</t>
  </si>
  <si>
    <t>951-975级
炉火纯青</t>
  </si>
  <si>
    <t>976-1000级
登峰造极</t>
  </si>
  <si>
    <t>★基础武学：15min
★进阶武学：40min
★上乘武学：60min
★镇派武学：180min
★绝世武学：</t>
  </si>
  <si>
    <t>★基础武学：20min
★进阶武学：50min
★上乘武学：90min
★镇派武学：210min
★绝世武学：</t>
  </si>
  <si>
    <t>★基础武学：30min
★进阶武学：90min
★上乘武学：120min
★镇派武学：240min
★绝世武学：</t>
  </si>
  <si>
    <t>★基础武学：40min
★进阶武学：120min
★上乘武学：150min
★镇派武学：360min
★绝世武学：</t>
  </si>
  <si>
    <t>★基础武学总计：134min（2小时14分钟）
★进阶武学总计：367min（6小时7分钟）
★上乘武学总计：525min（8小时45分钟）
★镇派武学总计：1380min（24小时）
★绝世武学总计：</t>
  </si>
  <si>
    <t>武学所需升级经验</t>
  </si>
  <si>
    <t>一般武学</t>
  </si>
  <si>
    <t xml:space="preserve"> base * (1 + rate) ^ (level - 1)</t>
  </si>
  <si>
    <t>base</t>
  </si>
  <si>
    <t>rate</t>
  </si>
  <si>
    <t>编号</t>
  </si>
  <si>
    <t>势力</t>
  </si>
  <si>
    <t>称号</t>
  </si>
  <si>
    <t>名字</t>
  </si>
  <si>
    <t>ID</t>
  </si>
  <si>
    <t>备注</t>
  </si>
  <si>
    <t>一阶师傅</t>
  </si>
  <si>
    <t>tangxuejin</t>
  </si>
  <si>
    <t>男</t>
  </si>
  <si>
    <t>身为唐门入门师父，他身姿挺拔，气质潇洒，宛如闲云野鹤，不拘一格。他面容俊朗，眼神深邃，透露出一种从容不迫的自信与智慧。一头长发随意披散，随风飘扬，为他增添了几分不羁的气息。</t>
  </si>
  <si>
    <t>☆☆☆☆☆</t>
  </si>
  <si>
    <t>二阶师傅</t>
  </si>
  <si>
    <t>tangbieli</t>
  </si>
  <si>
    <t>女</t>
  </si>
  <si>
    <t>宛如雪中绽放的堇花，清冷而高雅。她的面容姣好，肌肤如雪，眼神中透露出一种冰雪聪明的智慧之光。一头乌黑的长发被精心编织成复杂的发辫，配以唐门特有的发饰，更显其不凡身份。</t>
  </si>
  <si>
    <t>tangmo</t>
  </si>
  <si>
    <t>身为唐门的二阶师父，他精通机关术，堪称唐门中的机械大师。他面容坚毅，眼神深邃，透露出一种对机关术的痴迷与执着。腰间悬挂着各式各样的机关小玩意儿，每一个都蕴含着他精妙的构思与设计。</t>
  </si>
  <si>
    <t>三阶师傅</t>
  </si>
  <si>
    <t>tangshuang</t>
  </si>
  <si>
    <t>她身穿一袭深色唐门武服，衣襟与袖口绣着精致的冰霜图案，与她高强的武功和冷峻的气质相得益彰。腰间悬挂着一把长剑，剑身细长而锋利，寒光闪闪，仿佛能斩断一切阻碍。</t>
  </si>
  <si>
    <t>首席弟子</t>
  </si>
  <si>
    <t>唐青枫</t>
  </si>
  <si>
    <t>tangqingfeng</t>
  </si>
  <si>
    <t>唐门首席大弟子，不仅武功高强，更拥有着令人瞩目的帅气外貌。他面容俊朗，线条分明，宛如雕刻般立体，给人一种英气逼人的感觉。间悬挂着一把长剑，剑身闪烁着寒光，仿佛随时都能释放出惊人的威力。他不仅是武功的佼佼者，更是众多弟子心中的楷模与榜样。</t>
  </si>
  <si>
    <t>唐轶</t>
  </si>
  <si>
    <t>tangyi</t>
  </si>
  <si>
    <t>他身穿一袭唐门武服，衣襟与袖口绣着简洁而精致的图案，彰显着他作为唐门弟子的身份。腰间悬挂着一把短剑，剑身轻盈而锋利，随时准备应对一切挑战。</t>
  </si>
  <si>
    <t>长老</t>
  </si>
  <si>
    <t>唐凛</t>
  </si>
  <si>
    <t>tanglin</t>
  </si>
  <si>
    <t>唐凛性格沉稳果断，行事雷厉风行。他擅长使用爆裂飞镖，一旦出手，必定石破天惊，令敌人闻风丧胆。在唐门中，他不仅是长老，更是弟子们心中的楷模与榜样。</t>
  </si>
  <si>
    <t>唐渊</t>
  </si>
  <si>
    <t>tangyuan</t>
  </si>
  <si>
    <t>唐渊性格孤僻而深沉，行事风格独特，往往能出奇制胜。他擅长研究和使用各类毒镖，对毒物的了解堪称唐门之最。在战斗中，他总能以毒攻毒，让敌人束手无策。在唐门中，他不仅是长老，更是一个传奇般的存在，他的毒镖技艺让无数弟子敬仰</t>
  </si>
  <si>
    <t>唐门老太太</t>
  </si>
  <si>
    <t>tangmenlaotaitai</t>
  </si>
  <si>
    <t>一位武林传奇，乃是唐门开山始祖的第十六代亲传弟子。她虽不实际掌政，但在唐门中的地位却崇高无比，犹如一座巍峨的山峰，让人仰望。</t>
  </si>
  <si>
    <t>唐婉儿</t>
  </si>
  <si>
    <t>tangwaner</t>
  </si>
  <si>
    <t>她面容精致，眉眼间流露出一股清丽脱俗之气，宛如仙子凌波。一头乌黑长发轻轻挽起，简约而不失雅致，尽显其温婉内敛之质。她的身姿轻盈，步履间透露出一种武侠高深的气息，仿佛每一步都蕴含着唐门武学的精髓。</t>
  </si>
  <si>
    <t>唐掌柜</t>
  </si>
  <si>
    <t>tangzhanggui</t>
  </si>
  <si>
    <t>在唐门中，唐掌柜虽不以武功高强著称，但他的智慧和经验却是唐门宝贵的财富。他精通商业之道，善于察言观色，总能在复杂的商业环境中为唐门谋取最大的利益。他负责着唐门的对外营生，是唐门与外界联系的纽带。</t>
  </si>
  <si>
    <t>唐云逸</t>
  </si>
  <si>
    <t>tangyunyi</t>
  </si>
  <si>
    <t>在唐门中，唐云逸以其卓越的武艺、机智的头脑和坚定的信念赢得了众人的尊敬与喜爱。他是唐门年轻一代的佼佼者，也是唐门未来的希望之星。</t>
  </si>
  <si>
    <t>唐门弟子</t>
  </si>
  <si>
    <t>tangmendizi</t>
  </si>
  <si>
    <t>在唐门这个大家庭中，普通弟子们或许没有显赫的地位，但他们用自己的汗水与努力，书写着属于自己的武侠传奇。他们是唐门的基石，也是唐门未来的希望。</t>
  </si>
  <si>
    <t>唐星澜</t>
  </si>
  <si>
    <t>tangxinglan</t>
  </si>
  <si>
    <t>唐门中的一名普通弟子，他并非出身显赫，也没有惊世骇俗的武功，但他凭借着自己的努力和坚持，在唐门中稳扎稳打，逐渐崭露头角。</t>
  </si>
  <si>
    <t>唐门禁卫</t>
  </si>
  <si>
    <t>tangmenjinwei</t>
  </si>
  <si>
    <t>唐门中的绝顶高手，他们的武功深不可测，如同隐藏在暗处的利剑，时刻守护着唐门的安宁。他们从不以真容示人，总是带着一个神秘的面具，面具下，隐藏着无数的传奇与故事。有人猜测他们是唐门历代的精英，也有人认为他们是唐门掌门的亲信。但无论他们的真实身份如何，他们都以唐门禁卫的名义，默默地守护着唐门的底线。</t>
  </si>
  <si>
    <t>唐芷萝</t>
  </si>
  <si>
    <t>tangzhiluo</t>
  </si>
  <si>
    <t>作为唐门的小师妹，唐芷萝深受师兄师姐们的喜爱。她虽然年纪小，但却非常懂事，总是尽力做好自己的事情，不给别人添麻烦。她勤奋好学，对于唐门武学充满了浓厚的兴趣，每天都会刻苦修炼，希望有一天能成为像师兄师姐们那样出色的武者。</t>
  </si>
  <si>
    <t>掌门</t>
  </si>
  <si>
    <t>唐岳山</t>
  </si>
  <si>
    <t>tangyueshan</t>
  </si>
  <si>
    <t>唐门掌门人，第十七代亲传弟子，肩负着传承与发展唐门武学的重任。他武功高强，深受武林同道的尊敬，声望极高。作为掌门，他不仅要维护唐门的安宁与繁荣，还要在武林中积极维护正义，传承和发扬唐门的武学传统。</t>
  </si>
  <si>
    <t>★★★★★</t>
  </si>
  <si>
    <t>唐倪</t>
  </si>
  <si>
    <t>tangni</t>
  </si>
  <si>
    <t>位唐门弟子中的佼佼者，其外貌英俊，眉宇间透露出一股不凡的英气。武学方面造诣深厚，无论是暗器、毒药还是轻功，都达到了炉火纯青的境界。他的暗器手法精准狠辣，能够在瞬息之间制敌于死地。</t>
  </si>
  <si>
    <t>唐蓉</t>
  </si>
  <si>
    <t>tangrong</t>
  </si>
  <si>
    <t>唐门杰出女弟子，风姿绰约，一身唐门装扮更显其英气。她暗器手法精准，毒药运用自如，轻功更是妙绝，如鬼魅般难测。性格坚韧，不屈不挠，面对挑战，勇往直前。唐蓉之名，在唐门中响彻云霄，其风采与魅力，更添唐门之辉煌。</t>
  </si>
  <si>
    <t>唐景仁</t>
  </si>
  <si>
    <t>tangjingren</t>
  </si>
  <si>
    <t>她威望素著，武功深不可测，于唐门中拥有举足轻重的地位。岁月沉淀，使其气质更加沉稳，举手投足间透露着长者的风范与智慧。作为唐门的长老，她守护着唐门的武学秘籍与传统教化。</t>
  </si>
  <si>
    <t>外门师傅</t>
  </si>
  <si>
    <t>阿依灵</t>
  </si>
  <si>
    <t>ayiling</t>
  </si>
  <si>
    <t>年仅十六，苗疆十二峒门派中的佼佼者。她身姿轻盈，如山间精灵，眼眸中闪烁着苗疆大地的神秘与活力。自幼习练门派武学，已掌握诸多绝技，于同龄人中崭露头角。阿依灵性情纯真，心怀善良，常助弱小，于苗疆之地享有美誉。</t>
  </si>
  <si>
    <t>碧瑶仙</t>
  </si>
  <si>
    <t>biyaoxian</t>
  </si>
  <si>
    <t>芳龄廿一，苗疆十二峒之初级师傅。她容貌清丽，气质如仙，一身苗疆服饰更显其灵动之姿。自幼研习门派武学，技艺精湛，尤擅操控自然之力。碧瑶仙性情温婉，心怀慈悲，常教导弟子以和为贵，于苗疆十二峒中备受尊敬。</t>
  </si>
  <si>
    <t>解留殷</t>
  </si>
  <si>
    <t>jieliuyin</t>
  </si>
  <si>
    <t>他面容坚毅，眼神深邃，一身苗疆装扮透露出不凡的气质。自幼研习门派武学，尤其在毒术方面有着一流的造诣，能驾驭各种奇毒，令人闻风丧胆。解留殷性情沉稳，行事果断，对弟子要求严格，是苗疆十二峒中不可多得的毒术大师。</t>
  </si>
  <si>
    <t>蓝奉月</t>
  </si>
  <si>
    <t>lanfengyue</t>
  </si>
  <si>
    <t>苗疆十二峒之长老，武功卓绝，威名远播。她身姿曼妙，如柳丝轻拂水面，面容清冷，眼眸深邃如夜空。一身苗疆长裙，绣着繁复的图腾，随风轻舞，宛如仙子凌波微步。蓝奉月精通门派武学，招式变幻莫测，出手如电，令人难以捉摸。她性情孤高，行事果决，一言既出，风云变色。在苗疆十二峒中，蓝奉月犹如一轮明月，清冷而神秘，</t>
  </si>
  <si>
    <t>蓝瑾萱</t>
  </si>
  <si>
    <t>lanjinxuan</t>
  </si>
  <si>
    <t>苗疆人氏，风华绝代，宛若山间清泉，清新脱俗。她身姿轻盈，步履间流露出苗疆女子的独特韵味。面容姣好，眉眼如画，仿佛能诉说出千般柔情与万般风华。蓝瑾萱性情温婉，心怀善良，常怀慈悲之心，于苗疆之地，她如一朵盛开的花朵，散发着淡淡的芬芳，令人心生向往。</t>
  </si>
  <si>
    <t>苗天涯</t>
  </si>
  <si>
    <t>miaotianya</t>
  </si>
  <si>
    <t>英姿勃发，如狂风卷起的沙砾，锐利无比。他身姿矫健，步履间透露出苗疆男儿的豪迈气概。面容坚毅，眼神如炬，仿佛能洞察世间一切虚妄。苗天涯性情豪放，心怀壮志，誓要以手中之剑，闯荡江湖，扬名立万。在苗疆之地，他如同一匹脱缰的野马，肆意奔腾，无人能挡。</t>
  </si>
  <si>
    <t>靖婆婆</t>
  </si>
  <si>
    <t>jingpopo</t>
  </si>
  <si>
    <t>苗疆隐世高人，毒术超凡入圣，一针一线，皆能化腐朽为神奇，杀人于无形。她性情孤傲，行踪飘忽不定，世人难窥其真容。然其毒术之精，令江湖中人闻风丧胆，无人不敬而远之。靖婆婆不仅精通各种奇毒异草，更擅于将毒术融入武学之中，创造出独步天下的毒功，令人叹为观止。在苗疆之地，靖婆婆被尊为毒术界的泰斗。</t>
  </si>
  <si>
    <t>蓝芒</t>
  </si>
  <si>
    <t>lanmang</t>
  </si>
  <si>
    <t>苗疆男儿，眼藏深邃，名蕴锋芒。身怀绝技，谦逊深藏。危机降临，挺身而出，护我苗疆，英雄之光。</t>
  </si>
  <si>
    <t>蚩巫儿</t>
  </si>
  <si>
    <t>chiwuer</t>
  </si>
  <si>
    <t>风姿绰约，神秘莫测。身承古术，心怀智谋，行走于山川之间，如影随形。眸中闪烁着智慧之光，举手投足间，尽显苗疆女子的独特韵味与非凡才华。</t>
  </si>
  <si>
    <t>梅玉</t>
  </si>
  <si>
    <t>meiyu</t>
  </si>
  <si>
    <t>苗疆十二峒之长老，女子中之豪杰。她年岁虽长，却风韵犹存，眉宇间透露着不凡的威严与智慧。身为长老，她肩负重任，守护苗疆，传承古老智慧，引领族人前行。</t>
  </si>
  <si>
    <t>章之滢</t>
  </si>
  <si>
    <t>zhangzhiying</t>
  </si>
  <si>
    <t>婉约中透着坚韧，如山间清泉，澄澈而灵动。她生于苗疆，长于苗疆，一身的灵气仿佛与这片土地紧密相连。她的眼眸深邃，仿佛能洞察人心，举止间流露出苗疆女子的温婉与聪慧，令人见之难忘。</t>
  </si>
  <si>
    <t>苗小翠</t>
  </si>
  <si>
    <t>miaoxiaocui</t>
  </si>
  <si>
    <t>稚女，身姿轻盈，眸光灵动。一袭传统苗服，银饰熠熠，步履间尽显民族风情。武艺初成，剑舞如风。</t>
  </si>
  <si>
    <t>峒主</t>
  </si>
  <si>
    <t>谷黎云</t>
  </si>
  <si>
    <t>guliyun</t>
  </si>
  <si>
    <t>苗疆十二峒之主，她的武功深不可测，堪称武林之泰山北斗。身姿挺拔，气宇轩昂，举手投足间尽显高手风范。于苗疆之地，声名显赫，无人不知，无人不晓。其武学修为，更是令江湖中人仰望，被誉为一代宗师。</t>
  </si>
  <si>
    <t>蓝蝶</t>
  </si>
  <si>
    <t>landie</t>
  </si>
  <si>
    <t>苗疆人氏，医术超群，堪称杏林之秀。她身姿曼妙，容颜清丽，宛若山间之蓝蝶，翩翩起舞。其医术精湛，妙手回春，于苗疆之地，声名远播，被誉为医道奇才。众多病患，皆因她而得以康复，感激之情，溢于言表。</t>
  </si>
  <si>
    <t>毒盈儿</t>
  </si>
  <si>
    <t>duyinger</t>
  </si>
  <si>
    <t>她容貌娇艳，眉眼间透露出一股不羁之气，犹如苗疆深处的奇花异草，既诱人又危险。其毒术之精湛，令人闻风丧胆，既能救人于危难，亦能杀人于无形。毒术之深，实乃罕见。在苗疆之地，她是一位令人敬畏的存在，无人敢轻易招惹。</t>
  </si>
  <si>
    <t>蛇姑</t>
  </si>
  <si>
    <t>shegu</t>
  </si>
  <si>
    <t>蛇姑的衣着简朴而不失华丽，苗疆的传统服饰在她身上展现出了别样的风情。她的发间常插着一支精美的银簪。在她的世界里，毒物不仅是危险的象征，更是她生活的伙伴与保护者。</t>
  </si>
  <si>
    <t>峒幽璃</t>
  </si>
  <si>
    <t>dongyouli</t>
  </si>
  <si>
    <t>十二峒中藏龙卧虎。他内功深厚，蛊术通天，智勇双全，一战成名。沉稳内敛，行事如风，剑指江湖，谁与争锋。</t>
  </si>
  <si>
    <t>毒花娘</t>
  </si>
  <si>
    <t>duhuaniang</t>
  </si>
  <si>
    <t>擅长毒术，精通百草之毒，一出手便令江湖色变。其性情冷艳孤傲，却心怀慈悲，毒术只为护佑一方安宁。</t>
  </si>
  <si>
    <t>苗疆圣女</t>
  </si>
  <si>
    <t>冷蝉</t>
  </si>
  <si>
    <t>lengchan</t>
  </si>
  <si>
    <t>冷艳孤傲，超凡脱俗，容颜如冰雕玉琢，眉宇间透露出一股不凡的英气。一袭苗疆传统服饰，银饰璀璨，流光溢彩，仿佛将星辰都绣在了衣裳上。她以圣女之名，守护苗疆，威震江湖，其身影所至，无不令人敬畏三分。</t>
  </si>
  <si>
    <t>蚩剑魈</t>
  </si>
  <si>
    <t>chijianxiao</t>
  </si>
  <si>
    <t>年逾四旬，乃苗疆难得的用剑宗师。他剑法超群，独树一帜，每一剑都蕴含着深厚的苗疆武学精髓。其人沉稳内敛，眼神中透露出历经沧桑的睿智与深邃。在苗疆，他被视为剑术的传奇，其剑下无敌，威名远播。</t>
  </si>
  <si>
    <t>lifengyun</t>
  </si>
  <si>
    <t>chugucang</t>
  </si>
  <si>
    <t>lengqiushou</t>
  </si>
  <si>
    <t>路凌霄</t>
  </si>
  <si>
    <t>lulingxiao</t>
  </si>
  <si>
    <t>刀宗弟子</t>
  </si>
  <si>
    <t>daozongdizi</t>
  </si>
  <si>
    <t>柳琴音</t>
  </si>
  <si>
    <t>liuqinyin</t>
  </si>
  <si>
    <t>上官云</t>
  </si>
  <si>
    <t>shangguanyun</t>
  </si>
  <si>
    <t>路寒霜</t>
  </si>
  <si>
    <t>luhanshuang</t>
  </si>
  <si>
    <t>柳梦舞</t>
  </si>
  <si>
    <t>liumengwu</t>
  </si>
  <si>
    <t>花映雪</t>
  </si>
  <si>
    <t>huayingxue</t>
  </si>
  <si>
    <t>刀流云</t>
  </si>
  <si>
    <t>daoliuyun</t>
  </si>
  <si>
    <t>刀破穹</t>
  </si>
  <si>
    <t>daopoqiong</t>
  </si>
  <si>
    <t>玉罗刹</t>
  </si>
  <si>
    <t>yuluocha</t>
  </si>
  <si>
    <t>白玉轩</t>
  </si>
  <si>
    <t>baiyuxuan</t>
  </si>
  <si>
    <t>楚刀狂</t>
  </si>
  <si>
    <t>chudaokuang</t>
  </si>
  <si>
    <t>花千刃</t>
  </si>
  <si>
    <t>huaqianren</t>
  </si>
  <si>
    <t>花凌</t>
  </si>
  <si>
    <t>hualing</t>
  </si>
  <si>
    <t>路幽兰</t>
  </si>
  <si>
    <t>luyoulan</t>
  </si>
  <si>
    <t>荆无涯</t>
  </si>
  <si>
    <t>jingwuya</t>
  </si>
  <si>
    <t>楚枫豪</t>
  </si>
  <si>
    <t>chufenghao</t>
  </si>
  <si>
    <t>shoudaoren</t>
  </si>
  <si>
    <t>玄一道教外门入门师父，身形清瘦，仙风道骨。他常着一袭朴素道袍，袖口云纹飘逸，手持一柄古朴长剑。武学造诣深厚，剑术超凡脱俗，性格恬淡寡欲，对弟子慈祥而严格，是众人心中的敬仰之师。</t>
  </si>
  <si>
    <t>一阶师父</t>
  </si>
  <si>
    <t>daoming</t>
  </si>
  <si>
    <t>面容清癯，眼神深邃。常着朴素道袍，袖绣云纹，手持拂尘，武学修为深厚，擅长道教剑术与太极拳。性格沉稳内敛，和蔼可亲，对弟子耐心细致，严于律己，宽以待人。</t>
  </si>
  <si>
    <t>daoxuan</t>
  </si>
  <si>
    <t>面容慈祥，须发皆白，仙风道骨。常着一袭青衫道袍，袖口绣有太极图案，手持龙头拐杖，显得威严而庄重。武学修为高深莫测，精通多种道教武学，尤擅内功心法。对待弟子慈祥而严格，深受众人敬仰。</t>
  </si>
  <si>
    <t>liangziyan</t>
  </si>
  <si>
    <t>气质温婉。常着一袭淡紫色道袍，衣袂飘飘，腰间系着一条丝绦，配以精致的玉佩，更显其高雅脱俗。武学修为深厚，擅长剑法与轻功，身法轻盈飘逸，如紫烟过隙。性格温婉而坚韧。</t>
  </si>
  <si>
    <t>林青云</t>
  </si>
  <si>
    <t>linqingyun</t>
  </si>
  <si>
    <t>玄一教首席弟子，武功高强，技艺超群。他面容英俊，眼神锐利，常着一袭华丽道袍，腰间悬挂一柄长剑，剑穗镶嵌宝石，熠熠生辉。武学修为深厚，剑法凌厉，轻功卓绝，身法如电。性格冷峻高傲，对待武学追求极致，</t>
  </si>
  <si>
    <t>白羽飞</t>
  </si>
  <si>
    <t>baiyufei</t>
  </si>
  <si>
    <t>只见他着一袭白衣，衣袂飘飘，腰间悬剑，剑穗轻摇，显得飘逸出尘。常年下山游历，行侠仗义，武学修为高深，剑术超群，轻功卓越。性格豪爽，心怀正义，乐于助人，江湖中颇有威望。</t>
  </si>
  <si>
    <t>吕清虚</t>
  </si>
  <si>
    <t>lvqingxu</t>
  </si>
  <si>
    <t>年约五旬，面容清癯，须发斑白，眼神中透露出深邃的智慧。常着一袭素色道袍，衣料轻盈，袖口绣有繁复的云纹，手持一柄古朴的法杖，显得庄重而神秘。武学修为登峰造极，精通多种道教秘术，内功深厚。</t>
  </si>
  <si>
    <t>紫霄剑人</t>
  </si>
  <si>
    <t>zixiaojianren</t>
  </si>
  <si>
    <t>玄一教客卿身份。他面容冷峻，眼神锐利如剑，常着一袭深紫色劲装，腰间佩带着一柄长剑，剑穗以紫色流苏装饰，彰显其不凡身份。性格孤傲冷僻，寡言少语，但剑法之精妙，令人叹为观止，为玄一教中人所敬畏。</t>
  </si>
  <si>
    <t>凌波仙子</t>
  </si>
  <si>
    <t>lingboxianzi</t>
  </si>
  <si>
    <t>玄一教长老，剑法与外貌皆让人惊艳。她容颜绝美，气质高雅，常着一袭轻纱长裙，裙摆随风摇曳，宛如凌波微步，仙气飘飘。武学修为深厚，剑法更是超凡脱俗，每一招每一式都蕴含着无尽的韵味。</t>
  </si>
  <si>
    <t>玄冰真人</t>
  </si>
  <si>
    <t>xuanbingzhenren</t>
  </si>
  <si>
    <t>他面容清瘦，眼神深邃。身着一袭冰蓝色道袍，衣袂飘飘，给人一种清冷高洁之感。武学修为深不可测，尤其擅长寒冰剑类武学，一身寒气逼人。性格沉稳内敛，寡言少语，但对藏书阁中的典籍了如指掌。</t>
  </si>
  <si>
    <t>剑飞花</t>
  </si>
  <si>
    <t>jianfeihua</t>
  </si>
  <si>
    <t>玄一教弟子，面容俊朗，眼神坚毅。常着深色道袍，剑穗飘飘，武学根基扎实，剑法凌厉。性格坚毅果敢，忠诚师门，谦逊有礼。</t>
  </si>
  <si>
    <t>执法弟子</t>
  </si>
  <si>
    <t>zhifadizi</t>
  </si>
  <si>
    <t>玄一教普通弟子，面容方正，神色严肃。常着一身玄色道袍，腰间佩剑，剑穗笔直，象征着其执法不阿的性格。武学修为稳健，擅长擒拿与剑法，执行任务时雷厉风行。性格刚正不阿，对违规者绝不姑息。</t>
  </si>
  <si>
    <t>执法道长</t>
  </si>
  <si>
    <t>zhifadaochang</t>
  </si>
  <si>
    <t>面容威严，神色沉稳。身着一袭深蓝色道袍，腰间悬挂一柄长剑，剑穗随风轻摆，透露出其不凡的武学修为。武学造诣深厚，比普通执法弟子更胜一筹，尤其擅长剑法与轻功，出手迅捷而准确。性格刚毅果断，执法公正无私。</t>
  </si>
  <si>
    <t>道童</t>
  </si>
  <si>
    <t>daotong</t>
  </si>
  <si>
    <t>面容稚嫩，眼神清澈。一身简单的灰色道袍，衣摆略显宽大，更显其孩童之态。虽年幼，但已开始接触基础武学，每日勤练不辍，展现出对武学的浓厚兴趣。</t>
  </si>
  <si>
    <t>李玄冰</t>
  </si>
  <si>
    <t>lixuanbing</t>
  </si>
  <si>
    <t>李云隐</t>
  </si>
  <si>
    <t>liyunyin</t>
  </si>
  <si>
    <t>李忘尘</t>
  </si>
  <si>
    <t>liwangchen</t>
  </si>
  <si>
    <t>乃玄一教现任掌门人，面容慈祥，岁月在他脸上留下了智慧的痕迹，须发皆白，更添几分仙风道骨。其武功深不可测，他精通多种道教秘术，内功深厚，为武林中人所敬仰。他不仅是一位武学宗师，更是太极阴阳八卦术与玄一剑法的创始人，对道教武学的发展做出了卓越的贡献。</t>
  </si>
  <si>
    <t>于逸尘</t>
  </si>
  <si>
    <t>yuyichen</t>
  </si>
  <si>
    <t>原为富户人家子弟，后经历变故，一心向道，拜入玄一门下。他面容清秀，眼神中透露出超然物外的宁静，武学根基扎实，擅长剑法与轻功。性格淡泊名利，心无旁骛，一心向武，追求武道真谛。</t>
  </si>
  <si>
    <t>林江寒</t>
  </si>
  <si>
    <t>linjianghan</t>
  </si>
  <si>
    <t>天赋虽不佳，但勤奋刻苦，从未懈怠。他面容普通，一身朴素道袍，剑穗简单却整洁。武学进展虽慢，但他从不言败，日复一日地苦练基本功，剑招虽不华丽，却朴实无华，实用至极。性格坚韧不拔。</t>
  </si>
  <si>
    <t>李凌霄</t>
  </si>
  <si>
    <t>lilingxiao</t>
  </si>
  <si>
    <t>面容俊朗，眼神坚毅。常着一身蓝色道袍，腰间佩剑，剑穗随风摇曳，显得英姿飒爽。武学根基扎实，剑术尤为出色，身手敏捷。</t>
  </si>
  <si>
    <t>qingwu</t>
  </si>
  <si>
    <t>少林寺清字辈弟子，面容庄重，眼神深邃。常着少林寺传统僧袍，手持禅杖，武学修为深厚，擅长少林拳法与棍法。性格沉稳内敛。</t>
  </si>
  <si>
    <t>fuhuluohan</t>
  </si>
  <si>
    <t>少林寺罗汉堂二阶师父，面容威严，身形魁梧。常着罗汉堂特制僧袍，腰间悬挂少林棍，棍法精湛，威力惊人。性格刚毅不屈，对武学有着极高的追求，对弟子要求严格，是一位令人敬畏的师父。</t>
  </si>
  <si>
    <t>xianglongluohan</t>
  </si>
  <si>
    <t>少林寺般若堂二阶师父，面容坚毅，气度不凡。常着般若堂特制僧袍，袖口绣有金龙图案，掌法威猛，般若掌法运用自如。性格豪迈豁达，对武学有着独到的见解，对弟子既严格又关爱，是一位深受尊敬的师父。</t>
  </si>
  <si>
    <t>xuanku</t>
  </si>
  <si>
    <t>年逾六旬，面容慈祥，须发皆白。常着长老特制僧袍，衣摆绣有繁复云纹，手持龙头杖，内功极为深厚。性格温和谦逊，对武学有着深厚的造诣。在武林名望颇深。</t>
  </si>
  <si>
    <t>玄闻</t>
  </si>
  <si>
    <t>xuamwem</t>
  </si>
  <si>
    <t>只见他面容庄重，眼神深邃。身着长老传统僧袍，衣摆随风轻扬，手持念珠，内功修为极高。性格沉稳内敛，对武学有着独到的见解。性格较为火爆。</t>
  </si>
  <si>
    <t>戒律堂长老</t>
  </si>
  <si>
    <t>玄痛</t>
  </si>
  <si>
    <t>xuantong</t>
  </si>
  <si>
    <t>少林寺戒律堂长老，面容严峻，眼神锐利。常着戒律堂特制僧袍，衣上绣有戒律条文，手持戒尺，武学修为深厚，尤擅棍法。性格刚正不阿，对寺规戒律执行严格，对弟子管教严厉，是一位令人敬畏的执法者。</t>
  </si>
  <si>
    <t>守寺僧</t>
  </si>
  <si>
    <t>shousiseng</t>
  </si>
  <si>
    <t>面容平和，眼神清澈。身着普通僧袍，衣摆简洁，手持扫帚，负责日常清扫寺院。武学修为虽不高，但勤勉认真，性格质朴谦逊。</t>
  </si>
  <si>
    <t>药王殿长老</t>
  </si>
  <si>
    <t>明斛</t>
  </si>
  <si>
    <t>minghu</t>
  </si>
  <si>
    <t>明斛身披半旧灰僧袍，衣角处还沾着几处洗不净的药渍。面容清癯，眉骨间透着经年累月钻研药理的专注。脖颈挂着一串由各色药材种子串成的念珠，右手虎口处结着厚厚的茧子，那是常年捣药留下的印记。</t>
  </si>
  <si>
    <t>清如</t>
  </si>
  <si>
    <t>qingru</t>
  </si>
  <si>
    <t>武僧</t>
  </si>
  <si>
    <t>wuseng</t>
  </si>
  <si>
    <t>少林寺的普通弟子，面容坚毅，对武学执着追求。他的身形因长年累月的修炼而显得格外矫健，每一个动作都透露出深厚的内功基础。身着少林寺标准的僧袍，那紧束的袖口仿佛是他对武学严谨态度的象征，手持少林棍。</t>
  </si>
  <si>
    <t>小和尚</t>
  </si>
  <si>
    <t>xiaoheshang</t>
  </si>
  <si>
    <t>少林寺普通弟子，年仅八岁，面容稚嫩，眼神中却透露出对武学的浓厚兴趣。身着稍显宽大的少林寺僧袍，衣摆随风轻轻摆动，显得格外可爱。虽然年纪尚幼，但他已经开始接触少林基础武学，每日勤练不辍。</t>
  </si>
  <si>
    <t>云游僧人</t>
  </si>
  <si>
    <t>yunyousengren</t>
  </si>
  <si>
    <t>戒律僧</t>
  </si>
  <si>
    <t>jielvseng</t>
  </si>
  <si>
    <t>少林寺戒律堂弟子，面容严肃，眼神中透露出坚定与执着。他身着特制的戒律堂僧袍，手持少林棍，象征着对寺规的严格守护。武学修为深厚，尤其擅长棍法，每一招都精准有力。</t>
  </si>
  <si>
    <t>智慧罗汉</t>
  </si>
  <si>
    <t>zhihuiluohan</t>
  </si>
  <si>
    <t>只见他面容沉稳，眼神睿智。身着特制僧袍，绣有精美图案，彰显尊贵。武学造诣深厚，擅长少林各派武学，性格内敛，善于思考，胸怀远见。</t>
  </si>
  <si>
    <t>普法罗汉</t>
  </si>
  <si>
    <t>pufaluohan</t>
  </si>
  <si>
    <t>面容庄严，眼神中透露出深邃的智慧。他身着少林寺特制的高级僧袍，袍上绣有普法图腾。修为精湛，擅长少林拳法与棍法，更精通佛法与武学之融合。性格沉稳，心怀慈悲，常以佛法智慧开导众人，致力于普法传道，</t>
  </si>
  <si>
    <t>烧火僧</t>
  </si>
  <si>
    <t>shaohuoseng</t>
  </si>
  <si>
    <t>他面容朴实，眼神温和。他身着简单的僧袍，腰间常系着一条沾有烟火气息的围裙。虽不擅长高深武学，但烧火烹饪技艺高超，负责少林寺的日常伙食。</t>
  </si>
  <si>
    <t>玄慈</t>
  </si>
  <si>
    <t>xuanci</t>
  </si>
  <si>
    <t>少林寺主持，面容庄严，眼神深邃，透露出不凡的气度。他身着华丽的法衣，上面绣有繁复的图案，手持禅杖，显得威严而庄重。武功深不可测，精通少林各派武学，佛法造诣更是高深莫测，常以佛法智慧开导众人。性格沉稳睿智，慈悲为怀，对待弟子严格而慈爱，深受师徒们的敬仰。他的声誉远扬，不仅在少林寺的名望高声，也是江湖中的泰山北斗。</t>
  </si>
  <si>
    <t>达摩院长老</t>
  </si>
  <si>
    <t>玄悲</t>
  </si>
  <si>
    <t>xuanbei</t>
  </si>
  <si>
    <t>少林寺玄字辈长老，年逾七旬，面容慈祥，眼神中透露出武功高强的威严。他身着传统的长老僧袍，衣摆随风轻扬，手持念珠，显得庄重而威严。是少林达摩院的长老，武功高强，修为深厚。</t>
  </si>
  <si>
    <t>罗汉堂长老</t>
  </si>
  <si>
    <t>玄经</t>
  </si>
  <si>
    <t>xuanjing</t>
  </si>
  <si>
    <t>年逾七旬，面容严峻，眼神坚毅。身着罗汉堂长老特制的僧袍，衣摆随风轻扬，手持禅杖，显得庄重而威严。</t>
  </si>
  <si>
    <t>★★★★☆</t>
  </si>
  <si>
    <t>般若堂长老</t>
  </si>
  <si>
    <t>玄难</t>
  </si>
  <si>
    <t>xuannan</t>
  </si>
  <si>
    <t>少林寺玄字辈长老，年逾七旬，面容庄重，眼神深邃，透露出武功高强的气息。他身着般若堂长老的特制僧袍，衣摆随风轻扬，手持念珠，显得威严而庄重。</t>
  </si>
  <si>
    <t>禅武塔活动</t>
  </si>
  <si>
    <t>玄空大师</t>
  </si>
  <si>
    <t>xuankong</t>
  </si>
  <si>
    <t>jianwuhen</t>
  </si>
  <si>
    <t>五岳剑宗入门师父，面容平和，眼神温润，透露出一股温文尔雅的气质。他身着朴素的剑宗服饰，剑穗简洁而不失雅致，剑法和内功修为均衡，实力在剑宗属上乘。性格温和谦逊，对待弟子耐心细致，教导有方，深受弟子们的喜爱和尊敬。</t>
  </si>
  <si>
    <t>lijianchen</t>
  </si>
  <si>
    <t>五岳剑宗二阶师父，面容坚毅，眼神锐利，透露出一股剑客的冷峻之气。他身着剑宗二阶师父的专属服饰，剑穗沉稳而有力，剑法一流，每一招每一式都精准无比。性格沉稳内敛，对剑术有着极高的追求，深受弟子们的敬仰与崇拜。</t>
  </si>
  <si>
    <t>xiejianbai</t>
  </si>
  <si>
    <t>五岳剑宗三阶师傅，面容淡然，眼神深邃，仿佛能洞察剑道之奥秘。他身着剑宗三阶师傅的华贵服饰，剑穗飘逸，剑法深不可测，每一击都蕴含无尽威力。性格超脱世俗，对剑术有着独到的见解，是剑宗内众弟子仰望的存在。</t>
  </si>
  <si>
    <t>剑流风</t>
  </si>
  <si>
    <t>jianliufeng</t>
  </si>
  <si>
    <t>面容俊朗，眼神灵动。他身着剑宗弟子服饰，剑穗随风摇曳，虽贪玩好耍，但剑法修为并未落下，每一招每一式都透露出不俗的实力。性格活泼开朗，深受同门喜爱，是剑宗中的一股清新之风。</t>
  </si>
  <si>
    <t>梁寒</t>
  </si>
  <si>
    <t>lianghan</t>
  </si>
  <si>
    <t>寒山剑法集大成者。面容清冷，眼神坚毅，透露出一股不凡的剑客气质。他身着剑宗弟子服饰，剑穗沉稳，寒山剑法在其手中施展得淋漓尽致，每一招每一式都蕴含着冰冷与锋利。性格沉稳内敛，对剑术有着极高的追求，是剑宗中寒山剑法的代表人物。</t>
  </si>
  <si>
    <t>杜啸清</t>
  </si>
  <si>
    <t>duxiaoqing</t>
  </si>
  <si>
    <t>五岳剑宗首席弟子，面容英俊，眼神锐利，透露出一股不凡的剑客气质。他身着剑宗弟子特有的服饰，剑穗飘逸，腰间佩带着一柄锋利的长剑。他的剑法招式凌厉，每一击都蕴含着深厚的内力，令人赞叹不已。</t>
  </si>
  <si>
    <t>莫先生</t>
  </si>
  <si>
    <t>moxiansheng</t>
  </si>
  <si>
    <t>五岳剑宗长老，其名不详，众人皆以“莫先生”尊称之。他剑法深不可测，每一招每一式都蕴含着无尽的奥妙与威力。莫先生面容威严，眼神深邃，仿佛能洞察世间万物。他身着剑宗长老的华贵服饰，举止间透露出一种超凡脱俗的气质。</t>
  </si>
  <si>
    <t>慕白</t>
  </si>
  <si>
    <t>mubai</t>
  </si>
  <si>
    <t>他面容清癯，眼神中透露出对剑法的痴迷与狂热。身着剑宗长老的华贵长袍，手持一柄古朴长剑，剑身流转着淡淡的光芒，仿佛蕴含着无尽的剑意。慕白性格孤高，对剑道有着独到的见解和追求，他的剑法超凡入圣，每一招每一式都蕴含着天地至理，令人叹为观止。在江湖中，他被誉为“剑痴”，传闻他对剑法的痴迷和执着已经达到了忘我的境界。</t>
  </si>
  <si>
    <t>梁英</t>
  </si>
  <si>
    <t>liangying</t>
  </si>
  <si>
    <t>慕白之妻。她面容清冷，眼神锐利，透露出一股孤僻之气。身着剑宗弟子服饰，剑穗简洁，武学修为高深莫测。性格冷冽，不善言辞，独来独往。</t>
  </si>
  <si>
    <t>秦剑影</t>
  </si>
  <si>
    <t>qinjianying</t>
  </si>
  <si>
    <t>五岳剑宗弟子，面容清秀，眼神坚毅。身着剑宗弟子服饰，剑穗飘逸，剑法精湛，每一击都力求精准。性格沉稳内敛，对剑术有着极高的热情与追求。</t>
  </si>
  <si>
    <t>何剑心</t>
  </si>
  <si>
    <t>hejianxin</t>
  </si>
  <si>
    <t>剑法高超，被誉为剑宗中的佼佼者。他面容俊朗，眼神坚定，透露出对剑法的执着与热爱。身着剑宗弟子特有的服饰，手持长剑，剑招凌厉，每一击都蕴含着深厚的内力。性格沉稳内敛，对剑道有着极高的追求，不断磨砺自己的剑法，力求达到更高的境界。</t>
  </si>
  <si>
    <t>独孤剑</t>
  </si>
  <si>
    <t>dugujian</t>
  </si>
  <si>
    <t>五岳剑宗掌门人，剑法超群，被誉为当今江湖第一人。他面容冷峻，眼神锐利，透露出深不可测的武功修为。身着剑宗特制的华丽长袍，手持长剑，剑尖轻颤，仿佛随时都能斩破虚空。性格孤傲，对剑道有着极致的追求，武功深不可测，令江湖中人闻风丧胆。</t>
  </si>
  <si>
    <t>XK战斗机制设想</t>
  </si>
  <si>
    <t>战斗过程本质上是一种类似回合制的战斗方式
人物有三个条：</t>
  </si>
  <si>
    <t>气血条</t>
  </si>
  <si>
    <t>最上面的有数值的红色的是气血，也就是血量值。
气血为零，则角色战斗失败被打倒；
角色在战斗中受伤，血量条里在剩余血量后面会有一段灰色血条，这段灰色血条代表气血上限；
在使用回血类技能以及各种回血手段时，血量最多恢复到当前气血上限。</t>
  </si>
  <si>
    <t>内力条</t>
  </si>
  <si>
    <t>内力不足时，使用不了主动技能；
通过打坐，内力最大可以恢复到两倍内力上限，可以以两倍内力上限进入战斗；
内力不足加力值时，普通攻击附加内力值变为剩余内力值；
内力为零时，普通攻击附加内力值变为零。</t>
  </si>
  <si>
    <t>行动条</t>
  </si>
  <si>
    <t>行动条到满即可向敌方发起一次普通攻击。
行动条能被暂停和清除。</t>
  </si>
  <si>
    <t>技能条</t>
  </si>
  <si>
    <t>统一时间只能存在一个技能条
技能条的时间取决于你释放的招式的出招时间。
存在被打断的可能性。
当正在出招时(读条时)，无法使用其他有出招时间的招式。</t>
  </si>
  <si>
    <t>押镖系统详解</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</si>
</sst>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 numFmtId="177" formatCode="0&quot;.&quot;0,&quot;万&quot;"/>
    <numFmt numFmtId="178" formatCode="0&quot;.&quot;00,,&quot;亿&quot;"/>
    <numFmt numFmtId="179" formatCode="0_ "/>
    <numFmt numFmtId="180" formatCode="#,##0_ "/>
  </numFmts>
  <fonts count="89">
    <font>
      <sz val="11"/>
      <color theme="1"/>
      <name val="宋体"/>
      <charset val="134"/>
      <scheme val="minor"/>
    </font>
    <font>
      <b/>
      <sz val="14"/>
      <name val="宋体"/>
      <charset val="134"/>
      <scheme val="minor"/>
    </font>
    <font>
      <b/>
      <sz val="11"/>
      <name val="宋体"/>
      <charset val="134"/>
      <scheme val="minor"/>
    </font>
    <font>
      <sz val="11"/>
      <name val="宋体"/>
      <charset val="134"/>
      <scheme val="minor"/>
    </font>
    <font>
      <sz val="10"/>
      <color rgb="FF000000"/>
      <name val="Segoe UI Symbol"/>
      <charset val="134"/>
    </font>
    <font>
      <b/>
      <sz val="14"/>
      <color theme="1"/>
      <name val="宋体"/>
      <charset val="134"/>
    </font>
    <font>
      <sz val="11"/>
      <color theme="0" tint="-0.5"/>
      <name val="宋体"/>
      <charset val="134"/>
    </font>
    <font>
      <sz val="11"/>
      <color theme="0"/>
      <name val="宋体"/>
      <charset val="134"/>
    </font>
    <font>
      <sz val="11"/>
      <color theme="1"/>
      <name val="宋体"/>
      <charset val="134"/>
    </font>
    <font>
      <b/>
      <sz val="12"/>
      <color rgb="FF000000"/>
      <name val="宋体"/>
      <charset val="134"/>
    </font>
    <font>
      <sz val="11"/>
      <color rgb="FF000000"/>
      <name val="宋体"/>
      <charset val="134"/>
    </font>
    <font>
      <sz val="11"/>
      <color rgb="FF939393"/>
      <name val="宋体"/>
      <charset val="134"/>
      <scheme val="minor"/>
    </font>
    <font>
      <sz val="9"/>
      <name val="宋体"/>
      <charset val="134"/>
      <scheme val="minor"/>
    </font>
    <font>
      <b/>
      <sz val="14"/>
      <color theme="1"/>
      <name val="宋体"/>
      <charset val="134"/>
      <scheme val="minor"/>
    </font>
    <font>
      <sz val="11"/>
      <color theme="0"/>
      <name val="宋体"/>
      <charset val="134"/>
      <scheme val="minor"/>
    </font>
    <font>
      <sz val="11"/>
      <color theme="0" tint="-0.5"/>
      <name val="宋体"/>
      <charset val="134"/>
      <scheme val="minor"/>
    </font>
    <font>
      <b/>
      <sz val="11"/>
      <color rgb="FF000000"/>
      <name val="宋体"/>
      <charset val="134"/>
      <scheme val="minor"/>
    </font>
    <font>
      <b/>
      <sz val="11"/>
      <name val="宋体"/>
      <charset val="134"/>
    </font>
    <font>
      <sz val="11"/>
      <name val="宋体"/>
      <charset val="134"/>
    </font>
    <font>
      <b/>
      <sz val="11"/>
      <color rgb="FF000000"/>
      <name val="宋体"/>
      <charset val="134"/>
    </font>
    <font>
      <sz val="11"/>
      <color rgb="FFFFFFFF"/>
      <name val="宋体"/>
      <charset val="134"/>
      <scheme val="minor"/>
    </font>
    <font>
      <sz val="11"/>
      <color rgb="FF000000"/>
      <name val="宋体"/>
      <charset val="134"/>
      <scheme val="minor"/>
    </font>
    <font>
      <b/>
      <sz val="14"/>
      <color rgb="FFFFFFFF"/>
      <name val="宋体"/>
      <charset val="134"/>
      <scheme val="minor"/>
    </font>
    <font>
      <b/>
      <sz val="11"/>
      <color theme="1"/>
      <name val="微软雅黑"/>
      <charset val="134"/>
    </font>
    <font>
      <sz val="11"/>
      <color theme="1"/>
      <name val="微软雅黑"/>
      <charset val="134"/>
    </font>
    <font>
      <b/>
      <sz val="11"/>
      <color rgb="FFFFFFFF"/>
      <name val="宋体"/>
      <charset val="134"/>
      <scheme val="minor"/>
    </font>
    <font>
      <sz val="14"/>
      <color rgb="FF7F7F7F"/>
      <name val="宋体"/>
      <charset val="134"/>
      <scheme val="minor"/>
    </font>
    <font>
      <sz val="18"/>
      <name val="宋体"/>
      <charset val="134"/>
      <scheme val="minor"/>
    </font>
    <font>
      <sz val="14"/>
      <color rgb="FF277C4F"/>
      <name val="宋体"/>
      <charset val="134"/>
      <scheme val="minor"/>
    </font>
    <font>
      <sz val="14"/>
      <color rgb="FF1450B8"/>
      <name val="宋体"/>
      <charset val="134"/>
      <scheme val="minor"/>
    </font>
    <font>
      <sz val="14"/>
      <color rgb="FF7030A0"/>
      <name val="宋体"/>
      <charset val="134"/>
      <scheme val="minor"/>
    </font>
    <font>
      <sz val="8"/>
      <name val="宋体"/>
      <charset val="134"/>
      <scheme val="minor"/>
    </font>
    <font>
      <sz val="8"/>
      <color rgb="FF008000"/>
      <name val="宋体"/>
      <charset val="134"/>
    </font>
    <font>
      <sz val="10"/>
      <color rgb="FF008000"/>
      <name val="宋体"/>
      <charset val="134"/>
    </font>
    <font>
      <sz val="11"/>
      <color rgb="FFE04640"/>
      <name val="宋体"/>
      <charset val="134"/>
      <scheme val="minor"/>
    </font>
    <font>
      <b/>
      <sz val="18"/>
      <color rgb="FFFFFFFF"/>
      <name val="宋体"/>
      <charset val="134"/>
      <scheme val="minor"/>
    </font>
    <font>
      <i/>
      <sz val="11"/>
      <color rgb="FF939393"/>
      <name val="宋体"/>
      <charset val="134"/>
      <scheme val="minor"/>
    </font>
    <font>
      <b/>
      <sz val="11"/>
      <color rgb="FF7030A0"/>
      <name val="宋体"/>
      <charset val="134"/>
      <scheme val="minor"/>
    </font>
    <font>
      <b/>
      <sz val="14"/>
      <color rgb="FF05073B"/>
      <name val="-apple-system"/>
      <charset val="134"/>
    </font>
    <font>
      <b/>
      <sz val="11"/>
      <color rgb="FF9A38D7"/>
      <name val="宋体"/>
      <charset val="134"/>
      <scheme val="minor"/>
    </font>
    <font>
      <sz val="8"/>
      <color rgb="FFA5A5A5"/>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font>
    <font>
      <i/>
      <sz val="11"/>
      <color rgb="FF000000"/>
      <name val="宋体"/>
      <charset val="134"/>
    </font>
    <font>
      <sz val="11"/>
      <color rgb="FF00B050"/>
      <name val="宋体"/>
      <charset val="134"/>
    </font>
    <font>
      <b/>
      <sz val="11"/>
      <color rgb="FF1450B8"/>
      <name val="宋体"/>
      <charset val="134"/>
    </font>
    <font>
      <b/>
      <sz val="11"/>
      <color rgb="FFC7DCFF"/>
      <name val="宋体"/>
      <charset val="134"/>
    </font>
    <font>
      <b/>
      <sz val="14"/>
      <color rgb="FF000000"/>
      <name val="宋体"/>
      <charset val="134"/>
    </font>
    <font>
      <b/>
      <i/>
      <sz val="14"/>
      <color rgb="FF000000"/>
      <name val="宋体"/>
      <charset val="134"/>
    </font>
    <font>
      <b/>
      <sz val="11"/>
      <color rgb="FFD58EFF"/>
      <name val="宋体"/>
      <charset val="134"/>
    </font>
    <font>
      <b/>
      <sz val="11"/>
      <color rgb="FFFFC000"/>
      <name val="宋体"/>
      <charset val="134"/>
    </font>
    <font>
      <b/>
      <sz val="11"/>
      <color rgb="FF00B050"/>
      <name val="宋体"/>
      <charset val="134"/>
    </font>
    <font>
      <b/>
      <sz val="11"/>
      <color rgb="FF99BEFF"/>
      <name val="宋体"/>
      <charset val="134"/>
    </font>
    <font>
      <i/>
      <u/>
      <sz val="11"/>
      <color rgb="FF000000"/>
      <name val="宋体"/>
      <charset val="134"/>
    </font>
    <font>
      <b/>
      <sz val="11"/>
      <color rgb="FFB86014"/>
      <name val="宋体"/>
      <charset val="134"/>
    </font>
    <font>
      <u/>
      <sz val="11"/>
      <color rgb="FF000000"/>
      <name val="宋体"/>
      <charset val="134"/>
    </font>
    <font>
      <b/>
      <sz val="11"/>
      <color rgb="FFFF0000"/>
      <name val="宋体"/>
      <charset val="134"/>
    </font>
    <font>
      <u/>
      <sz val="11"/>
      <color rgb="FF175CEB"/>
      <name val="宋体"/>
      <charset val="134"/>
    </font>
    <font>
      <b/>
      <u/>
      <sz val="10"/>
      <color rgb="FF9A38D7"/>
      <name val="宋体"/>
      <charset val="134"/>
    </font>
    <font>
      <b/>
      <sz val="11"/>
      <color rgb="FF277C4F"/>
      <name val="宋体"/>
      <charset val="134"/>
    </font>
    <font>
      <b/>
      <sz val="11"/>
      <color rgb="FFFFC9C7"/>
      <name val="宋体"/>
      <charset val="134"/>
    </font>
    <font>
      <u/>
      <sz val="10"/>
      <color rgb="FF175CEB"/>
      <name val="宋体"/>
      <charset val="134"/>
    </font>
    <font>
      <sz val="11"/>
      <color rgb="FFE04640"/>
      <name val="宋体"/>
      <charset val="134"/>
    </font>
    <font>
      <b/>
      <sz val="11"/>
      <color rgb="FFA38200"/>
      <name val="宋体"/>
      <charset val="134"/>
    </font>
    <font>
      <b/>
      <sz val="11"/>
      <color rgb="FF665200"/>
      <name val="宋体"/>
      <charset val="134"/>
    </font>
    <font>
      <b/>
      <sz val="11"/>
      <color rgb="FF808B9E"/>
      <name val="宋体"/>
      <charset val="134"/>
    </font>
    <font>
      <b/>
      <sz val="11"/>
      <color rgb="FF7030A0"/>
      <name val="宋体"/>
      <charset val="134"/>
    </font>
    <font>
      <sz val="11"/>
      <color rgb="FFDE3C36"/>
      <name val="宋体"/>
      <charset val="134"/>
    </font>
    <font>
      <b/>
      <sz val="11"/>
      <color rgb="FFC00000"/>
      <name val="宋体"/>
      <charset val="134"/>
    </font>
    <font>
      <sz val="11"/>
      <color rgb="FFC00000"/>
      <name val="宋体"/>
      <charset val="134"/>
    </font>
    <font>
      <sz val="11"/>
      <color rgb="FFFFC000"/>
      <name val="宋体"/>
      <charset val="134"/>
    </font>
  </fonts>
  <fills count="72">
    <fill>
      <patternFill patternType="none"/>
    </fill>
    <fill>
      <patternFill patternType="gray125"/>
    </fill>
    <fill>
      <patternFill patternType="solid">
        <fgColor rgb="FFD10607"/>
        <bgColor indexed="64"/>
      </patternFill>
    </fill>
    <fill>
      <patternFill patternType="solid">
        <fgColor rgb="FF255EDB"/>
        <bgColor indexed="64"/>
      </patternFill>
    </fill>
    <fill>
      <patternFill patternType="solid">
        <fgColor rgb="FFC8C6C7"/>
        <bgColor indexed="64"/>
      </patternFill>
    </fill>
    <fill>
      <patternFill patternType="solid">
        <fgColor rgb="FF00B050"/>
        <bgColor indexed="64"/>
      </patternFill>
    </fill>
    <fill>
      <patternFill patternType="solid">
        <fgColor rgb="FFD58EFF"/>
        <bgColor indexed="64"/>
      </patternFill>
    </fill>
    <fill>
      <patternFill patternType="solid">
        <fgColor rgb="FFA38200"/>
        <bgColor indexed="64"/>
      </patternFill>
    </fill>
    <fill>
      <patternFill patternType="solid">
        <fgColor rgb="FFDC4242"/>
        <bgColor indexed="64"/>
      </patternFill>
    </fill>
    <fill>
      <patternFill patternType="solid">
        <fgColor rgb="FF99BEFF"/>
        <bgColor indexed="64"/>
      </patternFill>
    </fill>
    <fill>
      <patternFill patternType="solid">
        <fgColor rgb="FFFFC000"/>
        <bgColor indexed="64"/>
      </patternFill>
    </fill>
    <fill>
      <patternFill patternType="solid">
        <fgColor rgb="FFDE3C36"/>
        <bgColor indexed="64"/>
      </patternFill>
    </fill>
    <fill>
      <patternFill patternType="solid">
        <fgColor rgb="FF6086C8"/>
        <bgColor indexed="64"/>
      </patternFill>
    </fill>
    <fill>
      <patternFill patternType="solid">
        <fgColor theme="0" tint="-0.05"/>
        <bgColor indexed="64"/>
      </patternFill>
    </fill>
    <fill>
      <patternFill patternType="solid">
        <fgColor theme="9"/>
        <bgColor indexed="64"/>
      </patternFill>
    </fill>
    <fill>
      <patternFill patternType="solid">
        <fgColor rgb="FF448FCE"/>
        <bgColor indexed="64"/>
      </patternFill>
    </fill>
    <fill>
      <patternFill patternType="solid">
        <fgColor rgb="FF7030A0"/>
        <bgColor indexed="64"/>
      </patternFill>
    </fill>
    <fill>
      <patternFill patternType="solid">
        <fgColor theme="0" tint="-0.25"/>
        <bgColor indexed="64"/>
      </patternFill>
    </fill>
    <fill>
      <patternFill patternType="solid">
        <fgColor rgb="FF73AC37"/>
        <bgColor indexed="64"/>
      </patternFill>
    </fill>
    <fill>
      <patternFill patternType="solid">
        <fgColor rgb="FF4194BE"/>
        <bgColor indexed="64"/>
      </patternFill>
    </fill>
    <fill>
      <patternFill patternType="solid">
        <fgColor rgb="FF9A54C3"/>
        <bgColor indexed="64"/>
      </patternFill>
    </fill>
    <fill>
      <patternFill patternType="solid">
        <fgColor rgb="FFF5C400"/>
        <bgColor indexed="64"/>
      </patternFill>
    </fill>
    <fill>
      <patternFill patternType="solid">
        <fgColor rgb="FF000000"/>
        <bgColor indexed="64"/>
      </patternFill>
    </fill>
    <fill>
      <patternFill patternType="solid">
        <fgColor rgb="FFC7DCFF"/>
        <bgColor indexed="64"/>
      </patternFill>
    </fill>
    <fill>
      <patternFill patternType="solid">
        <fgColor rgb="FF92D050"/>
        <bgColor indexed="64"/>
      </patternFill>
    </fill>
    <fill>
      <patternFill patternType="solid">
        <fgColor rgb="FFF5B800"/>
        <bgColor indexed="64"/>
      </patternFill>
    </fill>
    <fill>
      <patternFill patternType="solid">
        <fgColor rgb="FFFF9C99"/>
        <bgColor indexed="64"/>
      </patternFill>
    </fill>
    <fill>
      <patternFill patternType="solid">
        <fgColor rgb="FFFFFF00"/>
        <bgColor indexed="64"/>
      </patternFill>
    </fill>
    <fill>
      <patternFill patternType="solid">
        <fgColor theme="4" tint="0.6"/>
        <bgColor indexed="64"/>
      </patternFill>
    </fill>
    <fill>
      <patternFill patternType="solid">
        <fgColor rgb="FF5E2281"/>
        <bgColor indexed="64"/>
      </patternFill>
    </fill>
    <fill>
      <patternFill patternType="solid">
        <fgColor rgb="FFBFBFBF"/>
        <bgColor indexed="64"/>
      </patternFill>
    </fill>
    <fill>
      <patternFill patternType="solid">
        <fgColor rgb="FFF2F2F2"/>
        <bgColor indexed="64"/>
      </patternFill>
    </fill>
    <fill>
      <patternFill patternType="solid">
        <fgColor rgb="FF4B7DD7"/>
        <bgColor indexed="64"/>
      </patternFill>
    </fill>
    <fill>
      <patternFill patternType="solid">
        <fgColor rgb="FF913DC1"/>
        <bgColor indexed="64"/>
      </patternFill>
    </fill>
    <fill>
      <patternFill patternType="solid">
        <fgColor rgb="FFD8D8D8"/>
        <bgColor indexed="64"/>
      </patternFill>
    </fill>
    <fill>
      <patternFill patternType="solid">
        <fgColor rgb="FFFFFFFF"/>
        <bgColor indexed="64"/>
      </patternFill>
    </fill>
    <fill>
      <patternFill patternType="solid">
        <fgColor rgb="FF9A38D7"/>
        <bgColor indexed="64"/>
      </patternFill>
    </fill>
    <fill>
      <patternFill patternType="solid">
        <fgColor rgb="FFF2C7FF"/>
        <bgColor indexed="64"/>
      </patternFill>
    </fill>
    <fill>
      <patternFill patternType="solid">
        <fgColor rgb="FF1450B8"/>
        <bgColor indexed="64"/>
      </patternFill>
    </fill>
    <fill>
      <patternFill patternType="solid">
        <fgColor rgb="FFE5EFFF"/>
        <bgColor indexed="64"/>
      </patternFill>
    </fill>
    <fill>
      <patternFill patternType="solid">
        <fgColor rgb="FF9393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0" fillId="41" borderId="29"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30" applyNumberFormat="0" applyFill="0" applyAlignment="0" applyProtection="0">
      <alignment vertical="center"/>
    </xf>
    <xf numFmtId="0" fontId="47" fillId="0" borderId="30" applyNumberFormat="0" applyFill="0" applyAlignment="0" applyProtection="0">
      <alignment vertical="center"/>
    </xf>
    <xf numFmtId="0" fontId="48" fillId="0" borderId="31" applyNumberFormat="0" applyFill="0" applyAlignment="0" applyProtection="0">
      <alignment vertical="center"/>
    </xf>
    <xf numFmtId="0" fontId="48" fillId="0" borderId="0" applyNumberFormat="0" applyFill="0" applyBorder="0" applyAlignment="0" applyProtection="0">
      <alignment vertical="center"/>
    </xf>
    <xf numFmtId="0" fontId="49" fillId="42" borderId="32" applyNumberFormat="0" applyAlignment="0" applyProtection="0">
      <alignment vertical="center"/>
    </xf>
    <xf numFmtId="0" fontId="50" fillId="43" borderId="33" applyNumberFormat="0" applyAlignment="0" applyProtection="0">
      <alignment vertical="center"/>
    </xf>
    <xf numFmtId="0" fontId="51" fillId="43" borderId="32" applyNumberFormat="0" applyAlignment="0" applyProtection="0">
      <alignment vertical="center"/>
    </xf>
    <xf numFmtId="0" fontId="52" fillId="44" borderId="34" applyNumberFormat="0" applyAlignment="0" applyProtection="0">
      <alignment vertical="center"/>
    </xf>
    <xf numFmtId="0" fontId="53" fillId="0" borderId="35" applyNumberFormat="0" applyFill="0" applyAlignment="0" applyProtection="0">
      <alignment vertical="center"/>
    </xf>
    <xf numFmtId="0" fontId="54" fillId="0" borderId="36" applyNumberFormat="0" applyFill="0" applyAlignment="0" applyProtection="0">
      <alignment vertical="center"/>
    </xf>
    <xf numFmtId="0" fontId="55" fillId="45" borderId="0" applyNumberFormat="0" applyBorder="0" applyAlignment="0" applyProtection="0">
      <alignment vertical="center"/>
    </xf>
    <xf numFmtId="0" fontId="56" fillId="46" borderId="0" applyNumberFormat="0" applyBorder="0" applyAlignment="0" applyProtection="0">
      <alignment vertical="center"/>
    </xf>
    <xf numFmtId="0" fontId="57" fillId="47" borderId="0" applyNumberFormat="0" applyBorder="0" applyAlignment="0" applyProtection="0">
      <alignment vertical="center"/>
    </xf>
    <xf numFmtId="0" fontId="58" fillId="48" borderId="0" applyNumberFormat="0" applyBorder="0" applyAlignment="0" applyProtection="0">
      <alignment vertical="center"/>
    </xf>
    <xf numFmtId="0" fontId="59" fillId="49" borderId="0" applyNumberFormat="0" applyBorder="0" applyAlignment="0" applyProtection="0">
      <alignment vertical="center"/>
    </xf>
    <xf numFmtId="0" fontId="59" fillId="50" borderId="0" applyNumberFormat="0" applyBorder="0" applyAlignment="0" applyProtection="0">
      <alignment vertical="center"/>
    </xf>
    <xf numFmtId="0" fontId="58" fillId="51" borderId="0" applyNumberFormat="0" applyBorder="0" applyAlignment="0" applyProtection="0">
      <alignment vertical="center"/>
    </xf>
    <xf numFmtId="0" fontId="58" fillId="52" borderId="0" applyNumberFormat="0" applyBorder="0" applyAlignment="0" applyProtection="0">
      <alignment vertical="center"/>
    </xf>
    <xf numFmtId="0" fontId="59" fillId="53" borderId="0" applyNumberFormat="0" applyBorder="0" applyAlignment="0" applyProtection="0">
      <alignment vertical="center"/>
    </xf>
    <xf numFmtId="0" fontId="59" fillId="54" borderId="0" applyNumberFormat="0" applyBorder="0" applyAlignment="0" applyProtection="0">
      <alignment vertical="center"/>
    </xf>
    <xf numFmtId="0" fontId="58" fillId="55" borderId="0" applyNumberFormat="0" applyBorder="0" applyAlignment="0" applyProtection="0">
      <alignment vertical="center"/>
    </xf>
    <xf numFmtId="0" fontId="58" fillId="56" borderId="0" applyNumberFormat="0" applyBorder="0" applyAlignment="0" applyProtection="0">
      <alignment vertical="center"/>
    </xf>
    <xf numFmtId="0" fontId="59" fillId="57" borderId="0" applyNumberFormat="0" applyBorder="0" applyAlignment="0" applyProtection="0">
      <alignment vertical="center"/>
    </xf>
    <xf numFmtId="0" fontId="59" fillId="58" borderId="0" applyNumberFormat="0" applyBorder="0" applyAlignment="0" applyProtection="0">
      <alignment vertical="center"/>
    </xf>
    <xf numFmtId="0" fontId="58" fillId="59" borderId="0" applyNumberFormat="0" applyBorder="0" applyAlignment="0" applyProtection="0">
      <alignment vertical="center"/>
    </xf>
    <xf numFmtId="0" fontId="58" fillId="60" borderId="0" applyNumberFormat="0" applyBorder="0" applyAlignment="0" applyProtection="0">
      <alignment vertical="center"/>
    </xf>
    <xf numFmtId="0" fontId="59" fillId="61" borderId="0" applyNumberFormat="0" applyBorder="0" applyAlignment="0" applyProtection="0">
      <alignment vertical="center"/>
    </xf>
    <xf numFmtId="0" fontId="59" fillId="62" borderId="0" applyNumberFormat="0" applyBorder="0" applyAlignment="0" applyProtection="0">
      <alignment vertical="center"/>
    </xf>
    <xf numFmtId="0" fontId="58" fillId="63" borderId="0" applyNumberFormat="0" applyBorder="0" applyAlignment="0" applyProtection="0">
      <alignment vertical="center"/>
    </xf>
    <xf numFmtId="0" fontId="58" fillId="64" borderId="0" applyNumberFormat="0" applyBorder="0" applyAlignment="0" applyProtection="0">
      <alignment vertical="center"/>
    </xf>
    <xf numFmtId="0" fontId="59" fillId="65" borderId="0" applyNumberFormat="0" applyBorder="0" applyAlignment="0" applyProtection="0">
      <alignment vertical="center"/>
    </xf>
    <xf numFmtId="0" fontId="59" fillId="66" borderId="0" applyNumberFormat="0" applyBorder="0" applyAlignment="0" applyProtection="0">
      <alignment vertical="center"/>
    </xf>
    <xf numFmtId="0" fontId="58" fillId="67" borderId="0" applyNumberFormat="0" applyBorder="0" applyAlignment="0" applyProtection="0">
      <alignment vertical="center"/>
    </xf>
    <xf numFmtId="0" fontId="58" fillId="68" borderId="0" applyNumberFormat="0" applyBorder="0" applyAlignment="0" applyProtection="0">
      <alignment vertical="center"/>
    </xf>
    <xf numFmtId="0" fontId="59" fillId="69" borderId="0" applyNumberFormat="0" applyBorder="0" applyAlignment="0" applyProtection="0">
      <alignment vertical="center"/>
    </xf>
    <xf numFmtId="0" fontId="59" fillId="70" borderId="0" applyNumberFormat="0" applyBorder="0" applyAlignment="0" applyProtection="0">
      <alignment vertical="center"/>
    </xf>
    <xf numFmtId="0" fontId="58" fillId="71" borderId="0" applyNumberFormat="0" applyBorder="0" applyAlignment="0" applyProtection="0">
      <alignment vertical="center"/>
    </xf>
  </cellStyleXfs>
  <cellXfs count="204">
    <xf numFmtId="0" fontId="0" fillId="0" borderId="0" xfId="0">
      <alignment vertical="center"/>
    </xf>
    <xf numFmtId="0" fontId="1" fillId="0" borderId="0" xfId="0" applyFont="1" applyAlignment="1">
      <alignment horizontal="center" vertical="center"/>
    </xf>
    <xf numFmtId="0" fontId="0" fillId="0" borderId="0" xfId="0" applyAlignment="1">
      <alignment vertical="center" wrapText="1"/>
    </xf>
    <xf numFmtId="0" fontId="2" fillId="2" borderId="0" xfId="0" applyFont="1" applyFill="1">
      <alignment vertical="center"/>
    </xf>
    <xf numFmtId="0" fontId="2" fillId="3" borderId="0" xfId="0" applyFont="1" applyFill="1">
      <alignment vertical="center"/>
    </xf>
    <xf numFmtId="0" fontId="2" fillId="4" borderId="0" xfId="0" applyFont="1" applyFill="1">
      <alignment vertical="center"/>
    </xf>
    <xf numFmtId="0" fontId="2" fillId="5" borderId="1" xfId="0" applyFont="1" applyFill="1" applyBorder="1">
      <alignment vertical="center"/>
    </xf>
    <xf numFmtId="0" fontId="2" fillId="5" borderId="1" xfId="0" applyFont="1" applyFill="1" applyBorder="1" applyAlignment="1">
      <alignment vertical="center" wrapText="1"/>
    </xf>
    <xf numFmtId="0" fontId="0" fillId="0" borderId="1" xfId="0" applyBorder="1">
      <alignment vertical="center"/>
    </xf>
    <xf numFmtId="0" fontId="3" fillId="6" borderId="1" xfId="0" applyFont="1" applyFill="1" applyBorder="1">
      <alignment vertical="center"/>
    </xf>
    <xf numFmtId="0" fontId="0" fillId="0" borderId="1" xfId="0" applyBorder="1" applyAlignment="1">
      <alignment vertical="center" wrapText="1"/>
    </xf>
    <xf numFmtId="0" fontId="4" fillId="0" borderId="0" xfId="0" applyFont="1" applyAlignment="1">
      <alignment horizontal="center" vertical="center"/>
    </xf>
    <xf numFmtId="0" fontId="3" fillId="7" borderId="1" xfId="0" applyFont="1" applyFill="1" applyBorder="1">
      <alignment vertical="center"/>
    </xf>
    <xf numFmtId="0" fontId="3" fillId="8" borderId="1" xfId="0" applyFont="1" applyFill="1" applyBorder="1">
      <alignment vertical="center"/>
    </xf>
    <xf numFmtId="0" fontId="3" fillId="9" borderId="1" xfId="0" applyFont="1" applyFill="1" applyBorder="1">
      <alignment vertical="center"/>
    </xf>
    <xf numFmtId="0" fontId="3" fillId="10" borderId="1" xfId="0" applyFont="1" applyFill="1" applyBorder="1">
      <alignment vertical="center"/>
    </xf>
    <xf numFmtId="0" fontId="3" fillId="0" borderId="1" xfId="0" applyFont="1" applyBorder="1" applyAlignment="1">
      <alignment vertical="center" wrapText="1"/>
    </xf>
    <xf numFmtId="0" fontId="0" fillId="11" borderId="1" xfId="0" applyFill="1" applyBorder="1">
      <alignment vertical="center"/>
    </xf>
    <xf numFmtId="0" fontId="3" fillId="12" borderId="1" xfId="0" applyFont="1" applyFill="1" applyBorder="1">
      <alignment vertical="center"/>
    </xf>
    <xf numFmtId="0" fontId="3" fillId="0" borderId="1" xfId="0" applyFont="1" applyBorder="1">
      <alignment vertical="center"/>
    </xf>
    <xf numFmtId="0" fontId="5" fillId="0" borderId="2" xfId="0" applyFont="1" applyFill="1" applyBorder="1" applyAlignment="1">
      <alignment horizontal="center" vertical="center"/>
    </xf>
    <xf numFmtId="0" fontId="0" fillId="0" borderId="3" xfId="0" applyBorder="1">
      <alignment vertical="center"/>
    </xf>
    <xf numFmtId="0" fontId="0" fillId="0" borderId="4" xfId="0" applyBorder="1">
      <alignment vertical="center"/>
    </xf>
    <xf numFmtId="0" fontId="5" fillId="0" borderId="0" xfId="0" applyFont="1" applyAlignment="1">
      <alignment horizontal="center" vertical="center"/>
    </xf>
    <xf numFmtId="0" fontId="0" fillId="0" borderId="5" xfId="0" applyBorder="1">
      <alignment vertical="center"/>
    </xf>
    <xf numFmtId="0" fontId="0" fillId="0" borderId="6" xfId="0" applyBorder="1">
      <alignment vertical="center"/>
    </xf>
    <xf numFmtId="0" fontId="6" fillId="13" borderId="5" xfId="0" applyFont="1" applyFill="1" applyBorder="1" applyAlignment="1">
      <alignment horizontal="center" vertical="center"/>
    </xf>
    <xf numFmtId="0" fontId="6" fillId="13" borderId="1" xfId="0" applyFont="1" applyFill="1" applyBorder="1" applyAlignment="1">
      <alignment horizontal="center" vertical="center"/>
    </xf>
    <xf numFmtId="0" fontId="7" fillId="14" borderId="1" xfId="0" applyFont="1" applyFill="1" applyBorder="1" applyAlignment="1">
      <alignment horizontal="center" vertical="center"/>
    </xf>
    <xf numFmtId="0" fontId="7" fillId="15" borderId="1" xfId="0" applyFont="1" applyFill="1" applyBorder="1" applyAlignment="1">
      <alignment horizontal="center" vertical="center"/>
    </xf>
    <xf numFmtId="0" fontId="7" fillId="16" borderId="1" xfId="0" applyFont="1" applyFill="1" applyBorder="1" applyAlignment="1">
      <alignment horizontal="center" vertical="center"/>
    </xf>
    <xf numFmtId="0" fontId="7" fillId="10" borderId="1" xfId="0" applyFont="1" applyFill="1" applyBorder="1" applyAlignment="1">
      <alignment horizontal="center" vertical="center"/>
    </xf>
    <xf numFmtId="0" fontId="7" fillId="10" borderId="6" xfId="0" applyFont="1" applyFill="1" applyBorder="1" applyAlignment="1">
      <alignment horizontal="center" vertical="center"/>
    </xf>
    <xf numFmtId="0" fontId="7" fillId="0" borderId="0" xfId="0" applyFont="1" applyAlignment="1">
      <alignment horizontal="center" vertical="center"/>
    </xf>
    <xf numFmtId="0" fontId="0" fillId="0" borderId="5" xfId="0" applyBorder="1" applyAlignment="1">
      <alignment vertical="center" wrapText="1"/>
    </xf>
    <xf numFmtId="0" fontId="8" fillId="0" borderId="5" xfId="0" applyFont="1" applyBorder="1" applyAlignment="1">
      <alignment horizontal="center" vertical="center"/>
    </xf>
    <xf numFmtId="0" fontId="8" fillId="0" borderId="0" xfId="0" applyFont="1" applyAlignment="1">
      <alignment horizontal="center"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9" fillId="0" borderId="0" xfId="0" applyFont="1">
      <alignment vertical="center"/>
    </xf>
    <xf numFmtId="0" fontId="9" fillId="0" borderId="5" xfId="0" applyFont="1" applyBorder="1" applyAlignment="1">
      <alignment horizontal="center" vertical="center"/>
    </xf>
    <xf numFmtId="0" fontId="9" fillId="0" borderId="1" xfId="0" applyFont="1" applyBorder="1" applyAlignment="1">
      <alignment horizontal="center" vertical="center"/>
    </xf>
    <xf numFmtId="0" fontId="7" fillId="17" borderId="1" xfId="0" applyFont="1" applyFill="1" applyBorder="1" applyAlignment="1">
      <alignment horizontal="center" vertical="center"/>
    </xf>
    <xf numFmtId="0" fontId="0" fillId="0" borderId="5" xfId="0" applyBorder="1" applyAlignment="1">
      <alignment horizontal="center" vertical="top" wrapText="1"/>
    </xf>
    <xf numFmtId="0" fontId="0" fillId="0" borderId="1" xfId="0" applyBorder="1" applyAlignment="1">
      <alignment horizontal="left" vertical="top" wrapText="1"/>
    </xf>
    <xf numFmtId="0" fontId="0" fillId="0" borderId="5" xfId="0" applyBorder="1" applyAlignment="1">
      <alignment horizontal="center" vertical="center"/>
    </xf>
    <xf numFmtId="0" fontId="0" fillId="0" borderId="1" xfId="0" applyBorder="1" applyAlignment="1">
      <alignment horizontal="left" vertical="center"/>
    </xf>
    <xf numFmtId="0" fontId="10" fillId="13" borderId="5" xfId="0" applyFont="1" applyFill="1" applyBorder="1" applyAlignment="1">
      <alignment horizontal="center" vertical="center"/>
    </xf>
    <xf numFmtId="0" fontId="10" fillId="18" borderId="1" xfId="0" applyFont="1" applyFill="1" applyBorder="1" applyAlignment="1">
      <alignment horizontal="center" vertical="center"/>
    </xf>
    <xf numFmtId="0" fontId="10" fillId="19" borderId="1" xfId="0" applyFont="1" applyFill="1" applyBorder="1" applyAlignment="1">
      <alignment horizontal="center" vertical="center"/>
    </xf>
    <xf numFmtId="0" fontId="10" fillId="20" borderId="1" xfId="0" applyFont="1" applyFill="1" applyBorder="1" applyAlignment="1">
      <alignment horizontal="center" vertical="center"/>
    </xf>
    <xf numFmtId="0" fontId="10" fillId="21" borderId="1" xfId="0" applyFont="1" applyFill="1" applyBorder="1" applyAlignment="1">
      <alignment horizontal="center" vertical="center"/>
    </xf>
    <xf numFmtId="176" fontId="11" fillId="0" borderId="5" xfId="0" applyNumberFormat="1" applyFont="1" applyBorder="1" applyAlignment="1">
      <alignment vertical="center" wrapText="1"/>
    </xf>
    <xf numFmtId="176" fontId="11" fillId="0" borderId="1" xfId="0" applyNumberFormat="1" applyFont="1" applyBorder="1" applyAlignment="1">
      <alignment vertical="center" wrapText="1"/>
    </xf>
    <xf numFmtId="0" fontId="11" fillId="0" borderId="1" xfId="0" applyFont="1" applyBorder="1" applyAlignment="1">
      <alignment vertical="center" wrapText="1"/>
    </xf>
    <xf numFmtId="0" fontId="11" fillId="0" borderId="6" xfId="0" applyFont="1" applyBorder="1" applyAlignment="1">
      <alignment vertical="center" wrapText="1"/>
    </xf>
    <xf numFmtId="0" fontId="8" fillId="0" borderId="0" xfId="0" applyFont="1" applyFill="1">
      <alignment vertical="center"/>
    </xf>
    <xf numFmtId="0" fontId="6" fillId="13" borderId="2" xfId="0" applyFont="1" applyFill="1" applyBorder="1" applyAlignment="1">
      <alignment horizontal="center" vertical="center"/>
    </xf>
    <xf numFmtId="0" fontId="7" fillId="14" borderId="3" xfId="0" applyFont="1" applyFill="1" applyBorder="1" applyAlignment="1">
      <alignment horizontal="center" vertical="center"/>
    </xf>
    <xf numFmtId="0" fontId="7" fillId="15" borderId="3" xfId="0" applyFont="1" applyFill="1" applyBorder="1" applyAlignment="1">
      <alignment horizontal="center" vertical="center"/>
    </xf>
    <xf numFmtId="0" fontId="7" fillId="16" borderId="3" xfId="0" applyFont="1" applyFill="1" applyBorder="1" applyAlignment="1">
      <alignment horizontal="center" vertical="center"/>
    </xf>
    <xf numFmtId="0" fontId="7" fillId="10" borderId="3" xfId="0" applyFont="1" applyFill="1" applyBorder="1" applyAlignment="1">
      <alignment horizontal="center" vertical="center"/>
    </xf>
    <xf numFmtId="0" fontId="2" fillId="0" borderId="0" xfId="0" applyFont="1">
      <alignment vertical="center"/>
    </xf>
    <xf numFmtId="0" fontId="0" fillId="0" borderId="0" xfId="0" applyAlignment="1">
      <alignment horizontal="left" vertical="center"/>
    </xf>
    <xf numFmtId="0" fontId="2" fillId="10" borderId="0" xfId="0" applyFont="1" applyFill="1">
      <alignment vertical="center"/>
    </xf>
    <xf numFmtId="0" fontId="2" fillId="10" borderId="0" xfId="0" applyFont="1" applyFill="1" applyAlignment="1">
      <alignment horizontal="left" vertical="center"/>
    </xf>
    <xf numFmtId="0" fontId="3" fillId="0" borderId="0" xfId="0" applyFont="1">
      <alignment vertical="center"/>
    </xf>
    <xf numFmtId="0" fontId="12" fillId="0" borderId="0" xfId="0" applyFont="1">
      <alignment vertical="center"/>
    </xf>
    <xf numFmtId="0" fontId="13" fillId="10" borderId="10" xfId="0" applyFont="1" applyFill="1" applyBorder="1" applyAlignment="1">
      <alignment horizontal="center"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14" fillId="17" borderId="1" xfId="0" applyFont="1" applyFill="1" applyBorder="1" applyAlignment="1">
      <alignment horizontal="center" vertical="center"/>
    </xf>
    <xf numFmtId="0" fontId="15" fillId="13" borderId="1" xfId="0" applyFont="1" applyFill="1" applyBorder="1" applyAlignment="1">
      <alignment horizontal="center" vertical="center"/>
    </xf>
    <xf numFmtId="0" fontId="14" fillId="14" borderId="1" xfId="0" applyFont="1" applyFill="1" applyBorder="1" applyAlignment="1">
      <alignment horizontal="center" vertical="center"/>
    </xf>
    <xf numFmtId="0" fontId="14" fillId="15" borderId="1" xfId="0" applyFont="1" applyFill="1" applyBorder="1" applyAlignment="1">
      <alignment horizontal="center" vertical="center"/>
    </xf>
    <xf numFmtId="0" fontId="14" fillId="16" borderId="1" xfId="0" applyFont="1" applyFill="1" applyBorder="1" applyAlignment="1">
      <alignment horizontal="center" vertical="center"/>
    </xf>
    <xf numFmtId="0" fontId="14" fillId="10"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4" xfId="0" applyBorder="1">
      <alignment vertical="center"/>
    </xf>
    <xf numFmtId="0" fontId="13" fillId="10" borderId="1" xfId="0" applyFont="1" applyFill="1" applyBorder="1" applyAlignment="1">
      <alignment horizontal="center" vertical="center"/>
    </xf>
    <xf numFmtId="0" fontId="16" fillId="0" borderId="15" xfId="0" applyFont="1" applyBorder="1" applyAlignment="1">
      <alignment horizontal="center" vertical="center"/>
    </xf>
    <xf numFmtId="0" fontId="0" fillId="0" borderId="15" xfId="0" applyBorder="1">
      <alignment vertical="center"/>
    </xf>
    <xf numFmtId="0" fontId="11" fillId="0" borderId="1" xfId="0" applyFont="1" applyBorder="1" applyAlignment="1">
      <alignment horizontal="center" vertical="center"/>
    </xf>
    <xf numFmtId="0" fontId="17" fillId="0" borderId="1" xfId="0" applyFont="1" applyBorder="1" applyAlignment="1">
      <alignment horizontal="center" vertical="center" wrapText="1"/>
    </xf>
    <xf numFmtId="0" fontId="16" fillId="0" borderId="1" xfId="0" applyFont="1" applyBorder="1" applyAlignment="1">
      <alignment horizontal="center" vertical="center"/>
    </xf>
    <xf numFmtId="0" fontId="18" fillId="0" borderId="1" xfId="0" applyFont="1" applyBorder="1" applyAlignment="1">
      <alignment horizontal="center" vertical="center" wrapText="1"/>
    </xf>
    <xf numFmtId="0" fontId="5" fillId="10" borderId="15" xfId="0" applyFont="1" applyFill="1" applyBorder="1" applyAlignment="1">
      <alignment horizontal="center" vertical="center"/>
    </xf>
    <xf numFmtId="0" fontId="0" fillId="0" borderId="16" xfId="0" applyBorder="1">
      <alignment vertical="center"/>
    </xf>
    <xf numFmtId="0" fontId="16" fillId="0" borderId="0" xfId="0" applyFont="1" applyAlignment="1">
      <alignment horizontal="center" vertical="center"/>
    </xf>
    <xf numFmtId="0" fontId="19" fillId="0" borderId="0" xfId="0" applyFont="1">
      <alignment vertical="center"/>
    </xf>
    <xf numFmtId="0" fontId="5" fillId="0" borderId="10" xfId="0" applyFont="1" applyBorder="1" applyAlignment="1">
      <alignment horizontal="center" vertical="center"/>
    </xf>
    <xf numFmtId="0" fontId="0" fillId="0" borderId="17" xfId="0" applyBorder="1">
      <alignment vertical="center"/>
    </xf>
    <xf numFmtId="0" fontId="0" fillId="0" borderId="18" xfId="0" applyBorder="1">
      <alignment vertical="center"/>
    </xf>
    <xf numFmtId="0" fontId="0" fillId="0" borderId="10" xfId="0" applyBorder="1" applyAlignment="1">
      <alignment vertical="top" wrapText="1"/>
    </xf>
    <xf numFmtId="0" fontId="0" fillId="0" borderId="19" xfId="0" applyBorder="1">
      <alignment vertical="center"/>
    </xf>
    <xf numFmtId="0" fontId="0" fillId="0" borderId="20" xfId="0" applyBorder="1">
      <alignment vertical="center"/>
    </xf>
    <xf numFmtId="0" fontId="2" fillId="10" borderId="0" xfId="0" applyFont="1" applyFill="1" applyAlignment="1">
      <alignment horizontal="center" vertical="center"/>
    </xf>
    <xf numFmtId="0" fontId="20" fillId="22" borderId="0" xfId="0" applyFont="1" applyFill="1" applyAlignment="1">
      <alignment horizontal="center" vertical="center"/>
    </xf>
    <xf numFmtId="0" fontId="21" fillId="23" borderId="0" xfId="0" applyFont="1" applyFill="1">
      <alignment vertical="center"/>
    </xf>
    <xf numFmtId="0" fontId="0" fillId="23" borderId="0" xfId="0" applyFill="1">
      <alignment vertical="center"/>
    </xf>
    <xf numFmtId="0" fontId="21" fillId="0" borderId="0" xfId="0" applyFont="1" applyAlignment="1">
      <alignment vertical="center" wrapText="1"/>
    </xf>
    <xf numFmtId="0" fontId="0" fillId="0" borderId="0" xfId="0" applyAlignment="1">
      <alignment horizontal="left" vertical="center" wrapText="1"/>
    </xf>
    <xf numFmtId="0" fontId="0" fillId="23" borderId="0" xfId="0" applyFill="1" applyAlignment="1">
      <alignment vertical="center" wrapText="1"/>
    </xf>
    <xf numFmtId="0" fontId="0" fillId="23" borderId="0" xfId="0" applyFill="1" applyAlignment="1">
      <alignment horizontal="left" vertical="center" wrapText="1"/>
    </xf>
    <xf numFmtId="0" fontId="0" fillId="23" borderId="0" xfId="0" applyFill="1" applyAlignment="1">
      <alignment horizontal="left" vertical="center"/>
    </xf>
    <xf numFmtId="0" fontId="0" fillId="23" borderId="0" xfId="0" applyFill="1" applyAlignment="1">
      <alignment horizontal="right" vertical="center"/>
    </xf>
    <xf numFmtId="0" fontId="0" fillId="24" borderId="0" xfId="0" applyFill="1">
      <alignment vertical="center"/>
    </xf>
    <xf numFmtId="0" fontId="0" fillId="0" borderId="0" xfId="0" applyAlignment="1">
      <alignment horizontal="center" vertical="center"/>
    </xf>
    <xf numFmtId="0" fontId="22" fillId="22" borderId="0" xfId="0" applyFont="1" applyFill="1" applyAlignment="1">
      <alignment horizontal="center" vertical="center"/>
    </xf>
    <xf numFmtId="0" fontId="22" fillId="0" borderId="0" xfId="0" applyFont="1">
      <alignment vertical="center"/>
    </xf>
    <xf numFmtId="0" fontId="0" fillId="25" borderId="0" xfId="0" applyFill="1" applyAlignment="1">
      <alignment horizontal="center" vertical="center"/>
    </xf>
    <xf numFmtId="0" fontId="3" fillId="0" borderId="0" xfId="0" applyFont="1" applyAlignment="1">
      <alignment horizontal="center" vertical="center" wrapText="1"/>
    </xf>
    <xf numFmtId="0" fontId="0" fillId="24" borderId="0" xfId="0" applyFill="1" applyAlignment="1">
      <alignment horizontal="center" vertical="center"/>
    </xf>
    <xf numFmtId="0" fontId="0" fillId="24" borderId="0" xfId="0" applyFill="1" applyAlignment="1">
      <alignment horizontal="center" vertical="center" wrapText="1"/>
    </xf>
    <xf numFmtId="0" fontId="0" fillId="0" borderId="0" xfId="0" applyAlignment="1">
      <alignment horizontal="center" vertical="center" wrapText="1"/>
    </xf>
    <xf numFmtId="0" fontId="0" fillId="26" borderId="0" xfId="0" applyFill="1" applyAlignment="1">
      <alignment horizontal="center" vertical="center"/>
    </xf>
    <xf numFmtId="0" fontId="23" fillId="27" borderId="0" xfId="0" applyFont="1" applyFill="1">
      <alignment vertical="center"/>
    </xf>
    <xf numFmtId="0" fontId="23" fillId="28" borderId="0" xfId="0" applyFont="1" applyFill="1">
      <alignment vertical="center"/>
    </xf>
    <xf numFmtId="0" fontId="24" fillId="0" borderId="0" xfId="0" applyFont="1" applyFill="1">
      <alignment vertical="center"/>
    </xf>
    <xf numFmtId="0" fontId="24" fillId="0" borderId="0" xfId="0" applyFont="1" applyFill="1" applyAlignment="1">
      <alignment horizontal="center" vertical="center"/>
    </xf>
    <xf numFmtId="0" fontId="24" fillId="0" borderId="0" xfId="0" applyFont="1">
      <alignment vertical="center"/>
    </xf>
    <xf numFmtId="177" fontId="24" fillId="0" borderId="0" xfId="0" applyNumberFormat="1" applyFont="1" applyFill="1">
      <alignment vertical="center"/>
    </xf>
    <xf numFmtId="178" fontId="24" fillId="0" borderId="0" xfId="0" applyNumberFormat="1" applyFont="1" applyFill="1">
      <alignment vertical="center"/>
    </xf>
    <xf numFmtId="0" fontId="25" fillId="0" borderId="0" xfId="0" applyFont="1">
      <alignment vertical="center"/>
    </xf>
    <xf numFmtId="0" fontId="25" fillId="29" borderId="2" xfId="0" applyFont="1" applyFill="1" applyBorder="1">
      <alignment vertical="center"/>
    </xf>
    <xf numFmtId="0" fontId="25" fillId="29" borderId="3" xfId="0" applyFont="1" applyFill="1" applyBorder="1">
      <alignment vertical="center"/>
    </xf>
    <xf numFmtId="0" fontId="25" fillId="29" borderId="4" xfId="0" applyFont="1" applyFill="1" applyBorder="1">
      <alignment vertical="center"/>
    </xf>
    <xf numFmtId="0" fontId="16" fillId="30" borderId="5" xfId="0" applyFont="1" applyFill="1" applyBorder="1" applyAlignment="1">
      <alignment horizontal="center" vertical="center"/>
    </xf>
    <xf numFmtId="0" fontId="26" fillId="0" borderId="0" xfId="0" applyFont="1" applyAlignment="1">
      <alignment horizontal="center" vertical="center"/>
    </xf>
    <xf numFmtId="0" fontId="26" fillId="0" borderId="5" xfId="0" applyFont="1" applyBorder="1" applyAlignment="1">
      <alignment horizontal="center" vertical="center"/>
    </xf>
    <xf numFmtId="0" fontId="27" fillId="0" borderId="1" xfId="0" applyFont="1" applyBorder="1" applyAlignment="1">
      <alignment horizontal="center" vertical="center"/>
    </xf>
    <xf numFmtId="0" fontId="21" fillId="31" borderId="1" xfId="0" applyFont="1" applyFill="1" applyBorder="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0" fillId="5" borderId="1" xfId="0" applyFill="1" applyBorder="1">
      <alignment vertical="center"/>
    </xf>
    <xf numFmtId="0" fontId="29" fillId="0" borderId="0" xfId="0" applyFont="1" applyAlignment="1">
      <alignment horizontal="center" vertical="center"/>
    </xf>
    <xf numFmtId="0" fontId="29" fillId="0" borderId="5" xfId="0" applyFont="1" applyBorder="1" applyAlignment="1">
      <alignment horizontal="center" vertical="center"/>
    </xf>
    <xf numFmtId="0" fontId="0" fillId="32" borderId="1" xfId="0" applyFill="1" applyBorder="1">
      <alignment vertical="center"/>
    </xf>
    <xf numFmtId="0" fontId="30" fillId="0" borderId="0" xfId="0" applyFont="1" applyAlignment="1">
      <alignment horizontal="center" vertical="center"/>
    </xf>
    <xf numFmtId="0" fontId="30" fillId="0" borderId="5" xfId="0" applyFont="1" applyBorder="1" applyAlignment="1">
      <alignment horizontal="center" vertical="center"/>
    </xf>
    <xf numFmtId="0" fontId="0" fillId="33" borderId="1" xfId="0" applyFill="1" applyBorder="1">
      <alignment vertical="center"/>
    </xf>
    <xf numFmtId="0" fontId="30" fillId="0" borderId="7" xfId="0" applyFont="1" applyBorder="1" applyAlignment="1">
      <alignment horizontal="center" vertical="center"/>
    </xf>
    <xf numFmtId="0" fontId="0" fillId="34" borderId="0" xfId="0" applyFill="1" applyAlignment="1">
      <alignment vertical="center" wrapText="1"/>
    </xf>
    <xf numFmtId="0" fontId="0" fillId="35" borderId="0" xfId="0" applyFill="1" applyAlignment="1">
      <alignment vertical="center" wrapText="1"/>
    </xf>
    <xf numFmtId="0" fontId="0" fillId="35" borderId="0" xfId="0" applyFill="1">
      <alignment vertical="center"/>
    </xf>
    <xf numFmtId="0" fontId="0" fillId="25" borderId="1" xfId="0" applyFill="1" applyBorder="1" applyAlignment="1">
      <alignment horizontal="center" vertical="center"/>
    </xf>
    <xf numFmtId="0" fontId="20" fillId="36" borderId="0" xfId="0" applyFont="1" applyFill="1">
      <alignment vertical="center"/>
    </xf>
    <xf numFmtId="0" fontId="0" fillId="37" borderId="0" xfId="0" applyFill="1">
      <alignment vertical="center"/>
    </xf>
    <xf numFmtId="0" fontId="21" fillId="0" borderId="0" xfId="0" applyFont="1" applyFill="1">
      <alignment vertical="center"/>
    </xf>
    <xf numFmtId="179" fontId="21" fillId="0" borderId="0" xfId="0" applyNumberFormat="1" applyFont="1" applyFill="1">
      <alignment vertical="center"/>
    </xf>
    <xf numFmtId="180" fontId="0" fillId="0" borderId="0" xfId="0" applyNumberFormat="1">
      <alignment vertical="center"/>
    </xf>
    <xf numFmtId="0" fontId="2" fillId="0" borderId="0" xfId="0" applyFont="1" applyAlignment="1">
      <alignment horizontal="center" vertical="center"/>
    </xf>
    <xf numFmtId="0" fontId="2" fillId="21" borderId="13" xfId="0" applyFont="1" applyFill="1" applyBorder="1" applyAlignment="1">
      <alignment horizontal="left" vertical="center"/>
    </xf>
    <xf numFmtId="0" fontId="2" fillId="21" borderId="13" xfId="0" applyFont="1" applyFill="1" applyBorder="1" applyAlignment="1">
      <alignment horizontal="left" vertical="center" wrapText="1"/>
    </xf>
    <xf numFmtId="0" fontId="0" fillId="31" borderId="0" xfId="0" applyFill="1" applyAlignment="1">
      <alignment horizontal="center" vertical="center"/>
    </xf>
    <xf numFmtId="0" fontId="31" fillId="0" borderId="0" xfId="0" applyFont="1" applyAlignment="1">
      <alignment horizontal="left" vertical="center"/>
    </xf>
    <xf numFmtId="0" fontId="31" fillId="0" borderId="0" xfId="0" applyFont="1" applyAlignment="1">
      <alignment horizontal="left" vertical="center" wrapText="1"/>
    </xf>
    <xf numFmtId="0" fontId="31" fillId="0" borderId="0" xfId="0" applyFont="1">
      <alignment vertical="center"/>
    </xf>
    <xf numFmtId="0" fontId="32" fillId="0" borderId="0" xfId="0" applyFont="1" applyAlignment="1">
      <alignment horizontal="left" vertical="center"/>
    </xf>
    <xf numFmtId="0" fontId="33" fillId="0" borderId="0" xfId="0" applyFont="1" applyAlignment="1">
      <alignment horizontal="left" vertical="center"/>
    </xf>
    <xf numFmtId="0" fontId="34" fillId="0" borderId="0" xfId="0" applyFont="1">
      <alignment vertical="center"/>
    </xf>
    <xf numFmtId="0" fontId="0" fillId="9" borderId="0" xfId="0" applyFill="1" applyAlignment="1">
      <alignment horizontal="center" vertical="center"/>
    </xf>
    <xf numFmtId="0" fontId="0" fillId="6" borderId="0" xfId="0" applyFill="1" applyAlignment="1">
      <alignment horizontal="center" vertical="center"/>
    </xf>
    <xf numFmtId="0" fontId="12" fillId="0" borderId="0" xfId="0" applyFont="1" applyAlignment="1">
      <alignment vertical="center" wrapText="1"/>
    </xf>
    <xf numFmtId="0" fontId="31" fillId="0" borderId="0" xfId="0" applyFont="1" applyAlignment="1">
      <alignment vertical="center" wrapText="1"/>
    </xf>
    <xf numFmtId="0" fontId="0" fillId="10" borderId="0" xfId="0" applyFill="1" applyAlignment="1">
      <alignment horizontal="center" vertical="center"/>
    </xf>
    <xf numFmtId="0" fontId="35" fillId="36" borderId="21" xfId="0" applyFont="1" applyFill="1" applyBorder="1" applyAlignment="1">
      <alignment horizontal="center" vertical="center" wrapText="1"/>
    </xf>
    <xf numFmtId="0" fontId="0" fillId="0" borderId="22" xfId="0" applyBorder="1">
      <alignment vertical="center"/>
    </xf>
    <xf numFmtId="0" fontId="0" fillId="0" borderId="23" xfId="0" applyBorder="1">
      <alignment vertical="center"/>
    </xf>
    <xf numFmtId="0" fontId="0" fillId="10" borderId="24" xfId="0" applyFill="1" applyBorder="1">
      <alignment vertical="center"/>
    </xf>
    <xf numFmtId="0" fontId="20" fillId="38" borderId="0" xfId="0" applyFont="1" applyFill="1">
      <alignment vertical="center"/>
    </xf>
    <xf numFmtId="0" fontId="20" fillId="38" borderId="25" xfId="0" applyFont="1" applyFill="1" applyBorder="1">
      <alignment vertical="center"/>
    </xf>
    <xf numFmtId="0" fontId="0" fillId="0" borderId="24" xfId="0" applyBorder="1">
      <alignment vertical="center"/>
    </xf>
    <xf numFmtId="0" fontId="0" fillId="39" borderId="0" xfId="0" applyFill="1">
      <alignment vertical="center"/>
    </xf>
    <xf numFmtId="0" fontId="0" fillId="39" borderId="25" xfId="0" applyFill="1" applyBorder="1">
      <alignment vertical="center"/>
    </xf>
    <xf numFmtId="0" fontId="0" fillId="40" borderId="0" xfId="0" applyFill="1">
      <alignment vertical="center"/>
    </xf>
    <xf numFmtId="0" fontId="0" fillId="0" borderId="25" xfId="0" applyBorder="1">
      <alignment vertical="center"/>
    </xf>
    <xf numFmtId="0" fontId="0" fillId="34" borderId="0" xfId="0" applyFill="1">
      <alignment vertical="center"/>
    </xf>
    <xf numFmtId="0" fontId="0" fillId="36" borderId="26" xfId="0" applyFill="1" applyBorder="1">
      <alignment vertical="center"/>
    </xf>
    <xf numFmtId="0" fontId="0" fillId="0" borderId="27" xfId="0" applyBorder="1">
      <alignment vertical="center"/>
    </xf>
    <xf numFmtId="0" fontId="0" fillId="0" borderId="28" xfId="0" applyBorder="1">
      <alignment vertical="center"/>
    </xf>
    <xf numFmtId="0" fontId="3" fillId="39" borderId="25" xfId="0" applyFont="1" applyFill="1" applyBorder="1">
      <alignment vertical="center"/>
    </xf>
    <xf numFmtId="0" fontId="8" fillId="0" borderId="25" xfId="0" applyFont="1" applyFill="1" applyBorder="1">
      <alignment vertical="center"/>
    </xf>
    <xf numFmtId="0" fontId="8" fillId="0" borderId="27" xfId="0" applyFont="1" applyFill="1" applyBorder="1">
      <alignment vertical="center"/>
    </xf>
    <xf numFmtId="0" fontId="8" fillId="0" borderId="28" xfId="0" applyFont="1" applyFill="1" applyBorder="1">
      <alignment vertical="center"/>
    </xf>
    <xf numFmtId="0" fontId="2" fillId="34" borderId="0" xfId="0" applyFont="1" applyFill="1">
      <alignment vertical="center"/>
    </xf>
    <xf numFmtId="0" fontId="36" fillId="0" borderId="0" xfId="0" applyFont="1">
      <alignment vertical="center"/>
    </xf>
    <xf numFmtId="0" fontId="0" fillId="0" borderId="0" xfId="0" applyAlignment="1">
      <alignment vertical="top" wrapText="1"/>
    </xf>
    <xf numFmtId="0" fontId="37" fillId="0" borderId="0" xfId="0" applyFont="1" applyAlignment="1">
      <alignment horizontal="left" vertical="center" wrapText="1"/>
    </xf>
    <xf numFmtId="0" fontId="1" fillId="0" borderId="0" xfId="0" applyFont="1">
      <alignment vertical="center"/>
    </xf>
    <xf numFmtId="0" fontId="3" fillId="0" borderId="0" xfId="0" applyFont="1" applyAlignment="1">
      <alignment vertical="center" wrapText="1"/>
    </xf>
    <xf numFmtId="0" fontId="38" fillId="0" borderId="0" xfId="0" applyFont="1">
      <alignment vertical="center"/>
    </xf>
    <xf numFmtId="0" fontId="0" fillId="0" borderId="0" xfId="0" applyFill="1" applyAlignment="1">
      <alignment horizontal="center" vertical="center"/>
    </xf>
    <xf numFmtId="0" fontId="0" fillId="0" borderId="0" xfId="0" applyFill="1" applyAlignment="1">
      <alignment horizontal="left" vertical="center" wrapText="1"/>
    </xf>
    <xf numFmtId="0" fontId="0" fillId="0" borderId="0" xfId="0" applyFill="1" applyAlignment="1">
      <alignment horizontal="left" vertical="center"/>
    </xf>
    <xf numFmtId="0" fontId="39" fillId="0" borderId="0" xfId="0" applyFont="1" applyFill="1" applyAlignment="1">
      <alignment horizontal="left" vertical="center"/>
    </xf>
    <xf numFmtId="0" fontId="8" fillId="0" borderId="0" xfId="0" applyFont="1" applyFill="1" applyAlignment="1">
      <alignment horizontal="center" vertical="center"/>
    </xf>
    <xf numFmtId="0" fontId="0" fillId="0" borderId="0" xfId="0" applyFill="1" applyAlignment="1">
      <alignment horizontal="left" vertical="top" wrapText="1"/>
    </xf>
    <xf numFmtId="0" fontId="3" fillId="0" borderId="0" xfId="0" applyFont="1" applyAlignment="1">
      <alignment vertical="top" wrapText="1"/>
    </xf>
    <xf numFmtId="0" fontId="4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6.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NULL" TargetMode="External"/><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6</xdr:col>
      <xdr:colOff>342900</xdr:colOff>
      <xdr:row>1</xdr:row>
      <xdr:rowOff>104775</xdr:rowOff>
    </xdr:from>
    <xdr:ext cx="3810000" cy="4044315"/>
    <xdr:pic>
      <xdr:nvPicPr>
        <xdr:cNvPr id="3" name="图片 2"/>
        <xdr:cNvPicPr/>
      </xdr:nvPicPr>
      <xdr:blipFill>
        <a:blip r:embed="rId1" r:link="rId2"/>
        <a:stretch>
          <a:fillRect/>
        </a:stretch>
      </xdr:blipFill>
      <xdr:spPr>
        <a:xfrm>
          <a:off x="3909060" y="318135"/>
          <a:ext cx="3810000" cy="4044315"/>
        </a:xfrm>
        <a:prstGeom prst="rect">
          <a:avLst/>
        </a:prstGeom>
      </xdr:spPr>
    </xdr:pic>
    <xdr:clientData/>
  </xdr:oneCellAnchor>
  <xdr:oneCellAnchor>
    <xdr:from>
      <xdr:col>6</xdr:col>
      <xdr:colOff>361950</xdr:colOff>
      <xdr:row>20</xdr:row>
      <xdr:rowOff>38100</xdr:rowOff>
    </xdr:from>
    <xdr:ext cx="3810000" cy="3693795"/>
    <xdr:pic>
      <xdr:nvPicPr>
        <xdr:cNvPr id="4" name="图片 3"/>
        <xdr:cNvPicPr/>
      </xdr:nvPicPr>
      <xdr:blipFill>
        <a:blip r:embed="rId3" r:link="rId2"/>
        <a:stretch>
          <a:fillRect/>
        </a:stretch>
      </xdr:blipFill>
      <xdr:spPr>
        <a:xfrm>
          <a:off x="3928110" y="4305300"/>
          <a:ext cx="3810000" cy="3693795"/>
        </a:xfrm>
        <a:prstGeom prst="rect">
          <a:avLst/>
        </a:prstGeom>
      </xdr:spPr>
    </xdr:pic>
    <xdr:clientData/>
  </xdr:oneCellAnchor>
  <xdr:oneCellAnchor>
    <xdr:from>
      <xdr:col>12</xdr:col>
      <xdr:colOff>190500</xdr:colOff>
      <xdr:row>16</xdr:row>
      <xdr:rowOff>66675</xdr:rowOff>
    </xdr:from>
    <xdr:ext cx="3810000" cy="3792855"/>
    <xdr:pic>
      <xdr:nvPicPr>
        <xdr:cNvPr id="5" name="图片 4"/>
        <xdr:cNvPicPr/>
      </xdr:nvPicPr>
      <xdr:blipFill>
        <a:blip r:embed="rId4" r:link="rId2"/>
        <a:stretch>
          <a:fillRect/>
        </a:stretch>
      </xdr:blipFill>
      <xdr:spPr>
        <a:xfrm>
          <a:off x="7322820" y="3480435"/>
          <a:ext cx="3810000" cy="3792855"/>
        </a:xfrm>
        <a:prstGeom prst="rect">
          <a:avLst/>
        </a:prstGeom>
      </xdr:spPr>
    </xdr:pic>
    <xdr:clientData/>
  </xdr:oneCellAnchor>
  <xdr:oneCellAnchor>
    <xdr:from>
      <xdr:col>0</xdr:col>
      <xdr:colOff>609600</xdr:colOff>
      <xdr:row>1</xdr:row>
      <xdr:rowOff>114300</xdr:rowOff>
    </xdr:from>
    <xdr:ext cx="3810000" cy="2522220"/>
    <xdr:pic>
      <xdr:nvPicPr>
        <xdr:cNvPr id="6" name="图片 5"/>
        <xdr:cNvPicPr/>
      </xdr:nvPicPr>
      <xdr:blipFill>
        <a:blip r:embed="rId5" r:link="rId2"/>
        <a:stretch>
          <a:fillRect/>
        </a:stretch>
      </xdr:blipFill>
      <xdr:spPr>
        <a:xfrm>
          <a:off x="594360" y="327660"/>
          <a:ext cx="3810000" cy="2522220"/>
        </a:xfrm>
        <a:prstGeom prst="rect">
          <a:avLst/>
        </a:prstGeom>
      </xdr:spPr>
    </xdr:pic>
    <xdr:clientData/>
  </xdr:oneCellAnchor>
  <xdr:oneCellAnchor>
    <xdr:from>
      <xdr:col>12</xdr:col>
      <xdr:colOff>114300</xdr:colOff>
      <xdr:row>2</xdr:row>
      <xdr:rowOff>0</xdr:rowOff>
    </xdr:from>
    <xdr:ext cx="3810000" cy="2802255"/>
    <xdr:pic>
      <xdr:nvPicPr>
        <xdr:cNvPr id="7" name="图片 6"/>
        <xdr:cNvPicPr/>
      </xdr:nvPicPr>
      <xdr:blipFill>
        <a:blip r:embed="rId6" r:link="rId2"/>
        <a:stretch>
          <a:fillRect/>
        </a:stretch>
      </xdr:blipFill>
      <xdr:spPr>
        <a:xfrm>
          <a:off x="7246620" y="426720"/>
          <a:ext cx="3810000" cy="2802255"/>
        </a:xfrm>
        <a:prstGeom prst="rect">
          <a:avLst/>
        </a:prstGeom>
      </xdr:spPr>
    </xdr:pic>
    <xdr:clientData/>
  </xdr:oneCellAnchor>
  <xdr:oneCellAnchor>
    <xdr:from>
      <xdr:col>0</xdr:col>
      <xdr:colOff>523875</xdr:colOff>
      <xdr:row>20</xdr:row>
      <xdr:rowOff>0</xdr:rowOff>
    </xdr:from>
    <xdr:ext cx="3810000" cy="3333750"/>
    <xdr:pic>
      <xdr:nvPicPr>
        <xdr:cNvPr id="8" name="图片 7"/>
        <xdr:cNvPicPr/>
      </xdr:nvPicPr>
      <xdr:blipFill>
        <a:blip r:embed="rId7" r:link="rId2"/>
        <a:stretch>
          <a:fillRect/>
        </a:stretch>
      </xdr:blipFill>
      <xdr:spPr>
        <a:xfrm>
          <a:off x="523875" y="4267200"/>
          <a:ext cx="3810000" cy="333375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5</xdr:col>
      <xdr:colOff>152400</xdr:colOff>
      <xdr:row>1</xdr:row>
      <xdr:rowOff>85725</xdr:rowOff>
    </xdr:from>
    <xdr:ext cx="2514600" cy="2143125"/>
    <xdr:pic>
      <xdr:nvPicPr>
        <xdr:cNvPr id="2" name="图片 1"/>
        <xdr:cNvPicPr/>
      </xdr:nvPicPr>
      <xdr:blipFill>
        <a:blip r:embed="rId1" r:link="rId2"/>
        <a:stretch>
          <a:fillRect/>
        </a:stretch>
      </xdr:blipFill>
      <xdr:spPr>
        <a:xfrm>
          <a:off x="4775200" y="314325"/>
          <a:ext cx="2514600" cy="2143125"/>
        </a:xfrm>
        <a:prstGeom prst="rect">
          <a:avLst/>
        </a:prstGeom>
      </xdr:spPr>
    </xdr:pic>
    <xdr:clientData/>
  </xdr:oneCellAnchor>
  <xdr:oneCellAnchor>
    <xdr:from>
      <xdr:col>5</xdr:col>
      <xdr:colOff>123825</xdr:colOff>
      <xdr:row>14</xdr:row>
      <xdr:rowOff>9525</xdr:rowOff>
    </xdr:from>
    <xdr:ext cx="2524125" cy="2171700"/>
    <xdr:pic>
      <xdr:nvPicPr>
        <xdr:cNvPr id="3" name="图片 2"/>
        <xdr:cNvPicPr/>
      </xdr:nvPicPr>
      <xdr:blipFill>
        <a:blip r:embed="rId3" r:link="rId2"/>
        <a:stretch>
          <a:fillRect/>
        </a:stretch>
      </xdr:blipFill>
      <xdr:spPr>
        <a:xfrm>
          <a:off x="4746625" y="3209925"/>
          <a:ext cx="2524125" cy="2171700"/>
        </a:xfrm>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登录注册"/>
  <dimension ref="A1:C3"/>
  <sheetViews>
    <sheetView zoomScale="260" zoomScaleNormal="260" workbookViewId="0">
      <selection activeCell="A1" sqref="A1:C1"/>
    </sheetView>
  </sheetViews>
  <sheetFormatPr defaultColWidth="14" defaultRowHeight="18" customHeight="1" outlineLevelRow="2" outlineLevelCol="2"/>
  <sheetData>
    <row r="1" customHeight="1" spans="1:3">
      <c r="A1" s="111" t="s">
        <v>0</v>
      </c>
    </row>
    <row r="2" customHeight="1" spans="1:3">
      <c r="A2" t="s">
        <v>1</v>
      </c>
      <c r="B2" t="s">
        <v>2</v>
      </c>
      <c r="C2" t="s">
        <v>3</v>
      </c>
    </row>
    <row r="3" customHeight="1" spans="1:3">
      <c r="A3" s="203" t="s">
        <v>4</v>
      </c>
      <c r="B3" s="203" t="s">
        <v>4</v>
      </c>
      <c r="C3" s="203" t="s">
        <v>5</v>
      </c>
    </row>
  </sheetData>
  <mergeCells count="1">
    <mergeCell ref="A1:C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90" zoomScaleNormal="90" workbookViewId="0">
      <selection activeCell="A1" sqref="A1"/>
    </sheetView>
  </sheetViews>
  <sheetFormatPr defaultColWidth="9" defaultRowHeight="16.8"/>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侠客MUD总览">
    <tabColor rgb="FF9A38D7"/>
  </sheetPr>
  <dimension ref="A1:G41"/>
  <sheetViews>
    <sheetView zoomScale="85" zoomScaleNormal="85" workbookViewId="0">
      <selection activeCell="A1" sqref="A1:G1"/>
    </sheetView>
  </sheetViews>
  <sheetFormatPr defaultColWidth="20.625" defaultRowHeight="23" customHeight="1" outlineLevelCol="6"/>
  <cols>
    <col min="1" max="26" width="20.625" style="67" customWidth="1"/>
  </cols>
  <sheetData>
    <row r="1" customHeight="1" spans="1:7">
      <c r="A1" s="196"/>
      <c r="B1" s="196"/>
      <c r="C1" s="196"/>
      <c r="D1" s="196"/>
      <c r="E1" s="196"/>
      <c r="F1" s="196"/>
      <c r="G1" s="196"/>
    </row>
    <row r="2" ht="55" customHeight="1" spans="1:7">
      <c r="A2" s="197" t="s">
        <v>6</v>
      </c>
      <c r="B2" s="198"/>
      <c r="C2" s="198"/>
      <c r="D2" s="198"/>
      <c r="E2" s="198"/>
      <c r="F2" s="198"/>
      <c r="G2" s="198"/>
    </row>
    <row r="3" customHeight="1" spans="1:7">
      <c r="A3" s="199" t="s">
        <v>7</v>
      </c>
      <c r="B3" s="196"/>
      <c r="C3" s="196"/>
      <c r="D3" s="196"/>
      <c r="E3" s="196"/>
      <c r="F3" s="196"/>
      <c r="G3" s="196"/>
    </row>
    <row r="4" customHeight="1" spans="1:7">
      <c r="A4" s="199" t="s">
        <v>8</v>
      </c>
      <c r="B4" s="196"/>
      <c r="C4" s="196"/>
      <c r="D4" s="196"/>
      <c r="E4" s="196"/>
      <c r="F4" s="196"/>
      <c r="G4" s="196"/>
    </row>
    <row r="5" customHeight="1" spans="1:7">
      <c r="A5" s="199" t="s">
        <v>9</v>
      </c>
      <c r="B5" s="196"/>
      <c r="C5" s="196"/>
      <c r="D5" s="196"/>
      <c r="E5" s="196"/>
      <c r="F5" s="196"/>
      <c r="G5" s="196"/>
    </row>
    <row r="6" customHeight="1" spans="1:7">
      <c r="A6" s="199" t="s">
        <v>10</v>
      </c>
      <c r="B6" s="196"/>
      <c r="C6" s="196"/>
      <c r="D6" s="196"/>
      <c r="E6" s="196"/>
      <c r="F6" s="196"/>
      <c r="G6" s="196"/>
    </row>
    <row r="7" ht="28.5" customHeight="1" spans="1:7">
      <c r="A7" s="199" t="s">
        <v>11</v>
      </c>
      <c r="B7" s="200"/>
      <c r="C7" s="200"/>
      <c r="D7" s="200"/>
      <c r="E7" s="200"/>
      <c r="F7" s="200"/>
      <c r="G7" s="200"/>
    </row>
    <row r="8" customHeight="1" spans="1:7">
      <c r="A8" s="199" t="s">
        <v>12</v>
      </c>
      <c r="B8" s="196"/>
      <c r="C8" s="196"/>
      <c r="D8" s="196"/>
      <c r="E8" s="196"/>
      <c r="F8" s="196"/>
      <c r="G8" s="196"/>
    </row>
    <row r="9" customHeight="1" spans="1:7">
      <c r="A9" s="197" t="s">
        <v>13</v>
      </c>
      <c r="B9"/>
      <c r="C9"/>
      <c r="D9"/>
      <c r="E9"/>
      <c r="F9"/>
      <c r="G9"/>
    </row>
    <row r="10" ht="16.8" spans="1:7">
      <c r="A10"/>
      <c r="B10"/>
      <c r="C10"/>
      <c r="D10"/>
      <c r="E10"/>
      <c r="F10"/>
      <c r="G10"/>
    </row>
    <row r="11" ht="16.8" spans="1:7">
      <c r="A11"/>
      <c r="B11"/>
      <c r="C11"/>
      <c r="D11"/>
      <c r="E11"/>
      <c r="F11"/>
      <c r="G11"/>
    </row>
    <row r="12" ht="285" customHeight="1" spans="1:7">
      <c r="A12" s="197" t="s">
        <v>14</v>
      </c>
      <c r="B12"/>
      <c r="C12"/>
      <c r="D12"/>
      <c r="E12"/>
      <c r="F12"/>
      <c r="G12"/>
    </row>
    <row r="13" ht="104.25" customHeight="1" spans="1:7">
      <c r="A13" s="201" t="s">
        <v>15</v>
      </c>
      <c r="B13"/>
      <c r="C13"/>
      <c r="D13"/>
      <c r="E13"/>
      <c r="F13"/>
      <c r="G13"/>
    </row>
    <row r="14" ht="16.8" spans="1:7">
      <c r="A14"/>
      <c r="B14"/>
      <c r="C14"/>
      <c r="D14"/>
      <c r="E14"/>
      <c r="F14"/>
      <c r="G14"/>
    </row>
    <row r="15" ht="16.8" spans="1:7">
      <c r="A15"/>
      <c r="B15"/>
      <c r="C15"/>
      <c r="D15"/>
      <c r="E15"/>
      <c r="F15"/>
      <c r="G15"/>
    </row>
    <row r="16" ht="16.8" spans="1:7">
      <c r="A16"/>
      <c r="B16"/>
      <c r="C16"/>
      <c r="D16"/>
      <c r="E16"/>
      <c r="F16"/>
      <c r="G16"/>
    </row>
    <row r="17" ht="21.75" customHeight="1" spans="1:7">
      <c r="A17"/>
      <c r="B17"/>
      <c r="C17"/>
      <c r="D17"/>
      <c r="E17"/>
      <c r="F17"/>
      <c r="G17"/>
    </row>
    <row r="18" ht="16.8" spans="1:7">
      <c r="A18"/>
      <c r="B18"/>
      <c r="C18"/>
      <c r="D18"/>
      <c r="E18"/>
      <c r="F18"/>
      <c r="G18"/>
    </row>
    <row r="19" ht="16.8" spans="1:7">
      <c r="A19"/>
      <c r="B19"/>
      <c r="C19"/>
      <c r="D19"/>
      <c r="E19"/>
      <c r="F19"/>
      <c r="G19"/>
    </row>
    <row r="20" ht="16.8" spans="1:7">
      <c r="A20"/>
      <c r="B20"/>
      <c r="C20"/>
      <c r="D20"/>
      <c r="E20"/>
      <c r="F20"/>
      <c r="G20"/>
    </row>
    <row r="21" ht="409.5" customHeight="1" spans="1:7">
      <c r="A21" s="202" t="s">
        <v>16</v>
      </c>
      <c r="B21"/>
      <c r="C21"/>
      <c r="D21"/>
      <c r="E21"/>
      <c r="F21"/>
      <c r="G21"/>
    </row>
    <row r="22" ht="16.8" spans="1:7">
      <c r="A22"/>
      <c r="B22"/>
      <c r="C22"/>
      <c r="D22"/>
      <c r="E22"/>
      <c r="F22"/>
      <c r="G22"/>
    </row>
    <row r="23" ht="16.8" spans="1:7">
      <c r="A23"/>
      <c r="B23"/>
      <c r="C23"/>
      <c r="D23"/>
      <c r="E23"/>
      <c r="F23"/>
      <c r="G23"/>
    </row>
    <row r="24" ht="16.8" spans="1:7">
      <c r="A24"/>
      <c r="B24"/>
      <c r="C24"/>
      <c r="D24"/>
      <c r="E24"/>
      <c r="F24"/>
      <c r="G24"/>
    </row>
    <row r="25" ht="16.8" spans="1:7">
      <c r="A25"/>
      <c r="B25"/>
      <c r="C25"/>
      <c r="D25"/>
      <c r="E25"/>
      <c r="F25"/>
      <c r="G25"/>
    </row>
    <row r="26" ht="16.8" spans="1:7">
      <c r="A26"/>
      <c r="B26"/>
      <c r="C26"/>
      <c r="D26"/>
      <c r="E26"/>
      <c r="F26"/>
      <c r="G26"/>
    </row>
    <row r="27" ht="16.8" spans="1:7">
      <c r="A27"/>
      <c r="B27"/>
      <c r="C27"/>
      <c r="D27"/>
      <c r="E27"/>
      <c r="F27"/>
      <c r="G27"/>
    </row>
    <row r="28" ht="16.8" spans="1:7">
      <c r="A28"/>
      <c r="B28"/>
      <c r="C28"/>
      <c r="D28"/>
      <c r="E28"/>
      <c r="F28"/>
      <c r="G28"/>
    </row>
    <row r="29" ht="16.8" spans="1:7">
      <c r="A29"/>
      <c r="B29"/>
      <c r="C29"/>
      <c r="D29"/>
      <c r="E29"/>
      <c r="F29"/>
      <c r="G29"/>
    </row>
    <row r="30" ht="16.8" spans="1:7">
      <c r="A30"/>
      <c r="B30"/>
      <c r="C30"/>
      <c r="D30"/>
      <c r="E30"/>
      <c r="F30"/>
      <c r="G30"/>
    </row>
    <row r="31" ht="16.8" spans="1:7">
      <c r="A31"/>
      <c r="B31"/>
      <c r="C31"/>
      <c r="D31"/>
      <c r="E31"/>
      <c r="F31"/>
      <c r="G31"/>
    </row>
    <row r="32" ht="16.8" spans="1:7">
      <c r="A32"/>
      <c r="B32"/>
      <c r="C32"/>
      <c r="D32"/>
      <c r="E32"/>
      <c r="F32"/>
      <c r="G32"/>
    </row>
    <row r="33" ht="16.8" spans="1:7">
      <c r="A33"/>
      <c r="B33"/>
      <c r="C33"/>
      <c r="D33"/>
      <c r="E33"/>
      <c r="F33"/>
      <c r="G33"/>
    </row>
    <row r="34" ht="16.8" spans="1:7">
      <c r="A34"/>
      <c r="B34"/>
      <c r="C34"/>
      <c r="D34"/>
      <c r="E34"/>
      <c r="F34"/>
      <c r="G34"/>
    </row>
    <row r="35" ht="16.8" spans="1:7">
      <c r="A35"/>
      <c r="B35"/>
      <c r="C35"/>
      <c r="D35"/>
      <c r="E35"/>
      <c r="F35"/>
      <c r="G35"/>
    </row>
    <row r="36" ht="16.8" spans="1:7">
      <c r="A36"/>
      <c r="B36"/>
      <c r="C36"/>
      <c r="D36"/>
      <c r="E36"/>
      <c r="F36"/>
      <c r="G36"/>
    </row>
    <row r="37" ht="16.8" spans="1:7">
      <c r="A37"/>
      <c r="B37"/>
      <c r="C37"/>
      <c r="D37"/>
      <c r="E37"/>
      <c r="F37"/>
      <c r="G37"/>
    </row>
    <row r="38" ht="16.8" spans="1:7">
      <c r="A38"/>
      <c r="B38"/>
      <c r="C38"/>
      <c r="D38"/>
      <c r="E38"/>
      <c r="F38"/>
      <c r="G38"/>
    </row>
    <row r="39" ht="16.8" spans="1:7">
      <c r="A39"/>
      <c r="B39"/>
      <c r="C39"/>
      <c r="D39"/>
      <c r="E39"/>
      <c r="F39"/>
      <c r="G39"/>
    </row>
    <row r="40" ht="16.8" spans="1:7">
      <c r="A40"/>
      <c r="B40"/>
      <c r="C40"/>
      <c r="D40"/>
      <c r="E40"/>
      <c r="F40"/>
      <c r="G40"/>
    </row>
    <row r="41" ht="16.8" spans="1:7">
      <c r="A41"/>
      <c r="B41"/>
      <c r="C41"/>
      <c r="D41"/>
      <c r="E41"/>
      <c r="F41"/>
      <c r="G41"/>
    </row>
  </sheetData>
  <mergeCells count="12">
    <mergeCell ref="A1:G1"/>
    <mergeCell ref="A2:G2"/>
    <mergeCell ref="A3:G3"/>
    <mergeCell ref="A4:G4"/>
    <mergeCell ref="A5:G5"/>
    <mergeCell ref="A6:G6"/>
    <mergeCell ref="A7:G7"/>
    <mergeCell ref="A8:G8"/>
    <mergeCell ref="A12:G12"/>
    <mergeCell ref="A21:G21"/>
    <mergeCell ref="A9:G11"/>
    <mergeCell ref="A13:G20"/>
  </mergeCells>
  <hyperlinks>
    <hyperlink ref="A3" location="'少林'!A1" display="门派介绍（少林）"/>
    <hyperlink ref="A4" location="'玄一教'!A1" display="门派介绍（玄一教）"/>
    <hyperlink ref="A5" location="'五岳剑宗'!A1" display="门派介绍（五岳剑宗）"/>
    <hyperlink ref="A6" location="'十二峒'!A1" display="门派介绍（十二峒）"/>
    <hyperlink ref="A7" location="'唐门'!A1" display="门派介绍（唐门）"/>
    <hyperlink ref="A8" location="'刀宗'!A1" display="门派介绍（刀宗）"/>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9DDFF"/>
  </sheetPr>
  <dimension ref="A1:T68"/>
  <sheetViews>
    <sheetView workbookViewId="0">
      <selection activeCell="A1" sqref="A1:T3"/>
    </sheetView>
  </sheetViews>
  <sheetFormatPr defaultColWidth="9" defaultRowHeight="16.8"/>
  <sheetData>
    <row r="1" spans="1:1">
      <c r="A1" s="195" t="s">
        <v>17</v>
      </c>
    </row>
    <row r="4" ht="9" customHeight="1" spans="1:1">
      <c r="A4" s="2" t="s">
        <v>18</v>
      </c>
    </row>
    <row r="5" ht="9" customHeight="1"/>
    <row r="6" ht="9" customHeight="1"/>
    <row r="7" ht="9" customHeight="1"/>
    <row r="8" ht="9" customHeight="1"/>
    <row r="9" ht="9" customHeight="1"/>
    <row r="10" ht="9" customHeight="1"/>
    <row r="11" ht="9" customHeight="1"/>
    <row r="12" ht="9" customHeight="1"/>
    <row r="13" ht="9" customHeight="1"/>
    <row r="14" ht="9" customHeight="1"/>
    <row r="15" ht="9" customHeight="1"/>
    <row r="16" ht="9" customHeight="1"/>
    <row r="17" spans="1:1">
      <c r="A17" s="195" t="s">
        <v>19</v>
      </c>
    </row>
    <row r="20" spans="1:1">
      <c r="A20" s="195"/>
    </row>
    <row r="21" ht="12.75" customHeight="1" spans="1:1">
      <c r="A21" s="2" t="s">
        <v>20</v>
      </c>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spans="1:1">
      <c r="A36" s="195" t="s">
        <v>21</v>
      </c>
    </row>
    <row r="39" ht="7.5" customHeight="1" spans="1:1">
      <c r="A39" s="2" t="s">
        <v>22</v>
      </c>
    </row>
    <row r="40" ht="7.5" customHeight="1"/>
    <row r="41" ht="7.5" customHeight="1"/>
    <row r="42" ht="7.5" customHeight="1"/>
    <row r="43" ht="7.5" customHeight="1"/>
    <row r="44" ht="7.5" customHeight="1"/>
    <row r="45" ht="7.5" customHeight="1"/>
    <row r="46" ht="7.5" customHeight="1"/>
    <row r="47" ht="7.5" customHeight="1"/>
    <row r="48" ht="7.5" customHeight="1"/>
    <row r="49" ht="7.5" customHeight="1"/>
    <row r="50" ht="7.5" customHeight="1"/>
    <row r="51" ht="7.5" customHeight="1"/>
    <row r="52" ht="7.5" customHeight="1"/>
    <row r="53" spans="1:1">
      <c r="A53" s="193" t="s">
        <v>23</v>
      </c>
    </row>
    <row r="56" spans="1:1">
      <c r="A56" s="191" t="s">
        <v>24</v>
      </c>
    </row>
  </sheetData>
  <mergeCells count="8">
    <mergeCell ref="A4:T16"/>
    <mergeCell ref="A17:T20"/>
    <mergeCell ref="A36:T38"/>
    <mergeCell ref="A21:T35"/>
    <mergeCell ref="A39:T52"/>
    <mergeCell ref="A1:T3"/>
    <mergeCell ref="A53:T55"/>
    <mergeCell ref="A56:T6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9DDFF"/>
  </sheetPr>
  <dimension ref="A1:T64"/>
  <sheetViews>
    <sheetView workbookViewId="0">
      <selection activeCell="A1" sqref="A1:T3"/>
    </sheetView>
  </sheetViews>
  <sheetFormatPr defaultColWidth="9" defaultRowHeight="16.8"/>
  <sheetData>
    <row r="1" spans="1:1">
      <c r="A1" s="193" t="s">
        <v>17</v>
      </c>
    </row>
    <row r="4" ht="9" customHeight="1" spans="1:1">
      <c r="A4" s="2" t="s">
        <v>25</v>
      </c>
    </row>
    <row r="5" ht="9" customHeight="1"/>
    <row r="6" ht="9" customHeight="1"/>
    <row r="7" ht="9" customHeight="1"/>
    <row r="8" ht="9" customHeight="1"/>
    <row r="9" ht="9" customHeight="1"/>
    <row r="10" ht="9" customHeight="1"/>
    <row r="11" ht="9" customHeight="1"/>
    <row r="12" ht="9" customHeight="1"/>
    <row r="13" ht="9" customHeight="1"/>
    <row r="14" ht="9" customHeight="1"/>
    <row r="15" ht="9" customHeight="1"/>
    <row r="16" ht="9" customHeight="1"/>
    <row r="17" ht="9" customHeight="1"/>
    <row r="18" ht="9" customHeight="1"/>
    <row r="19" ht="9" customHeight="1"/>
    <row r="20" spans="1:1">
      <c r="A20" s="193" t="s">
        <v>19</v>
      </c>
    </row>
    <row r="23" spans="1:1">
      <c r="A23" s="194" t="s">
        <v>26</v>
      </c>
    </row>
    <row r="34" ht="18" customHeight="1"/>
    <row r="35" spans="1:1">
      <c r="A35" s="193" t="s">
        <v>21</v>
      </c>
    </row>
    <row r="38" ht="9.75" customHeight="1" spans="1:1">
      <c r="A38" s="2" t="s">
        <v>27</v>
      </c>
    </row>
    <row r="39" ht="9.75" customHeight="1"/>
    <row r="40" ht="9.75" customHeight="1"/>
    <row r="41" ht="9.75" customHeight="1"/>
    <row r="42" ht="9.75" customHeight="1"/>
    <row r="43" ht="9.75" customHeight="1"/>
    <row r="44" ht="9.75" customHeight="1"/>
    <row r="45" ht="9.75" customHeight="1"/>
    <row r="46" ht="9.75" customHeight="1"/>
    <row r="47" ht="9.75" customHeight="1"/>
    <row r="48" ht="9.75" customHeight="1"/>
    <row r="49" spans="1:1">
      <c r="A49" s="193" t="s">
        <v>23</v>
      </c>
    </row>
    <row r="52" spans="1:1">
      <c r="A52" s="191" t="s">
        <v>28</v>
      </c>
    </row>
  </sheetData>
  <mergeCells count="8">
    <mergeCell ref="A1:T3"/>
    <mergeCell ref="A4:T19"/>
    <mergeCell ref="A20:T22"/>
    <mergeCell ref="A23:T34"/>
    <mergeCell ref="A35:T37"/>
    <mergeCell ref="A38:T48"/>
    <mergeCell ref="A49:T51"/>
    <mergeCell ref="A52:T64"/>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9DDFF"/>
  </sheetPr>
  <dimension ref="A1:T87"/>
  <sheetViews>
    <sheetView workbookViewId="0">
      <selection activeCell="A1" sqref="A1:T3"/>
    </sheetView>
  </sheetViews>
  <sheetFormatPr defaultColWidth="9" defaultRowHeight="16.8"/>
  <sheetData>
    <row r="1" spans="1:1">
      <c r="A1" s="195" t="s">
        <v>17</v>
      </c>
    </row>
    <row r="4" ht="8.25" customHeight="1" spans="1:1">
      <c r="A4" s="2" t="s">
        <v>29</v>
      </c>
    </row>
    <row r="5" ht="8.25" customHeight="1"/>
    <row r="6" ht="8.25" customHeight="1"/>
    <row r="7" ht="8.25" customHeight="1"/>
    <row r="8" ht="8.25" customHeight="1"/>
    <row r="9" ht="8.25" customHeight="1"/>
    <row r="10" ht="8.25" customHeight="1"/>
    <row r="11" ht="8.25" customHeight="1"/>
    <row r="12" ht="8.25" customHeight="1"/>
    <row r="13" ht="8.25" customHeight="1"/>
    <row r="14" ht="8.25" customHeight="1"/>
    <row r="15" ht="8.25" customHeight="1"/>
    <row r="16" ht="8.25" customHeight="1"/>
    <row r="17" ht="8.25" customHeight="1"/>
    <row r="18" ht="8.25" customHeight="1"/>
    <row r="19" ht="8.25" customHeight="1"/>
    <row r="20" ht="8.25" customHeight="1"/>
    <row r="21" ht="8.25" customHeight="1"/>
    <row r="22" spans="1:1">
      <c r="A22" s="195" t="s">
        <v>30</v>
      </c>
    </row>
    <row r="25" ht="10.5" customHeight="1" spans="1:1">
      <c r="A25" s="2" t="s">
        <v>31</v>
      </c>
    </row>
    <row r="26" ht="10.5" customHeight="1"/>
    <row r="27" ht="10.5" customHeight="1"/>
    <row r="28" ht="10.5" customHeight="1"/>
    <row r="29" ht="10.5" customHeight="1"/>
    <row r="30" ht="10.5" customHeight="1"/>
    <row r="31" ht="10.5" customHeight="1"/>
    <row r="32" ht="10.5" customHeight="1"/>
    <row r="33" ht="10.5" customHeight="1"/>
    <row r="34" ht="10.5" customHeight="1"/>
    <row r="35" ht="10.5" customHeight="1"/>
    <row r="36" ht="10.5" customHeight="1"/>
    <row r="37" ht="10.5" customHeight="1"/>
    <row r="38" spans="1:1">
      <c r="A38" s="195" t="s">
        <v>32</v>
      </c>
    </row>
    <row r="41" ht="12.75" customHeight="1" spans="1:1">
      <c r="A41" s="2" t="s">
        <v>33</v>
      </c>
    </row>
    <row r="42" ht="12.75" customHeight="1"/>
    <row r="43" ht="12.75" customHeight="1"/>
    <row r="44" ht="12.75" customHeight="1"/>
    <row r="45" ht="12.75" customHeight="1"/>
    <row r="46" ht="12.75" customHeight="1"/>
    <row r="47" ht="12.75" customHeight="1"/>
    <row r="48" ht="12.75" customHeight="1"/>
    <row r="49" spans="1:1">
      <c r="A49" s="195" t="s">
        <v>34</v>
      </c>
    </row>
    <row r="52" ht="11.25" customHeight="1" spans="1:1">
      <c r="A52" s="2" t="s">
        <v>35</v>
      </c>
    </row>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5.4" customHeight="1" spans="1:1">
      <c r="A63" s="195" t="s">
        <v>23</v>
      </c>
    </row>
    <row r="64" ht="15.4" customHeight="1"/>
    <row r="65" ht="15.4" customHeight="1"/>
    <row r="66" ht="15.4" customHeight="1" spans="1:1">
      <c r="A66" s="2" t="s">
        <v>36</v>
      </c>
    </row>
    <row r="67" ht="15.4" customHeight="1"/>
    <row r="68" ht="15.4" customHeight="1"/>
    <row r="69" ht="15.4" customHeight="1"/>
    <row r="70" ht="15.4" customHeight="1"/>
    <row r="71" ht="15.4" customHeight="1"/>
    <row r="72" ht="15.4" customHeight="1"/>
    <row r="73" ht="15.4" customHeight="1"/>
    <row r="74" ht="15.4" customHeight="1"/>
    <row r="75" ht="15.4" customHeight="1"/>
    <row r="76" ht="15.4" customHeight="1"/>
    <row r="77" ht="15.4" customHeight="1"/>
    <row r="78" ht="15.4" customHeight="1"/>
    <row r="79" ht="15.4" customHeight="1"/>
    <row r="80" ht="15.4" customHeight="1"/>
    <row r="81" ht="15.4" customHeight="1"/>
    <row r="82" ht="15.4" customHeight="1"/>
    <row r="83" ht="15.4" customHeight="1"/>
    <row r="84" ht="15.4" customHeight="1"/>
    <row r="85" ht="15.4" customHeight="1"/>
    <row r="86" ht="15.4" customHeight="1"/>
    <row r="87" ht="15.4" customHeight="1"/>
  </sheetData>
  <mergeCells count="10">
    <mergeCell ref="A1:T3"/>
    <mergeCell ref="A4:T21"/>
    <mergeCell ref="A22:T24"/>
    <mergeCell ref="A25:T37"/>
    <mergeCell ref="A38:T40"/>
    <mergeCell ref="A41:T48"/>
    <mergeCell ref="A49:T51"/>
    <mergeCell ref="A52:T62"/>
    <mergeCell ref="A63:T65"/>
    <mergeCell ref="A66:T87"/>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9DDFF"/>
  </sheetPr>
  <dimension ref="A1:T73"/>
  <sheetViews>
    <sheetView workbookViewId="0">
      <selection activeCell="A1" sqref="A1:T3"/>
    </sheetView>
  </sheetViews>
  <sheetFormatPr defaultColWidth="9" defaultRowHeight="16.8"/>
  <sheetData>
    <row r="1" spans="1:1">
      <c r="A1" s="193" t="s">
        <v>17</v>
      </c>
    </row>
    <row r="4" ht="11.25" customHeight="1" spans="1:1">
      <c r="A4" s="2" t="s">
        <v>37</v>
      </c>
    </row>
    <row r="5" ht="11.25" customHeight="1"/>
    <row r="6" ht="11.25" customHeight="1"/>
    <row r="7" ht="11.25" customHeight="1"/>
    <row r="8" ht="11.25" customHeight="1"/>
    <row r="9" ht="11.25" customHeight="1"/>
    <row r="10" ht="11.25" customHeight="1"/>
    <row r="11" ht="11.25" customHeight="1"/>
    <row r="12" ht="11.25" customHeight="1"/>
    <row r="13" ht="11.25" customHeight="1"/>
    <row r="14" ht="11.25" customHeight="1"/>
    <row r="15" ht="11.25" customHeight="1"/>
    <row r="16" ht="11.25" customHeight="1"/>
    <row r="17" spans="1:1">
      <c r="A17" s="193" t="s">
        <v>38</v>
      </c>
    </row>
    <row r="21" ht="12.75" customHeight="1" spans="1:1">
      <c r="A21" s="2" t="s">
        <v>39</v>
      </c>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spans="1:1">
      <c r="A36" s="193" t="s">
        <v>21</v>
      </c>
    </row>
    <row r="39" ht="9.75" customHeight="1" spans="1:1">
      <c r="A39" s="2" t="s">
        <v>40</v>
      </c>
    </row>
    <row r="40" ht="9.75" customHeight="1"/>
    <row r="41" ht="9.75" customHeight="1"/>
    <row r="42" ht="9.75" customHeight="1"/>
    <row r="43" ht="9.75" customHeight="1"/>
    <row r="44" ht="9.75" customHeight="1"/>
    <row r="45" ht="9.75" customHeight="1"/>
    <row r="46" ht="9.75" customHeight="1"/>
    <row r="47" ht="9.75" customHeight="1"/>
    <row r="48" ht="9.75" customHeight="1"/>
    <row r="49" ht="9.75" customHeight="1"/>
    <row r="50" ht="9.75" customHeight="1"/>
    <row r="51" ht="9.75" customHeight="1"/>
    <row r="52" ht="9.75" customHeight="1"/>
    <row r="53" spans="1:1">
      <c r="A53" t="s">
        <v>41</v>
      </c>
    </row>
    <row r="56" spans="1:1">
      <c r="A56" s="191" t="s">
        <v>42</v>
      </c>
    </row>
  </sheetData>
  <mergeCells count="8">
    <mergeCell ref="A1:T3"/>
    <mergeCell ref="A4:T16"/>
    <mergeCell ref="A17:T20"/>
    <mergeCell ref="A21:T35"/>
    <mergeCell ref="A36:T38"/>
    <mergeCell ref="A39:T52"/>
    <mergeCell ref="A53:T55"/>
    <mergeCell ref="A56:T7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9DDFF"/>
  </sheetPr>
  <dimension ref="A1:T80"/>
  <sheetViews>
    <sheetView workbookViewId="0">
      <selection activeCell="A1" sqref="A1:T3"/>
    </sheetView>
  </sheetViews>
  <sheetFormatPr defaultColWidth="9" defaultRowHeight="16.8"/>
  <sheetData>
    <row r="1" spans="1:1">
      <c r="A1" s="193" t="s">
        <v>17</v>
      </c>
    </row>
    <row r="4" ht="9" customHeight="1" spans="1:1">
      <c r="A4" s="2" t="s">
        <v>43</v>
      </c>
    </row>
    <row r="5" ht="9" customHeight="1"/>
    <row r="6" ht="9" customHeight="1"/>
    <row r="7" ht="9" customHeight="1"/>
    <row r="8" ht="9" customHeight="1"/>
    <row r="9" ht="9" customHeight="1"/>
    <row r="10" ht="9" customHeight="1"/>
    <row r="11" ht="9" customHeight="1"/>
    <row r="12" ht="9" customHeight="1"/>
    <row r="13" ht="9" customHeight="1"/>
    <row r="14" ht="9" customHeight="1"/>
    <row r="15" ht="9" customHeight="1"/>
    <row r="16" ht="9" customHeight="1"/>
    <row r="17" ht="9" customHeight="1"/>
    <row r="18" spans="1:1">
      <c r="A18" s="193" t="s">
        <v>30</v>
      </c>
    </row>
    <row r="21" ht="10.5" customHeight="1" spans="1:1">
      <c r="A21" s="2" t="s">
        <v>44</v>
      </c>
    </row>
    <row r="22" ht="10.5" customHeight="1"/>
    <row r="23" ht="10.5" customHeight="1"/>
    <row r="24" ht="10.5" customHeight="1"/>
    <row r="25" ht="10.5" customHeight="1"/>
    <row r="26" ht="10.5" customHeight="1"/>
    <row r="27" ht="10.5" customHeight="1"/>
    <row r="28" ht="10.5" customHeight="1"/>
    <row r="29" ht="10.5" customHeight="1"/>
    <row r="30" ht="10.5" customHeight="1"/>
    <row r="31" ht="10.5" customHeight="1"/>
    <row r="32" ht="10.5" customHeight="1"/>
    <row r="33" ht="10.5" customHeight="1"/>
    <row r="34" ht="10.5" customHeight="1"/>
    <row r="35" spans="1:1">
      <c r="A35" s="193" t="s">
        <v>45</v>
      </c>
    </row>
    <row r="38" ht="8.25" customHeight="1" spans="1:1">
      <c r="A38" s="2" t="s">
        <v>46</v>
      </c>
    </row>
    <row r="39" ht="8.25" customHeight="1"/>
    <row r="40" ht="8.25" customHeight="1"/>
    <row r="41" ht="8.25" customHeight="1"/>
    <row r="42" ht="8.25" customHeight="1"/>
    <row r="43" ht="8.25" customHeight="1"/>
    <row r="44" ht="8.25" customHeight="1"/>
    <row r="45" ht="8.25" customHeight="1"/>
    <row r="46" ht="8.25" customHeight="1"/>
    <row r="47" ht="8.25" customHeight="1"/>
    <row r="48" ht="8.25" customHeight="1"/>
    <row r="49" spans="1:1">
      <c r="A49" s="193" t="s">
        <v>47</v>
      </c>
    </row>
    <row r="52" ht="7.5" customHeight="1" spans="1:1">
      <c r="A52" s="2" t="s">
        <v>48</v>
      </c>
    </row>
    <row r="53" ht="7.5" customHeight="1"/>
    <row r="54" ht="7.5" customHeight="1"/>
    <row r="55" ht="7.5" customHeight="1"/>
    <row r="56" ht="7.5" customHeight="1"/>
    <row r="57" ht="7.5" customHeight="1"/>
    <row r="58" ht="7.5" customHeight="1"/>
    <row r="59" ht="7.5" customHeight="1"/>
    <row r="60" ht="7.5" customHeight="1"/>
    <row r="61" ht="7.5" customHeight="1"/>
    <row r="62" ht="7.5" customHeight="1"/>
    <row r="63" ht="18" customHeight="1" spans="1:1">
      <c r="A63" s="193" t="s">
        <v>23</v>
      </c>
    </row>
    <row r="64" ht="18" customHeight="1"/>
    <row r="65" ht="18" customHeight="1"/>
    <row r="66" ht="18" customHeight="1" spans="1:1">
      <c r="A66" s="2" t="s">
        <v>49</v>
      </c>
    </row>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sheetData>
  <mergeCells count="10">
    <mergeCell ref="A1:T3"/>
    <mergeCell ref="A4:T17"/>
    <mergeCell ref="A18:T20"/>
    <mergeCell ref="A21:T34"/>
    <mergeCell ref="A35:T37"/>
    <mergeCell ref="A38:T48"/>
    <mergeCell ref="A49:T51"/>
    <mergeCell ref="A52:T62"/>
    <mergeCell ref="A63:T65"/>
    <mergeCell ref="A66:T80"/>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刀宗">
    <tabColor rgb="FF99DDFF"/>
  </sheetPr>
  <dimension ref="A1:T85"/>
  <sheetViews>
    <sheetView workbookViewId="0">
      <selection activeCell="A1" sqref="A1:T3"/>
    </sheetView>
  </sheetViews>
  <sheetFormatPr defaultColWidth="9" defaultRowHeight="16.8"/>
  <sheetData>
    <row r="1" spans="1:1">
      <c r="A1" s="193" t="s">
        <v>50</v>
      </c>
    </row>
    <row r="4" ht="11.25" customHeight="1" spans="1:1">
      <c r="A4" s="194" t="s">
        <v>51</v>
      </c>
    </row>
    <row r="5" ht="11.25" customHeight="1"/>
    <row r="6" ht="11.25" customHeight="1"/>
    <row r="7" ht="11.25" customHeight="1"/>
    <row r="8" ht="11.25" customHeight="1"/>
    <row r="9" ht="11.25" customHeight="1"/>
    <row r="10" ht="11.25" customHeight="1"/>
    <row r="11" ht="11.25" customHeight="1"/>
    <row r="12" ht="11.25" customHeight="1"/>
    <row r="13" ht="11.25" customHeight="1"/>
    <row r="14" ht="11.25" customHeight="1"/>
    <row r="15" ht="11.25" customHeight="1"/>
    <row r="16" ht="11.25" customHeight="1"/>
    <row r="17" spans="1:1">
      <c r="A17" s="193" t="s">
        <v>52</v>
      </c>
    </row>
    <row r="20" spans="1:1">
      <c r="A20" s="193"/>
    </row>
    <row r="21" ht="9" customHeight="1" spans="1:1">
      <c r="A21" s="194" t="s">
        <v>53</v>
      </c>
    </row>
    <row r="22" ht="9" customHeight="1"/>
    <row r="23" ht="9" customHeight="1"/>
    <row r="24" ht="9" customHeight="1"/>
    <row r="25" ht="9" customHeight="1"/>
    <row r="26" ht="9" customHeight="1"/>
    <row r="27" ht="9" customHeight="1"/>
    <row r="28" ht="9" customHeight="1"/>
    <row r="29" ht="9" customHeight="1"/>
    <row r="30" ht="9" customHeight="1"/>
    <row r="31" ht="9" customHeight="1"/>
    <row r="32" ht="9" customHeight="1"/>
    <row r="33" ht="9" customHeight="1"/>
    <row r="34" ht="9" customHeight="1"/>
    <row r="35" hidden="1"/>
    <row r="36" spans="1:1">
      <c r="A36" s="193" t="s">
        <v>54</v>
      </c>
    </row>
    <row r="39" ht="11.25" customHeight="1" spans="1:1">
      <c r="A39" s="194" t="s">
        <v>55</v>
      </c>
    </row>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spans="1:1">
      <c r="A53" s="193" t="s">
        <v>56</v>
      </c>
    </row>
    <row r="56" spans="1:1">
      <c r="A56" s="2" t="s">
        <v>57</v>
      </c>
    </row>
    <row r="67" ht="15.4" customHeight="1" spans="1:1">
      <c r="A67" s="193" t="s">
        <v>23</v>
      </c>
    </row>
    <row r="68" ht="15.4" customHeight="1"/>
    <row r="69" ht="15.4" customHeight="1"/>
    <row r="70" ht="15.4" customHeight="1" spans="1:1">
      <c r="A70" s="2" t="s">
        <v>58</v>
      </c>
    </row>
    <row r="71" ht="15.4" customHeight="1"/>
    <row r="72" ht="15.4" customHeight="1"/>
    <row r="73" ht="15.4" customHeight="1"/>
    <row r="74" ht="15.4" customHeight="1"/>
    <row r="75" ht="15.4" customHeight="1"/>
    <row r="76" ht="15.4" customHeight="1"/>
    <row r="77" ht="15.4" customHeight="1"/>
    <row r="78" ht="15.4" customHeight="1"/>
    <row r="79" ht="15.4" customHeight="1"/>
    <row r="80" ht="15.4" customHeight="1"/>
    <row r="81" ht="15.4" customHeight="1"/>
    <row r="82" ht="15.4" customHeight="1"/>
    <row r="83" ht="15.4" customHeight="1"/>
    <row r="84" ht="15.4" customHeight="1"/>
    <row r="85" ht="15.4" customHeight="1"/>
  </sheetData>
  <mergeCells count="10">
    <mergeCell ref="A1:T3"/>
    <mergeCell ref="A4:T16"/>
    <mergeCell ref="A17:T20"/>
    <mergeCell ref="A21:T35"/>
    <mergeCell ref="A36:T38"/>
    <mergeCell ref="A39:T52"/>
    <mergeCell ref="A53:T55"/>
    <mergeCell ref="A56:T66"/>
    <mergeCell ref="A67:T69"/>
    <mergeCell ref="A70:T85"/>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C99"/>
  </sheetPr>
  <dimension ref="A1:T52"/>
  <sheetViews>
    <sheetView workbookViewId="0">
      <selection activeCell="A1" sqref="A1:T3"/>
    </sheetView>
  </sheetViews>
  <sheetFormatPr defaultColWidth="9" defaultRowHeight="16.8"/>
  <sheetData>
    <row r="1" spans="1:1">
      <c r="A1" s="193" t="s">
        <v>50</v>
      </c>
    </row>
    <row r="4" ht="10.5" customHeight="1" spans="1:1">
      <c r="A4" s="2" t="s">
        <v>59</v>
      </c>
    </row>
    <row r="5" ht="10.5" customHeight="1"/>
    <row r="6" ht="10.5" customHeight="1"/>
    <row r="7" ht="10.5" customHeight="1"/>
    <row r="8" ht="10.5" customHeight="1"/>
    <row r="9" ht="10.5" customHeight="1"/>
    <row r="10" ht="10.5" customHeight="1"/>
    <row r="11" ht="10.5" customHeight="1"/>
    <row r="12" ht="10.5" customHeight="1"/>
    <row r="13" ht="10.5" customHeight="1"/>
    <row r="14" ht="10.5" customHeight="1"/>
    <row r="15" ht="10.5" customHeight="1"/>
    <row r="16" ht="10.5" customHeight="1"/>
    <row r="17" spans="1:1">
      <c r="A17" s="193" t="s">
        <v>60</v>
      </c>
    </row>
    <row r="20" spans="1:1">
      <c r="A20" s="193"/>
    </row>
    <row r="21" ht="8.25" customHeight="1" spans="1:1">
      <c r="A21" s="2" t="s">
        <v>61</v>
      </c>
    </row>
    <row r="22" ht="8.25" customHeight="1"/>
    <row r="23" ht="8.25" customHeight="1"/>
    <row r="24" ht="8.25" customHeight="1"/>
    <row r="25" ht="8.25" customHeight="1"/>
    <row r="26" ht="8.25" customHeight="1"/>
    <row r="27" ht="8.25" customHeight="1"/>
    <row r="28" ht="8.25" customHeight="1"/>
    <row r="29" ht="8.25" customHeight="1"/>
    <row r="30" ht="8.25" customHeight="1"/>
    <row r="31" ht="8.25" customHeight="1"/>
    <row r="32" ht="8.25" customHeight="1"/>
    <row r="33" ht="8.25" customHeight="1"/>
    <row r="34" ht="8.25" customHeight="1"/>
    <row r="35" ht="8.25" customHeight="1"/>
    <row r="36" spans="1:1">
      <c r="A36" s="193" t="s">
        <v>62</v>
      </c>
    </row>
    <row r="39" ht="9" customHeight="1" spans="1:1">
      <c r="A39" s="2" t="s">
        <v>63</v>
      </c>
    </row>
    <row r="40" ht="9" customHeight="1"/>
    <row r="41" ht="9" customHeight="1"/>
    <row r="42" ht="9" customHeight="1"/>
    <row r="43" ht="9" customHeight="1"/>
    <row r="44" ht="9" customHeight="1"/>
    <row r="45" ht="9" customHeight="1"/>
    <row r="46" ht="9" customHeight="1"/>
    <row r="47" ht="9" customHeight="1"/>
    <row r="48" ht="9" customHeight="1"/>
    <row r="49" ht="9" customHeight="1"/>
    <row r="50" ht="9" customHeight="1"/>
    <row r="51" ht="9" customHeight="1"/>
    <row r="52" ht="9" customHeight="1"/>
  </sheetData>
  <mergeCells count="6">
    <mergeCell ref="A1:T3"/>
    <mergeCell ref="A4:T16"/>
    <mergeCell ref="A17:T20"/>
    <mergeCell ref="A21:T35"/>
    <mergeCell ref="A36:T38"/>
    <mergeCell ref="A39:T5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师门系统"/>
  <dimension ref="A1:P33"/>
  <sheetViews>
    <sheetView workbookViewId="0">
      <selection activeCell="A1" sqref="A1"/>
    </sheetView>
  </sheetViews>
  <sheetFormatPr defaultColWidth="14" defaultRowHeight="18" customHeight="1"/>
  <sheetData>
    <row r="1" customHeight="1" spans="1:9">
      <c r="A1" s="155"/>
      <c r="B1" s="155"/>
      <c r="C1" s="155"/>
      <c r="D1" s="155"/>
      <c r="E1" s="155"/>
      <c r="F1" s="155"/>
      <c r="G1" s="155"/>
      <c r="H1" s="155" t="s">
        <v>64</v>
      </c>
    </row>
    <row r="2" customHeight="1" spans="1:9">
      <c r="A2" s="155"/>
      <c r="B2" s="155"/>
      <c r="C2" s="155"/>
      <c r="D2" s="155"/>
      <c r="E2" s="155"/>
      <c r="F2" s="155"/>
      <c r="G2" s="155"/>
    </row>
    <row r="3" customHeight="1" spans="1:9">
      <c r="A3" s="155"/>
      <c r="B3" s="155"/>
      <c r="C3" s="155"/>
      <c r="D3" s="155"/>
      <c r="E3" s="155"/>
      <c r="F3" s="155"/>
      <c r="G3" s="155"/>
    </row>
    <row r="4" customHeight="1" spans="1:9">
      <c r="H4" t="s">
        <v>65</v>
      </c>
      <c r="I4" s="2" t="s">
        <v>66</v>
      </c>
    </row>
    <row r="7" customHeight="1" spans="1:9">
      <c r="H7" t="s">
        <v>67</v>
      </c>
      <c r="I7" s="2" t="s">
        <v>68</v>
      </c>
    </row>
    <row r="10" customHeight="1" spans="1:9">
      <c r="H10" t="s">
        <v>69</v>
      </c>
      <c r="I10" t="s">
        <v>70</v>
      </c>
    </row>
    <row r="13" customHeight="1" spans="1:9">
      <c r="H13" t="s">
        <v>71</v>
      </c>
    </row>
    <row r="16" customHeight="1" spans="1:9">
      <c r="H16" t="s">
        <v>72</v>
      </c>
    </row>
    <row r="19" customHeight="1" spans="8:8">
      <c r="H19" t="s">
        <v>72</v>
      </c>
    </row>
    <row r="22" customHeight="1" spans="8:8">
      <c r="H22" t="s">
        <v>72</v>
      </c>
    </row>
    <row r="25" customHeight="1" spans="8:8">
      <c r="H25" t="s">
        <v>72</v>
      </c>
    </row>
    <row r="28" customHeight="1" spans="8:8">
      <c r="H28" t="s">
        <v>72</v>
      </c>
    </row>
    <row r="31" customHeight="1" spans="8:8">
      <c r="H31" t="s">
        <v>72</v>
      </c>
    </row>
  </sheetData>
  <mergeCells count="21">
    <mergeCell ref="H4:H6"/>
    <mergeCell ref="H7:H9"/>
    <mergeCell ref="H10:H12"/>
    <mergeCell ref="H13:H15"/>
    <mergeCell ref="H16:H18"/>
    <mergeCell ref="H19:H21"/>
    <mergeCell ref="H22:H24"/>
    <mergeCell ref="H25:H27"/>
    <mergeCell ref="H28:H30"/>
    <mergeCell ref="H31:H33"/>
    <mergeCell ref="H1:P3"/>
    <mergeCell ref="I4:P6"/>
    <mergeCell ref="I7:P9"/>
    <mergeCell ref="I10:P12"/>
    <mergeCell ref="I13:P15"/>
    <mergeCell ref="I16:P18"/>
    <mergeCell ref="I19:P21"/>
    <mergeCell ref="I22:P24"/>
    <mergeCell ref="I25:P27"/>
    <mergeCell ref="I28:P30"/>
    <mergeCell ref="I31:P33"/>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丐帮"/>
  <dimension ref="A1:T52"/>
  <sheetViews>
    <sheetView workbookViewId="0">
      <selection activeCell="A1" sqref="A1:T3"/>
    </sheetView>
  </sheetViews>
  <sheetFormatPr defaultColWidth="9" defaultRowHeight="16.8"/>
  <sheetData/>
  <mergeCells count="6">
    <mergeCell ref="A1:T3"/>
    <mergeCell ref="A4:T16"/>
    <mergeCell ref="A17:T20"/>
    <mergeCell ref="A21:T35"/>
    <mergeCell ref="A36:T38"/>
    <mergeCell ref="A39:T52"/>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玩家属性">
    <tabColor rgb="FF00B050"/>
  </sheetPr>
  <dimension ref="A1:X51"/>
  <sheetViews>
    <sheetView zoomScale="130" zoomScaleNormal="130" topLeftCell="A12" workbookViewId="0">
      <selection activeCell="A9" sqref="A9"/>
    </sheetView>
  </sheetViews>
  <sheetFormatPr defaultColWidth="9" defaultRowHeight="16.8"/>
  <cols>
    <col min="2" max="2" width="16.3173076923077" customWidth="1"/>
  </cols>
  <sheetData>
    <row r="1" ht="37.5" customHeight="1" spans="1:23">
      <c r="A1" s="189" t="s">
        <v>73</v>
      </c>
      <c r="B1" s="189" t="s">
        <v>74</v>
      </c>
      <c r="C1" s="189" t="s">
        <v>75</v>
      </c>
    </row>
    <row r="2" ht="37.5" customHeight="1" spans="1:23">
      <c r="A2" t="s">
        <v>76</v>
      </c>
      <c r="B2" s="190" t="s">
        <v>77</v>
      </c>
      <c r="C2" t="s">
        <v>78</v>
      </c>
    </row>
    <row r="3" ht="37.5" customHeight="1" spans="1:23">
      <c r="A3" t="s">
        <v>79</v>
      </c>
      <c r="B3" s="190" t="s">
        <v>79</v>
      </c>
      <c r="C3" t="s">
        <v>80</v>
      </c>
    </row>
    <row r="4" ht="37.5" customHeight="1" spans="1:23">
      <c r="A4" t="s">
        <v>81</v>
      </c>
      <c r="B4" s="190" t="s">
        <v>82</v>
      </c>
      <c r="C4" t="s">
        <v>83</v>
      </c>
    </row>
    <row r="5" ht="37.5" customHeight="1" spans="1:23">
      <c r="A5" t="s">
        <v>84</v>
      </c>
      <c r="B5" s="190" t="s">
        <v>85</v>
      </c>
      <c r="C5" s="64" t="s">
        <v>86</v>
      </c>
    </row>
    <row r="6" ht="37.5" customHeight="1" spans="1:23">
      <c r="A6" t="s">
        <v>87</v>
      </c>
      <c r="B6" s="190" t="s">
        <v>88</v>
      </c>
      <c r="C6" s="64" t="s">
        <v>89</v>
      </c>
    </row>
    <row r="7" ht="37.5" customHeight="1" spans="1:23">
      <c r="A7" t="s">
        <v>90</v>
      </c>
      <c r="B7" s="190" t="s">
        <v>91</v>
      </c>
      <c r="C7" t="s">
        <v>92</v>
      </c>
    </row>
    <row r="8" ht="37.5" customHeight="1" spans="1:23">
      <c r="A8" t="s">
        <v>93</v>
      </c>
      <c r="B8" s="190"/>
      <c r="C8" t="s">
        <v>94</v>
      </c>
    </row>
    <row r="9" ht="37.5" customHeight="1" spans="1:23">
      <c r="A9" t="s">
        <v>95</v>
      </c>
      <c r="B9" s="190" t="s">
        <v>96</v>
      </c>
      <c r="C9" t="s">
        <v>97</v>
      </c>
    </row>
    <row r="10" ht="75" customHeight="1" spans="1:23">
      <c r="A10" t="s">
        <v>98</v>
      </c>
      <c r="B10" s="190" t="s">
        <v>99</v>
      </c>
      <c r="C10" s="191" t="s">
        <v>100</v>
      </c>
      <c r="W10" s="2" t="s">
        <v>101</v>
      </c>
    </row>
    <row r="11" ht="75" customHeight="1" spans="1:23">
      <c r="A11" t="s">
        <v>102</v>
      </c>
      <c r="B11" s="190" t="s">
        <v>103</v>
      </c>
      <c r="C11" s="191" t="s">
        <v>104</v>
      </c>
    </row>
    <row r="12" ht="75" customHeight="1" spans="1:23">
      <c r="A12" t="s">
        <v>105</v>
      </c>
      <c r="B12" s="190" t="s">
        <v>106</v>
      </c>
      <c r="C12" s="191" t="s">
        <v>107</v>
      </c>
    </row>
    <row r="13" ht="75" customHeight="1" spans="1:23">
      <c r="A13" t="s">
        <v>108</v>
      </c>
      <c r="B13" s="190" t="s">
        <v>109</v>
      </c>
      <c r="C13" s="191" t="s">
        <v>110</v>
      </c>
    </row>
    <row r="14" ht="37.5" customHeight="1" spans="1:23">
      <c r="A14" t="s">
        <v>111</v>
      </c>
      <c r="B14" s="190" t="s">
        <v>112</v>
      </c>
      <c r="C14" s="192" t="s">
        <v>113</v>
      </c>
    </row>
    <row r="15" ht="37.5" customHeight="1" spans="1:23">
      <c r="A15" t="s">
        <v>114</v>
      </c>
      <c r="B15" s="190" t="s">
        <v>115</v>
      </c>
      <c r="C15" s="192" t="s">
        <v>113</v>
      </c>
    </row>
    <row r="16" ht="37.5" customHeight="1" spans="1:23">
      <c r="A16" t="s">
        <v>116</v>
      </c>
      <c r="B16" s="190" t="s">
        <v>117</v>
      </c>
      <c r="C16" s="192" t="s">
        <v>113</v>
      </c>
    </row>
    <row r="17" ht="37.5" customHeight="1" spans="1:14">
      <c r="A17" t="s">
        <v>118</v>
      </c>
      <c r="B17" s="190" t="s">
        <v>119</v>
      </c>
      <c r="C17" s="192" t="s">
        <v>113</v>
      </c>
    </row>
    <row r="18" ht="37.5" customHeight="1" spans="1:14">
      <c r="A18" t="s">
        <v>120</v>
      </c>
      <c r="B18" s="190" t="s">
        <v>121</v>
      </c>
      <c r="C18" s="192" t="s">
        <v>113</v>
      </c>
    </row>
    <row r="19" ht="37.5" customHeight="1" spans="1:14">
      <c r="A19" t="s">
        <v>122</v>
      </c>
      <c r="B19" s="190" t="s">
        <v>123</v>
      </c>
      <c r="C19" s="192" t="s">
        <v>113</v>
      </c>
    </row>
    <row r="20" ht="37.5" customHeight="1" spans="1:14">
      <c r="A20" t="s">
        <v>124</v>
      </c>
      <c r="B20" s="190" t="s">
        <v>125</v>
      </c>
      <c r="C20" s="192" t="s">
        <v>113</v>
      </c>
    </row>
    <row r="21" ht="37.5" customHeight="1" spans="1:14">
      <c r="A21" t="s">
        <v>126</v>
      </c>
      <c r="B21" s="190" t="s">
        <v>127</v>
      </c>
      <c r="C21" s="192" t="s">
        <v>113</v>
      </c>
    </row>
    <row r="22" ht="37.5" customHeight="1" spans="1:14">
      <c r="A22" t="s">
        <v>128</v>
      </c>
      <c r="B22" s="190" t="s">
        <v>129</v>
      </c>
      <c r="C22" s="192" t="s">
        <v>113</v>
      </c>
    </row>
    <row r="23" ht="37.5" customHeight="1" spans="1:14">
      <c r="A23" t="s">
        <v>130</v>
      </c>
      <c r="B23" s="190" t="s">
        <v>131</v>
      </c>
      <c r="C23" s="192" t="s">
        <v>113</v>
      </c>
    </row>
    <row r="24" ht="299.25" customHeight="1" spans="1:14">
      <c r="A24" t="s">
        <v>132</v>
      </c>
      <c r="B24" s="190" t="s">
        <v>133</v>
      </c>
      <c r="C24" s="191" t="s">
        <v>134</v>
      </c>
      <c r="N24" s="2" t="s">
        <v>135</v>
      </c>
    </row>
    <row r="25" ht="37.5" customHeight="1" spans="1:14">
      <c r="A25" t="s">
        <v>136</v>
      </c>
      <c r="B25" s="190" t="s">
        <v>137</v>
      </c>
      <c r="C25" t="s">
        <v>138</v>
      </c>
    </row>
    <row r="26" ht="37.5" customHeight="1" spans="1:14">
      <c r="A26" t="s">
        <v>139</v>
      </c>
      <c r="B26" s="190" t="s">
        <v>140</v>
      </c>
    </row>
    <row r="27" ht="37.5" customHeight="1" spans="1:14">
      <c r="B27" s="190"/>
    </row>
    <row r="28" ht="37.5" customHeight="1" spans="1:14">
      <c r="B28" s="190"/>
    </row>
    <row r="29" ht="37.5" customHeight="1" spans="1:14">
      <c r="B29" s="190"/>
    </row>
    <row r="30" ht="37.5" customHeight="1" spans="1:14">
      <c r="B30" s="190"/>
    </row>
    <row r="31" ht="37.5" customHeight="1" spans="1:14">
      <c r="B31" s="190"/>
    </row>
    <row r="32" ht="37.5" customHeight="1" spans="1:14">
      <c r="B32" s="190"/>
    </row>
    <row r="33" ht="37.5" customHeight="1"/>
    <row r="34" ht="37.5" customHeight="1"/>
    <row r="35" ht="37.5" customHeight="1"/>
    <row r="36" ht="37.5" customHeight="1"/>
    <row r="37" ht="37.5" customHeight="1"/>
    <row r="38" ht="37.5" customHeight="1"/>
    <row r="39" ht="37.5" customHeight="1"/>
    <row r="40" ht="37.5" customHeight="1"/>
    <row r="41" ht="37.5" customHeight="1"/>
    <row r="42" ht="37.5" customHeight="1"/>
    <row r="43" ht="37.5" customHeight="1"/>
    <row r="44" ht="37.5" customHeight="1"/>
    <row r="45" ht="37.5" customHeight="1"/>
    <row r="46" ht="37.5" customHeight="1"/>
    <row r="47" ht="37.5" customHeight="1"/>
    <row r="48" ht="37.5" customHeight="1"/>
    <row r="49" ht="37.5" customHeight="1"/>
    <row r="50" ht="37.5" customHeight="1"/>
    <row r="51" ht="37.5" customHeight="1"/>
  </sheetData>
  <mergeCells count="34">
    <mergeCell ref="C1:X1"/>
    <mergeCell ref="C2:X2"/>
    <mergeCell ref="C3:X3"/>
    <mergeCell ref="C4:X4"/>
    <mergeCell ref="C5:X5"/>
    <mergeCell ref="C6:X6"/>
    <mergeCell ref="C7:X7"/>
    <mergeCell ref="C8:X8"/>
    <mergeCell ref="C9:X9"/>
    <mergeCell ref="C10:V10"/>
    <mergeCell ref="C11:V11"/>
    <mergeCell ref="C12:V12"/>
    <mergeCell ref="C13:V13"/>
    <mergeCell ref="C14:V14"/>
    <mergeCell ref="C15:V15"/>
    <mergeCell ref="C16:V16"/>
    <mergeCell ref="C17:V17"/>
    <mergeCell ref="C18:V18"/>
    <mergeCell ref="C19:V19"/>
    <mergeCell ref="C20:V20"/>
    <mergeCell ref="C21:V21"/>
    <mergeCell ref="C22:V22"/>
    <mergeCell ref="C23:V23"/>
    <mergeCell ref="C24:M24"/>
    <mergeCell ref="N24:X24"/>
    <mergeCell ref="C25:X25"/>
    <mergeCell ref="C26:X26"/>
    <mergeCell ref="C27:X27"/>
    <mergeCell ref="C28:X28"/>
    <mergeCell ref="C29:X29"/>
    <mergeCell ref="C30:X30"/>
    <mergeCell ref="C31:X31"/>
    <mergeCell ref="C32:X32"/>
    <mergeCell ref="W10:X23"/>
  </mergeCells>
  <hyperlinks>
    <hyperlink ref="C5" location="'玩家升级经验'!A1" display="60级封顶（当前资料片） 升级经验"/>
    <hyperlink ref="C8" location="'天赋系统'!A1" display="最多同时拥有6个天赋，天赋影响游戏方方面面。  天赋系统"/>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0827新公式模拟计算"/>
  <dimension ref="A1:S78"/>
  <sheetViews>
    <sheetView workbookViewId="0">
      <selection activeCell="A1" sqref="A1"/>
    </sheetView>
  </sheetViews>
  <sheetFormatPr defaultColWidth="14" defaultRowHeight="18" customHeight="1"/>
  <cols>
    <col min="1" max="28" width="18.3942307692308" customWidth="1"/>
  </cols>
  <sheetData>
    <row r="1" ht="17.55" spans="1:19">
      <c r="A1" s="2"/>
      <c r="B1" s="2"/>
      <c r="C1" s="2"/>
      <c r="D1" s="2"/>
      <c r="E1" s="2"/>
      <c r="F1" s="2"/>
      <c r="G1" s="2"/>
      <c r="H1" s="2"/>
      <c r="I1" s="2"/>
    </row>
    <row r="2" ht="26" spans="1:19">
      <c r="B2" s="170" t="s">
        <v>141</v>
      </c>
      <c r="C2" s="171"/>
      <c r="D2" s="171"/>
      <c r="E2" s="171"/>
      <c r="F2" s="171"/>
      <c r="G2" s="171"/>
      <c r="H2" s="171"/>
      <c r="I2" s="172"/>
      <c r="L2" s="170" t="s">
        <v>114</v>
      </c>
      <c r="M2" s="171"/>
      <c r="N2" s="171"/>
      <c r="O2" s="171"/>
      <c r="P2" s="171"/>
      <c r="Q2" s="171"/>
      <c r="R2" s="171"/>
      <c r="S2" s="172"/>
    </row>
    <row r="3" ht="16.8" spans="1:19">
      <c r="B3" s="173" t="s">
        <v>142</v>
      </c>
      <c r="C3" s="174" t="s">
        <v>143</v>
      </c>
      <c r="D3" s="174" t="s">
        <v>144</v>
      </c>
      <c r="E3" s="174" t="s">
        <v>145</v>
      </c>
      <c r="F3" s="174" t="s">
        <v>146</v>
      </c>
      <c r="G3" s="174" t="s">
        <v>147</v>
      </c>
      <c r="H3" s="174" t="s">
        <v>148</v>
      </c>
      <c r="I3" s="175" t="s">
        <v>149</v>
      </c>
      <c r="L3" s="173" t="s">
        <v>142</v>
      </c>
      <c r="M3" s="174" t="s">
        <v>150</v>
      </c>
      <c r="N3" s="174" t="s">
        <v>151</v>
      </c>
      <c r="O3" s="174" t="s">
        <v>145</v>
      </c>
      <c r="P3" s="174" t="s">
        <v>152</v>
      </c>
      <c r="Q3" s="174" t="s">
        <v>153</v>
      </c>
      <c r="R3" s="174" t="s">
        <v>154</v>
      </c>
      <c r="S3" s="175" t="s">
        <v>155</v>
      </c>
    </row>
    <row r="4" ht="16.8" spans="1:19">
      <c r="B4" s="176">
        <f>C4+(D4*E4/100)*(1+F4)+G4+H4+I4</f>
        <v>93</v>
      </c>
      <c r="C4" s="177">
        <v>1</v>
      </c>
      <c r="D4" s="177">
        <v>60</v>
      </c>
      <c r="E4" s="177">
        <v>20</v>
      </c>
      <c r="F4" s="177">
        <v>0</v>
      </c>
      <c r="G4" s="177">
        <v>80</v>
      </c>
      <c r="H4" s="177">
        <v>0</v>
      </c>
      <c r="I4" s="178">
        <v>0</v>
      </c>
      <c r="L4" s="176">
        <f>M4+(N4*O4/100)*(1+P4)+Q4+R4+S4</f>
        <v>43</v>
      </c>
      <c r="M4" s="177">
        <v>20</v>
      </c>
      <c r="N4" s="177">
        <v>15</v>
      </c>
      <c r="O4" s="177">
        <v>20</v>
      </c>
      <c r="P4" s="177">
        <v>0</v>
      </c>
      <c r="Q4" s="177">
        <v>20</v>
      </c>
      <c r="R4" s="177">
        <v>0</v>
      </c>
      <c r="S4" s="178">
        <v>0</v>
      </c>
    </row>
    <row r="5" ht="16.8" spans="1:19">
      <c r="B5" s="173" t="s">
        <v>156</v>
      </c>
      <c r="C5" s="174" t="s">
        <v>98</v>
      </c>
      <c r="D5" s="179" t="s">
        <v>157</v>
      </c>
      <c r="I5" s="180"/>
      <c r="L5" s="173" t="s">
        <v>156</v>
      </c>
      <c r="M5" s="174" t="s">
        <v>98</v>
      </c>
      <c r="N5" s="179" t="s">
        <v>157</v>
      </c>
      <c r="O5" s="174" t="s">
        <v>105</v>
      </c>
      <c r="P5" s="179" t="s">
        <v>158</v>
      </c>
      <c r="S5" s="180"/>
    </row>
    <row r="6" ht="16.8" spans="1:19">
      <c r="B6" s="176">
        <f>1+(C6*D6)</f>
        <v>1.105</v>
      </c>
      <c r="C6" s="177">
        <v>21</v>
      </c>
      <c r="D6" s="181">
        <v>0.005</v>
      </c>
      <c r="I6" s="180"/>
      <c r="L6" s="176">
        <f>1+(M6*N6+O6*P6)</f>
        <v>1.276</v>
      </c>
      <c r="M6" s="177">
        <v>20</v>
      </c>
      <c r="N6" s="181">
        <v>0.003</v>
      </c>
      <c r="O6" s="177">
        <v>36</v>
      </c>
      <c r="P6" s="181">
        <v>0.006</v>
      </c>
      <c r="S6" s="180"/>
    </row>
    <row r="7" ht="16.8" spans="1:19">
      <c r="B7" s="173" t="s">
        <v>159</v>
      </c>
      <c r="C7" s="179" t="s">
        <v>160</v>
      </c>
      <c r="I7" s="180"/>
      <c r="L7" s="173" t="s">
        <v>159</v>
      </c>
      <c r="M7" s="179" t="s">
        <v>161</v>
      </c>
      <c r="S7" s="180"/>
    </row>
    <row r="8" ht="16.8" spans="1:19">
      <c r="B8" s="176">
        <f>C8</f>
        <v>1.1</v>
      </c>
      <c r="C8" s="181">
        <v>1.1</v>
      </c>
      <c r="I8" s="180"/>
      <c r="L8" s="176">
        <f>M8</f>
        <v>1.1</v>
      </c>
      <c r="M8" s="181">
        <v>1.1</v>
      </c>
      <c r="S8" s="180"/>
    </row>
    <row r="9" ht="16.8" spans="1:19">
      <c r="B9" s="173" t="s">
        <v>162</v>
      </c>
      <c r="C9" s="174" t="s">
        <v>163</v>
      </c>
      <c r="D9" s="179" t="s">
        <v>164</v>
      </c>
      <c r="E9" s="179" t="s">
        <v>165</v>
      </c>
      <c r="I9" s="180"/>
      <c r="L9" s="173" t="s">
        <v>162</v>
      </c>
      <c r="M9" s="174" t="s">
        <v>163</v>
      </c>
      <c r="N9" s="179" t="s">
        <v>164</v>
      </c>
      <c r="O9" s="179" t="s">
        <v>165</v>
      </c>
      <c r="S9" s="180"/>
    </row>
    <row r="10" ht="16.8" spans="1:19">
      <c r="B10" s="176">
        <f>1+(C10*D10)/(C10+E10)</f>
        <v>1.01826923076923</v>
      </c>
      <c r="C10" s="177">
        <v>19</v>
      </c>
      <c r="D10" s="181">
        <v>0.1</v>
      </c>
      <c r="E10" s="181">
        <v>85</v>
      </c>
      <c r="I10" s="180"/>
      <c r="L10" s="176">
        <f>1+(M10*N10)/(M10+O10)</f>
        <v>1.00957446808511</v>
      </c>
      <c r="M10" s="177">
        <v>9</v>
      </c>
      <c r="N10" s="181">
        <v>0.1</v>
      </c>
      <c r="O10" s="181">
        <v>85</v>
      </c>
      <c r="S10" s="180"/>
    </row>
    <row r="11" ht="16.8" spans="1:19">
      <c r="B11" s="173" t="s">
        <v>166</v>
      </c>
      <c r="C11" s="174" t="s">
        <v>167</v>
      </c>
      <c r="D11" s="174" t="s">
        <v>168</v>
      </c>
      <c r="E11" s="174" t="s">
        <v>169</v>
      </c>
      <c r="I11" s="180"/>
      <c r="L11" s="173" t="s">
        <v>166</v>
      </c>
      <c r="M11" s="174" t="s">
        <v>167</v>
      </c>
      <c r="N11" s="174" t="s">
        <v>168</v>
      </c>
      <c r="O11" s="174" t="s">
        <v>169</v>
      </c>
      <c r="S11" s="180"/>
    </row>
    <row r="12" ht="16.8" spans="1:19">
      <c r="B12" s="176">
        <f>1+(C12+D12+E12)/100</f>
        <v>1</v>
      </c>
      <c r="C12" s="177">
        <v>0</v>
      </c>
      <c r="D12" s="177">
        <v>0</v>
      </c>
      <c r="E12" s="177">
        <v>0</v>
      </c>
      <c r="I12" s="180"/>
      <c r="L12" s="176">
        <f>1+(M12+N12+O12)/100</f>
        <v>1</v>
      </c>
      <c r="M12" s="177">
        <v>0</v>
      </c>
      <c r="N12" s="177">
        <v>0</v>
      </c>
      <c r="O12" s="177">
        <v>0</v>
      </c>
      <c r="S12" s="180"/>
    </row>
    <row r="13" ht="17.55" spans="1:19">
      <c r="B13" s="182" t="s">
        <v>111</v>
      </c>
      <c r="C13" s="183">
        <f>B4*B6*B8*B10*B12</f>
        <v>115.10668125</v>
      </c>
      <c r="D13" s="183"/>
      <c r="E13" s="183"/>
      <c r="F13" s="183"/>
      <c r="G13" s="183"/>
      <c r="H13" s="183"/>
      <c r="I13" s="184"/>
      <c r="L13" s="182" t="s">
        <v>114</v>
      </c>
      <c r="M13" s="183">
        <f>L4*L6*L8*L10*L12</f>
        <v>60.932665106383</v>
      </c>
      <c r="N13" s="183"/>
      <c r="O13" s="183"/>
      <c r="P13" s="183"/>
      <c r="Q13" s="183"/>
      <c r="R13" s="183"/>
      <c r="S13" s="184"/>
    </row>
    <row r="15" ht="26" spans="1:19">
      <c r="B15" s="170" t="s">
        <v>170</v>
      </c>
      <c r="C15" s="171"/>
      <c r="D15" s="171"/>
      <c r="E15" s="171"/>
      <c r="F15" s="171"/>
      <c r="G15" s="171"/>
      <c r="H15" s="171"/>
      <c r="I15" s="172"/>
      <c r="L15" s="170" t="s">
        <v>118</v>
      </c>
      <c r="M15" s="171"/>
      <c r="N15" s="171"/>
      <c r="O15" s="171"/>
      <c r="P15" s="171"/>
      <c r="Q15" s="171"/>
      <c r="R15" s="171"/>
      <c r="S15" s="172"/>
    </row>
    <row r="16" ht="16.8" spans="1:19">
      <c r="B16" s="173" t="s">
        <v>142</v>
      </c>
      <c r="C16" s="174" t="s">
        <v>171</v>
      </c>
      <c r="D16" s="174" t="s">
        <v>172</v>
      </c>
      <c r="E16" s="174" t="s">
        <v>145</v>
      </c>
      <c r="F16" s="174" t="s">
        <v>173</v>
      </c>
      <c r="G16" s="174" t="s">
        <v>174</v>
      </c>
      <c r="H16" s="174" t="s">
        <v>175</v>
      </c>
      <c r="I16" s="175" t="s">
        <v>176</v>
      </c>
      <c r="L16" s="173" t="s">
        <v>142</v>
      </c>
      <c r="M16" s="174" t="s">
        <v>177</v>
      </c>
      <c r="N16" s="174" t="s">
        <v>178</v>
      </c>
      <c r="O16" s="174" t="s">
        <v>145</v>
      </c>
      <c r="P16" s="174" t="s">
        <v>179</v>
      </c>
      <c r="Q16" s="174" t="s">
        <v>180</v>
      </c>
      <c r="R16" s="174" t="s">
        <v>181</v>
      </c>
      <c r="S16" s="175" t="s">
        <v>182</v>
      </c>
    </row>
    <row r="17" ht="16.8" spans="2:19">
      <c r="B17" s="176">
        <f>C17+(D17*E17/100)*(1+F17)+G17+H17+I17</f>
        <v>141</v>
      </c>
      <c r="C17" s="177">
        <v>20</v>
      </c>
      <c r="D17" s="177">
        <v>5</v>
      </c>
      <c r="E17" s="177">
        <v>20</v>
      </c>
      <c r="F17" s="177">
        <v>0</v>
      </c>
      <c r="G17" s="177">
        <v>120</v>
      </c>
      <c r="H17" s="177">
        <v>0</v>
      </c>
      <c r="I17" s="178">
        <v>0</v>
      </c>
      <c r="L17" s="176">
        <f>M17+(N17*O17/100)*(1+P17)+Q17+R17+S17</f>
        <v>36</v>
      </c>
      <c r="M17" s="177">
        <v>20</v>
      </c>
      <c r="N17" s="177">
        <v>15</v>
      </c>
      <c r="O17" s="177">
        <v>20</v>
      </c>
      <c r="P17" s="177">
        <v>0</v>
      </c>
      <c r="Q17" s="177">
        <v>13</v>
      </c>
      <c r="R17" s="177">
        <v>0</v>
      </c>
      <c r="S17" s="178">
        <v>0</v>
      </c>
    </row>
    <row r="18" ht="16.8" spans="2:19">
      <c r="B18" s="173" t="s">
        <v>156</v>
      </c>
      <c r="C18" s="174" t="s">
        <v>102</v>
      </c>
      <c r="D18" s="179" t="s">
        <v>183</v>
      </c>
      <c r="I18" s="180"/>
      <c r="L18" s="173" t="s">
        <v>156</v>
      </c>
      <c r="M18" s="174" t="s">
        <v>105</v>
      </c>
      <c r="N18" s="179" t="s">
        <v>158</v>
      </c>
      <c r="O18" s="174" t="s">
        <v>102</v>
      </c>
      <c r="P18" s="179" t="s">
        <v>183</v>
      </c>
      <c r="Q18">
        <v>0</v>
      </c>
      <c r="S18" s="180"/>
    </row>
    <row r="19" ht="16.8" spans="2:19">
      <c r="B19" s="176">
        <f>1+(C19*D19)</f>
        <v>1.12</v>
      </c>
      <c r="C19" s="177">
        <v>20</v>
      </c>
      <c r="D19" s="181">
        <v>0.006</v>
      </c>
      <c r="I19" s="180"/>
      <c r="L19" s="176">
        <f>1+(M19*N19+O19*P19)</f>
        <v>1.276</v>
      </c>
      <c r="M19" s="177">
        <v>36</v>
      </c>
      <c r="N19" s="181">
        <v>0.006</v>
      </c>
      <c r="O19" s="177">
        <v>20</v>
      </c>
      <c r="P19" s="181">
        <v>0.003</v>
      </c>
      <c r="S19" s="180"/>
    </row>
    <row r="20" ht="16.8" spans="2:19">
      <c r="B20" s="173" t="s">
        <v>159</v>
      </c>
      <c r="C20" s="179" t="s">
        <v>184</v>
      </c>
      <c r="I20" s="180"/>
      <c r="L20" s="173" t="s">
        <v>159</v>
      </c>
      <c r="M20" s="179" t="s">
        <v>185</v>
      </c>
      <c r="S20" s="180"/>
    </row>
    <row r="21" ht="16.8" spans="2:19">
      <c r="B21" s="176">
        <f>C21</f>
        <v>1.1</v>
      </c>
      <c r="C21" s="181">
        <v>1.1</v>
      </c>
      <c r="I21" s="180"/>
      <c r="L21" s="176">
        <f>M21</f>
        <v>1.1</v>
      </c>
      <c r="M21" s="181">
        <v>1.1</v>
      </c>
      <c r="S21" s="180"/>
    </row>
    <row r="22" ht="16.8" spans="2:19">
      <c r="B22" s="173" t="s">
        <v>162</v>
      </c>
      <c r="C22" s="174" t="s">
        <v>163</v>
      </c>
      <c r="D22" s="179" t="s">
        <v>164</v>
      </c>
      <c r="E22" s="179" t="s">
        <v>165</v>
      </c>
      <c r="I22" s="180"/>
      <c r="L22" s="173" t="s">
        <v>162</v>
      </c>
      <c r="M22" s="174" t="s">
        <v>163</v>
      </c>
      <c r="N22" s="179" t="s">
        <v>164</v>
      </c>
      <c r="O22" s="179" t="s">
        <v>165</v>
      </c>
      <c r="S22" s="180"/>
    </row>
    <row r="23" ht="16.8" spans="2:19">
      <c r="B23" s="176">
        <f>1+(C23*D23)/(C23+E23)</f>
        <v>1.01747572815534</v>
      </c>
      <c r="C23" s="177">
        <v>18</v>
      </c>
      <c r="D23" s="181">
        <v>0.1</v>
      </c>
      <c r="E23" s="181">
        <v>85</v>
      </c>
      <c r="I23" s="180"/>
      <c r="L23" s="176">
        <f>1+(M23*N23)/(M23+O23)</f>
        <v>1.00957446808511</v>
      </c>
      <c r="M23" s="177">
        <v>9</v>
      </c>
      <c r="N23" s="181">
        <v>0.1</v>
      </c>
      <c r="O23" s="181">
        <v>85</v>
      </c>
      <c r="S23" s="180"/>
    </row>
    <row r="24" ht="16.8" spans="2:19">
      <c r="B24" s="173" t="s">
        <v>166</v>
      </c>
      <c r="C24" s="174" t="s">
        <v>167</v>
      </c>
      <c r="D24" s="174" t="s">
        <v>168</v>
      </c>
      <c r="E24" s="174" t="s">
        <v>169</v>
      </c>
      <c r="I24" s="180"/>
      <c r="L24" s="173" t="s">
        <v>166</v>
      </c>
      <c r="M24" s="174" t="s">
        <v>167</v>
      </c>
      <c r="N24" s="174" t="s">
        <v>168</v>
      </c>
      <c r="O24" s="174" t="s">
        <v>169</v>
      </c>
      <c r="S24" s="180"/>
    </row>
    <row r="25" ht="16.8" spans="2:19">
      <c r="B25" s="176">
        <f>1+(C25+D25+E25)/100</f>
        <v>1</v>
      </c>
      <c r="C25" s="177">
        <v>0</v>
      </c>
      <c r="D25" s="177">
        <v>0</v>
      </c>
      <c r="E25" s="177">
        <v>0</v>
      </c>
      <c r="I25" s="180"/>
      <c r="L25" s="176">
        <f>1+(M25+N25+O25)/100</f>
        <v>1</v>
      </c>
      <c r="M25" s="177">
        <v>0</v>
      </c>
      <c r="N25" s="177">
        <v>0</v>
      </c>
      <c r="O25" s="177">
        <v>0</v>
      </c>
      <c r="S25" s="180"/>
    </row>
    <row r="26" ht="17.55" spans="2:19">
      <c r="B26" s="182" t="s">
        <v>116</v>
      </c>
      <c r="C26" s="183">
        <f>B17*B19*B21*B23*B25</f>
        <v>176.74774368932</v>
      </c>
      <c r="D26" s="183"/>
      <c r="E26" s="183"/>
      <c r="F26" s="183"/>
      <c r="G26" s="183"/>
      <c r="H26" s="183"/>
      <c r="I26" s="184"/>
      <c r="L26" s="182" t="s">
        <v>118</v>
      </c>
      <c r="M26" s="183">
        <f>L17*L19*L21*L23*L25</f>
        <v>51.0133940425532</v>
      </c>
      <c r="N26" s="183"/>
      <c r="O26" s="183"/>
      <c r="P26" s="183"/>
      <c r="Q26" s="183"/>
      <c r="R26" s="183"/>
      <c r="S26" s="184"/>
    </row>
    <row r="28" ht="26" spans="2:19">
      <c r="B28" s="170" t="s">
        <v>186</v>
      </c>
      <c r="C28" s="171"/>
      <c r="D28" s="171"/>
      <c r="E28" s="171"/>
      <c r="F28" s="171"/>
      <c r="G28" s="171"/>
      <c r="H28" s="171"/>
      <c r="I28" s="172"/>
      <c r="L28" s="170" t="s">
        <v>187</v>
      </c>
      <c r="M28" s="171"/>
      <c r="N28" s="171"/>
      <c r="O28" s="171"/>
      <c r="P28" s="171"/>
      <c r="Q28" s="171"/>
      <c r="R28" s="171"/>
      <c r="S28" s="172"/>
    </row>
    <row r="29" ht="16.8" spans="2:19">
      <c r="B29" s="173" t="s">
        <v>142</v>
      </c>
      <c r="C29" s="174" t="s">
        <v>188</v>
      </c>
      <c r="D29" s="174" t="s">
        <v>189</v>
      </c>
      <c r="E29" s="174" t="s">
        <v>190</v>
      </c>
      <c r="F29" s="174" t="s">
        <v>191</v>
      </c>
      <c r="G29" s="174" t="s">
        <v>192</v>
      </c>
      <c r="H29" s="174" t="s">
        <v>193</v>
      </c>
      <c r="I29" s="175" t="s">
        <v>194</v>
      </c>
      <c r="L29" s="173" t="s">
        <v>142</v>
      </c>
      <c r="M29" s="174" t="s">
        <v>195</v>
      </c>
      <c r="N29" s="174" t="s">
        <v>196</v>
      </c>
      <c r="O29" s="174" t="s">
        <v>190</v>
      </c>
      <c r="P29" s="174" t="s">
        <v>197</v>
      </c>
      <c r="Q29" s="174" t="s">
        <v>198</v>
      </c>
      <c r="R29" s="174" t="s">
        <v>199</v>
      </c>
      <c r="S29" s="175" t="s">
        <v>200</v>
      </c>
    </row>
    <row r="30" ht="16.8" spans="2:19">
      <c r="B30" s="176">
        <f>C30+(D30*E30/100)*(1+F30)+G30+H30+I30</f>
        <v>2245</v>
      </c>
      <c r="C30" s="177">
        <v>300</v>
      </c>
      <c r="D30" s="177">
        <v>150</v>
      </c>
      <c r="E30" s="177">
        <v>50</v>
      </c>
      <c r="F30" s="177">
        <v>0</v>
      </c>
      <c r="G30" s="177">
        <v>1870</v>
      </c>
      <c r="H30" s="177">
        <v>0</v>
      </c>
      <c r="I30" s="178">
        <v>0</v>
      </c>
      <c r="L30" s="176">
        <f>M30+(N30*O30/100)*(1+P30)+Q30+R30+S30</f>
        <v>110</v>
      </c>
      <c r="M30" s="177">
        <v>100</v>
      </c>
      <c r="N30" s="177">
        <v>50</v>
      </c>
      <c r="O30" s="177">
        <v>20</v>
      </c>
      <c r="P30" s="177">
        <v>0</v>
      </c>
      <c r="Q30" s="177">
        <v>0</v>
      </c>
      <c r="R30" s="177">
        <v>0</v>
      </c>
      <c r="S30" s="178">
        <v>0</v>
      </c>
    </row>
    <row r="31" ht="16.8" spans="2:19">
      <c r="B31" s="173" t="s">
        <v>156</v>
      </c>
      <c r="C31" s="174" t="s">
        <v>105</v>
      </c>
      <c r="D31" s="179" t="s">
        <v>158</v>
      </c>
      <c r="I31" s="180"/>
      <c r="L31" s="173" t="s">
        <v>156</v>
      </c>
      <c r="M31" s="174" t="s">
        <v>102</v>
      </c>
      <c r="N31" s="179" t="s">
        <v>183</v>
      </c>
      <c r="S31" s="180"/>
    </row>
    <row r="32" ht="16.8" spans="2:19">
      <c r="B32" s="176">
        <f>1+(C32*D32)</f>
        <v>1.28</v>
      </c>
      <c r="C32" s="177">
        <v>28</v>
      </c>
      <c r="D32" s="181">
        <v>0.01</v>
      </c>
      <c r="I32" s="180"/>
      <c r="L32" s="176">
        <f>1+(M32*N32)</f>
        <v>1.32</v>
      </c>
      <c r="M32" s="177">
        <v>20</v>
      </c>
      <c r="N32" s="181">
        <v>0.016</v>
      </c>
      <c r="S32" s="180"/>
    </row>
    <row r="33" ht="16.8" spans="2:19">
      <c r="B33" s="173" t="s">
        <v>159</v>
      </c>
      <c r="C33" s="179" t="s">
        <v>201</v>
      </c>
      <c r="I33" s="180"/>
      <c r="L33" s="173" t="s">
        <v>159</v>
      </c>
      <c r="M33" s="179" t="s">
        <v>202</v>
      </c>
      <c r="S33" s="180"/>
    </row>
    <row r="34" ht="16.8" spans="2:19">
      <c r="B34" s="176">
        <f>C34</f>
        <v>1.1</v>
      </c>
      <c r="C34" s="181">
        <v>1.1</v>
      </c>
      <c r="I34" s="180"/>
      <c r="L34" s="176">
        <f>M34</f>
        <v>1.8</v>
      </c>
      <c r="M34" s="181">
        <v>1.8</v>
      </c>
      <c r="S34" s="180"/>
    </row>
    <row r="35" ht="16.8" spans="2:19">
      <c r="B35" s="173" t="s">
        <v>162</v>
      </c>
      <c r="C35" s="174" t="s">
        <v>163</v>
      </c>
      <c r="D35" s="179" t="s">
        <v>164</v>
      </c>
      <c r="E35" s="179" t="s">
        <v>165</v>
      </c>
      <c r="I35" s="180"/>
      <c r="L35" s="173" t="s">
        <v>162</v>
      </c>
      <c r="M35" s="174" t="s">
        <v>163</v>
      </c>
      <c r="N35" s="179" t="s">
        <v>164</v>
      </c>
      <c r="O35" s="179" t="s">
        <v>165</v>
      </c>
      <c r="S35" s="180"/>
    </row>
    <row r="36" ht="16.8" spans="2:19">
      <c r="B36" s="176">
        <f>1+(C36*D36)/(C36+E36)</f>
        <v>1.22352941176471</v>
      </c>
      <c r="C36" s="177">
        <v>19</v>
      </c>
      <c r="D36" s="181">
        <v>0.4</v>
      </c>
      <c r="E36" s="181">
        <v>15</v>
      </c>
      <c r="I36" s="180"/>
      <c r="L36" s="176">
        <f>1+(M36*N36)/(M36+O36)</f>
        <v>1.00957446808511</v>
      </c>
      <c r="M36" s="177">
        <v>9</v>
      </c>
      <c r="N36" s="181">
        <v>0.1</v>
      </c>
      <c r="O36" s="181">
        <v>85</v>
      </c>
      <c r="S36" s="180"/>
    </row>
    <row r="37" ht="16.8" spans="2:19">
      <c r="B37" s="173" t="s">
        <v>166</v>
      </c>
      <c r="C37" s="174" t="s">
        <v>167</v>
      </c>
      <c r="D37" s="174" t="s">
        <v>168</v>
      </c>
      <c r="E37" s="174" t="s">
        <v>169</v>
      </c>
      <c r="I37" s="180"/>
      <c r="L37" s="173" t="s">
        <v>166</v>
      </c>
      <c r="M37" s="174" t="s">
        <v>167</v>
      </c>
      <c r="N37" s="174" t="s">
        <v>168</v>
      </c>
      <c r="O37" s="174" t="s">
        <v>169</v>
      </c>
      <c r="S37" s="180"/>
    </row>
    <row r="38" ht="16.8" spans="2:19">
      <c r="B38" s="176">
        <f>1+(C38+D38+E38)/100</f>
        <v>1</v>
      </c>
      <c r="C38" s="177">
        <v>0</v>
      </c>
      <c r="D38" s="177">
        <v>0</v>
      </c>
      <c r="E38" s="177">
        <v>0</v>
      </c>
      <c r="I38" s="180"/>
      <c r="L38" s="176">
        <f>1+(M38+N38+O38)/100</f>
        <v>1</v>
      </c>
      <c r="M38" s="177">
        <v>0</v>
      </c>
      <c r="N38" s="177">
        <v>0</v>
      </c>
      <c r="O38" s="177">
        <v>0</v>
      </c>
      <c r="S38" s="180"/>
    </row>
    <row r="39" ht="17.55" spans="2:19">
      <c r="B39" s="182" t="s">
        <v>116</v>
      </c>
      <c r="C39" s="183">
        <f>B30*B32*B34*B36*B38</f>
        <v>3867.52752941177</v>
      </c>
      <c r="D39" s="183"/>
      <c r="E39" s="183"/>
      <c r="F39" s="183"/>
      <c r="G39" s="183"/>
      <c r="H39" s="183"/>
      <c r="I39" s="184"/>
      <c r="L39" s="182" t="s">
        <v>116</v>
      </c>
      <c r="M39" s="183">
        <f>L30*L32*L34*L36*L38</f>
        <v>263.862382978723</v>
      </c>
      <c r="N39" s="183"/>
      <c r="O39" s="183"/>
      <c r="P39" s="183"/>
      <c r="Q39" s="183"/>
      <c r="R39" s="183"/>
      <c r="S39" s="184"/>
    </row>
    <row r="41" ht="22.5" customHeight="1" spans="2:19">
      <c r="B41" s="170" t="s">
        <v>203</v>
      </c>
      <c r="C41" s="171"/>
      <c r="D41" s="171"/>
      <c r="E41" s="171"/>
      <c r="F41" s="171"/>
      <c r="G41" s="171"/>
      <c r="H41" s="171"/>
      <c r="I41" s="171"/>
      <c r="J41" s="172"/>
      <c r="L41" s="170" t="s">
        <v>204</v>
      </c>
      <c r="M41" s="171"/>
      <c r="N41" s="171"/>
      <c r="O41" s="171"/>
      <c r="P41" s="171"/>
      <c r="Q41" s="171"/>
      <c r="R41" s="171"/>
      <c r="S41" s="172"/>
    </row>
    <row r="42" ht="16.8" spans="2:19">
      <c r="B42" s="173" t="s">
        <v>142</v>
      </c>
      <c r="C42" s="174" t="s">
        <v>205</v>
      </c>
      <c r="D42" s="174" t="s">
        <v>206</v>
      </c>
      <c r="E42" s="174" t="s">
        <v>207</v>
      </c>
      <c r="F42" s="174" t="s">
        <v>208</v>
      </c>
      <c r="G42" s="174" t="s">
        <v>191</v>
      </c>
      <c r="H42" s="174" t="s">
        <v>192</v>
      </c>
      <c r="I42" s="174" t="s">
        <v>193</v>
      </c>
      <c r="J42" s="175" t="s">
        <v>194</v>
      </c>
      <c r="L42" s="173" t="s">
        <v>142</v>
      </c>
      <c r="M42" s="174" t="s">
        <v>209</v>
      </c>
      <c r="N42" s="174" t="s">
        <v>210</v>
      </c>
      <c r="O42" s="174" t="s">
        <v>208</v>
      </c>
      <c r="P42" s="174" t="s">
        <v>211</v>
      </c>
      <c r="Q42" s="174" t="s">
        <v>212</v>
      </c>
      <c r="R42" s="174" t="s">
        <v>213</v>
      </c>
      <c r="S42" s="175" t="s">
        <v>214</v>
      </c>
    </row>
    <row r="43" ht="16.8" spans="2:19">
      <c r="B43" s="176">
        <f>C43+((D43+E43)*F43/100)*(1+G43)+H43+I43+J43</f>
        <v>26</v>
      </c>
      <c r="C43" s="177">
        <v>10</v>
      </c>
      <c r="D43" s="177">
        <v>30</v>
      </c>
      <c r="E43" s="177">
        <v>50</v>
      </c>
      <c r="F43" s="177">
        <v>20</v>
      </c>
      <c r="G43" s="177">
        <v>0</v>
      </c>
      <c r="H43" s="177">
        <v>0</v>
      </c>
      <c r="I43" s="177">
        <v>0</v>
      </c>
      <c r="J43" s="185">
        <v>0</v>
      </c>
      <c r="L43" s="176">
        <f>M43+(N43*O43/100)*(1+P43)+Q43+R43+S43</f>
        <v>14</v>
      </c>
      <c r="M43" s="177">
        <v>10</v>
      </c>
      <c r="N43" s="177">
        <v>20</v>
      </c>
      <c r="O43" s="177">
        <v>20</v>
      </c>
      <c r="P43" s="177">
        <v>0</v>
      </c>
      <c r="Q43" s="177">
        <v>0</v>
      </c>
      <c r="R43" s="177">
        <v>0</v>
      </c>
      <c r="S43" s="178">
        <v>0</v>
      </c>
    </row>
    <row r="44" ht="16.8" spans="2:19">
      <c r="B44" s="173" t="s">
        <v>156</v>
      </c>
      <c r="C44" s="174" t="s">
        <v>108</v>
      </c>
      <c r="D44" s="179" t="s">
        <v>215</v>
      </c>
      <c r="E44" s="57"/>
      <c r="F44" s="57"/>
      <c r="G44" s="57"/>
      <c r="H44" s="57"/>
      <c r="I44" s="57"/>
      <c r="J44" s="186"/>
      <c r="L44" s="173" t="s">
        <v>156</v>
      </c>
      <c r="M44" s="174" t="s">
        <v>108</v>
      </c>
      <c r="N44" s="179" t="s">
        <v>215</v>
      </c>
      <c r="S44" s="180"/>
    </row>
    <row r="45" ht="16.8" spans="2:19">
      <c r="B45" s="176">
        <f>1+(C45*D45)</f>
        <v>1.252</v>
      </c>
      <c r="C45" s="177">
        <v>36</v>
      </c>
      <c r="D45" s="181">
        <v>0.007</v>
      </c>
      <c r="E45" s="57"/>
      <c r="F45" s="57"/>
      <c r="G45" s="57"/>
      <c r="H45" s="57"/>
      <c r="I45" s="57"/>
      <c r="J45" s="186"/>
      <c r="L45" s="176">
        <f>1+(M45*N45)</f>
        <v>1.216</v>
      </c>
      <c r="M45" s="177">
        <v>36</v>
      </c>
      <c r="N45" s="181">
        <v>0.006</v>
      </c>
      <c r="S45" s="180"/>
    </row>
    <row r="46" ht="16.8" spans="2:19">
      <c r="B46" s="173" t="s">
        <v>159</v>
      </c>
      <c r="C46" s="179" t="s">
        <v>216</v>
      </c>
      <c r="D46" s="57"/>
      <c r="E46" s="57"/>
      <c r="F46" s="57"/>
      <c r="G46" s="57"/>
      <c r="H46" s="57"/>
      <c r="I46" s="57"/>
      <c r="J46" s="186"/>
      <c r="L46" s="173" t="s">
        <v>159</v>
      </c>
      <c r="M46" s="179" t="s">
        <v>217</v>
      </c>
      <c r="S46" s="180"/>
    </row>
    <row r="47" ht="16.8" spans="2:19">
      <c r="B47" s="176">
        <f>C47</f>
        <v>1.05</v>
      </c>
      <c r="C47" s="181">
        <v>1.05</v>
      </c>
      <c r="D47" s="57"/>
      <c r="E47" s="57"/>
      <c r="F47" s="57"/>
      <c r="G47" s="57"/>
      <c r="H47" s="57"/>
      <c r="I47" s="57"/>
      <c r="J47" s="186"/>
      <c r="L47" s="176">
        <f>M47</f>
        <v>0.9</v>
      </c>
      <c r="M47" s="181">
        <v>0.9</v>
      </c>
      <c r="S47" s="180"/>
    </row>
    <row r="48" ht="16.8" spans="2:19">
      <c r="B48" s="173" t="s">
        <v>162</v>
      </c>
      <c r="C48" s="174" t="s">
        <v>163</v>
      </c>
      <c r="D48" s="179" t="s">
        <v>164</v>
      </c>
      <c r="E48" s="179" t="s">
        <v>165</v>
      </c>
      <c r="F48" s="57"/>
      <c r="G48" s="57"/>
      <c r="H48" s="57"/>
      <c r="I48" s="57"/>
      <c r="J48" s="186"/>
      <c r="L48" s="173" t="s">
        <v>162</v>
      </c>
      <c r="M48" s="174" t="s">
        <v>163</v>
      </c>
      <c r="N48" s="179" t="s">
        <v>164</v>
      </c>
      <c r="O48" s="179" t="s">
        <v>165</v>
      </c>
      <c r="S48" s="180"/>
    </row>
    <row r="49" ht="16.8" spans="2:19">
      <c r="B49" s="176">
        <f>1+(C49*D49)/(C49+E49)</f>
        <v>1.00957446808511</v>
      </c>
      <c r="C49" s="177">
        <v>9</v>
      </c>
      <c r="D49" s="181">
        <v>0.1</v>
      </c>
      <c r="E49" s="181">
        <v>85</v>
      </c>
      <c r="F49" s="57"/>
      <c r="G49" s="57"/>
      <c r="H49" s="57"/>
      <c r="I49" s="57"/>
      <c r="J49" s="186"/>
      <c r="L49" s="176">
        <f>1+(M49*N49)/(M49+O49)</f>
        <v>1.00957446808511</v>
      </c>
      <c r="M49" s="177">
        <v>9</v>
      </c>
      <c r="N49" s="181">
        <v>0.1</v>
      </c>
      <c r="O49" s="181">
        <v>85</v>
      </c>
      <c r="S49" s="180"/>
    </row>
    <row r="50" ht="16.8" spans="2:19">
      <c r="B50" s="173" t="s">
        <v>166</v>
      </c>
      <c r="C50" s="174" t="s">
        <v>167</v>
      </c>
      <c r="D50" s="174" t="s">
        <v>168</v>
      </c>
      <c r="E50" s="174" t="s">
        <v>169</v>
      </c>
      <c r="F50" s="57"/>
      <c r="G50" s="57"/>
      <c r="H50" s="57"/>
      <c r="I50" s="57"/>
      <c r="J50" s="186"/>
      <c r="L50" s="173" t="s">
        <v>166</v>
      </c>
      <c r="M50" s="174" t="s">
        <v>167</v>
      </c>
      <c r="N50" s="174" t="s">
        <v>168</v>
      </c>
      <c r="O50" s="174" t="s">
        <v>169</v>
      </c>
      <c r="S50" s="180"/>
    </row>
    <row r="51" ht="16.8" spans="2:19">
      <c r="B51" s="176">
        <f>1+(C51+D51+E51)/100</f>
        <v>1</v>
      </c>
      <c r="C51" s="177">
        <v>0</v>
      </c>
      <c r="D51" s="177">
        <v>0</v>
      </c>
      <c r="E51" s="177">
        <v>0</v>
      </c>
      <c r="F51" s="57"/>
      <c r="G51" s="57"/>
      <c r="H51" s="57"/>
      <c r="I51" s="57"/>
      <c r="J51" s="186"/>
      <c r="L51" s="176">
        <f>1+(M51+N51+O51)/100</f>
        <v>1</v>
      </c>
      <c r="M51" s="177">
        <v>0</v>
      </c>
      <c r="N51" s="177">
        <v>0</v>
      </c>
      <c r="O51" s="177">
        <v>0</v>
      </c>
      <c r="S51" s="180"/>
    </row>
    <row r="52" ht="17.55" spans="2:19">
      <c r="B52" s="182" t="s">
        <v>116</v>
      </c>
      <c r="C52" s="183">
        <f>B43*B45*B47*B49*B51</f>
        <v>34.5068514893617</v>
      </c>
      <c r="D52" s="187"/>
      <c r="E52" s="187"/>
      <c r="F52" s="187"/>
      <c r="G52" s="187"/>
      <c r="H52" s="187"/>
      <c r="I52" s="187"/>
      <c r="J52" s="188"/>
      <c r="L52" s="182" t="s">
        <v>116</v>
      </c>
      <c r="M52" s="183">
        <f>L43*L45*L47*L49*L51</f>
        <v>15.4682961702128</v>
      </c>
      <c r="N52" s="183"/>
      <c r="O52" s="183"/>
      <c r="P52" s="183"/>
      <c r="Q52" s="183"/>
      <c r="R52" s="183"/>
      <c r="S52" s="184"/>
    </row>
    <row r="54" ht="26" spans="2:19">
      <c r="B54" s="170" t="s">
        <v>218</v>
      </c>
      <c r="C54" s="171"/>
      <c r="D54" s="171"/>
      <c r="E54" s="171"/>
      <c r="F54" s="171"/>
      <c r="G54" s="171"/>
      <c r="H54" s="171"/>
      <c r="I54" s="171"/>
      <c r="J54" s="172"/>
      <c r="L54" s="170" t="s">
        <v>219</v>
      </c>
      <c r="M54" s="171"/>
      <c r="N54" s="171"/>
      <c r="O54" s="171"/>
      <c r="P54" s="171"/>
      <c r="Q54" s="171"/>
      <c r="R54" s="171"/>
      <c r="S54" s="172"/>
    </row>
    <row r="55" ht="16.8" spans="2:19">
      <c r="B55" s="173" t="s">
        <v>142</v>
      </c>
      <c r="C55" s="174" t="s">
        <v>220</v>
      </c>
      <c r="D55" s="174" t="s">
        <v>221</v>
      </c>
      <c r="E55" s="174" t="s">
        <v>222</v>
      </c>
      <c r="F55" s="174" t="s">
        <v>208</v>
      </c>
      <c r="G55" s="174" t="s">
        <v>191</v>
      </c>
      <c r="H55" s="174" t="s">
        <v>192</v>
      </c>
      <c r="I55" s="174" t="s">
        <v>193</v>
      </c>
      <c r="J55" s="175" t="s">
        <v>194</v>
      </c>
      <c r="L55" s="173" t="s">
        <v>142</v>
      </c>
      <c r="M55" s="174" t="s">
        <v>223</v>
      </c>
      <c r="N55" s="174" t="s">
        <v>224</v>
      </c>
      <c r="O55" s="174" t="s">
        <v>190</v>
      </c>
      <c r="P55" s="174" t="s">
        <v>225</v>
      </c>
      <c r="Q55" s="174" t="s">
        <v>226</v>
      </c>
      <c r="R55" s="174" t="s">
        <v>227</v>
      </c>
      <c r="S55" s="175" t="s">
        <v>228</v>
      </c>
    </row>
    <row r="56" ht="16.8" spans="2:19">
      <c r="B56" s="176">
        <f>C56+((D56+E56)*F56/100)*(1+G56)+H56+I56+J56</f>
        <v>21.6</v>
      </c>
      <c r="C56" s="177">
        <v>10</v>
      </c>
      <c r="D56" s="177">
        <v>8</v>
      </c>
      <c r="E56" s="177">
        <v>50</v>
      </c>
      <c r="F56" s="177">
        <v>20</v>
      </c>
      <c r="G56" s="177">
        <v>0</v>
      </c>
      <c r="H56" s="177">
        <v>0</v>
      </c>
      <c r="I56" s="177">
        <v>0</v>
      </c>
      <c r="J56" s="185">
        <v>0</v>
      </c>
      <c r="L56" s="176">
        <f>M56+(N56*O56/100)*(1+P56)+Q56+R56+S56</f>
        <v>22</v>
      </c>
      <c r="M56" s="177">
        <v>10</v>
      </c>
      <c r="N56" s="177">
        <v>25</v>
      </c>
      <c r="O56" s="177">
        <v>20</v>
      </c>
      <c r="P56" s="177">
        <v>0</v>
      </c>
      <c r="Q56" s="177">
        <v>7</v>
      </c>
      <c r="R56" s="177">
        <v>0</v>
      </c>
      <c r="S56" s="178">
        <v>0</v>
      </c>
    </row>
    <row r="57" ht="16.8" spans="2:19">
      <c r="B57" s="173" t="s">
        <v>156</v>
      </c>
      <c r="C57" s="174" t="s">
        <v>108</v>
      </c>
      <c r="D57" s="179" t="s">
        <v>215</v>
      </c>
      <c r="E57" s="57"/>
      <c r="F57" s="57"/>
      <c r="G57" s="57"/>
      <c r="H57" s="57"/>
      <c r="I57" s="57"/>
      <c r="J57" s="186"/>
      <c r="L57" s="173" t="s">
        <v>156</v>
      </c>
      <c r="M57" s="174" t="s">
        <v>105</v>
      </c>
      <c r="N57" s="179" t="s">
        <v>158</v>
      </c>
      <c r="S57" s="180"/>
    </row>
    <row r="58" ht="16.8" spans="2:19">
      <c r="B58" s="176">
        <f>1+(C58*D58)</f>
        <v>1.18</v>
      </c>
      <c r="C58" s="177">
        <v>36</v>
      </c>
      <c r="D58" s="181">
        <v>0.005</v>
      </c>
      <c r="E58" s="57"/>
      <c r="F58" s="57"/>
      <c r="G58" s="57"/>
      <c r="H58" s="57"/>
      <c r="I58" s="57"/>
      <c r="J58" s="186"/>
      <c r="L58" s="176">
        <f>1+(M58*N58)</f>
        <v>1.18</v>
      </c>
      <c r="M58" s="177">
        <v>36</v>
      </c>
      <c r="N58" s="181">
        <v>0.005</v>
      </c>
      <c r="S58" s="180"/>
    </row>
    <row r="59" ht="16.8" spans="2:19">
      <c r="B59" s="173" t="s">
        <v>159</v>
      </c>
      <c r="C59" s="179" t="s">
        <v>216</v>
      </c>
      <c r="D59" s="57"/>
      <c r="E59" s="57"/>
      <c r="F59" s="57"/>
      <c r="G59" s="57"/>
      <c r="H59" s="57"/>
      <c r="I59" s="57"/>
      <c r="J59" s="186"/>
      <c r="L59" s="173" t="s">
        <v>159</v>
      </c>
      <c r="M59" s="179" t="s">
        <v>229</v>
      </c>
      <c r="S59" s="180"/>
    </row>
    <row r="60" ht="16.8" spans="2:19">
      <c r="B60" s="176">
        <f>C60</f>
        <v>0.95</v>
      </c>
      <c r="C60" s="181">
        <v>0.95</v>
      </c>
      <c r="D60" s="57"/>
      <c r="E60" s="57"/>
      <c r="F60" s="57"/>
      <c r="G60" s="57"/>
      <c r="H60" s="57"/>
      <c r="I60" s="57"/>
      <c r="J60" s="186"/>
      <c r="L60" s="176">
        <f>M60</f>
        <v>1.2</v>
      </c>
      <c r="M60" s="181">
        <v>1.2</v>
      </c>
      <c r="S60" s="180"/>
    </row>
    <row r="61" ht="16.8" spans="2:19">
      <c r="B61" s="173" t="s">
        <v>162</v>
      </c>
      <c r="C61" s="174" t="s">
        <v>163</v>
      </c>
      <c r="D61" s="179" t="s">
        <v>164</v>
      </c>
      <c r="E61" s="179" t="s">
        <v>165</v>
      </c>
      <c r="F61" s="57"/>
      <c r="G61" s="57"/>
      <c r="H61" s="57"/>
      <c r="I61" s="57"/>
      <c r="J61" s="186"/>
      <c r="L61" s="173" t="s">
        <v>162</v>
      </c>
      <c r="M61" s="174" t="s">
        <v>163</v>
      </c>
      <c r="N61" s="179" t="s">
        <v>164</v>
      </c>
      <c r="O61" s="179" t="s">
        <v>165</v>
      </c>
      <c r="S61" s="180"/>
    </row>
    <row r="62" ht="16.8" spans="2:19">
      <c r="B62" s="176">
        <f>1+(C62*D62)/(C62+E62)</f>
        <v>1.00957446808511</v>
      </c>
      <c r="C62" s="177">
        <v>9</v>
      </c>
      <c r="D62" s="181">
        <v>0.1</v>
      </c>
      <c r="E62" s="181">
        <v>85</v>
      </c>
      <c r="F62" s="57"/>
      <c r="G62" s="57"/>
      <c r="H62" s="57"/>
      <c r="I62" s="57"/>
      <c r="J62" s="186"/>
      <c r="L62" s="176">
        <f>1+(M62*N62)/(M62+O62)</f>
        <v>1.00957446808511</v>
      </c>
      <c r="M62" s="177">
        <v>9</v>
      </c>
      <c r="N62" s="181">
        <v>0.1</v>
      </c>
      <c r="O62" s="181">
        <v>85</v>
      </c>
      <c r="S62" s="180"/>
    </row>
    <row r="63" ht="16.8" spans="2:19">
      <c r="B63" s="173" t="s">
        <v>166</v>
      </c>
      <c r="C63" s="174" t="s">
        <v>167</v>
      </c>
      <c r="D63" s="174" t="s">
        <v>168</v>
      </c>
      <c r="E63" s="174" t="s">
        <v>169</v>
      </c>
      <c r="F63" s="57"/>
      <c r="G63" s="57"/>
      <c r="H63" s="57"/>
      <c r="I63" s="57"/>
      <c r="J63" s="186"/>
      <c r="L63" s="173" t="s">
        <v>166</v>
      </c>
      <c r="M63" s="174" t="s">
        <v>167</v>
      </c>
      <c r="N63" s="174" t="s">
        <v>168</v>
      </c>
      <c r="O63" s="174" t="s">
        <v>169</v>
      </c>
      <c r="S63" s="180"/>
    </row>
    <row r="64" ht="16.8" spans="2:19">
      <c r="B64" s="176">
        <f>1+(C64+D64+E64)/100</f>
        <v>1</v>
      </c>
      <c r="C64" s="177">
        <v>0</v>
      </c>
      <c r="D64" s="177">
        <v>0</v>
      </c>
      <c r="E64" s="177">
        <v>0</v>
      </c>
      <c r="F64" s="57"/>
      <c r="G64" s="57"/>
      <c r="H64" s="57"/>
      <c r="I64" s="57"/>
      <c r="J64" s="186"/>
      <c r="L64" s="176">
        <f>1+(M64+N64+O64)/100</f>
        <v>1</v>
      </c>
      <c r="M64" s="177">
        <v>0</v>
      </c>
      <c r="N64" s="177">
        <v>0</v>
      </c>
      <c r="O64" s="177">
        <v>0</v>
      </c>
      <c r="S64" s="180"/>
    </row>
    <row r="65" ht="17.55" spans="2:19">
      <c r="B65" s="182" t="s">
        <v>116</v>
      </c>
      <c r="C65" s="183">
        <f>B56*B58*B60*B62*B64</f>
        <v>24.4454323404255</v>
      </c>
      <c r="D65" s="187"/>
      <c r="E65" s="187"/>
      <c r="F65" s="187"/>
      <c r="G65" s="187"/>
      <c r="H65" s="187"/>
      <c r="I65" s="187"/>
      <c r="J65" s="188"/>
      <c r="L65" s="182" t="s">
        <v>116</v>
      </c>
      <c r="M65" s="183">
        <f>L56*L58*L60*L62*L64</f>
        <v>31.4502638297872</v>
      </c>
      <c r="N65" s="183"/>
      <c r="O65" s="183"/>
      <c r="P65" s="183"/>
      <c r="Q65" s="183"/>
      <c r="R65" s="183"/>
      <c r="S65" s="184"/>
    </row>
    <row r="67" ht="26" spans="2:19">
      <c r="B67" s="170" t="s">
        <v>230</v>
      </c>
      <c r="C67" s="171"/>
      <c r="D67" s="171"/>
      <c r="E67" s="171"/>
      <c r="F67" s="171"/>
      <c r="G67" s="171"/>
      <c r="H67" s="171"/>
      <c r="I67" s="171"/>
      <c r="J67" s="172"/>
    </row>
    <row r="68" ht="16.8" spans="2:19">
      <c r="B68" s="173" t="s">
        <v>142</v>
      </c>
      <c r="C68" s="174" t="s">
        <v>231</v>
      </c>
      <c r="D68" s="174" t="s">
        <v>232</v>
      </c>
      <c r="E68" s="174" t="s">
        <v>233</v>
      </c>
      <c r="F68" s="174" t="s">
        <v>208</v>
      </c>
      <c r="G68" s="174" t="s">
        <v>191</v>
      </c>
      <c r="H68" s="174" t="s">
        <v>192</v>
      </c>
      <c r="I68" s="174" t="s">
        <v>193</v>
      </c>
      <c r="J68" s="175" t="s">
        <v>194</v>
      </c>
    </row>
    <row r="69" ht="16.8" spans="2:19">
      <c r="B69" s="176">
        <f>C69+((D69+E69)*F69/100)*(1+G69)+H69+I69+J69</f>
        <v>21</v>
      </c>
      <c r="C69" s="177">
        <v>10</v>
      </c>
      <c r="D69" s="177">
        <v>15</v>
      </c>
      <c r="E69" s="177">
        <v>40</v>
      </c>
      <c r="F69" s="177">
        <v>20</v>
      </c>
      <c r="G69" s="177">
        <v>0</v>
      </c>
      <c r="H69" s="177">
        <v>0</v>
      </c>
      <c r="I69" s="177">
        <v>0</v>
      </c>
      <c r="J69" s="185">
        <v>0</v>
      </c>
    </row>
    <row r="70" ht="16.8" spans="2:19">
      <c r="B70" s="173" t="s">
        <v>156</v>
      </c>
      <c r="C70" s="174" t="s">
        <v>108</v>
      </c>
      <c r="D70" s="179" t="s">
        <v>215</v>
      </c>
      <c r="E70" s="57"/>
      <c r="F70" s="57"/>
      <c r="G70" s="57"/>
      <c r="H70" s="57"/>
      <c r="I70" s="57"/>
      <c r="J70" s="186"/>
    </row>
    <row r="71" ht="16.8" spans="2:19">
      <c r="B71" s="176">
        <f>1+(C71*D71)</f>
        <v>1.216</v>
      </c>
      <c r="C71" s="177">
        <v>36</v>
      </c>
      <c r="D71" s="181">
        <v>0.006</v>
      </c>
      <c r="E71" s="57"/>
      <c r="F71" s="57"/>
      <c r="G71" s="57"/>
      <c r="H71" s="57"/>
      <c r="I71" s="57"/>
      <c r="J71" s="186"/>
    </row>
    <row r="72" ht="16.8" spans="2:19">
      <c r="B72" s="173" t="s">
        <v>159</v>
      </c>
      <c r="C72" s="179" t="s">
        <v>234</v>
      </c>
      <c r="D72" s="57"/>
      <c r="E72" s="57"/>
      <c r="F72" s="57"/>
      <c r="G72" s="57"/>
      <c r="H72" s="57"/>
      <c r="I72" s="57"/>
      <c r="J72" s="186"/>
    </row>
    <row r="73" ht="16.8" spans="2:19">
      <c r="B73" s="176">
        <f>C73</f>
        <v>1.05</v>
      </c>
      <c r="C73" s="181">
        <v>1.05</v>
      </c>
      <c r="D73" s="57"/>
      <c r="E73" s="57"/>
      <c r="F73" s="57"/>
      <c r="G73" s="57"/>
      <c r="H73" s="57"/>
      <c r="I73" s="57"/>
      <c r="J73" s="186"/>
    </row>
    <row r="74" ht="16.8" spans="2:19">
      <c r="B74" s="173" t="s">
        <v>162</v>
      </c>
      <c r="C74" s="174" t="s">
        <v>163</v>
      </c>
      <c r="D74" s="179" t="s">
        <v>164</v>
      </c>
      <c r="E74" s="179" t="s">
        <v>165</v>
      </c>
      <c r="F74" s="57"/>
      <c r="G74" s="57"/>
      <c r="H74" s="57"/>
      <c r="I74" s="57"/>
      <c r="J74" s="186"/>
    </row>
    <row r="75" ht="16.8" spans="2:19">
      <c r="B75" s="176">
        <f>1+(C75*D75)/(C75+E75)</f>
        <v>1.00957446808511</v>
      </c>
      <c r="C75" s="177">
        <v>9</v>
      </c>
      <c r="D75" s="181">
        <v>0.1</v>
      </c>
      <c r="E75" s="181">
        <v>85</v>
      </c>
      <c r="F75" s="57"/>
      <c r="G75" s="57"/>
      <c r="H75" s="57"/>
      <c r="I75" s="57"/>
      <c r="J75" s="186"/>
    </row>
    <row r="76" ht="16.8" spans="2:19">
      <c r="B76" s="173" t="s">
        <v>166</v>
      </c>
      <c r="C76" s="174" t="s">
        <v>167</v>
      </c>
      <c r="D76" s="174" t="s">
        <v>168</v>
      </c>
      <c r="E76" s="174" t="s">
        <v>169</v>
      </c>
      <c r="F76" s="57"/>
      <c r="G76" s="57"/>
      <c r="H76" s="57"/>
      <c r="I76" s="57"/>
      <c r="J76" s="186"/>
    </row>
    <row r="77" ht="16.8" spans="2:19">
      <c r="B77" s="176">
        <f>1+(C77+D77+E77)/100</f>
        <v>1</v>
      </c>
      <c r="C77" s="177">
        <v>0</v>
      </c>
      <c r="D77" s="177">
        <v>0</v>
      </c>
      <c r="E77" s="177">
        <v>0</v>
      </c>
      <c r="F77" s="57"/>
      <c r="G77" s="57"/>
      <c r="H77" s="57"/>
      <c r="I77" s="57"/>
      <c r="J77" s="186"/>
    </row>
    <row r="78" ht="17.55" spans="2:19">
      <c r="B78" s="182" t="s">
        <v>116</v>
      </c>
      <c r="C78" s="183">
        <f>B69*B71*B73*B75*B77</f>
        <v>27.0695182978723</v>
      </c>
      <c r="D78" s="187"/>
      <c r="E78" s="187"/>
      <c r="F78" s="187"/>
      <c r="G78" s="187"/>
      <c r="H78" s="187"/>
      <c r="I78" s="187"/>
      <c r="J78" s="188"/>
    </row>
  </sheetData>
  <mergeCells count="11">
    <mergeCell ref="B2:I2"/>
    <mergeCell ref="L2:S2"/>
    <mergeCell ref="B15:I15"/>
    <mergeCell ref="L15:S15"/>
    <mergeCell ref="B28:I28"/>
    <mergeCell ref="L28:S28"/>
    <mergeCell ref="B41:J41"/>
    <mergeCell ref="L41:S41"/>
    <mergeCell ref="B54:J54"/>
    <mergeCell ref="L54:S54"/>
    <mergeCell ref="B67:J67"/>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武学列表"/>
  <dimension ref="A1:N279"/>
  <sheetViews>
    <sheetView workbookViewId="0">
      <pane xSplit="3" ySplit="1" topLeftCell="D56" activePane="bottomRight" state="frozen"/>
      <selection/>
      <selection pane="topRight"/>
      <selection pane="bottomLeft"/>
      <selection pane="bottomRight" activeCell="A1" sqref="A1"/>
    </sheetView>
  </sheetViews>
  <sheetFormatPr defaultColWidth="14" defaultRowHeight="18" customHeight="1"/>
  <cols>
    <col min="1" max="1" width="7.85576923076923" style="155" customWidth="1"/>
    <col min="2" max="2" width="5.64423076923077" style="111" customWidth="1"/>
    <col min="3" max="3" width="9.93269230769231" customWidth="1"/>
    <col min="4" max="4" width="9.31730769230769" customWidth="1"/>
    <col min="5" max="5" width="3.79807692307692" customWidth="1"/>
    <col min="6" max="6" width="62.7884615384615" customWidth="1"/>
    <col min="7" max="7" width="4.17307692307692" customWidth="1"/>
    <col min="8" max="8" width="13.4903846153846" style="64" customWidth="1"/>
    <col min="9" max="9" width="40.7307692307692" style="64" customWidth="1"/>
    <col min="10" max="10" width="39.9807692307692" style="64" customWidth="1"/>
    <col min="11" max="12" width="13.4903846153846" style="64" customWidth="1"/>
    <col min="13" max="13" width="48.4615384615385" customWidth="1"/>
    <col min="14" max="14" width="74.4711538461538" customWidth="1"/>
    <col min="15" max="30" width="24.5288461538462" customWidth="1"/>
  </cols>
  <sheetData>
    <row r="1" ht="37.5" customHeight="1" spans="1:14">
      <c r="A1" s="156" t="s">
        <v>235</v>
      </c>
      <c r="B1" s="156" t="s">
        <v>236</v>
      </c>
      <c r="C1" s="156" t="s">
        <v>237</v>
      </c>
      <c r="D1" s="156" t="s">
        <v>238</v>
      </c>
      <c r="E1" s="156" t="s">
        <v>239</v>
      </c>
      <c r="F1" s="156" t="s">
        <v>240</v>
      </c>
      <c r="G1" s="156" t="s">
        <v>241</v>
      </c>
      <c r="H1" s="157" t="s">
        <v>242</v>
      </c>
      <c r="I1" s="157" t="s">
        <v>243</v>
      </c>
      <c r="J1" s="157" t="s">
        <v>244</v>
      </c>
      <c r="K1" s="157" t="s">
        <v>245</v>
      </c>
      <c r="L1" s="157" t="s">
        <v>246</v>
      </c>
      <c r="M1" s="156" t="s">
        <v>247</v>
      </c>
      <c r="N1" s="156" t="s">
        <v>248</v>
      </c>
    </row>
    <row r="2" ht="37.5" customHeight="1" spans="1:14">
      <c r="A2" s="155" t="s">
        <v>249</v>
      </c>
      <c r="B2" s="158" t="s">
        <v>250</v>
      </c>
      <c r="C2" t="s">
        <v>251</v>
      </c>
      <c r="D2" t="s">
        <v>252</v>
      </c>
      <c r="E2" t="s">
        <v>253</v>
      </c>
      <c r="F2" s="68" t="s">
        <v>254</v>
      </c>
      <c r="G2" s="2"/>
      <c r="H2" s="155" t="s">
        <v>255</v>
      </c>
      <c r="I2" s="159" t="s">
        <v>256</v>
      </c>
      <c r="J2" s="160"/>
      <c r="M2" s="68"/>
      <c r="N2" s="161"/>
    </row>
    <row r="3" ht="37.5" customHeight="1" spans="1:14">
      <c r="A3" s="155" t="s">
        <v>249</v>
      </c>
      <c r="B3" s="158" t="s">
        <v>250</v>
      </c>
      <c r="C3" t="s">
        <v>257</v>
      </c>
      <c r="D3" t="s">
        <v>258</v>
      </c>
      <c r="E3" t="s">
        <v>253</v>
      </c>
      <c r="F3" s="68" t="s">
        <v>259</v>
      </c>
      <c r="G3" s="2"/>
      <c r="H3" s="155" t="s">
        <v>260</v>
      </c>
      <c r="I3" s="160" t="s">
        <v>261</v>
      </c>
      <c r="J3" s="159">
        <v>100</v>
      </c>
      <c r="M3" s="68" t="s">
        <v>262</v>
      </c>
      <c r="N3" s="161" t="s">
        <v>263</v>
      </c>
    </row>
    <row r="4" ht="37.5" customHeight="1" spans="1:14">
      <c r="A4" s="155" t="s">
        <v>249</v>
      </c>
      <c r="B4" s="158" t="s">
        <v>250</v>
      </c>
      <c r="C4" t="s">
        <v>264</v>
      </c>
      <c r="D4" t="s">
        <v>265</v>
      </c>
      <c r="E4" t="s">
        <v>253</v>
      </c>
      <c r="F4" s="68" t="s">
        <v>266</v>
      </c>
      <c r="G4" s="2"/>
      <c r="H4" s="155"/>
      <c r="I4" s="159"/>
      <c r="J4" s="159"/>
      <c r="M4" s="68"/>
      <c r="N4" s="161"/>
    </row>
    <row r="5" ht="37.5" customHeight="1" spans="1:14">
      <c r="A5" s="155" t="s">
        <v>267</v>
      </c>
      <c r="B5" s="116" t="s">
        <v>268</v>
      </c>
      <c r="C5" t="s">
        <v>269</v>
      </c>
      <c r="D5" t="s">
        <v>252</v>
      </c>
      <c r="E5" t="s">
        <v>270</v>
      </c>
      <c r="F5" s="68"/>
      <c r="G5" s="2" t="s">
        <v>271</v>
      </c>
      <c r="H5" s="155" t="s">
        <v>272</v>
      </c>
      <c r="I5" s="159"/>
      <c r="J5" s="159" t="s">
        <v>273</v>
      </c>
      <c r="K5" s="64" t="s">
        <v>274</v>
      </c>
      <c r="L5" s="64" t="s">
        <v>275</v>
      </c>
      <c r="M5" s="68"/>
      <c r="N5" s="161"/>
    </row>
    <row r="6" ht="37.5" customHeight="1" spans="1:14">
      <c r="A6" s="155" t="s">
        <v>267</v>
      </c>
      <c r="B6" s="116" t="s">
        <v>268</v>
      </c>
      <c r="C6" t="s">
        <v>276</v>
      </c>
      <c r="D6" t="s">
        <v>258</v>
      </c>
      <c r="E6" t="s">
        <v>270</v>
      </c>
      <c r="F6" s="68"/>
      <c r="G6" s="2" t="s">
        <v>277</v>
      </c>
      <c r="H6" s="155" t="s">
        <v>278</v>
      </c>
      <c r="I6" s="159"/>
      <c r="J6" s="159" t="s">
        <v>279</v>
      </c>
      <c r="K6" s="64" t="s">
        <v>280</v>
      </c>
      <c r="L6" s="64" t="s">
        <v>281</v>
      </c>
      <c r="M6" s="68" t="s">
        <v>282</v>
      </c>
      <c r="N6" s="161"/>
    </row>
    <row r="7" ht="37.5" customHeight="1" spans="1:14">
      <c r="A7" s="155" t="s">
        <v>267</v>
      </c>
      <c r="B7" s="116" t="s">
        <v>268</v>
      </c>
      <c r="C7" t="s">
        <v>283</v>
      </c>
      <c r="D7" t="s">
        <v>265</v>
      </c>
      <c r="E7" t="s">
        <v>270</v>
      </c>
      <c r="F7" s="68"/>
      <c r="G7" s="2" t="s">
        <v>284</v>
      </c>
      <c r="H7" s="155"/>
      <c r="I7" s="159"/>
      <c r="J7" s="162"/>
      <c r="K7" s="163"/>
      <c r="L7" s="163"/>
      <c r="M7" s="68"/>
      <c r="N7" s="161"/>
    </row>
    <row r="8" ht="37.5" customHeight="1" spans="1:14">
      <c r="A8" s="155" t="s">
        <v>267</v>
      </c>
      <c r="B8" s="158" t="s">
        <v>250</v>
      </c>
      <c r="C8" t="s">
        <v>285</v>
      </c>
      <c r="D8" t="s">
        <v>252</v>
      </c>
      <c r="E8" s="2" t="s">
        <v>286</v>
      </c>
      <c r="F8" s="68"/>
      <c r="G8" t="s">
        <v>287</v>
      </c>
      <c r="H8" s="155"/>
      <c r="I8" s="159"/>
      <c r="J8" s="159"/>
      <c r="M8" s="68"/>
      <c r="N8" s="161"/>
    </row>
    <row r="9" ht="37.5" customHeight="1" spans="1:14">
      <c r="A9" s="155" t="s">
        <v>267</v>
      </c>
      <c r="B9" s="158" t="s">
        <v>250</v>
      </c>
      <c r="C9" t="s">
        <v>288</v>
      </c>
      <c r="D9" t="s">
        <v>258</v>
      </c>
      <c r="E9" s="2" t="s">
        <v>286</v>
      </c>
      <c r="F9" s="68"/>
      <c r="G9" s="164" t="s">
        <v>287</v>
      </c>
      <c r="H9" s="155"/>
      <c r="I9" s="159"/>
      <c r="J9" s="159"/>
      <c r="M9" s="68"/>
      <c r="N9" s="161"/>
    </row>
    <row r="10" ht="37.5" customHeight="1" spans="1:14">
      <c r="A10" s="155" t="s">
        <v>267</v>
      </c>
      <c r="B10" s="158" t="s">
        <v>250</v>
      </c>
      <c r="C10" t="s">
        <v>289</v>
      </c>
      <c r="D10" t="s">
        <v>265</v>
      </c>
      <c r="E10" s="2" t="s">
        <v>286</v>
      </c>
      <c r="F10" s="68"/>
      <c r="G10" t="s">
        <v>287</v>
      </c>
      <c r="H10" s="155"/>
      <c r="I10" s="159"/>
      <c r="J10" s="159"/>
      <c r="M10" s="68"/>
      <c r="N10" s="161"/>
    </row>
    <row r="11" ht="37.5" customHeight="1" spans="1:14">
      <c r="A11" s="155" t="s">
        <v>267</v>
      </c>
      <c r="B11" s="165" t="s">
        <v>290</v>
      </c>
      <c r="C11" t="s">
        <v>291</v>
      </c>
      <c r="D11" t="s">
        <v>252</v>
      </c>
      <c r="E11" t="s">
        <v>292</v>
      </c>
      <c r="F11" s="68"/>
      <c r="G11" s="2"/>
      <c r="H11" s="155"/>
      <c r="I11" s="159"/>
      <c r="J11" s="159"/>
      <c r="M11" s="68"/>
      <c r="N11" s="161"/>
    </row>
    <row r="12" ht="37.5" customHeight="1" spans="1:14">
      <c r="A12" s="155" t="s">
        <v>267</v>
      </c>
      <c r="B12" s="165" t="s">
        <v>290</v>
      </c>
      <c r="C12" t="s">
        <v>269</v>
      </c>
      <c r="D12" t="s">
        <v>252</v>
      </c>
      <c r="E12" t="s">
        <v>293</v>
      </c>
      <c r="F12" s="68"/>
      <c r="G12" s="2"/>
      <c r="H12" s="155"/>
      <c r="I12" s="159"/>
      <c r="J12" s="159"/>
      <c r="M12" s="68"/>
      <c r="N12" s="161"/>
    </row>
    <row r="13" ht="37.5" customHeight="1" spans="1:14">
      <c r="A13" s="155" t="s">
        <v>267</v>
      </c>
      <c r="B13" s="165" t="s">
        <v>290</v>
      </c>
      <c r="C13" t="s">
        <v>294</v>
      </c>
      <c r="D13" t="s">
        <v>258</v>
      </c>
      <c r="E13" t="s">
        <v>295</v>
      </c>
      <c r="F13" s="68"/>
      <c r="G13" s="2"/>
      <c r="H13" s="155"/>
      <c r="I13" s="159"/>
      <c r="J13" s="159"/>
      <c r="M13" s="68"/>
      <c r="N13" s="161"/>
    </row>
    <row r="14" ht="37.5" customHeight="1" spans="1:14">
      <c r="A14" s="155" t="s">
        <v>267</v>
      </c>
      <c r="B14" s="165" t="s">
        <v>290</v>
      </c>
      <c r="C14" t="s">
        <v>296</v>
      </c>
      <c r="D14" t="s">
        <v>265</v>
      </c>
      <c r="E14" t="s">
        <v>295</v>
      </c>
      <c r="F14" s="68"/>
      <c r="G14" s="2"/>
      <c r="H14" s="155"/>
      <c r="I14" s="159"/>
      <c r="J14" s="159"/>
      <c r="M14" s="68"/>
      <c r="N14" s="161"/>
    </row>
    <row r="15" ht="37.5" customHeight="1" spans="1:14">
      <c r="A15" s="155" t="s">
        <v>267</v>
      </c>
      <c r="B15" s="166" t="s">
        <v>297</v>
      </c>
      <c r="C15" t="s">
        <v>298</v>
      </c>
      <c r="D15" t="s">
        <v>252</v>
      </c>
      <c r="E15" t="s">
        <v>299</v>
      </c>
      <c r="F15" s="68"/>
      <c r="G15" s="2"/>
      <c r="H15" s="155"/>
      <c r="I15" s="159"/>
      <c r="J15" s="159"/>
      <c r="M15" s="68"/>
      <c r="N15" s="161"/>
    </row>
    <row r="16" ht="37.5" customHeight="1" spans="1:14">
      <c r="A16" s="155" t="s">
        <v>267</v>
      </c>
      <c r="B16" s="166" t="s">
        <v>297</v>
      </c>
      <c r="C16" t="s">
        <v>300</v>
      </c>
      <c r="D16" t="s">
        <v>252</v>
      </c>
      <c r="E16" t="s">
        <v>299</v>
      </c>
      <c r="F16" s="68"/>
      <c r="G16" s="2"/>
      <c r="H16" s="155"/>
      <c r="I16" s="159"/>
      <c r="J16" s="159"/>
      <c r="M16" s="68"/>
      <c r="N16" s="161"/>
    </row>
    <row r="17" ht="37.5" customHeight="1" spans="1:14">
      <c r="A17" s="155" t="s">
        <v>267</v>
      </c>
      <c r="B17" s="166" t="s">
        <v>297</v>
      </c>
      <c r="C17" t="s">
        <v>301</v>
      </c>
      <c r="D17" t="s">
        <v>252</v>
      </c>
      <c r="E17" t="s">
        <v>299</v>
      </c>
      <c r="F17" s="68"/>
      <c r="G17" s="2"/>
      <c r="H17" s="155"/>
      <c r="I17" s="159"/>
      <c r="J17" s="159"/>
      <c r="M17" s="68"/>
      <c r="N17" s="161"/>
    </row>
    <row r="18" ht="37.5" customHeight="1" spans="1:14">
      <c r="A18" s="155" t="s">
        <v>267</v>
      </c>
      <c r="B18" s="166" t="s">
        <v>297</v>
      </c>
      <c r="C18" t="s">
        <v>302</v>
      </c>
      <c r="D18" t="s">
        <v>252</v>
      </c>
      <c r="E18" t="s">
        <v>299</v>
      </c>
      <c r="F18" s="68"/>
      <c r="G18" s="2"/>
      <c r="H18" s="155"/>
      <c r="I18" s="159"/>
      <c r="J18" s="159"/>
      <c r="M18" s="68"/>
      <c r="N18" s="161"/>
    </row>
    <row r="19" ht="37.5" customHeight="1" spans="1:14">
      <c r="A19" s="155" t="s">
        <v>267</v>
      </c>
      <c r="B19" s="166" t="s">
        <v>297</v>
      </c>
      <c r="C19" t="s">
        <v>303</v>
      </c>
      <c r="D19" t="s">
        <v>258</v>
      </c>
      <c r="E19" t="s">
        <v>299</v>
      </c>
      <c r="F19" s="68"/>
      <c r="G19" s="2"/>
      <c r="H19" s="155"/>
      <c r="I19" s="159"/>
      <c r="J19" s="159"/>
      <c r="M19" s="68"/>
      <c r="N19" s="161"/>
    </row>
    <row r="20" ht="37.5" customHeight="1" spans="1:14">
      <c r="A20" s="155" t="s">
        <v>267</v>
      </c>
      <c r="B20" s="166" t="s">
        <v>297</v>
      </c>
      <c r="C20" t="s">
        <v>304</v>
      </c>
      <c r="D20" t="s">
        <v>258</v>
      </c>
      <c r="E20" t="s">
        <v>299</v>
      </c>
      <c r="F20" s="68"/>
      <c r="G20" s="2"/>
      <c r="H20" s="155"/>
      <c r="I20" s="159"/>
      <c r="J20" s="159"/>
      <c r="M20" s="68"/>
      <c r="N20" s="161"/>
    </row>
    <row r="21" ht="37.5" customHeight="1" spans="1:14">
      <c r="A21" s="155" t="s">
        <v>267</v>
      </c>
      <c r="B21" s="166" t="s">
        <v>297</v>
      </c>
      <c r="C21" t="s">
        <v>305</v>
      </c>
      <c r="D21" t="s">
        <v>265</v>
      </c>
      <c r="E21" t="s">
        <v>299</v>
      </c>
      <c r="F21" s="68"/>
      <c r="G21" s="2"/>
      <c r="H21" s="155"/>
      <c r="I21" s="159"/>
      <c r="J21" s="159"/>
      <c r="M21" s="68"/>
      <c r="N21" s="161"/>
    </row>
    <row r="22" ht="37.5" customHeight="1" spans="1:14">
      <c r="A22" s="155" t="s">
        <v>267</v>
      </c>
      <c r="B22" s="166" t="s">
        <v>297</v>
      </c>
      <c r="F22" s="68"/>
      <c r="H22" s="155"/>
      <c r="I22" s="159"/>
      <c r="J22" s="159"/>
      <c r="M22" s="68"/>
      <c r="N22" s="161"/>
    </row>
    <row r="23" ht="37.5" customHeight="1" spans="1:14">
      <c r="A23" s="155" t="s">
        <v>267</v>
      </c>
      <c r="B23" s="166" t="s">
        <v>297</v>
      </c>
      <c r="F23" s="68"/>
      <c r="H23" s="155"/>
      <c r="I23" s="159"/>
      <c r="J23" s="159"/>
      <c r="M23" s="68"/>
      <c r="N23" s="161"/>
    </row>
    <row r="24" ht="37.5" customHeight="1" spans="1:14">
      <c r="A24" s="155" t="s">
        <v>306</v>
      </c>
      <c r="B24" s="158" t="s">
        <v>250</v>
      </c>
      <c r="C24" t="s">
        <v>307</v>
      </c>
      <c r="F24" s="68"/>
      <c r="H24" s="155"/>
      <c r="I24" s="159"/>
      <c r="J24" s="159"/>
      <c r="M24" s="68"/>
      <c r="N24" s="161"/>
    </row>
    <row r="25" ht="37.5" customHeight="1" spans="1:14">
      <c r="A25" s="155" t="s">
        <v>306</v>
      </c>
      <c r="B25" s="158" t="s">
        <v>250</v>
      </c>
      <c r="C25" t="s">
        <v>288</v>
      </c>
      <c r="F25" s="68"/>
      <c r="H25" s="155"/>
      <c r="I25" s="159"/>
      <c r="J25" s="159"/>
      <c r="M25" s="68"/>
      <c r="N25" s="161"/>
    </row>
    <row r="26" ht="37.5" customHeight="1" spans="1:14">
      <c r="A26" s="155" t="s">
        <v>306</v>
      </c>
      <c r="B26" s="158" t="s">
        <v>250</v>
      </c>
      <c r="C26" t="s">
        <v>289</v>
      </c>
      <c r="F26" s="68"/>
      <c r="H26" s="155"/>
      <c r="I26" s="159"/>
      <c r="J26" s="159"/>
      <c r="M26" s="68"/>
      <c r="N26" s="161"/>
    </row>
    <row r="27" ht="37.5" customHeight="1" spans="1:14">
      <c r="A27" s="155" t="s">
        <v>306</v>
      </c>
      <c r="B27" s="158" t="s">
        <v>250</v>
      </c>
      <c r="C27" t="s">
        <v>308</v>
      </c>
      <c r="F27" s="68"/>
      <c r="H27" s="155"/>
      <c r="I27" s="159"/>
      <c r="J27" s="159"/>
      <c r="M27" s="68"/>
      <c r="N27" s="161"/>
    </row>
    <row r="28" ht="37.5" customHeight="1" spans="1:14">
      <c r="A28" s="155" t="s">
        <v>306</v>
      </c>
      <c r="B28" s="158" t="s">
        <v>250</v>
      </c>
      <c r="C28" t="s">
        <v>309</v>
      </c>
      <c r="F28" s="68"/>
      <c r="H28" s="155"/>
      <c r="I28" s="159"/>
      <c r="J28" s="159"/>
      <c r="M28" s="68"/>
      <c r="N28" s="161"/>
    </row>
    <row r="29" ht="37.5" customHeight="1" spans="1:14">
      <c r="A29" s="155" t="s">
        <v>306</v>
      </c>
      <c r="B29" s="116" t="s">
        <v>268</v>
      </c>
      <c r="C29" t="s">
        <v>310</v>
      </c>
      <c r="D29" t="s">
        <v>252</v>
      </c>
      <c r="F29" s="68"/>
      <c r="H29" s="155"/>
      <c r="I29" s="159"/>
      <c r="J29" s="159"/>
      <c r="M29" s="68"/>
      <c r="N29" s="161"/>
    </row>
    <row r="30" ht="37.5" customHeight="1" spans="1:14">
      <c r="A30" s="155" t="s">
        <v>306</v>
      </c>
      <c r="B30" s="116" t="s">
        <v>268</v>
      </c>
      <c r="C30" t="s">
        <v>311</v>
      </c>
      <c r="D30" t="s">
        <v>258</v>
      </c>
      <c r="F30" s="68"/>
      <c r="H30" s="155"/>
      <c r="I30" s="159"/>
      <c r="J30" s="159"/>
      <c r="M30" s="68"/>
      <c r="N30" s="161"/>
    </row>
    <row r="31" ht="37.5" customHeight="1" spans="1:14">
      <c r="A31" s="155" t="s">
        <v>306</v>
      </c>
      <c r="B31" s="116" t="s">
        <v>268</v>
      </c>
      <c r="C31" t="s">
        <v>312</v>
      </c>
      <c r="D31" t="s">
        <v>265</v>
      </c>
      <c r="F31" s="68"/>
      <c r="H31" s="155"/>
      <c r="I31" s="159"/>
      <c r="J31" s="159"/>
      <c r="M31" s="68"/>
      <c r="N31" s="161"/>
    </row>
    <row r="32" ht="37.5" customHeight="1" spans="1:14">
      <c r="A32" s="155" t="s">
        <v>306</v>
      </c>
      <c r="B32" s="165" t="s">
        <v>290</v>
      </c>
      <c r="C32" t="s">
        <v>313</v>
      </c>
      <c r="D32" t="s">
        <v>252</v>
      </c>
      <c r="F32" s="68"/>
      <c r="H32" s="155"/>
      <c r="I32" s="159"/>
      <c r="J32" s="159"/>
      <c r="M32" s="68"/>
      <c r="N32" s="161"/>
    </row>
    <row r="33" ht="37.5" customHeight="1" spans="1:14">
      <c r="A33" s="155" t="s">
        <v>306</v>
      </c>
      <c r="B33" s="165" t="s">
        <v>290</v>
      </c>
      <c r="C33" t="s">
        <v>314</v>
      </c>
      <c r="D33" t="s">
        <v>252</v>
      </c>
      <c r="F33" s="68"/>
      <c r="H33" s="155"/>
      <c r="I33" s="159"/>
      <c r="J33" s="159"/>
      <c r="M33" s="68"/>
      <c r="N33" s="161"/>
    </row>
    <row r="34" ht="37.5" customHeight="1" spans="1:14">
      <c r="A34" s="155" t="s">
        <v>306</v>
      </c>
      <c r="B34" s="165" t="s">
        <v>290</v>
      </c>
      <c r="D34" t="s">
        <v>258</v>
      </c>
      <c r="F34" s="68"/>
      <c r="H34" s="155"/>
      <c r="I34" s="159"/>
      <c r="J34" s="159"/>
      <c r="M34" s="68"/>
      <c r="N34" s="161"/>
    </row>
    <row r="35" ht="37.5" customHeight="1" spans="1:14">
      <c r="A35" s="155" t="s">
        <v>306</v>
      </c>
      <c r="B35" s="165" t="s">
        <v>290</v>
      </c>
      <c r="C35" t="s">
        <v>315</v>
      </c>
      <c r="D35" t="s">
        <v>265</v>
      </c>
      <c r="F35" s="68"/>
      <c r="H35" s="155"/>
      <c r="I35" s="159"/>
      <c r="J35" s="159"/>
      <c r="M35" s="68"/>
      <c r="N35" s="161"/>
    </row>
    <row r="36" ht="37.5" customHeight="1" spans="1:14">
      <c r="A36" s="155" t="s">
        <v>306</v>
      </c>
      <c r="B36" s="166" t="s">
        <v>297</v>
      </c>
      <c r="C36" t="s">
        <v>316</v>
      </c>
      <c r="D36" t="s">
        <v>252</v>
      </c>
      <c r="F36" s="68"/>
      <c r="H36" s="155"/>
      <c r="I36" s="159"/>
      <c r="J36" s="159"/>
      <c r="M36" s="68"/>
      <c r="N36" s="161"/>
    </row>
    <row r="37" ht="37.5" customHeight="1" spans="1:14">
      <c r="A37" s="155" t="s">
        <v>306</v>
      </c>
      <c r="B37" s="166" t="s">
        <v>297</v>
      </c>
      <c r="C37" t="s">
        <v>317</v>
      </c>
      <c r="D37" t="s">
        <v>252</v>
      </c>
      <c r="F37" s="68"/>
      <c r="H37" s="155"/>
      <c r="I37" s="159"/>
      <c r="J37" s="159"/>
      <c r="M37" s="68"/>
      <c r="N37" s="161"/>
    </row>
    <row r="38" ht="37.5" customHeight="1" spans="1:14">
      <c r="A38" s="155" t="s">
        <v>306</v>
      </c>
      <c r="B38" s="166" t="s">
        <v>297</v>
      </c>
      <c r="D38" t="s">
        <v>252</v>
      </c>
      <c r="F38" s="68"/>
      <c r="H38" s="155"/>
      <c r="I38" s="159"/>
      <c r="J38" s="159"/>
      <c r="M38" s="68"/>
      <c r="N38" s="161"/>
    </row>
    <row r="39" ht="37.5" customHeight="1" spans="1:14">
      <c r="A39" s="155" t="s">
        <v>306</v>
      </c>
      <c r="B39" s="166" t="s">
        <v>297</v>
      </c>
      <c r="D39" t="s">
        <v>252</v>
      </c>
      <c r="F39" s="68"/>
      <c r="H39" s="155"/>
      <c r="I39" s="159"/>
      <c r="J39" s="159"/>
      <c r="M39" s="68"/>
      <c r="N39" s="161"/>
    </row>
    <row r="40" ht="37.5" customHeight="1" spans="1:14">
      <c r="A40" s="155" t="s">
        <v>306</v>
      </c>
      <c r="B40" s="166" t="s">
        <v>297</v>
      </c>
      <c r="D40" t="s">
        <v>258</v>
      </c>
      <c r="F40" s="68"/>
      <c r="H40" s="155"/>
      <c r="I40" s="159"/>
      <c r="J40" s="159"/>
      <c r="M40" s="68"/>
      <c r="N40" s="161"/>
    </row>
    <row r="41" ht="37.5" customHeight="1" spans="1:14">
      <c r="A41" s="155" t="s">
        <v>306</v>
      </c>
      <c r="B41" s="166" t="s">
        <v>297</v>
      </c>
      <c r="D41" t="s">
        <v>258</v>
      </c>
      <c r="F41" s="68"/>
      <c r="H41" s="155"/>
      <c r="I41" s="159"/>
      <c r="J41" s="159"/>
      <c r="M41" s="68"/>
      <c r="N41" s="161"/>
    </row>
    <row r="42" ht="37.5" customHeight="1" spans="1:14">
      <c r="A42" s="155" t="s">
        <v>306</v>
      </c>
      <c r="B42" s="166" t="s">
        <v>297</v>
      </c>
      <c r="C42" t="s">
        <v>318</v>
      </c>
      <c r="D42" t="s">
        <v>265</v>
      </c>
      <c r="F42" s="68"/>
      <c r="H42" s="155"/>
      <c r="I42" s="159"/>
      <c r="J42" s="159"/>
      <c r="M42" s="68"/>
      <c r="N42" s="161"/>
    </row>
    <row r="43" ht="37.5" customHeight="1" spans="1:14">
      <c r="A43" s="155" t="s">
        <v>306</v>
      </c>
      <c r="B43" s="166" t="s">
        <v>297</v>
      </c>
      <c r="F43" s="68"/>
      <c r="H43" s="155"/>
      <c r="I43" s="159"/>
      <c r="J43" s="159"/>
      <c r="M43" s="68"/>
      <c r="N43" s="161"/>
    </row>
    <row r="44" ht="37.5" customHeight="1" spans="1:14">
      <c r="A44" s="155" t="s">
        <v>306</v>
      </c>
      <c r="B44" s="166" t="s">
        <v>297</v>
      </c>
      <c r="F44" s="68"/>
      <c r="H44" s="155"/>
      <c r="I44" s="159"/>
      <c r="J44" s="159"/>
      <c r="M44" s="68"/>
      <c r="N44" s="161"/>
    </row>
    <row r="45" ht="37.5" customHeight="1" spans="1:14">
      <c r="A45" s="155" t="s">
        <v>306</v>
      </c>
      <c r="B45" s="166"/>
      <c r="F45" s="68"/>
      <c r="H45" s="155"/>
      <c r="I45" s="159"/>
      <c r="J45" s="159"/>
      <c r="M45" s="68"/>
      <c r="N45" s="161"/>
    </row>
    <row r="46" ht="37.5" customHeight="1" spans="1:14">
      <c r="A46" s="155" t="s">
        <v>319</v>
      </c>
      <c r="B46" s="158" t="s">
        <v>250</v>
      </c>
      <c r="C46" t="s">
        <v>320</v>
      </c>
      <c r="E46" t="s">
        <v>321</v>
      </c>
      <c r="F46" s="68"/>
      <c r="G46" t="s">
        <v>322</v>
      </c>
      <c r="H46" s="155"/>
      <c r="I46" s="159"/>
      <c r="J46" s="159"/>
      <c r="M46" s="68"/>
      <c r="N46" s="161"/>
    </row>
    <row r="47" ht="37.5" customHeight="1" spans="1:14">
      <c r="A47" s="155" t="s">
        <v>319</v>
      </c>
      <c r="B47" s="158" t="s">
        <v>250</v>
      </c>
      <c r="C47" t="s">
        <v>288</v>
      </c>
      <c r="E47" t="s">
        <v>321</v>
      </c>
      <c r="F47" s="68"/>
      <c r="G47" t="s">
        <v>322</v>
      </c>
      <c r="H47" s="155"/>
      <c r="I47" s="159"/>
      <c r="J47" s="159"/>
      <c r="M47" s="68"/>
      <c r="N47" s="161"/>
    </row>
    <row r="48" ht="37.5" customHeight="1" spans="1:14">
      <c r="A48" s="155" t="s">
        <v>319</v>
      </c>
      <c r="B48" s="158" t="s">
        <v>250</v>
      </c>
      <c r="C48" t="s">
        <v>289</v>
      </c>
      <c r="E48" t="s">
        <v>321</v>
      </c>
      <c r="F48" s="68"/>
      <c r="G48" t="s">
        <v>322</v>
      </c>
      <c r="H48" s="155"/>
      <c r="I48" s="159"/>
      <c r="J48" s="159"/>
      <c r="M48" s="68"/>
      <c r="N48" s="161"/>
    </row>
    <row r="49" ht="37.5" customHeight="1" spans="1:14">
      <c r="A49" s="155" t="s">
        <v>319</v>
      </c>
      <c r="B49" s="116" t="s">
        <v>268</v>
      </c>
      <c r="C49" t="s">
        <v>323</v>
      </c>
      <c r="D49" t="s">
        <v>252</v>
      </c>
      <c r="E49" t="s">
        <v>324</v>
      </c>
      <c r="F49" s="68"/>
      <c r="H49" s="155" t="s">
        <v>325</v>
      </c>
      <c r="I49" s="160" t="s">
        <v>326</v>
      </c>
      <c r="J49" s="159" t="s">
        <v>327</v>
      </c>
      <c r="M49" s="68"/>
      <c r="N49" s="161"/>
    </row>
    <row r="50" ht="37.5" customHeight="1" spans="1:14">
      <c r="A50" s="155" t="s">
        <v>319</v>
      </c>
      <c r="B50" s="116" t="s">
        <v>268</v>
      </c>
      <c r="C50" t="s">
        <v>328</v>
      </c>
      <c r="D50" t="s">
        <v>252</v>
      </c>
      <c r="F50" s="167" t="s">
        <v>329</v>
      </c>
      <c r="H50" s="155" t="s">
        <v>330</v>
      </c>
      <c r="I50" s="159" t="s">
        <v>331</v>
      </c>
      <c r="J50" s="159" t="s">
        <v>332</v>
      </c>
      <c r="M50" s="68"/>
      <c r="N50" s="168" t="s">
        <v>333</v>
      </c>
    </row>
    <row r="51" ht="37.5" customHeight="1" spans="1:14">
      <c r="A51" s="155" t="s">
        <v>319</v>
      </c>
      <c r="B51" s="116" t="s">
        <v>268</v>
      </c>
      <c r="C51" t="s">
        <v>334</v>
      </c>
      <c r="D51" t="s">
        <v>258</v>
      </c>
      <c r="E51" t="s">
        <v>324</v>
      </c>
      <c r="F51" s="167" t="s">
        <v>335</v>
      </c>
      <c r="H51" s="155" t="s">
        <v>336</v>
      </c>
      <c r="I51" s="160" t="s">
        <v>337</v>
      </c>
      <c r="J51" s="159" t="s">
        <v>338</v>
      </c>
      <c r="M51" s="68"/>
      <c r="N51" s="161" t="s">
        <v>339</v>
      </c>
    </row>
    <row r="52" ht="37.5" customHeight="1" spans="1:14">
      <c r="A52" s="155" t="s">
        <v>319</v>
      </c>
      <c r="B52" s="116" t="s">
        <v>268</v>
      </c>
      <c r="C52" t="s">
        <v>340</v>
      </c>
      <c r="D52" t="s">
        <v>265</v>
      </c>
      <c r="E52" t="s">
        <v>324</v>
      </c>
      <c r="F52" s="167" t="s">
        <v>341</v>
      </c>
      <c r="H52" s="155" t="s">
        <v>342</v>
      </c>
      <c r="I52" s="159" t="s">
        <v>343</v>
      </c>
      <c r="J52" s="159" t="s">
        <v>344</v>
      </c>
      <c r="M52" s="68"/>
      <c r="N52" s="161"/>
    </row>
    <row r="53" ht="37.5" customHeight="1" spans="1:14">
      <c r="A53" s="155" t="s">
        <v>319</v>
      </c>
      <c r="B53" s="165" t="s">
        <v>290</v>
      </c>
      <c r="C53" t="s">
        <v>345</v>
      </c>
      <c r="D53" t="s">
        <v>252</v>
      </c>
      <c r="E53" t="s">
        <v>346</v>
      </c>
      <c r="F53" s="167" t="s">
        <v>347</v>
      </c>
      <c r="H53" s="155" t="s">
        <v>348</v>
      </c>
      <c r="I53" s="160" t="s">
        <v>349</v>
      </c>
      <c r="J53" s="159" t="s">
        <v>350</v>
      </c>
      <c r="M53" s="68"/>
      <c r="N53" s="161"/>
    </row>
    <row r="54" ht="37.5" customHeight="1" spans="1:14">
      <c r="H54" s="155" t="s">
        <v>351</v>
      </c>
      <c r="I54" s="159" t="s">
        <v>352</v>
      </c>
      <c r="J54" s="159" t="s">
        <v>353</v>
      </c>
      <c r="M54" s="68"/>
      <c r="N54" s="161"/>
    </row>
    <row r="55" ht="37.5" customHeight="1" spans="1:14">
      <c r="A55" s="155" t="s">
        <v>319</v>
      </c>
      <c r="B55" s="165" t="s">
        <v>290</v>
      </c>
      <c r="C55" t="s">
        <v>354</v>
      </c>
      <c r="D55" t="s">
        <v>252</v>
      </c>
      <c r="E55" t="s">
        <v>346</v>
      </c>
      <c r="F55" s="167" t="s">
        <v>355</v>
      </c>
      <c r="H55" s="155" t="s">
        <v>356</v>
      </c>
      <c r="I55" s="160" t="s">
        <v>357</v>
      </c>
      <c r="J55" s="159" t="s">
        <v>358</v>
      </c>
      <c r="M55" s="68"/>
      <c r="N55" s="161"/>
    </row>
    <row r="56" ht="37.5" customHeight="1" spans="1:14">
      <c r="H56" s="155" t="s">
        <v>359</v>
      </c>
      <c r="I56" s="160" t="s">
        <v>360</v>
      </c>
      <c r="J56" s="159" t="s">
        <v>361</v>
      </c>
      <c r="M56" s="68"/>
      <c r="N56" s="161"/>
    </row>
    <row r="57" ht="37.5" customHeight="1" spans="1:14">
      <c r="H57" s="155" t="s">
        <v>362</v>
      </c>
      <c r="I57" s="160" t="s">
        <v>363</v>
      </c>
      <c r="J57" s="159" t="s">
        <v>364</v>
      </c>
      <c r="M57" s="68"/>
      <c r="N57" s="161"/>
    </row>
    <row r="58" ht="37.5" customHeight="1" spans="1:14">
      <c r="A58" s="155" t="s">
        <v>319</v>
      </c>
      <c r="B58" s="165" t="s">
        <v>290</v>
      </c>
      <c r="C58" t="s">
        <v>365</v>
      </c>
      <c r="D58" t="s">
        <v>258</v>
      </c>
      <c r="E58" t="s">
        <v>346</v>
      </c>
      <c r="F58" s="68"/>
      <c r="H58" s="155"/>
      <c r="I58" s="159"/>
      <c r="J58" s="159"/>
      <c r="M58" s="68"/>
      <c r="N58" s="161"/>
    </row>
    <row r="59" ht="37.5" customHeight="1" spans="1:14">
      <c r="A59" s="155" t="s">
        <v>319</v>
      </c>
      <c r="B59" s="165" t="s">
        <v>290</v>
      </c>
      <c r="C59" t="s">
        <v>366</v>
      </c>
      <c r="D59" t="s">
        <v>265</v>
      </c>
      <c r="E59" t="s">
        <v>346</v>
      </c>
      <c r="F59" s="68"/>
      <c r="H59" s="155"/>
      <c r="I59" s="159"/>
      <c r="J59" s="159"/>
      <c r="M59" s="68"/>
      <c r="N59" s="161"/>
    </row>
    <row r="60" ht="37.5" customHeight="1" spans="1:14">
      <c r="A60" s="155" t="s">
        <v>319</v>
      </c>
      <c r="B60" s="166" t="s">
        <v>297</v>
      </c>
      <c r="C60" t="s">
        <v>367</v>
      </c>
      <c r="D60" t="s">
        <v>252</v>
      </c>
      <c r="E60" t="s">
        <v>368</v>
      </c>
      <c r="F60" s="68"/>
      <c r="H60" s="155"/>
      <c r="I60" s="159"/>
      <c r="J60" s="159"/>
      <c r="M60" s="68"/>
      <c r="N60" s="161"/>
    </row>
    <row r="61" ht="37.5" customHeight="1" spans="1:14">
      <c r="A61" s="155" t="s">
        <v>319</v>
      </c>
      <c r="B61" s="166" t="s">
        <v>297</v>
      </c>
      <c r="C61" t="s">
        <v>369</v>
      </c>
      <c r="D61" t="s">
        <v>252</v>
      </c>
      <c r="E61" t="s">
        <v>368</v>
      </c>
      <c r="F61" s="68"/>
      <c r="H61" s="155"/>
      <c r="I61" s="159"/>
      <c r="J61" s="159"/>
      <c r="M61" s="68"/>
      <c r="N61" s="161"/>
    </row>
    <row r="62" ht="37.5" customHeight="1" spans="1:14">
      <c r="A62" s="155" t="s">
        <v>319</v>
      </c>
      <c r="B62" s="166" t="s">
        <v>297</v>
      </c>
      <c r="C62" t="s">
        <v>370</v>
      </c>
      <c r="D62" t="s">
        <v>252</v>
      </c>
      <c r="E62" t="s">
        <v>368</v>
      </c>
      <c r="F62" s="68"/>
      <c r="H62" s="155"/>
      <c r="I62" s="159"/>
      <c r="J62" s="159"/>
      <c r="M62" s="68"/>
      <c r="N62" s="161"/>
    </row>
    <row r="63" ht="37.5" customHeight="1" spans="1:14">
      <c r="A63" s="155" t="s">
        <v>319</v>
      </c>
      <c r="B63" s="166" t="s">
        <v>297</v>
      </c>
      <c r="C63" t="s">
        <v>371</v>
      </c>
      <c r="D63" t="s">
        <v>252</v>
      </c>
      <c r="E63" t="s">
        <v>368</v>
      </c>
      <c r="F63" s="68"/>
      <c r="H63" s="155"/>
      <c r="I63" s="159"/>
      <c r="J63" s="159"/>
      <c r="M63" s="68"/>
      <c r="N63" s="161"/>
    </row>
    <row r="64" ht="37.5" customHeight="1" spans="1:14">
      <c r="A64" s="155" t="s">
        <v>319</v>
      </c>
      <c r="B64" s="166" t="s">
        <v>297</v>
      </c>
      <c r="C64" t="s">
        <v>372</v>
      </c>
      <c r="D64" t="s">
        <v>258</v>
      </c>
      <c r="E64" t="s">
        <v>368</v>
      </c>
      <c r="F64" s="68"/>
      <c r="H64" s="155"/>
      <c r="I64" s="159"/>
      <c r="J64" s="159"/>
      <c r="M64" s="68"/>
      <c r="N64" s="161"/>
    </row>
    <row r="65" ht="37.5" customHeight="1" spans="1:14">
      <c r="A65" s="155" t="s">
        <v>319</v>
      </c>
      <c r="B65" s="166" t="s">
        <v>297</v>
      </c>
      <c r="C65" t="s">
        <v>373</v>
      </c>
      <c r="D65" t="s">
        <v>258</v>
      </c>
      <c r="E65" t="s">
        <v>368</v>
      </c>
      <c r="F65" s="167" t="s">
        <v>374</v>
      </c>
      <c r="H65" s="155" t="s">
        <v>375</v>
      </c>
      <c r="I65" s="159" t="s">
        <v>376</v>
      </c>
      <c r="J65" s="159"/>
      <c r="M65" s="68"/>
      <c r="N65" s="168" t="s">
        <v>377</v>
      </c>
    </row>
    <row r="66" ht="37.5" customHeight="1" spans="1:14">
      <c r="A66" s="155" t="s">
        <v>319</v>
      </c>
      <c r="B66" s="166" t="s">
        <v>297</v>
      </c>
      <c r="C66" t="s">
        <v>378</v>
      </c>
      <c r="D66" t="s">
        <v>265</v>
      </c>
      <c r="E66" t="s">
        <v>368</v>
      </c>
      <c r="F66" s="68"/>
      <c r="H66" s="155"/>
      <c r="I66" s="159"/>
      <c r="J66" s="159"/>
      <c r="M66" s="68"/>
      <c r="N66" s="161"/>
    </row>
    <row r="67" ht="37.5" customHeight="1" spans="1:14">
      <c r="A67" s="155" t="s">
        <v>319</v>
      </c>
      <c r="B67" s="166" t="s">
        <v>297</v>
      </c>
      <c r="F67" s="68"/>
      <c r="H67" s="155"/>
      <c r="I67" s="159"/>
      <c r="J67" s="159"/>
      <c r="M67" s="68"/>
      <c r="N67" s="161"/>
    </row>
    <row r="68" ht="37.5" customHeight="1" spans="1:14">
      <c r="A68" s="155" t="s">
        <v>319</v>
      </c>
      <c r="B68" s="166" t="s">
        <v>297</v>
      </c>
      <c r="F68" s="68"/>
      <c r="H68" s="155"/>
      <c r="I68" s="159"/>
      <c r="J68" s="159"/>
      <c r="M68" s="68"/>
      <c r="N68" s="161"/>
    </row>
    <row r="69" ht="37.5" customHeight="1" spans="1:14">
      <c r="A69" s="155" t="s">
        <v>379</v>
      </c>
      <c r="B69" s="158" t="s">
        <v>250</v>
      </c>
      <c r="C69" t="s">
        <v>380</v>
      </c>
      <c r="E69" t="s">
        <v>381</v>
      </c>
      <c r="F69" s="68"/>
      <c r="G69" t="s">
        <v>382</v>
      </c>
      <c r="H69" s="155"/>
      <c r="I69" s="159"/>
      <c r="J69" s="159"/>
      <c r="M69" s="68"/>
      <c r="N69" s="161"/>
    </row>
    <row r="70" ht="37.5" customHeight="1" spans="1:14">
      <c r="A70" s="155" t="s">
        <v>379</v>
      </c>
      <c r="B70" s="158" t="s">
        <v>250</v>
      </c>
      <c r="C70" t="s">
        <v>288</v>
      </c>
      <c r="E70" t="s">
        <v>381</v>
      </c>
      <c r="F70" s="68"/>
      <c r="H70" s="155"/>
      <c r="I70" s="159"/>
      <c r="J70" s="159"/>
      <c r="M70" s="68"/>
      <c r="N70" s="161"/>
    </row>
    <row r="71" ht="37.5" customHeight="1" spans="1:14">
      <c r="A71" s="155" t="s">
        <v>379</v>
      </c>
      <c r="B71" s="158" t="s">
        <v>250</v>
      </c>
      <c r="C71" t="s">
        <v>289</v>
      </c>
      <c r="E71" t="s">
        <v>381</v>
      </c>
      <c r="F71" s="68"/>
      <c r="H71" s="155"/>
      <c r="I71" s="159"/>
      <c r="J71" s="159"/>
      <c r="M71" s="68"/>
      <c r="N71" s="161"/>
    </row>
    <row r="72" ht="37.5" customHeight="1" spans="1:14">
      <c r="A72" s="155" t="s">
        <v>379</v>
      </c>
      <c r="B72" s="116" t="s">
        <v>268</v>
      </c>
      <c r="C72" t="s">
        <v>383</v>
      </c>
      <c r="D72" t="s">
        <v>252</v>
      </c>
      <c r="E72" t="s">
        <v>384</v>
      </c>
      <c r="F72" s="167" t="s">
        <v>385</v>
      </c>
      <c r="H72" s="155" t="s">
        <v>386</v>
      </c>
      <c r="I72" s="159" t="s">
        <v>387</v>
      </c>
      <c r="J72" s="159"/>
      <c r="M72" s="68"/>
      <c r="N72" s="161"/>
    </row>
    <row r="73" ht="37.5" customHeight="1" spans="1:14">
      <c r="A73" s="155" t="s">
        <v>379</v>
      </c>
      <c r="B73" s="116" t="s">
        <v>268</v>
      </c>
      <c r="C73" t="s">
        <v>388</v>
      </c>
      <c r="D73" t="s">
        <v>252</v>
      </c>
      <c r="E73" t="s">
        <v>384</v>
      </c>
      <c r="F73" s="167" t="s">
        <v>389</v>
      </c>
      <c r="H73" s="155" t="s">
        <v>390</v>
      </c>
      <c r="I73" s="159" t="s">
        <v>391</v>
      </c>
      <c r="J73" s="159"/>
      <c r="M73" s="68"/>
      <c r="N73" s="161"/>
    </row>
    <row r="74" ht="37.5" customHeight="1" spans="1:14">
      <c r="A74" s="155" t="s">
        <v>379</v>
      </c>
      <c r="B74" s="116" t="s">
        <v>268</v>
      </c>
      <c r="C74" t="s">
        <v>392</v>
      </c>
      <c r="D74" t="s">
        <v>258</v>
      </c>
      <c r="E74" t="s">
        <v>384</v>
      </c>
      <c r="F74" s="167" t="s">
        <v>393</v>
      </c>
      <c r="H74" s="155" t="s">
        <v>394</v>
      </c>
      <c r="I74" s="160" t="s">
        <v>395</v>
      </c>
      <c r="J74" s="159"/>
      <c r="M74" s="68"/>
      <c r="N74" s="161"/>
    </row>
    <row r="75" ht="37.5" customHeight="1" spans="1:14">
      <c r="A75" s="155" t="s">
        <v>379</v>
      </c>
      <c r="B75" s="116" t="s">
        <v>268</v>
      </c>
      <c r="C75" t="s">
        <v>396</v>
      </c>
      <c r="D75" t="s">
        <v>258</v>
      </c>
      <c r="E75" t="s">
        <v>384</v>
      </c>
      <c r="F75" s="167" t="s">
        <v>397</v>
      </c>
      <c r="H75" s="155" t="s">
        <v>398</v>
      </c>
      <c r="I75" s="159" t="s">
        <v>399</v>
      </c>
      <c r="J75" s="159"/>
      <c r="M75" s="68" t="s">
        <v>400</v>
      </c>
      <c r="N75" s="161"/>
    </row>
    <row r="76" ht="37.5" customHeight="1" spans="1:14">
      <c r="A76" s="155" t="s">
        <v>379</v>
      </c>
      <c r="B76" s="116" t="s">
        <v>268</v>
      </c>
      <c r="C76" t="s">
        <v>401</v>
      </c>
      <c r="D76" t="s">
        <v>265</v>
      </c>
      <c r="E76" t="s">
        <v>384</v>
      </c>
      <c r="F76" s="167" t="s">
        <v>402</v>
      </c>
      <c r="H76" s="155" t="s">
        <v>403</v>
      </c>
      <c r="I76" s="159" t="s">
        <v>404</v>
      </c>
      <c r="J76" s="159"/>
      <c r="M76" s="68"/>
      <c r="N76" s="161"/>
    </row>
    <row r="77" ht="37.5" customHeight="1" spans="1:14">
      <c r="A77" s="155" t="s">
        <v>379</v>
      </c>
      <c r="B77" s="165" t="s">
        <v>290</v>
      </c>
      <c r="C77" t="s">
        <v>405</v>
      </c>
      <c r="D77" t="s">
        <v>252</v>
      </c>
      <c r="E77" t="s">
        <v>406</v>
      </c>
      <c r="F77" s="167" t="s">
        <v>407</v>
      </c>
      <c r="H77" s="155" t="s">
        <v>408</v>
      </c>
      <c r="I77" s="160" t="s">
        <v>409</v>
      </c>
      <c r="J77" s="159" t="s">
        <v>410</v>
      </c>
      <c r="M77" s="68"/>
      <c r="N77" s="161"/>
    </row>
    <row r="78" ht="37.5" customHeight="1" spans="1:14">
      <c r="A78"/>
      <c r="B78"/>
      <c r="H78" s="155" t="s">
        <v>411</v>
      </c>
      <c r="I78" s="160" t="s">
        <v>412</v>
      </c>
      <c r="J78" s="159" t="s">
        <v>413</v>
      </c>
      <c r="M78" s="68"/>
      <c r="N78" s="161"/>
    </row>
    <row r="79" ht="37.5" customHeight="1" spans="1:14">
      <c r="H79" s="155" t="s">
        <v>414</v>
      </c>
      <c r="I79" s="160" t="s">
        <v>415</v>
      </c>
      <c r="J79" s="159" t="s">
        <v>416</v>
      </c>
      <c r="M79" s="68"/>
      <c r="N79" s="161"/>
    </row>
    <row r="80" ht="37.5" customHeight="1" spans="1:14">
      <c r="A80" s="155" t="s">
        <v>379</v>
      </c>
      <c r="B80" s="165" t="s">
        <v>290</v>
      </c>
      <c r="C80" t="s">
        <v>417</v>
      </c>
      <c r="D80" t="s">
        <v>252</v>
      </c>
      <c r="F80" s="167" t="s">
        <v>418</v>
      </c>
      <c r="H80" s="155" t="s">
        <v>419</v>
      </c>
      <c r="I80" s="160" t="s">
        <v>420</v>
      </c>
      <c r="J80" s="159"/>
      <c r="M80" s="68"/>
      <c r="N80" s="168" t="s">
        <v>421</v>
      </c>
    </row>
    <row r="81" ht="37.5" customHeight="1" spans="1:14">
      <c r="A81"/>
      <c r="B81"/>
      <c r="H81" s="155" t="s">
        <v>422</v>
      </c>
      <c r="I81" s="160" t="s">
        <v>423</v>
      </c>
      <c r="J81" s="159"/>
      <c r="M81" s="68"/>
      <c r="N81" s="168" t="s">
        <v>424</v>
      </c>
    </row>
    <row r="82" ht="37.5" customHeight="1" spans="1:14">
      <c r="A82"/>
      <c r="B82"/>
      <c r="H82" s="155" t="s">
        <v>425</v>
      </c>
      <c r="I82" s="159" t="s">
        <v>426</v>
      </c>
      <c r="J82" s="159"/>
      <c r="M82" s="68"/>
      <c r="N82" s="168" t="s">
        <v>427</v>
      </c>
    </row>
    <row r="83" ht="37.5" customHeight="1" spans="1:14">
      <c r="A83" s="155" t="s">
        <v>379</v>
      </c>
      <c r="B83" s="165" t="s">
        <v>290</v>
      </c>
      <c r="C83" t="s">
        <v>428</v>
      </c>
      <c r="D83" t="s">
        <v>252</v>
      </c>
      <c r="E83" t="s">
        <v>429</v>
      </c>
      <c r="F83" s="167" t="s">
        <v>430</v>
      </c>
      <c r="H83" s="155" t="s">
        <v>431</v>
      </c>
      <c r="I83" s="160" t="s">
        <v>432</v>
      </c>
      <c r="J83" s="159"/>
      <c r="M83" s="68"/>
      <c r="N83" s="168" t="s">
        <v>433</v>
      </c>
    </row>
    <row r="84" ht="37.5" customHeight="1" spans="1:14">
      <c r="A84" s="155" t="s">
        <v>379</v>
      </c>
      <c r="B84" s="165" t="s">
        <v>290</v>
      </c>
      <c r="C84" t="s">
        <v>434</v>
      </c>
      <c r="D84" t="s">
        <v>258</v>
      </c>
      <c r="E84" t="s">
        <v>435</v>
      </c>
      <c r="F84" s="167" t="s">
        <v>436</v>
      </c>
      <c r="H84" s="155" t="s">
        <v>437</v>
      </c>
      <c r="I84" s="160" t="s">
        <v>438</v>
      </c>
      <c r="J84" s="159"/>
      <c r="M84" s="68"/>
      <c r="N84" s="161"/>
    </row>
    <row r="85" ht="37.5" customHeight="1" spans="1:14">
      <c r="H85" s="155" t="s">
        <v>439</v>
      </c>
      <c r="I85" s="159" t="s">
        <v>440</v>
      </c>
      <c r="J85" s="159"/>
      <c r="M85" s="68"/>
      <c r="N85" s="161"/>
    </row>
    <row r="86" ht="37.5" customHeight="1" spans="1:14">
      <c r="H86" s="155"/>
      <c r="I86" s="159"/>
      <c r="J86" s="159"/>
      <c r="M86" s="68"/>
      <c r="N86" s="161"/>
    </row>
    <row r="87" ht="37.5" customHeight="1" spans="1:14">
      <c r="A87" s="155" t="s">
        <v>379</v>
      </c>
      <c r="B87" s="165" t="s">
        <v>290</v>
      </c>
      <c r="C87" t="s">
        <v>441</v>
      </c>
      <c r="D87" t="s">
        <v>252</v>
      </c>
      <c r="F87" s="167" t="s">
        <v>442</v>
      </c>
      <c r="H87" s="155" t="s">
        <v>443</v>
      </c>
      <c r="I87" s="160" t="s">
        <v>444</v>
      </c>
      <c r="J87" s="159" t="s">
        <v>445</v>
      </c>
      <c r="M87" s="68"/>
      <c r="N87" s="168" t="s">
        <v>446</v>
      </c>
    </row>
    <row r="88" ht="37.5" customHeight="1" spans="1:14">
      <c r="H88" s="155" t="s">
        <v>447</v>
      </c>
      <c r="I88" s="159" t="s">
        <v>448</v>
      </c>
      <c r="J88" s="159" t="s">
        <v>449</v>
      </c>
      <c r="M88" s="68"/>
      <c r="N88" s="168"/>
    </row>
    <row r="89" ht="37.5" customHeight="1" spans="1:14">
      <c r="H89" s="155" t="s">
        <v>450</v>
      </c>
      <c r="I89" s="160" t="s">
        <v>451</v>
      </c>
      <c r="J89" s="159" t="s">
        <v>452</v>
      </c>
      <c r="M89" s="68"/>
      <c r="N89" s="168"/>
    </row>
    <row r="90" ht="37.5" customHeight="1" spans="1:14">
      <c r="A90" s="155" t="s">
        <v>379</v>
      </c>
      <c r="B90" s="165" t="s">
        <v>290</v>
      </c>
      <c r="C90" t="s">
        <v>453</v>
      </c>
      <c r="D90" t="s">
        <v>252</v>
      </c>
      <c r="F90" s="167" t="s">
        <v>454</v>
      </c>
      <c r="H90" s="155" t="s">
        <v>455</v>
      </c>
      <c r="I90" s="160" t="s">
        <v>456</v>
      </c>
      <c r="J90" s="159" t="s">
        <v>457</v>
      </c>
      <c r="M90" s="68"/>
      <c r="N90" s="161" t="s">
        <v>458</v>
      </c>
    </row>
    <row r="91" ht="37.5" customHeight="1" spans="1:14">
      <c r="H91" s="155" t="s">
        <v>459</v>
      </c>
      <c r="I91" s="160" t="s">
        <v>460</v>
      </c>
      <c r="J91" s="159" t="s">
        <v>461</v>
      </c>
      <c r="M91" s="68"/>
      <c r="N91" s="161"/>
    </row>
    <row r="92" ht="37.5" customHeight="1" spans="1:14">
      <c r="H92" s="155" t="s">
        <v>462</v>
      </c>
      <c r="I92" s="160" t="s">
        <v>463</v>
      </c>
      <c r="J92" s="159" t="s">
        <v>464</v>
      </c>
      <c r="M92" s="68"/>
      <c r="N92" s="161"/>
    </row>
    <row r="93" ht="37.5" customHeight="1" spans="1:14">
      <c r="A93" s="155" t="s">
        <v>379</v>
      </c>
      <c r="B93" s="165" t="s">
        <v>290</v>
      </c>
      <c r="C93" t="s">
        <v>465</v>
      </c>
      <c r="D93" t="s">
        <v>258</v>
      </c>
      <c r="F93" s="167" t="s">
        <v>466</v>
      </c>
      <c r="H93" s="155" t="s">
        <v>467</v>
      </c>
      <c r="I93" s="160" t="s">
        <v>468</v>
      </c>
      <c r="J93" s="159" t="s">
        <v>469</v>
      </c>
      <c r="M93" s="68"/>
      <c r="N93" s="161" t="s">
        <v>470</v>
      </c>
    </row>
    <row r="94" ht="37.5" customHeight="1" spans="1:14">
      <c r="A94"/>
      <c r="B94"/>
      <c r="H94" s="155" t="s">
        <v>471</v>
      </c>
      <c r="I94" s="160" t="s">
        <v>472</v>
      </c>
      <c r="J94" s="159" t="s">
        <v>473</v>
      </c>
      <c r="M94" s="68"/>
      <c r="N94" s="161"/>
    </row>
    <row r="95" ht="37.5" customHeight="1" spans="1:14">
      <c r="H95" s="155" t="s">
        <v>474</v>
      </c>
      <c r="I95" s="160" t="s">
        <v>475</v>
      </c>
      <c r="J95" s="159"/>
      <c r="M95" s="68"/>
      <c r="N95" s="161"/>
    </row>
    <row r="96" ht="37.5" customHeight="1" spans="1:14">
      <c r="A96" s="155" t="s">
        <v>379</v>
      </c>
      <c r="B96" s="165" t="s">
        <v>290</v>
      </c>
      <c r="C96" t="s">
        <v>476</v>
      </c>
      <c r="D96" t="s">
        <v>265</v>
      </c>
      <c r="E96" s="2" t="s">
        <v>435</v>
      </c>
      <c r="F96" s="167" t="s">
        <v>477</v>
      </c>
      <c r="H96" s="155" t="s">
        <v>478</v>
      </c>
      <c r="I96" s="160" t="s">
        <v>479</v>
      </c>
      <c r="J96" s="159" t="s">
        <v>480</v>
      </c>
      <c r="M96" s="68"/>
      <c r="N96" s="161"/>
    </row>
    <row r="97" ht="37.5" customHeight="1" spans="1:14">
      <c r="H97" s="155" t="s">
        <v>481</v>
      </c>
      <c r="I97" s="160" t="s">
        <v>482</v>
      </c>
      <c r="J97" s="159" t="s">
        <v>483</v>
      </c>
      <c r="M97" s="68"/>
      <c r="N97" s="161"/>
    </row>
    <row r="98" ht="37.5" customHeight="1" spans="1:14">
      <c r="A98" s="155" t="s">
        <v>379</v>
      </c>
      <c r="B98" s="166" t="s">
        <v>297</v>
      </c>
      <c r="C98" t="s">
        <v>484</v>
      </c>
      <c r="D98" t="s">
        <v>252</v>
      </c>
      <c r="E98" t="s">
        <v>485</v>
      </c>
      <c r="F98" s="167" t="s">
        <v>486</v>
      </c>
      <c r="H98" s="155" t="s">
        <v>487</v>
      </c>
      <c r="I98" s="159"/>
      <c r="J98" s="159"/>
      <c r="M98" s="68" t="s">
        <v>488</v>
      </c>
      <c r="N98" s="168" t="s">
        <v>489</v>
      </c>
    </row>
    <row r="99" ht="37.5" customHeight="1" spans="1:14">
      <c r="B99" s="166"/>
      <c r="F99" s="167"/>
      <c r="H99" s="155"/>
      <c r="I99" s="159"/>
      <c r="J99" s="159"/>
      <c r="M99" s="68"/>
      <c r="N99" s="168"/>
    </row>
    <row r="100" ht="37.5" customHeight="1" spans="1:14">
      <c r="B100" s="166"/>
      <c r="F100" s="167"/>
      <c r="H100" s="155"/>
      <c r="I100" s="159"/>
      <c r="J100" s="159"/>
      <c r="M100" s="68"/>
      <c r="N100" s="168"/>
    </row>
    <row r="101" ht="37.5" customHeight="1" spans="1:14">
      <c r="B101" s="166"/>
      <c r="F101" s="167"/>
      <c r="H101" s="155"/>
      <c r="I101" s="159"/>
      <c r="J101" s="159"/>
      <c r="M101" s="68"/>
      <c r="N101" s="168"/>
    </row>
    <row r="102" ht="37.5" customHeight="1" spans="1:14">
      <c r="A102" s="155" t="s">
        <v>379</v>
      </c>
      <c r="B102" s="166" t="s">
        <v>297</v>
      </c>
      <c r="C102" t="s">
        <v>490</v>
      </c>
      <c r="D102" t="s">
        <v>252</v>
      </c>
      <c r="E102" t="s">
        <v>485</v>
      </c>
      <c r="F102" s="68"/>
      <c r="H102" s="155"/>
      <c r="I102" s="159"/>
      <c r="J102" s="159"/>
      <c r="M102" s="68"/>
      <c r="N102" s="161"/>
    </row>
    <row r="103" ht="37.5" customHeight="1" spans="1:14">
      <c r="A103" s="155" t="s">
        <v>379</v>
      </c>
      <c r="B103" s="166" t="s">
        <v>297</v>
      </c>
      <c r="C103" t="s">
        <v>491</v>
      </c>
      <c r="D103" t="s">
        <v>252</v>
      </c>
      <c r="F103" s="167" t="s">
        <v>492</v>
      </c>
      <c r="H103" s="155" t="s">
        <v>493</v>
      </c>
      <c r="I103" s="159" t="s">
        <v>494</v>
      </c>
      <c r="J103" s="159"/>
      <c r="M103" s="68"/>
      <c r="N103" s="168" t="s">
        <v>495</v>
      </c>
    </row>
    <row r="104" ht="37.5" customHeight="1" spans="1:14">
      <c r="A104" s="155" t="s">
        <v>379</v>
      </c>
      <c r="B104" s="166" t="s">
        <v>297</v>
      </c>
      <c r="C104" t="s">
        <v>496</v>
      </c>
      <c r="D104" t="s">
        <v>252</v>
      </c>
      <c r="F104" s="167" t="s">
        <v>497</v>
      </c>
      <c r="H104" s="155" t="s">
        <v>498</v>
      </c>
      <c r="I104" s="159" t="s">
        <v>499</v>
      </c>
      <c r="J104" s="159"/>
      <c r="M104" s="68"/>
      <c r="N104" s="168" t="s">
        <v>500</v>
      </c>
    </row>
    <row r="105" ht="37.5" customHeight="1" spans="1:14">
      <c r="A105"/>
      <c r="B105"/>
      <c r="H105" s="155" t="s">
        <v>501</v>
      </c>
      <c r="I105" s="159" t="s">
        <v>502</v>
      </c>
      <c r="J105" s="159"/>
      <c r="M105" s="68"/>
      <c r="N105" s="168" t="s">
        <v>503</v>
      </c>
    </row>
    <row r="106" ht="37.5" customHeight="1" spans="1:14">
      <c r="A106" s="155" t="s">
        <v>379</v>
      </c>
      <c r="B106" s="166" t="s">
        <v>297</v>
      </c>
      <c r="C106" t="s">
        <v>504</v>
      </c>
      <c r="D106" t="s">
        <v>252</v>
      </c>
      <c r="E106" t="s">
        <v>485</v>
      </c>
      <c r="F106" s="68"/>
      <c r="H106" s="155"/>
      <c r="I106" s="159"/>
      <c r="J106" s="159"/>
      <c r="M106" s="68"/>
      <c r="N106" s="161"/>
    </row>
    <row r="107" ht="37.5" customHeight="1" spans="1:14">
      <c r="A107" s="155" t="s">
        <v>379</v>
      </c>
      <c r="B107" s="166" t="s">
        <v>297</v>
      </c>
      <c r="C107" t="s">
        <v>383</v>
      </c>
      <c r="D107" t="s">
        <v>252</v>
      </c>
      <c r="E107" t="s">
        <v>485</v>
      </c>
      <c r="F107" s="68"/>
      <c r="H107" s="155"/>
      <c r="I107" s="159"/>
      <c r="J107" s="159"/>
      <c r="M107" s="68"/>
      <c r="N107" s="161"/>
    </row>
    <row r="108" ht="37.5" customHeight="1" spans="1:14">
      <c r="A108" s="155" t="s">
        <v>379</v>
      </c>
      <c r="B108" s="166" t="s">
        <v>297</v>
      </c>
      <c r="C108" t="s">
        <v>505</v>
      </c>
      <c r="D108" t="s">
        <v>258</v>
      </c>
      <c r="E108" t="s">
        <v>485</v>
      </c>
      <c r="F108" s="167" t="s">
        <v>506</v>
      </c>
      <c r="H108" s="155" t="s">
        <v>507</v>
      </c>
      <c r="I108" s="159"/>
      <c r="J108" s="159"/>
      <c r="M108" s="167" t="s">
        <v>508</v>
      </c>
      <c r="N108" s="168" t="s">
        <v>509</v>
      </c>
    </row>
    <row r="109" ht="37.5" customHeight="1" spans="1:14">
      <c r="A109"/>
      <c r="B109"/>
      <c r="H109" s="155" t="s">
        <v>510</v>
      </c>
      <c r="I109" s="159"/>
      <c r="J109" s="159"/>
      <c r="M109" s="167" t="s">
        <v>511</v>
      </c>
      <c r="N109" s="168"/>
    </row>
    <row r="110" ht="37.5" customHeight="1" spans="1:14">
      <c r="A110" s="155" t="s">
        <v>379</v>
      </c>
      <c r="B110" s="166" t="s">
        <v>297</v>
      </c>
      <c r="C110" t="s">
        <v>512</v>
      </c>
      <c r="D110" t="s">
        <v>258</v>
      </c>
      <c r="E110" t="s">
        <v>485</v>
      </c>
      <c r="F110" s="68"/>
      <c r="H110" s="155"/>
      <c r="I110" s="159"/>
      <c r="J110" s="159"/>
      <c r="M110" s="68"/>
      <c r="N110" s="161"/>
    </row>
    <row r="111" ht="37.5" customHeight="1" spans="1:14">
      <c r="A111" s="155" t="s">
        <v>379</v>
      </c>
      <c r="B111" s="166" t="s">
        <v>297</v>
      </c>
      <c r="C111" t="s">
        <v>513</v>
      </c>
      <c r="D111" t="s">
        <v>265</v>
      </c>
      <c r="E111" t="s">
        <v>485</v>
      </c>
      <c r="F111" s="68"/>
      <c r="H111" s="155"/>
      <c r="I111" s="159"/>
      <c r="J111" s="159"/>
      <c r="M111" s="68"/>
      <c r="N111" s="161"/>
    </row>
    <row r="112" ht="37.5" customHeight="1" spans="1:14">
      <c r="A112" s="155" t="s">
        <v>379</v>
      </c>
      <c r="B112" s="166" t="s">
        <v>297</v>
      </c>
      <c r="F112" s="68"/>
      <c r="H112" s="155"/>
      <c r="I112" s="159"/>
      <c r="J112" s="159"/>
      <c r="M112" s="68"/>
      <c r="N112" s="161"/>
    </row>
    <row r="113" ht="37.5" customHeight="1" spans="1:14">
      <c r="A113" s="155" t="s">
        <v>379</v>
      </c>
      <c r="B113" s="166" t="s">
        <v>297</v>
      </c>
      <c r="F113" s="68"/>
      <c r="H113" s="155"/>
      <c r="I113" s="159"/>
      <c r="J113" s="159"/>
      <c r="M113" s="68"/>
      <c r="N113" s="161"/>
    </row>
    <row r="114" ht="37.5" customHeight="1" spans="1:14">
      <c r="A114" s="155" t="s">
        <v>379</v>
      </c>
      <c r="F114" s="68"/>
      <c r="H114" s="155"/>
      <c r="I114" s="159"/>
      <c r="J114" s="159"/>
      <c r="M114" s="68"/>
      <c r="N114" s="161"/>
    </row>
    <row r="115" ht="37.5" customHeight="1" spans="1:14">
      <c r="A115" s="155" t="s">
        <v>379</v>
      </c>
      <c r="F115" s="68"/>
      <c r="H115" s="155"/>
      <c r="I115" s="159"/>
      <c r="J115" s="159"/>
      <c r="M115" s="68"/>
      <c r="N115" s="161"/>
    </row>
    <row r="116" ht="37.5" customHeight="1" spans="1:14">
      <c r="A116" s="155" t="s">
        <v>514</v>
      </c>
      <c r="B116" s="158" t="s">
        <v>250</v>
      </c>
      <c r="C116" t="s">
        <v>515</v>
      </c>
      <c r="E116" t="s">
        <v>381</v>
      </c>
      <c r="F116" s="68"/>
      <c r="G116" t="s">
        <v>516</v>
      </c>
      <c r="H116" s="155"/>
      <c r="I116" s="159"/>
      <c r="J116" s="159"/>
      <c r="M116" s="68"/>
      <c r="N116" s="161"/>
    </row>
    <row r="117" ht="37.5" customHeight="1" spans="1:14">
      <c r="A117" s="155" t="s">
        <v>514</v>
      </c>
      <c r="B117" s="158" t="s">
        <v>250</v>
      </c>
      <c r="C117" t="s">
        <v>517</v>
      </c>
      <c r="E117" t="s">
        <v>381</v>
      </c>
      <c r="F117" s="68"/>
      <c r="G117" t="s">
        <v>516</v>
      </c>
      <c r="H117" s="155"/>
      <c r="I117" s="159"/>
      <c r="J117" s="159"/>
      <c r="M117" s="68"/>
      <c r="N117" s="161"/>
    </row>
    <row r="118" ht="37.5" customHeight="1" spans="1:14">
      <c r="A118" s="155" t="s">
        <v>514</v>
      </c>
      <c r="B118" s="158" t="s">
        <v>250</v>
      </c>
      <c r="C118" t="s">
        <v>288</v>
      </c>
      <c r="E118" t="s">
        <v>381</v>
      </c>
      <c r="F118" s="68"/>
      <c r="G118" t="s">
        <v>516</v>
      </c>
      <c r="H118" s="155"/>
      <c r="I118" s="159"/>
      <c r="J118" s="159"/>
      <c r="M118" s="68"/>
      <c r="N118" s="161" t="s">
        <v>518</v>
      </c>
    </row>
    <row r="119" ht="37.5" customHeight="1" spans="1:14">
      <c r="A119" s="155" t="s">
        <v>514</v>
      </c>
      <c r="B119" s="158" t="s">
        <v>250</v>
      </c>
      <c r="C119" t="s">
        <v>289</v>
      </c>
      <c r="E119" t="s">
        <v>381</v>
      </c>
      <c r="F119" s="68"/>
      <c r="G119" t="s">
        <v>516</v>
      </c>
      <c r="H119" s="155"/>
      <c r="I119" s="159"/>
      <c r="J119" s="159"/>
      <c r="M119" s="68"/>
      <c r="N119" s="161"/>
    </row>
    <row r="120" ht="37.5" customHeight="1" spans="1:14">
      <c r="A120" s="155" t="s">
        <v>514</v>
      </c>
      <c r="B120" s="116" t="s">
        <v>268</v>
      </c>
      <c r="C120" t="s">
        <v>519</v>
      </c>
      <c r="D120" t="s">
        <v>252</v>
      </c>
      <c r="E120" t="s">
        <v>520</v>
      </c>
      <c r="F120" s="167" t="s">
        <v>521</v>
      </c>
      <c r="H120" s="155" t="s">
        <v>522</v>
      </c>
      <c r="I120" s="159" t="s">
        <v>523</v>
      </c>
      <c r="J120" s="159" t="s">
        <v>524</v>
      </c>
      <c r="K120" s="64" t="s">
        <v>525</v>
      </c>
      <c r="L120" s="64" t="s">
        <v>526</v>
      </c>
      <c r="M120" s="68"/>
      <c r="N120" s="168" t="s">
        <v>527</v>
      </c>
    </row>
    <row r="121" ht="37.5" customHeight="1" spans="1:14">
      <c r="A121" s="155" t="s">
        <v>514</v>
      </c>
      <c r="B121" s="116" t="s">
        <v>268</v>
      </c>
      <c r="C121" t="s">
        <v>528</v>
      </c>
      <c r="D121" t="s">
        <v>252</v>
      </c>
      <c r="E121" t="s">
        <v>520</v>
      </c>
      <c r="F121" s="167" t="s">
        <v>529</v>
      </c>
      <c r="H121" s="155" t="s">
        <v>530</v>
      </c>
      <c r="I121" s="160" t="s">
        <v>531</v>
      </c>
      <c r="J121" s="159" t="s">
        <v>532</v>
      </c>
      <c r="M121" s="68"/>
      <c r="N121" s="168" t="s">
        <v>533</v>
      </c>
    </row>
    <row r="122" ht="37.5" customHeight="1" spans="1:14">
      <c r="A122" s="155" t="s">
        <v>514</v>
      </c>
      <c r="B122" s="116" t="s">
        <v>268</v>
      </c>
      <c r="C122" t="s">
        <v>534</v>
      </c>
      <c r="D122" t="s">
        <v>258</v>
      </c>
      <c r="E122" t="s">
        <v>520</v>
      </c>
      <c r="F122" s="167" t="s">
        <v>535</v>
      </c>
      <c r="H122" s="155" t="s">
        <v>536</v>
      </c>
      <c r="I122" s="160" t="s">
        <v>537</v>
      </c>
      <c r="J122" s="159" t="s">
        <v>538</v>
      </c>
      <c r="K122" s="64" t="s">
        <v>525</v>
      </c>
      <c r="L122" s="64" t="s">
        <v>539</v>
      </c>
      <c r="M122" s="68" t="s">
        <v>540</v>
      </c>
      <c r="N122" s="168" t="s">
        <v>541</v>
      </c>
    </row>
    <row r="123" ht="37.5" customHeight="1" spans="1:14">
      <c r="A123" s="155" t="s">
        <v>514</v>
      </c>
      <c r="B123" s="116" t="s">
        <v>268</v>
      </c>
      <c r="C123" t="s">
        <v>542</v>
      </c>
      <c r="D123" t="s">
        <v>265</v>
      </c>
      <c r="E123" t="s">
        <v>520</v>
      </c>
      <c r="F123" s="167" t="s">
        <v>543</v>
      </c>
      <c r="H123" s="155" t="s">
        <v>544</v>
      </c>
      <c r="I123" s="159" t="s">
        <v>545</v>
      </c>
      <c r="J123" s="159" t="s">
        <v>546</v>
      </c>
      <c r="M123" s="68"/>
      <c r="N123" s="161"/>
    </row>
    <row r="124" ht="37.5" customHeight="1" spans="1:14">
      <c r="A124" s="155" t="s">
        <v>514</v>
      </c>
      <c r="B124" s="165" t="s">
        <v>290</v>
      </c>
      <c r="C124" t="s">
        <v>547</v>
      </c>
      <c r="D124" t="s">
        <v>252</v>
      </c>
      <c r="E124" t="s">
        <v>548</v>
      </c>
      <c r="F124" s="167" t="s">
        <v>549</v>
      </c>
      <c r="H124" s="155" t="s">
        <v>550</v>
      </c>
      <c r="I124" s="160" t="s">
        <v>551</v>
      </c>
      <c r="J124" s="159" t="s">
        <v>552</v>
      </c>
      <c r="M124" s="68"/>
      <c r="N124" s="168" t="s">
        <v>553</v>
      </c>
    </row>
    <row r="125" ht="37.5" customHeight="1" spans="1:14">
      <c r="A125"/>
      <c r="B125"/>
      <c r="H125" s="155" t="s">
        <v>554</v>
      </c>
      <c r="I125" s="160" t="s">
        <v>555</v>
      </c>
      <c r="J125" s="159" t="s">
        <v>556</v>
      </c>
      <c r="M125" s="68"/>
      <c r="N125" s="168" t="s">
        <v>557</v>
      </c>
    </row>
    <row r="126" ht="37.5" customHeight="1" spans="1:14">
      <c r="A126" s="155" t="s">
        <v>514</v>
      </c>
      <c r="B126" s="165" t="s">
        <v>290</v>
      </c>
      <c r="C126" t="s">
        <v>558</v>
      </c>
      <c r="D126" t="s">
        <v>252</v>
      </c>
      <c r="E126" t="s">
        <v>559</v>
      </c>
      <c r="F126" s="167" t="s">
        <v>560</v>
      </c>
      <c r="H126" s="155" t="s">
        <v>561</v>
      </c>
      <c r="I126" s="160" t="s">
        <v>562</v>
      </c>
      <c r="J126" s="159" t="s">
        <v>563</v>
      </c>
      <c r="M126" s="68"/>
      <c r="N126" s="168" t="s">
        <v>564</v>
      </c>
    </row>
    <row r="127" ht="37.5" customHeight="1" spans="1:14">
      <c r="H127" s="155" t="s">
        <v>565</v>
      </c>
      <c r="I127" s="159" t="s">
        <v>566</v>
      </c>
      <c r="J127" s="159" t="s">
        <v>567</v>
      </c>
      <c r="M127" s="68"/>
      <c r="N127" s="168"/>
    </row>
    <row r="128" ht="37.5" customHeight="1" spans="1:14">
      <c r="A128" s="155" t="s">
        <v>514</v>
      </c>
      <c r="B128" s="165" t="s">
        <v>290</v>
      </c>
      <c r="C128" t="s">
        <v>568</v>
      </c>
      <c r="D128" t="s">
        <v>252</v>
      </c>
      <c r="E128" t="s">
        <v>559</v>
      </c>
      <c r="F128" s="167" t="s">
        <v>569</v>
      </c>
      <c r="H128" s="155" t="s">
        <v>570</v>
      </c>
      <c r="I128" s="159" t="s">
        <v>571</v>
      </c>
      <c r="J128" s="159" t="s">
        <v>572</v>
      </c>
      <c r="M128" s="68"/>
      <c r="N128" s="168" t="s">
        <v>573</v>
      </c>
    </row>
    <row r="129" ht="37.5" customHeight="1" spans="1:14">
      <c r="H129" s="155" t="s">
        <v>574</v>
      </c>
      <c r="I129" s="159" t="s">
        <v>575</v>
      </c>
      <c r="J129" s="159" t="s">
        <v>576</v>
      </c>
      <c r="M129" s="68"/>
      <c r="N129" s="168"/>
    </row>
    <row r="130" ht="37.5" customHeight="1" spans="1:14">
      <c r="H130" s="155" t="s">
        <v>577</v>
      </c>
      <c r="I130" s="159" t="s">
        <v>578</v>
      </c>
      <c r="J130" s="159" t="s">
        <v>579</v>
      </c>
      <c r="M130" s="68"/>
      <c r="N130" s="168"/>
    </row>
    <row r="131" ht="37.5" customHeight="1" spans="1:14">
      <c r="A131" s="155" t="s">
        <v>514</v>
      </c>
      <c r="B131" s="165" t="s">
        <v>290</v>
      </c>
      <c r="C131" t="s">
        <v>580</v>
      </c>
      <c r="D131" t="s">
        <v>252</v>
      </c>
      <c r="F131" s="167" t="s">
        <v>581</v>
      </c>
      <c r="H131" s="155" t="s">
        <v>582</v>
      </c>
      <c r="I131" s="160" t="s">
        <v>583</v>
      </c>
      <c r="J131" s="159" t="s">
        <v>584</v>
      </c>
      <c r="M131" s="68"/>
      <c r="N131" s="168" t="s">
        <v>585</v>
      </c>
    </row>
    <row r="132" ht="37.5" customHeight="1" spans="1:14">
      <c r="H132" s="155" t="s">
        <v>586</v>
      </c>
      <c r="I132" s="160" t="s">
        <v>587</v>
      </c>
      <c r="J132" s="159" t="s">
        <v>588</v>
      </c>
      <c r="M132" s="68"/>
      <c r="N132" s="168"/>
    </row>
    <row r="133" ht="37.5" customHeight="1" spans="1:14">
      <c r="A133" s="155" t="s">
        <v>514</v>
      </c>
      <c r="B133" s="165" t="s">
        <v>290</v>
      </c>
      <c r="C133" t="s">
        <v>589</v>
      </c>
      <c r="D133" t="s">
        <v>252</v>
      </c>
      <c r="F133" s="167" t="s">
        <v>590</v>
      </c>
      <c r="H133" s="155" t="s">
        <v>591</v>
      </c>
      <c r="I133" s="160" t="s">
        <v>592</v>
      </c>
      <c r="J133" s="159"/>
      <c r="M133" s="68"/>
      <c r="N133" s="168" t="s">
        <v>593</v>
      </c>
    </row>
    <row r="134" ht="37.5" customHeight="1" spans="1:14">
      <c r="A134" s="155" t="s">
        <v>514</v>
      </c>
      <c r="B134" s="165" t="s">
        <v>290</v>
      </c>
      <c r="C134" t="s">
        <v>594</v>
      </c>
      <c r="D134" t="s">
        <v>258</v>
      </c>
      <c r="E134" t="s">
        <v>595</v>
      </c>
      <c r="F134" s="167" t="s">
        <v>596</v>
      </c>
      <c r="H134" s="155" t="s">
        <v>597</v>
      </c>
      <c r="I134" s="160" t="s">
        <v>598</v>
      </c>
      <c r="J134" s="159" t="s">
        <v>599</v>
      </c>
      <c r="M134" s="167" t="s">
        <v>600</v>
      </c>
      <c r="N134" s="161"/>
    </row>
    <row r="135" ht="37.5" customHeight="1" spans="1:14">
      <c r="H135" s="155" t="s">
        <v>601</v>
      </c>
      <c r="I135" s="160" t="s">
        <v>602</v>
      </c>
      <c r="J135" s="159" t="s">
        <v>603</v>
      </c>
      <c r="M135" s="167"/>
      <c r="N135" s="161"/>
    </row>
    <row r="136" ht="37.5" customHeight="1" spans="1:14">
      <c r="A136" s="155" t="s">
        <v>514</v>
      </c>
      <c r="B136" s="165" t="s">
        <v>290</v>
      </c>
      <c r="C136" t="s">
        <v>604</v>
      </c>
      <c r="D136" t="s">
        <v>258</v>
      </c>
      <c r="E136" t="s">
        <v>595</v>
      </c>
      <c r="F136" s="167" t="s">
        <v>605</v>
      </c>
      <c r="H136" s="155" t="s">
        <v>606</v>
      </c>
      <c r="I136" s="160" t="s">
        <v>607</v>
      </c>
      <c r="J136" s="159" t="s">
        <v>608</v>
      </c>
      <c r="M136" s="68"/>
      <c r="N136" s="168" t="s">
        <v>609</v>
      </c>
    </row>
    <row r="137" ht="37.5" customHeight="1" spans="1:14">
      <c r="H137" s="155" t="s">
        <v>610</v>
      </c>
      <c r="I137" s="160" t="s">
        <v>611</v>
      </c>
      <c r="J137" s="159" t="s">
        <v>612</v>
      </c>
      <c r="M137" s="68"/>
      <c r="N137" s="168"/>
    </row>
    <row r="138" ht="37.5" customHeight="1" spans="1:14">
      <c r="A138" s="155" t="s">
        <v>514</v>
      </c>
      <c r="B138" s="165" t="s">
        <v>290</v>
      </c>
      <c r="C138" t="s">
        <v>613</v>
      </c>
      <c r="D138" t="s">
        <v>265</v>
      </c>
      <c r="E138" t="s">
        <v>595</v>
      </c>
      <c r="F138" s="167" t="s">
        <v>614</v>
      </c>
      <c r="H138" s="155" t="s">
        <v>615</v>
      </c>
      <c r="I138" s="159" t="s">
        <v>616</v>
      </c>
      <c r="J138" s="159" t="s">
        <v>617</v>
      </c>
      <c r="M138" s="68"/>
      <c r="N138" s="161"/>
    </row>
    <row r="139" ht="37.5" customHeight="1" spans="1:14">
      <c r="A139" s="155" t="s">
        <v>514</v>
      </c>
      <c r="B139" s="166" t="s">
        <v>297</v>
      </c>
      <c r="C139" t="s">
        <v>618</v>
      </c>
      <c r="D139" t="s">
        <v>252</v>
      </c>
      <c r="E139" t="s">
        <v>619</v>
      </c>
      <c r="F139" s="167" t="s">
        <v>620</v>
      </c>
      <c r="H139" s="155" t="s">
        <v>621</v>
      </c>
      <c r="I139" s="159"/>
      <c r="J139" s="159"/>
      <c r="M139" s="68"/>
      <c r="N139" s="168" t="s">
        <v>622</v>
      </c>
    </row>
    <row r="140" ht="37.5" customHeight="1" spans="1:14">
      <c r="A140"/>
      <c r="B140"/>
      <c r="H140" s="155" t="s">
        <v>623</v>
      </c>
      <c r="I140" s="159"/>
      <c r="J140" s="159"/>
      <c r="M140" s="68"/>
      <c r="N140" s="168" t="s">
        <v>624</v>
      </c>
    </row>
    <row r="141" ht="37.5" customHeight="1" spans="1:14">
      <c r="A141"/>
      <c r="B141"/>
      <c r="H141" s="155" t="s">
        <v>625</v>
      </c>
      <c r="I141" s="159"/>
      <c r="J141" s="159"/>
      <c r="M141" s="68"/>
      <c r="N141" s="168" t="s">
        <v>626</v>
      </c>
    </row>
    <row r="142" ht="37.5" customHeight="1" spans="1:14">
      <c r="A142" s="155" t="s">
        <v>514</v>
      </c>
      <c r="B142" s="166" t="s">
        <v>297</v>
      </c>
      <c r="C142" t="s">
        <v>627</v>
      </c>
      <c r="D142" t="s">
        <v>252</v>
      </c>
      <c r="E142" t="s">
        <v>619</v>
      </c>
      <c r="F142" s="68"/>
      <c r="H142" s="155"/>
      <c r="I142" s="159"/>
      <c r="J142" s="159"/>
      <c r="M142" s="68"/>
      <c r="N142" s="161"/>
    </row>
    <row r="143" ht="37.5" customHeight="1" spans="1:14">
      <c r="A143" s="155" t="s">
        <v>514</v>
      </c>
      <c r="B143" s="166" t="s">
        <v>297</v>
      </c>
      <c r="C143" t="s">
        <v>628</v>
      </c>
      <c r="D143" t="s">
        <v>252</v>
      </c>
      <c r="E143" t="s">
        <v>619</v>
      </c>
      <c r="F143" s="68"/>
      <c r="H143" s="155"/>
      <c r="I143" s="159"/>
      <c r="J143" s="159"/>
      <c r="M143" s="68"/>
      <c r="N143" s="161"/>
    </row>
    <row r="144" ht="37.5" customHeight="1" spans="1:14">
      <c r="A144" s="155" t="s">
        <v>514</v>
      </c>
      <c r="B144" s="166" t="s">
        <v>297</v>
      </c>
      <c r="C144" t="s">
        <v>629</v>
      </c>
      <c r="D144" t="s">
        <v>252</v>
      </c>
      <c r="E144" t="s">
        <v>619</v>
      </c>
      <c r="F144" s="68"/>
      <c r="H144" s="155"/>
      <c r="I144" s="159"/>
      <c r="J144" s="159"/>
      <c r="M144" s="68"/>
      <c r="N144" s="161"/>
    </row>
    <row r="145" ht="37.5" customHeight="1" spans="1:14">
      <c r="A145" s="155" t="s">
        <v>514</v>
      </c>
      <c r="B145" s="166" t="s">
        <v>297</v>
      </c>
      <c r="C145" t="s">
        <v>630</v>
      </c>
      <c r="D145" t="s">
        <v>252</v>
      </c>
      <c r="E145" t="s">
        <v>619</v>
      </c>
      <c r="F145" s="167" t="s">
        <v>631</v>
      </c>
      <c r="H145" s="155" t="s">
        <v>632</v>
      </c>
      <c r="I145" s="159"/>
      <c r="J145" s="159"/>
      <c r="M145" s="68" t="s">
        <v>633</v>
      </c>
      <c r="N145" s="168" t="s">
        <v>634</v>
      </c>
    </row>
    <row r="146" ht="37.5" customHeight="1" spans="1:14">
      <c r="A146" s="155" t="s">
        <v>514</v>
      </c>
      <c r="B146" s="166" t="s">
        <v>297</v>
      </c>
      <c r="C146" t="s">
        <v>635</v>
      </c>
      <c r="D146" t="s">
        <v>258</v>
      </c>
      <c r="E146" t="s">
        <v>619</v>
      </c>
      <c r="F146" s="167" t="s">
        <v>636</v>
      </c>
      <c r="H146" s="155" t="s">
        <v>637</v>
      </c>
      <c r="I146" s="159"/>
      <c r="J146" s="159"/>
      <c r="M146" s="68"/>
      <c r="N146" s="168" t="s">
        <v>638</v>
      </c>
    </row>
    <row r="147" ht="37.5" customHeight="1" spans="1:14">
      <c r="A147" s="155" t="s">
        <v>514</v>
      </c>
      <c r="B147" s="166" t="s">
        <v>297</v>
      </c>
      <c r="C147" t="s">
        <v>639</v>
      </c>
      <c r="D147" t="s">
        <v>258</v>
      </c>
      <c r="E147" t="s">
        <v>619</v>
      </c>
      <c r="F147" s="167" t="s">
        <v>640</v>
      </c>
      <c r="H147" s="155" t="s">
        <v>641</v>
      </c>
      <c r="I147" s="159" t="s">
        <v>642</v>
      </c>
      <c r="J147" s="159">
        <v>50</v>
      </c>
      <c r="K147" s="64" t="s">
        <v>525</v>
      </c>
      <c r="L147" s="64" t="s">
        <v>643</v>
      </c>
      <c r="M147" s="68"/>
      <c r="N147" s="168" t="s">
        <v>644</v>
      </c>
    </row>
    <row r="148" ht="37.5" customHeight="1" spans="1:14">
      <c r="A148" s="155" t="s">
        <v>514</v>
      </c>
      <c r="B148" s="166" t="s">
        <v>297</v>
      </c>
      <c r="C148" t="s">
        <v>645</v>
      </c>
      <c r="D148" t="s">
        <v>258</v>
      </c>
      <c r="E148" t="s">
        <v>619</v>
      </c>
      <c r="F148" s="68"/>
      <c r="H148" s="155"/>
      <c r="I148" s="159"/>
      <c r="J148" s="159"/>
      <c r="M148" s="68"/>
      <c r="N148" s="161"/>
    </row>
    <row r="149" ht="37.5" customHeight="1" spans="1:14">
      <c r="A149" s="155" t="s">
        <v>514</v>
      </c>
      <c r="B149" s="166" t="s">
        <v>297</v>
      </c>
      <c r="C149" t="s">
        <v>646</v>
      </c>
      <c r="D149" t="s">
        <v>265</v>
      </c>
      <c r="E149" t="s">
        <v>619</v>
      </c>
      <c r="F149" s="68"/>
      <c r="H149" s="155"/>
      <c r="I149" s="159"/>
      <c r="J149" s="159"/>
      <c r="M149" s="68"/>
      <c r="N149" s="161"/>
    </row>
    <row r="150" ht="37.5" customHeight="1" spans="1:14">
      <c r="A150" s="155" t="s">
        <v>514</v>
      </c>
      <c r="B150" s="166" t="s">
        <v>297</v>
      </c>
      <c r="F150" s="68"/>
      <c r="H150" s="155"/>
      <c r="I150" s="159"/>
      <c r="J150" s="159"/>
      <c r="M150" s="68"/>
      <c r="N150" s="161"/>
    </row>
    <row r="151" ht="37.5" customHeight="1" spans="1:14">
      <c r="A151" s="155" t="s">
        <v>514</v>
      </c>
      <c r="B151" s="166" t="s">
        <v>297</v>
      </c>
      <c r="F151" s="68"/>
      <c r="H151" s="155"/>
      <c r="I151" s="159"/>
      <c r="J151" s="159"/>
      <c r="M151" s="68"/>
      <c r="N151" s="161"/>
    </row>
    <row r="152" ht="37.5" customHeight="1" spans="1:14">
      <c r="A152" s="155" t="s">
        <v>514</v>
      </c>
      <c r="F152" s="68"/>
      <c r="H152" s="155"/>
      <c r="I152" s="159"/>
      <c r="J152" s="159"/>
      <c r="M152" s="68"/>
      <c r="N152" s="161"/>
    </row>
    <row r="153" ht="37.5" customHeight="1" spans="1:14">
      <c r="A153" s="155" t="s">
        <v>647</v>
      </c>
      <c r="B153" s="158" t="s">
        <v>250</v>
      </c>
      <c r="C153" t="s">
        <v>380</v>
      </c>
      <c r="E153" t="s">
        <v>321</v>
      </c>
      <c r="F153" s="68"/>
      <c r="G153" t="s">
        <v>648</v>
      </c>
      <c r="H153" s="155"/>
      <c r="I153" s="159"/>
      <c r="J153" s="159"/>
      <c r="M153" s="68"/>
      <c r="N153" s="161"/>
    </row>
    <row r="154" ht="37.5" customHeight="1" spans="1:14">
      <c r="A154" s="155" t="s">
        <v>647</v>
      </c>
      <c r="B154" s="158" t="s">
        <v>250</v>
      </c>
      <c r="C154" t="s">
        <v>288</v>
      </c>
      <c r="E154" t="s">
        <v>321</v>
      </c>
      <c r="F154" s="68"/>
      <c r="G154" t="s">
        <v>648</v>
      </c>
      <c r="H154" s="155"/>
      <c r="I154" s="159"/>
      <c r="J154" s="159"/>
      <c r="M154" s="68"/>
      <c r="N154" s="161"/>
    </row>
    <row r="155" ht="37.5" customHeight="1" spans="1:14">
      <c r="A155" s="155" t="s">
        <v>647</v>
      </c>
      <c r="B155" s="158" t="s">
        <v>250</v>
      </c>
      <c r="C155" t="s">
        <v>289</v>
      </c>
      <c r="E155" t="s">
        <v>321</v>
      </c>
      <c r="F155" s="68"/>
      <c r="G155" t="s">
        <v>648</v>
      </c>
      <c r="H155" s="155"/>
      <c r="I155" s="159"/>
      <c r="J155" s="159"/>
      <c r="M155" s="68"/>
      <c r="N155" s="161"/>
    </row>
    <row r="156" ht="37.5" customHeight="1" spans="1:14">
      <c r="A156" s="155" t="s">
        <v>647</v>
      </c>
      <c r="B156" s="116" t="s">
        <v>268</v>
      </c>
      <c r="C156" t="s">
        <v>649</v>
      </c>
      <c r="D156" t="s">
        <v>252</v>
      </c>
      <c r="E156" t="s">
        <v>650</v>
      </c>
      <c r="F156" s="167" t="s">
        <v>651</v>
      </c>
      <c r="H156" s="155" t="s">
        <v>652</v>
      </c>
      <c r="I156" s="160" t="s">
        <v>653</v>
      </c>
      <c r="J156" s="159"/>
      <c r="M156" s="68"/>
      <c r="N156" s="168" t="s">
        <v>654</v>
      </c>
    </row>
    <row r="157" ht="37.5" customHeight="1" spans="1:14">
      <c r="A157" s="155" t="s">
        <v>647</v>
      </c>
      <c r="B157" s="116" t="s">
        <v>268</v>
      </c>
      <c r="C157" t="s">
        <v>655</v>
      </c>
      <c r="D157" t="s">
        <v>252</v>
      </c>
      <c r="F157" s="167" t="s">
        <v>656</v>
      </c>
      <c r="H157" s="155" t="s">
        <v>657</v>
      </c>
      <c r="I157" s="159" t="s">
        <v>658</v>
      </c>
      <c r="J157" s="159"/>
      <c r="M157" s="68"/>
      <c r="N157" s="161" t="s">
        <v>659</v>
      </c>
    </row>
    <row r="158" ht="37.5" customHeight="1" spans="1:14">
      <c r="A158"/>
      <c r="B158"/>
      <c r="H158" s="155" t="s">
        <v>660</v>
      </c>
      <c r="J158" s="159"/>
      <c r="M158" s="68" t="s">
        <v>661</v>
      </c>
    </row>
    <row r="159" ht="37.5" customHeight="1" spans="1:14">
      <c r="A159" s="155" t="s">
        <v>647</v>
      </c>
      <c r="B159" s="116" t="s">
        <v>268</v>
      </c>
      <c r="C159" t="s">
        <v>662</v>
      </c>
      <c r="D159" t="s">
        <v>258</v>
      </c>
      <c r="E159" t="s">
        <v>650</v>
      </c>
      <c r="F159" s="167" t="s">
        <v>663</v>
      </c>
      <c r="H159" s="155" t="s">
        <v>664</v>
      </c>
      <c r="I159" s="159" t="s">
        <v>665</v>
      </c>
      <c r="J159" s="159"/>
      <c r="M159" s="68"/>
      <c r="N159" s="161" t="s">
        <v>666</v>
      </c>
    </row>
    <row r="160" ht="37.5" customHeight="1" spans="1:14">
      <c r="A160" s="155" t="s">
        <v>647</v>
      </c>
      <c r="B160" s="116" t="s">
        <v>268</v>
      </c>
      <c r="C160" t="s">
        <v>667</v>
      </c>
      <c r="D160" t="s">
        <v>265</v>
      </c>
      <c r="E160" t="s">
        <v>650</v>
      </c>
      <c r="F160" s="68"/>
      <c r="H160" s="155"/>
      <c r="I160" s="159"/>
      <c r="J160" s="159"/>
      <c r="M160" s="68"/>
      <c r="N160" s="161"/>
    </row>
    <row r="161" ht="37.5" customHeight="1" spans="1:14">
      <c r="A161" s="155" t="s">
        <v>647</v>
      </c>
      <c r="B161" s="165" t="s">
        <v>290</v>
      </c>
      <c r="C161" t="s">
        <v>668</v>
      </c>
      <c r="D161" t="s">
        <v>252</v>
      </c>
      <c r="E161" t="s">
        <v>669</v>
      </c>
      <c r="F161" s="167" t="s">
        <v>670</v>
      </c>
      <c r="H161" s="155" t="s">
        <v>671</v>
      </c>
      <c r="I161" s="159" t="s">
        <v>672</v>
      </c>
      <c r="J161" s="159"/>
      <c r="M161" s="68"/>
      <c r="N161" s="168" t="s">
        <v>673</v>
      </c>
    </row>
    <row r="162" ht="37.5" customHeight="1" spans="1:14">
      <c r="A162"/>
      <c r="B162"/>
      <c r="H162" s="155" t="s">
        <v>674</v>
      </c>
      <c r="I162" s="159" t="s">
        <v>675</v>
      </c>
      <c r="J162" s="159"/>
      <c r="M162" s="68"/>
      <c r="N162" s="168" t="s">
        <v>676</v>
      </c>
    </row>
    <row r="163" ht="37.5" customHeight="1" spans="1:14">
      <c r="A163" s="155" t="s">
        <v>647</v>
      </c>
      <c r="B163" s="165" t="s">
        <v>290</v>
      </c>
      <c r="C163" t="s">
        <v>677</v>
      </c>
      <c r="D163" t="s">
        <v>252</v>
      </c>
      <c r="E163" t="s">
        <v>669</v>
      </c>
      <c r="F163" s="68"/>
      <c r="H163" s="155"/>
      <c r="I163" s="159"/>
      <c r="J163" s="159"/>
      <c r="M163" s="68"/>
      <c r="N163" s="161"/>
    </row>
    <row r="164" ht="37.5" customHeight="1" spans="1:14">
      <c r="A164" s="155" t="s">
        <v>647</v>
      </c>
      <c r="B164" s="165" t="s">
        <v>290</v>
      </c>
      <c r="C164" t="s">
        <v>678</v>
      </c>
      <c r="D164" t="s">
        <v>258</v>
      </c>
      <c r="E164" t="s">
        <v>669</v>
      </c>
      <c r="F164" s="68"/>
      <c r="H164" s="155"/>
      <c r="I164" s="159"/>
      <c r="J164" s="159"/>
      <c r="M164" s="68"/>
      <c r="N164" s="161"/>
    </row>
    <row r="165" ht="37.5" customHeight="1" spans="1:14">
      <c r="A165" s="155" t="s">
        <v>647</v>
      </c>
      <c r="B165" s="165" t="s">
        <v>290</v>
      </c>
      <c r="C165" t="s">
        <v>679</v>
      </c>
      <c r="D165" t="s">
        <v>258</v>
      </c>
      <c r="F165" s="167" t="s">
        <v>680</v>
      </c>
      <c r="H165" s="155" t="s">
        <v>681</v>
      </c>
      <c r="I165" s="159"/>
      <c r="J165" s="159"/>
      <c r="M165" s="167" t="s">
        <v>682</v>
      </c>
      <c r="N165" s="168" t="s">
        <v>683</v>
      </c>
    </row>
    <row r="166" ht="37.5" customHeight="1" spans="1:14">
      <c r="A166" s="155" t="s">
        <v>647</v>
      </c>
      <c r="B166" s="165" t="s">
        <v>290</v>
      </c>
      <c r="C166" t="s">
        <v>667</v>
      </c>
      <c r="D166" t="s">
        <v>265</v>
      </c>
      <c r="E166" t="s">
        <v>669</v>
      </c>
      <c r="F166" s="68"/>
      <c r="H166" s="155"/>
      <c r="I166" s="159"/>
      <c r="J166" s="159"/>
      <c r="M166" s="68"/>
      <c r="N166" s="161"/>
    </row>
    <row r="167" ht="37.5" customHeight="1" spans="1:14">
      <c r="A167" s="155" t="s">
        <v>647</v>
      </c>
      <c r="B167" s="166" t="s">
        <v>297</v>
      </c>
      <c r="C167" t="s">
        <v>684</v>
      </c>
      <c r="D167" t="s">
        <v>252</v>
      </c>
      <c r="E167" t="s">
        <v>685</v>
      </c>
      <c r="F167" s="68"/>
      <c r="H167" s="155"/>
      <c r="I167" s="159"/>
      <c r="J167" s="159"/>
      <c r="M167" s="68"/>
      <c r="N167" s="161"/>
    </row>
    <row r="168" ht="37.5" customHeight="1" spans="1:14">
      <c r="A168" s="155" t="s">
        <v>647</v>
      </c>
      <c r="B168" s="166" t="s">
        <v>297</v>
      </c>
      <c r="C168" t="s">
        <v>686</v>
      </c>
      <c r="D168" t="s">
        <v>252</v>
      </c>
      <c r="E168" t="s">
        <v>685</v>
      </c>
      <c r="F168" s="68"/>
      <c r="H168" s="155"/>
      <c r="I168" s="159"/>
      <c r="J168" s="159"/>
      <c r="M168" s="68"/>
      <c r="N168" s="161"/>
    </row>
    <row r="169" ht="37.5" customHeight="1" spans="1:14">
      <c r="A169" s="155" t="s">
        <v>647</v>
      </c>
      <c r="B169" s="166" t="s">
        <v>297</v>
      </c>
      <c r="C169" t="s">
        <v>687</v>
      </c>
      <c r="D169" t="s">
        <v>252</v>
      </c>
      <c r="E169" t="s">
        <v>685</v>
      </c>
      <c r="F169" s="167" t="s">
        <v>688</v>
      </c>
      <c r="H169" s="155" t="s">
        <v>689</v>
      </c>
      <c r="I169" s="159" t="s">
        <v>690</v>
      </c>
      <c r="J169" s="159"/>
      <c r="M169" s="68"/>
      <c r="N169" s="168" t="s">
        <v>691</v>
      </c>
    </row>
    <row r="170" ht="37.5" customHeight="1" spans="1:14">
      <c r="A170" s="155" t="s">
        <v>647</v>
      </c>
      <c r="B170" s="166" t="s">
        <v>297</v>
      </c>
      <c r="C170" t="s">
        <v>692</v>
      </c>
      <c r="D170" t="s">
        <v>252</v>
      </c>
      <c r="E170" t="s">
        <v>685</v>
      </c>
      <c r="F170" s="68"/>
      <c r="H170" s="155"/>
      <c r="I170" s="159"/>
      <c r="J170" s="159"/>
      <c r="M170" s="68"/>
      <c r="N170" s="161"/>
    </row>
    <row r="171" ht="37.5" customHeight="1" spans="1:14">
      <c r="A171" s="155" t="s">
        <v>647</v>
      </c>
      <c r="B171" s="166" t="s">
        <v>297</v>
      </c>
      <c r="C171" t="s">
        <v>693</v>
      </c>
      <c r="D171" t="s">
        <v>258</v>
      </c>
      <c r="E171" t="s">
        <v>685</v>
      </c>
      <c r="F171" s="68"/>
      <c r="H171" s="155"/>
      <c r="I171" s="159"/>
      <c r="J171" s="159"/>
      <c r="M171" s="68"/>
      <c r="N171" s="161"/>
    </row>
    <row r="172" ht="37.5" customHeight="1" spans="1:14">
      <c r="A172" s="155" t="s">
        <v>647</v>
      </c>
      <c r="B172" s="166" t="s">
        <v>297</v>
      </c>
      <c r="C172" t="s">
        <v>694</v>
      </c>
      <c r="D172" t="s">
        <v>258</v>
      </c>
      <c r="E172" t="s">
        <v>685</v>
      </c>
      <c r="F172" s="167" t="s">
        <v>695</v>
      </c>
      <c r="H172" s="155" t="s">
        <v>696</v>
      </c>
      <c r="I172" s="159" t="s">
        <v>697</v>
      </c>
      <c r="J172" s="159"/>
      <c r="M172" s="68"/>
      <c r="N172" s="168" t="s">
        <v>698</v>
      </c>
    </row>
    <row r="173" ht="37.5" customHeight="1" spans="1:14">
      <c r="A173" s="155" t="s">
        <v>647</v>
      </c>
      <c r="B173" s="166" t="s">
        <v>297</v>
      </c>
      <c r="C173" t="s">
        <v>699</v>
      </c>
      <c r="D173" t="s">
        <v>265</v>
      </c>
      <c r="E173" t="s">
        <v>685</v>
      </c>
      <c r="F173" s="68"/>
      <c r="H173" s="155"/>
      <c r="I173" s="159"/>
      <c r="J173" s="159"/>
      <c r="M173" s="68"/>
      <c r="N173" s="161"/>
    </row>
    <row r="174" ht="37.5" customHeight="1" spans="1:14">
      <c r="A174" s="155" t="s">
        <v>647</v>
      </c>
      <c r="B174" s="166" t="s">
        <v>297</v>
      </c>
      <c r="F174" s="68"/>
      <c r="H174" s="155"/>
      <c r="I174" s="159"/>
      <c r="J174" s="159"/>
      <c r="M174" s="68"/>
      <c r="N174" s="161"/>
    </row>
    <row r="175" ht="37.5" customHeight="1" spans="1:14">
      <c r="A175" s="155" t="s">
        <v>647</v>
      </c>
      <c r="B175" s="166" t="s">
        <v>297</v>
      </c>
      <c r="F175" s="68"/>
      <c r="H175" s="155"/>
      <c r="I175" s="159"/>
      <c r="J175" s="159"/>
      <c r="M175" s="68"/>
      <c r="N175" s="161"/>
    </row>
    <row r="176" ht="37.5" customHeight="1" spans="1:14">
      <c r="A176" s="155" t="s">
        <v>647</v>
      </c>
      <c r="F176" s="68"/>
      <c r="H176" s="155"/>
      <c r="I176" s="159"/>
      <c r="J176" s="159"/>
      <c r="M176" s="68"/>
      <c r="N176" s="161"/>
    </row>
    <row r="177" ht="37.5" customHeight="1" spans="1:14">
      <c r="A177" s="155" t="s">
        <v>647</v>
      </c>
      <c r="F177" s="68"/>
      <c r="H177" s="155"/>
      <c r="I177" s="159"/>
      <c r="J177" s="159"/>
      <c r="M177" s="68"/>
      <c r="N177" s="161"/>
    </row>
    <row r="178" ht="37.5" customHeight="1" spans="1:14">
      <c r="F178" s="68"/>
      <c r="H178" s="155"/>
      <c r="I178" s="159"/>
      <c r="J178" s="159"/>
      <c r="M178" s="68"/>
      <c r="N178" s="161"/>
    </row>
    <row r="179" ht="37.5" customHeight="1" spans="1:14">
      <c r="A179" s="155" t="s">
        <v>700</v>
      </c>
      <c r="B179" s="158" t="s">
        <v>250</v>
      </c>
      <c r="C179" t="s">
        <v>701</v>
      </c>
      <c r="D179" t="s">
        <v>258</v>
      </c>
      <c r="E179" t="s">
        <v>702</v>
      </c>
      <c r="F179" s="68" t="s">
        <v>703</v>
      </c>
      <c r="H179" s="155"/>
      <c r="I179" s="159"/>
      <c r="J179" s="159"/>
      <c r="M179" s="68"/>
      <c r="N179" s="161"/>
    </row>
    <row r="180" ht="37.5" customHeight="1" spans="1:14">
      <c r="A180" s="155" t="s">
        <v>700</v>
      </c>
      <c r="B180" s="158" t="s">
        <v>250</v>
      </c>
      <c r="C180" t="s">
        <v>704</v>
      </c>
      <c r="D180" t="s">
        <v>252</v>
      </c>
      <c r="E180" t="s">
        <v>702</v>
      </c>
      <c r="F180" s="68" t="s">
        <v>705</v>
      </c>
      <c r="H180" s="155"/>
      <c r="I180" s="159"/>
      <c r="J180" s="159"/>
      <c r="M180" s="68"/>
      <c r="N180" s="161"/>
    </row>
    <row r="181" ht="37.5" customHeight="1" spans="1:14">
      <c r="A181" s="155" t="s">
        <v>700</v>
      </c>
      <c r="B181" s="158" t="s">
        <v>250</v>
      </c>
      <c r="C181" t="s">
        <v>251</v>
      </c>
      <c r="D181" t="s">
        <v>252</v>
      </c>
      <c r="F181" s="68" t="s">
        <v>254</v>
      </c>
      <c r="H181" s="155"/>
      <c r="I181" s="159"/>
      <c r="J181" s="159"/>
      <c r="M181" s="68"/>
      <c r="N181" s="161"/>
    </row>
    <row r="182" ht="37.5" customHeight="1" spans="1:14">
      <c r="A182" s="155" t="s">
        <v>700</v>
      </c>
      <c r="B182" s="158" t="s">
        <v>250</v>
      </c>
      <c r="C182" t="s">
        <v>257</v>
      </c>
      <c r="D182" t="s">
        <v>258</v>
      </c>
      <c r="F182" s="68" t="s">
        <v>706</v>
      </c>
      <c r="H182" s="155"/>
      <c r="I182" s="159"/>
      <c r="J182" s="159"/>
      <c r="M182" s="68"/>
      <c r="N182" s="161"/>
    </row>
    <row r="183" ht="37.5" customHeight="1" spans="1:14">
      <c r="A183" s="155" t="s">
        <v>700</v>
      </c>
      <c r="B183" s="158" t="s">
        <v>250</v>
      </c>
      <c r="C183" t="s">
        <v>264</v>
      </c>
      <c r="D183" t="s">
        <v>265</v>
      </c>
      <c r="F183" s="68" t="s">
        <v>707</v>
      </c>
      <c r="H183" s="155"/>
      <c r="I183" s="159"/>
      <c r="J183" s="159"/>
      <c r="M183" s="68"/>
      <c r="N183" s="161"/>
    </row>
    <row r="184" ht="37.5" customHeight="1" spans="1:14">
      <c r="A184" s="155" t="s">
        <v>700</v>
      </c>
      <c r="B184" s="158" t="s">
        <v>250</v>
      </c>
      <c r="C184" t="s">
        <v>708</v>
      </c>
      <c r="D184" t="s">
        <v>252</v>
      </c>
      <c r="E184" t="s">
        <v>702</v>
      </c>
      <c r="F184" s="68" t="s">
        <v>709</v>
      </c>
      <c r="H184" s="155"/>
      <c r="I184" s="159"/>
      <c r="J184" s="159"/>
      <c r="M184" s="68"/>
      <c r="N184" s="161"/>
    </row>
    <row r="185" ht="37.5" customHeight="1" spans="1:14">
      <c r="A185" s="155" t="s">
        <v>710</v>
      </c>
      <c r="B185" s="169" t="s">
        <v>711</v>
      </c>
      <c r="C185" t="s">
        <v>255</v>
      </c>
      <c r="D185" t="s">
        <v>712</v>
      </c>
      <c r="F185" s="68" t="s">
        <v>713</v>
      </c>
      <c r="G185" t="s">
        <v>714</v>
      </c>
      <c r="H185" s="155"/>
      <c r="I185" s="159"/>
      <c r="J185" s="159"/>
      <c r="M185" s="68"/>
      <c r="N185" s="161"/>
    </row>
    <row r="186" ht="37.5" customHeight="1" spans="1:14">
      <c r="A186" s="155" t="s">
        <v>710</v>
      </c>
      <c r="B186" s="169" t="s">
        <v>711</v>
      </c>
      <c r="C186" t="s">
        <v>715</v>
      </c>
      <c r="D186" t="s">
        <v>712</v>
      </c>
      <c r="F186" s="167" t="s">
        <v>716</v>
      </c>
      <c r="G186" t="s">
        <v>717</v>
      </c>
      <c r="H186" s="155"/>
      <c r="I186" s="159"/>
      <c r="J186" s="159"/>
      <c r="M186" s="68"/>
      <c r="N186" s="161"/>
    </row>
    <row r="187" ht="37.5" customHeight="1" spans="1:14">
      <c r="A187" s="155" t="s">
        <v>710</v>
      </c>
      <c r="B187" s="169" t="s">
        <v>711</v>
      </c>
      <c r="C187" t="s">
        <v>718</v>
      </c>
      <c r="D187" t="s">
        <v>712</v>
      </c>
      <c r="F187" s="68" t="s">
        <v>719</v>
      </c>
      <c r="G187" t="s">
        <v>720</v>
      </c>
      <c r="H187" s="155"/>
      <c r="I187" s="159"/>
      <c r="J187" s="159"/>
      <c r="M187" s="68"/>
      <c r="N187" s="161"/>
    </row>
    <row r="188" ht="37.5" customHeight="1" spans="1:14">
      <c r="F188" s="68"/>
      <c r="H188" s="155"/>
      <c r="I188" s="159"/>
      <c r="J188" s="159"/>
      <c r="M188" s="68"/>
      <c r="N188" s="161"/>
    </row>
    <row r="189" ht="37.5" customHeight="1" spans="1:14">
      <c r="F189" s="68"/>
      <c r="H189" s="155"/>
      <c r="I189" s="159"/>
      <c r="J189" s="159"/>
      <c r="M189" s="68"/>
      <c r="N189" s="161"/>
    </row>
    <row r="190" ht="37.5" customHeight="1" spans="1:14">
      <c r="F190" s="68"/>
      <c r="H190" s="155"/>
      <c r="I190" s="159"/>
      <c r="J190" s="159"/>
      <c r="M190" s="68"/>
      <c r="N190" s="161"/>
    </row>
    <row r="191" ht="37.5" customHeight="1" spans="1:14">
      <c r="F191" s="68"/>
      <c r="H191" s="155"/>
      <c r="I191" s="159"/>
      <c r="J191" s="159"/>
      <c r="M191" s="68"/>
      <c r="N191" s="161"/>
    </row>
    <row r="192" ht="37.5" customHeight="1" spans="1:14">
      <c r="F192" s="68"/>
      <c r="H192" s="155"/>
      <c r="I192" s="159"/>
      <c r="J192" s="159"/>
      <c r="M192" s="68"/>
      <c r="N192" s="161"/>
    </row>
    <row r="193" ht="37.5" customHeight="1" spans="6:14">
      <c r="F193" s="68"/>
      <c r="H193" s="155"/>
      <c r="I193" s="159"/>
      <c r="J193" s="159"/>
      <c r="M193" s="68"/>
      <c r="N193" s="161"/>
    </row>
    <row r="194" ht="37.5" customHeight="1" spans="6:14">
      <c r="F194" s="68"/>
      <c r="H194" s="155"/>
      <c r="I194" s="159"/>
      <c r="J194" s="159"/>
      <c r="M194" s="68"/>
      <c r="N194" s="161"/>
    </row>
    <row r="195" ht="37.5" customHeight="1" spans="6:14">
      <c r="F195" s="68"/>
      <c r="H195" s="155"/>
      <c r="I195" s="159"/>
      <c r="J195" s="159"/>
      <c r="M195" s="68"/>
      <c r="N195" s="161"/>
    </row>
    <row r="196" ht="37.5" customHeight="1" spans="6:14">
      <c r="F196" s="68"/>
      <c r="H196" s="155"/>
      <c r="I196" s="159"/>
      <c r="J196" s="159"/>
      <c r="M196" s="68"/>
      <c r="N196" s="161"/>
    </row>
    <row r="197" ht="37.5" customHeight="1" spans="6:14">
      <c r="F197" s="68"/>
      <c r="H197" s="155"/>
      <c r="I197" s="159"/>
      <c r="J197" s="159"/>
      <c r="M197" s="68"/>
      <c r="N197" s="161"/>
    </row>
    <row r="198" ht="37.5" customHeight="1" spans="6:14">
      <c r="F198" s="68"/>
      <c r="H198" s="155"/>
      <c r="I198" s="159"/>
      <c r="J198" s="159"/>
      <c r="M198" s="68"/>
      <c r="N198" s="161"/>
    </row>
    <row r="199" ht="37.5" customHeight="1" spans="6:14">
      <c r="F199" s="68"/>
      <c r="H199" s="155"/>
      <c r="I199" s="159"/>
      <c r="J199" s="159"/>
      <c r="M199" s="68"/>
      <c r="N199" s="161"/>
    </row>
    <row r="200" ht="37.5" customHeight="1" spans="6:14">
      <c r="F200" s="68"/>
      <c r="H200" s="155"/>
      <c r="I200" s="159"/>
      <c r="J200" s="159"/>
      <c r="M200" s="68"/>
      <c r="N200" s="161"/>
    </row>
    <row r="201" ht="37.5" customHeight="1" spans="6:14">
      <c r="F201" s="68"/>
      <c r="H201" s="155"/>
      <c r="I201" s="159"/>
      <c r="J201" s="159"/>
      <c r="M201" s="68"/>
      <c r="N201" s="161"/>
    </row>
    <row r="202" ht="37.5" customHeight="1" spans="6:14">
      <c r="F202" s="68"/>
      <c r="H202" s="155"/>
      <c r="I202" s="159"/>
      <c r="J202" s="159"/>
      <c r="M202" s="68"/>
      <c r="N202" s="161"/>
    </row>
    <row r="203" ht="37.5" customHeight="1" spans="6:14">
      <c r="F203" s="68"/>
      <c r="H203" s="155"/>
      <c r="I203" s="159"/>
      <c r="J203" s="159"/>
      <c r="M203" s="68"/>
      <c r="N203" s="161"/>
    </row>
    <row r="204" ht="37.5" customHeight="1" spans="6:14">
      <c r="F204" s="68"/>
      <c r="H204" s="155"/>
      <c r="I204" s="159"/>
      <c r="J204" s="159"/>
      <c r="M204" s="68"/>
      <c r="N204" s="161"/>
    </row>
    <row r="205" ht="37.5" customHeight="1" spans="6:14">
      <c r="F205" s="68"/>
      <c r="H205" s="155"/>
      <c r="I205" s="159"/>
      <c r="J205" s="159"/>
      <c r="M205" s="68"/>
      <c r="N205" s="161"/>
    </row>
    <row r="206" ht="37.5" customHeight="1" spans="6:14">
      <c r="F206" s="68"/>
      <c r="H206" s="155"/>
      <c r="I206" s="159"/>
      <c r="J206" s="159"/>
      <c r="M206" s="68"/>
      <c r="N206" s="161"/>
    </row>
    <row r="207" ht="37.5" customHeight="1" spans="6:14">
      <c r="F207" s="68"/>
      <c r="H207" s="155"/>
      <c r="I207" s="159"/>
      <c r="J207" s="159"/>
      <c r="M207" s="68"/>
      <c r="N207" s="161"/>
    </row>
    <row r="208" ht="37.5" customHeight="1" spans="6:14">
      <c r="F208" s="68"/>
      <c r="H208" s="155"/>
      <c r="I208" s="159"/>
      <c r="J208" s="159"/>
      <c r="M208" s="68"/>
      <c r="N208" s="161"/>
    </row>
    <row r="209" ht="37.5" customHeight="1" spans="6:14">
      <c r="F209" s="68"/>
      <c r="H209" s="155"/>
      <c r="I209" s="159"/>
      <c r="J209" s="159"/>
      <c r="M209" s="68"/>
      <c r="N209" s="161"/>
    </row>
    <row r="210" ht="37.5" customHeight="1" spans="6:14">
      <c r="F210" s="68"/>
      <c r="H210" s="155"/>
      <c r="I210" s="159"/>
      <c r="J210" s="159"/>
      <c r="M210" s="68"/>
      <c r="N210" s="161"/>
    </row>
    <row r="211" ht="37.5" customHeight="1" spans="6:14">
      <c r="F211" s="68"/>
      <c r="H211" s="155"/>
      <c r="I211" s="159"/>
      <c r="J211" s="159"/>
      <c r="M211" s="68"/>
      <c r="N211" s="161"/>
    </row>
    <row r="212" ht="37.5" customHeight="1" spans="6:14">
      <c r="F212" s="68"/>
      <c r="H212" s="155"/>
      <c r="I212" s="159"/>
      <c r="J212" s="159"/>
      <c r="M212" s="68"/>
      <c r="N212" s="161"/>
    </row>
    <row r="213" ht="37.5" customHeight="1" spans="6:14">
      <c r="F213" s="68"/>
      <c r="H213" s="155"/>
      <c r="I213" s="159"/>
      <c r="J213" s="159"/>
      <c r="M213" s="68"/>
      <c r="N213" s="161"/>
    </row>
    <row r="214" ht="37.5" customHeight="1" spans="6:14">
      <c r="F214" s="68"/>
      <c r="H214" s="155"/>
      <c r="I214" s="159"/>
      <c r="J214" s="159"/>
      <c r="M214" s="68"/>
      <c r="N214" s="161"/>
    </row>
    <row r="215" ht="37.5" customHeight="1" spans="6:14">
      <c r="F215" s="68"/>
      <c r="H215" s="155"/>
      <c r="I215" s="159"/>
      <c r="J215" s="159"/>
      <c r="M215" s="68"/>
      <c r="N215" s="161"/>
    </row>
    <row r="216" ht="37.5" customHeight="1" spans="6:14">
      <c r="F216" s="68"/>
      <c r="H216" s="155"/>
      <c r="I216" s="159"/>
      <c r="J216" s="159"/>
      <c r="M216" s="68"/>
      <c r="N216" s="161"/>
    </row>
    <row r="217" ht="37.5" customHeight="1" spans="6:14">
      <c r="F217" s="68"/>
      <c r="H217" s="155"/>
      <c r="I217" s="159"/>
      <c r="J217" s="159"/>
      <c r="M217" s="68"/>
      <c r="N217" s="161"/>
    </row>
    <row r="218" ht="37.5" customHeight="1" spans="6:14">
      <c r="F218" s="68"/>
      <c r="H218" s="155"/>
      <c r="I218" s="159"/>
      <c r="J218" s="159"/>
      <c r="M218" s="68"/>
      <c r="N218" s="161"/>
    </row>
    <row r="219" ht="37.5" customHeight="1" spans="6:14">
      <c r="F219" s="68"/>
      <c r="H219" s="155"/>
      <c r="I219" s="159"/>
      <c r="J219" s="159"/>
      <c r="M219" s="68"/>
      <c r="N219" s="161"/>
    </row>
    <row r="220" ht="37.5" customHeight="1" spans="6:14">
      <c r="F220" s="68"/>
      <c r="H220" s="155"/>
      <c r="I220" s="159"/>
      <c r="J220" s="159"/>
      <c r="M220" s="68"/>
      <c r="N220" s="161"/>
    </row>
    <row r="221" ht="37.5" customHeight="1" spans="6:14">
      <c r="F221" s="68"/>
      <c r="H221" s="155"/>
      <c r="I221" s="159"/>
      <c r="J221" s="159"/>
      <c r="M221" s="68"/>
      <c r="N221" s="161"/>
    </row>
    <row r="222" ht="37.5" customHeight="1" spans="6:14">
      <c r="F222" s="68"/>
      <c r="H222" s="155"/>
      <c r="I222" s="159"/>
      <c r="J222" s="159"/>
      <c r="M222" s="68"/>
      <c r="N222" s="161"/>
    </row>
    <row r="223" ht="37.5" customHeight="1" spans="6:14">
      <c r="F223" s="68"/>
      <c r="H223" s="155"/>
      <c r="I223" s="159"/>
      <c r="J223" s="159"/>
      <c r="M223" s="68"/>
      <c r="N223" s="161"/>
    </row>
    <row r="224" ht="37.5" customHeight="1" spans="6:14">
      <c r="F224" s="68"/>
      <c r="H224" s="155"/>
      <c r="I224" s="159"/>
      <c r="J224" s="159"/>
      <c r="M224" s="68"/>
      <c r="N224" s="161"/>
    </row>
    <row r="225" ht="37.5" customHeight="1" spans="6:14">
      <c r="F225" s="68"/>
      <c r="H225" s="155"/>
      <c r="I225" s="159"/>
      <c r="J225" s="159"/>
      <c r="M225" s="68"/>
      <c r="N225" s="161"/>
    </row>
    <row r="226" ht="37.5" customHeight="1" spans="6:14">
      <c r="F226" s="68"/>
      <c r="H226" s="155"/>
      <c r="I226" s="159"/>
      <c r="J226" s="159"/>
      <c r="M226" s="68"/>
      <c r="N226" s="161"/>
    </row>
    <row r="227" ht="37.5" customHeight="1" spans="6:14">
      <c r="F227" s="68"/>
      <c r="H227" s="155"/>
      <c r="I227" s="159"/>
      <c r="J227" s="159"/>
      <c r="M227" s="68"/>
      <c r="N227" s="161"/>
    </row>
    <row r="228" ht="37.5" customHeight="1" spans="6:14">
      <c r="F228" s="68"/>
      <c r="H228" s="155"/>
      <c r="I228" s="159"/>
      <c r="J228" s="159"/>
      <c r="M228" s="68"/>
      <c r="N228" s="161"/>
    </row>
    <row r="229" ht="37.5" customHeight="1" spans="6:14">
      <c r="F229" s="68"/>
      <c r="H229" s="155"/>
      <c r="I229" s="159"/>
      <c r="J229" s="159"/>
      <c r="M229" s="68"/>
      <c r="N229" s="161"/>
    </row>
    <row r="230" ht="37.5" customHeight="1" spans="6:14">
      <c r="F230" s="68"/>
      <c r="H230" s="155"/>
      <c r="I230" s="159"/>
      <c r="J230" s="159"/>
      <c r="M230" s="68"/>
      <c r="N230" s="161"/>
    </row>
    <row r="231" ht="37.5" customHeight="1" spans="6:14">
      <c r="F231" s="68"/>
      <c r="H231" s="155"/>
      <c r="I231" s="159"/>
      <c r="J231" s="159"/>
      <c r="M231" s="68"/>
      <c r="N231" s="161"/>
    </row>
    <row r="232" ht="37.5" customHeight="1" spans="6:14">
      <c r="F232" s="68"/>
      <c r="H232" s="155"/>
      <c r="I232" s="159"/>
      <c r="J232" s="159"/>
      <c r="M232" s="68"/>
      <c r="N232" s="161"/>
    </row>
    <row r="233" ht="37.5" customHeight="1" spans="6:14">
      <c r="F233" s="68"/>
      <c r="H233" s="155"/>
      <c r="I233" s="159"/>
      <c r="J233" s="159"/>
      <c r="M233" s="68"/>
      <c r="N233" s="161"/>
    </row>
    <row r="234" ht="37.5" customHeight="1" spans="6:14">
      <c r="F234" s="68"/>
      <c r="H234" s="155"/>
      <c r="I234" s="159"/>
      <c r="J234" s="159"/>
      <c r="M234" s="68"/>
      <c r="N234" s="161"/>
    </row>
    <row r="235" ht="37.5" customHeight="1" spans="6:14">
      <c r="F235" s="68"/>
      <c r="H235" s="155"/>
      <c r="I235" s="159"/>
      <c r="J235" s="159"/>
      <c r="M235" s="68"/>
      <c r="N235" s="161"/>
    </row>
    <row r="236" ht="37.5" customHeight="1" spans="6:14">
      <c r="F236" s="68"/>
      <c r="H236" s="155"/>
      <c r="I236" s="159"/>
      <c r="J236" s="159"/>
      <c r="M236" s="68"/>
      <c r="N236" s="161"/>
    </row>
    <row r="237" ht="37.5" customHeight="1" spans="6:14">
      <c r="F237" s="68"/>
      <c r="H237" s="155"/>
      <c r="I237" s="159"/>
      <c r="J237" s="159"/>
      <c r="M237" s="68"/>
      <c r="N237" s="161"/>
    </row>
    <row r="238" ht="37.5" customHeight="1" spans="6:14">
      <c r="F238" s="68"/>
      <c r="H238" s="155"/>
      <c r="I238" s="159"/>
      <c r="J238" s="159"/>
      <c r="M238" s="68"/>
      <c r="N238" s="161"/>
    </row>
    <row r="239" ht="37.5" customHeight="1" spans="6:14">
      <c r="F239" s="68"/>
      <c r="H239" s="155"/>
      <c r="I239" s="159"/>
      <c r="J239" s="159"/>
      <c r="M239" s="68"/>
      <c r="N239" s="161"/>
    </row>
    <row r="240" ht="37.5" customHeight="1" spans="6:14">
      <c r="F240" s="68"/>
      <c r="H240" s="155"/>
      <c r="I240" s="159"/>
      <c r="J240" s="159"/>
      <c r="M240" s="68"/>
      <c r="N240" s="161"/>
    </row>
    <row r="241" ht="37.5" customHeight="1" spans="6:14">
      <c r="F241" s="68"/>
      <c r="H241" s="155"/>
      <c r="I241" s="159"/>
      <c r="J241" s="159"/>
      <c r="M241" s="68"/>
      <c r="N241" s="161"/>
    </row>
    <row r="242" ht="37.5" customHeight="1" spans="6:14">
      <c r="F242" s="68"/>
      <c r="H242" s="155"/>
      <c r="I242" s="159"/>
      <c r="J242" s="159"/>
      <c r="M242" s="68"/>
      <c r="N242" s="161"/>
    </row>
    <row r="243" ht="37.5" customHeight="1" spans="6:14">
      <c r="F243" s="68"/>
      <c r="H243" s="155"/>
      <c r="I243" s="159"/>
      <c r="J243" s="159"/>
      <c r="M243" s="68"/>
      <c r="N243" s="161"/>
    </row>
    <row r="244" ht="37.5" customHeight="1" spans="6:14">
      <c r="F244" s="68"/>
      <c r="H244" s="155"/>
      <c r="I244" s="159"/>
      <c r="J244" s="159"/>
      <c r="M244" s="68"/>
      <c r="N244" s="161"/>
    </row>
    <row r="245" ht="37.5" customHeight="1" spans="6:14">
      <c r="F245" s="68"/>
      <c r="H245" s="155"/>
      <c r="I245" s="159"/>
      <c r="J245" s="159"/>
      <c r="M245" s="68"/>
      <c r="N245" s="161"/>
    </row>
    <row r="246" ht="37.5" customHeight="1" spans="6:14">
      <c r="F246" s="68"/>
      <c r="H246" s="155"/>
      <c r="I246" s="159"/>
      <c r="J246" s="159"/>
      <c r="M246" s="68"/>
      <c r="N246" s="161"/>
    </row>
    <row r="247" ht="37.5" customHeight="1" spans="6:14">
      <c r="F247" s="68"/>
      <c r="H247" s="155"/>
      <c r="I247" s="159"/>
      <c r="J247" s="159"/>
      <c r="M247" s="68"/>
      <c r="N247" s="161"/>
    </row>
    <row r="248" ht="37.5" customHeight="1" spans="6:14">
      <c r="F248" s="68"/>
      <c r="H248" s="155"/>
      <c r="I248" s="159"/>
      <c r="J248" s="159"/>
      <c r="M248" s="68"/>
      <c r="N248" s="161"/>
    </row>
    <row r="249" ht="37.5" customHeight="1" spans="6:14">
      <c r="F249" s="68"/>
      <c r="H249" s="155"/>
      <c r="I249" s="159"/>
      <c r="J249" s="159"/>
      <c r="M249" s="68"/>
      <c r="N249" s="161"/>
    </row>
    <row r="250" ht="37.5" customHeight="1" spans="6:14">
      <c r="F250" s="68"/>
      <c r="H250" s="155"/>
      <c r="I250" s="159"/>
      <c r="J250" s="159"/>
      <c r="M250" s="68"/>
      <c r="N250" s="161"/>
    </row>
    <row r="251" ht="37.5" customHeight="1" spans="6:14">
      <c r="F251" s="68"/>
      <c r="H251" s="155"/>
      <c r="I251" s="159"/>
      <c r="J251" s="159"/>
      <c r="M251" s="68"/>
      <c r="N251" s="161"/>
    </row>
    <row r="252" ht="37.5" customHeight="1" spans="6:14">
      <c r="F252" s="68"/>
      <c r="H252" s="155"/>
      <c r="I252" s="159"/>
      <c r="J252" s="159"/>
      <c r="M252" s="68"/>
      <c r="N252" s="161"/>
    </row>
    <row r="253" ht="37.5" customHeight="1" spans="6:14">
      <c r="F253" s="68"/>
      <c r="H253" s="155"/>
      <c r="I253" s="159"/>
      <c r="J253" s="159"/>
      <c r="M253" s="68"/>
      <c r="N253" s="161"/>
    </row>
    <row r="254" ht="37.5" customHeight="1" spans="6:14">
      <c r="F254" s="68"/>
      <c r="H254" s="155"/>
      <c r="I254" s="159"/>
      <c r="J254" s="159"/>
      <c r="M254" s="68"/>
      <c r="N254" s="161"/>
    </row>
    <row r="255" ht="37.5" customHeight="1" spans="6:14">
      <c r="F255" s="68"/>
      <c r="H255" s="155"/>
      <c r="I255" s="159"/>
      <c r="J255" s="159"/>
      <c r="M255" s="68"/>
      <c r="N255" s="161"/>
    </row>
    <row r="256" ht="37.5" customHeight="1" spans="6:14">
      <c r="F256" s="68"/>
      <c r="H256" s="155"/>
      <c r="I256" s="159"/>
      <c r="J256" s="159"/>
      <c r="M256" s="68"/>
      <c r="N256" s="161"/>
    </row>
    <row r="257" ht="37.5" customHeight="1" spans="6:14">
      <c r="F257" s="68"/>
      <c r="H257" s="155"/>
      <c r="I257" s="159"/>
      <c r="J257" s="159"/>
      <c r="M257" s="68"/>
      <c r="N257" s="161"/>
    </row>
    <row r="258" ht="37.5" customHeight="1" spans="6:14">
      <c r="F258" s="68"/>
      <c r="H258" s="155"/>
      <c r="I258" s="159"/>
      <c r="J258" s="159"/>
      <c r="M258" s="68"/>
      <c r="N258" s="161"/>
    </row>
    <row r="259" ht="37.5" customHeight="1" spans="6:14">
      <c r="F259" s="68"/>
      <c r="H259" s="155"/>
      <c r="I259" s="159"/>
      <c r="J259" s="159"/>
      <c r="M259" s="68"/>
      <c r="N259" s="161"/>
    </row>
    <row r="260" ht="37.5" customHeight="1" spans="6:14">
      <c r="F260" s="68"/>
      <c r="H260" s="155"/>
      <c r="I260" s="159"/>
      <c r="J260" s="159"/>
      <c r="M260" s="68"/>
      <c r="N260" s="161"/>
    </row>
    <row r="261" ht="37.5" customHeight="1" spans="6:14">
      <c r="F261" s="68"/>
      <c r="H261" s="155"/>
      <c r="I261" s="159"/>
      <c r="J261" s="159"/>
      <c r="M261" s="68"/>
      <c r="N261" s="161"/>
    </row>
    <row r="262" ht="37.5" customHeight="1" spans="6:14">
      <c r="F262" s="68"/>
      <c r="H262" s="155"/>
      <c r="I262" s="159"/>
      <c r="J262" s="159"/>
      <c r="M262" s="68"/>
      <c r="N262" s="161"/>
    </row>
    <row r="263" ht="37.5" customHeight="1" spans="6:14">
      <c r="F263" s="68"/>
      <c r="H263" s="155"/>
      <c r="I263" s="159"/>
      <c r="J263" s="159"/>
      <c r="M263" s="68"/>
      <c r="N263" s="161"/>
    </row>
    <row r="264" ht="37.5" customHeight="1" spans="6:14">
      <c r="F264" s="68"/>
      <c r="H264" s="155"/>
      <c r="I264" s="159"/>
      <c r="J264" s="159"/>
      <c r="M264" s="68"/>
      <c r="N264" s="161"/>
    </row>
    <row r="265" ht="37.5" customHeight="1" spans="6:14">
      <c r="F265" s="68"/>
      <c r="H265" s="155"/>
      <c r="I265" s="159"/>
      <c r="J265" s="159"/>
      <c r="M265" s="68"/>
      <c r="N265" s="161"/>
    </row>
    <row r="266" ht="37.5" customHeight="1" spans="6:14">
      <c r="F266" s="68"/>
      <c r="H266" s="155"/>
      <c r="I266" s="159"/>
      <c r="J266" s="159"/>
      <c r="M266" s="68"/>
      <c r="N266" s="161"/>
    </row>
    <row r="267" ht="37.5" customHeight="1" spans="6:14">
      <c r="F267" s="68"/>
      <c r="H267" s="155"/>
      <c r="I267" s="159"/>
      <c r="J267" s="159"/>
      <c r="M267" s="68"/>
      <c r="N267" s="161"/>
    </row>
    <row r="268" ht="37.5" customHeight="1" spans="6:14">
      <c r="F268" s="68"/>
      <c r="H268" s="155"/>
      <c r="I268" s="159"/>
      <c r="J268" s="159"/>
      <c r="M268" s="68"/>
      <c r="N268" s="161"/>
    </row>
    <row r="269" ht="37.5" customHeight="1" spans="6:14">
      <c r="F269" s="68"/>
      <c r="H269" s="155"/>
      <c r="I269" s="159"/>
      <c r="J269" s="159"/>
      <c r="M269" s="68"/>
      <c r="N269" s="161"/>
    </row>
    <row r="270" ht="37.5" customHeight="1" spans="6:14">
      <c r="F270" s="68"/>
      <c r="H270" s="155"/>
      <c r="I270" s="159"/>
      <c r="J270" s="159"/>
      <c r="M270" s="68"/>
      <c r="N270" s="161"/>
    </row>
    <row r="271" ht="37.5" customHeight="1" spans="6:14">
      <c r="F271" s="68"/>
      <c r="H271" s="155"/>
      <c r="I271" s="159"/>
      <c r="J271" s="159"/>
      <c r="M271" s="68"/>
      <c r="N271" s="161"/>
    </row>
    <row r="272" ht="37.5" customHeight="1" spans="6:14">
      <c r="F272" s="68"/>
      <c r="H272" s="155"/>
      <c r="I272" s="159"/>
      <c r="J272" s="159"/>
      <c r="M272" s="68"/>
      <c r="N272" s="161"/>
    </row>
    <row r="273" ht="37.5" customHeight="1" spans="6:14">
      <c r="F273" s="68"/>
      <c r="H273" s="155"/>
      <c r="I273" s="159"/>
      <c r="J273" s="159"/>
      <c r="M273" s="68"/>
      <c r="N273" s="161"/>
    </row>
    <row r="274" ht="37.5" customHeight="1" spans="6:14">
      <c r="F274" s="68"/>
      <c r="H274" s="155"/>
      <c r="I274" s="159"/>
      <c r="J274" s="159"/>
      <c r="M274" s="68"/>
      <c r="N274" s="161"/>
    </row>
    <row r="275" ht="37.5" customHeight="1" spans="6:14">
      <c r="F275" s="68"/>
      <c r="H275" s="155"/>
      <c r="I275" s="159"/>
      <c r="J275" s="159"/>
      <c r="M275" s="68"/>
      <c r="N275" s="161"/>
    </row>
    <row r="276" ht="37.5" customHeight="1" spans="6:14">
      <c r="F276" s="68"/>
      <c r="H276" s="155"/>
      <c r="I276" s="159"/>
      <c r="J276" s="159"/>
      <c r="M276" s="68"/>
      <c r="N276" s="161"/>
    </row>
    <row r="277" ht="37.5" customHeight="1" spans="6:14">
      <c r="F277" s="68"/>
      <c r="H277" s="155"/>
      <c r="I277" s="159"/>
      <c r="J277" s="159"/>
      <c r="M277" s="68"/>
      <c r="N277" s="161"/>
    </row>
    <row r="278" ht="37.5" customHeight="1" spans="6:14">
      <c r="F278" s="68"/>
      <c r="H278" s="155"/>
      <c r="I278" s="159"/>
      <c r="J278" s="159"/>
      <c r="M278" s="68"/>
      <c r="N278" s="161"/>
    </row>
    <row r="279" ht="37.5" customHeight="1" spans="6:14">
      <c r="F279" s="68"/>
      <c r="H279" s="155"/>
      <c r="I279" s="159"/>
      <c r="J279" s="159"/>
      <c r="M279" s="68"/>
      <c r="N279" s="161"/>
    </row>
  </sheetData>
  <mergeCells count="140">
    <mergeCell ref="A53:A54"/>
    <mergeCell ref="A55:A57"/>
    <mergeCell ref="A77:A79"/>
    <mergeCell ref="A80:A82"/>
    <mergeCell ref="A84:A86"/>
    <mergeCell ref="A87:A89"/>
    <mergeCell ref="A90:A92"/>
    <mergeCell ref="A93:A95"/>
    <mergeCell ref="A96:A97"/>
    <mergeCell ref="A104:A105"/>
    <mergeCell ref="A108:A109"/>
    <mergeCell ref="A124:A125"/>
    <mergeCell ref="A126:A127"/>
    <mergeCell ref="A128:A130"/>
    <mergeCell ref="A131:A132"/>
    <mergeCell ref="A134:A135"/>
    <mergeCell ref="A136:A137"/>
    <mergeCell ref="A139:A141"/>
    <mergeCell ref="A157:A158"/>
    <mergeCell ref="A161:A162"/>
    <mergeCell ref="B53:B54"/>
    <mergeCell ref="B55:B57"/>
    <mergeCell ref="B77:B79"/>
    <mergeCell ref="B80:B82"/>
    <mergeCell ref="B84:B86"/>
    <mergeCell ref="B87:B89"/>
    <mergeCell ref="B90:B92"/>
    <mergeCell ref="B93:B95"/>
    <mergeCell ref="B96:B97"/>
    <mergeCell ref="B104:B105"/>
    <mergeCell ref="B108:B109"/>
    <mergeCell ref="B124:B125"/>
    <mergeCell ref="B126:B127"/>
    <mergeCell ref="B128:B130"/>
    <mergeCell ref="B131:B132"/>
    <mergeCell ref="B134:B135"/>
    <mergeCell ref="B136:B137"/>
    <mergeCell ref="B139:B141"/>
    <mergeCell ref="B157:B158"/>
    <mergeCell ref="B161:B162"/>
    <mergeCell ref="C53:C54"/>
    <mergeCell ref="C55:C57"/>
    <mergeCell ref="C77:C79"/>
    <mergeCell ref="C80:C82"/>
    <mergeCell ref="C84:C86"/>
    <mergeCell ref="C87:C89"/>
    <mergeCell ref="C90:C92"/>
    <mergeCell ref="C93:C95"/>
    <mergeCell ref="C96:C97"/>
    <mergeCell ref="C104:C105"/>
    <mergeCell ref="C108:C109"/>
    <mergeCell ref="C124:C125"/>
    <mergeCell ref="C126:C127"/>
    <mergeCell ref="C128:C130"/>
    <mergeCell ref="C131:C132"/>
    <mergeCell ref="C134:C135"/>
    <mergeCell ref="C136:C137"/>
    <mergeCell ref="C139:C141"/>
    <mergeCell ref="C157:C158"/>
    <mergeCell ref="C161:C162"/>
    <mergeCell ref="D53:D54"/>
    <mergeCell ref="D55:D57"/>
    <mergeCell ref="D77:D79"/>
    <mergeCell ref="D80:D82"/>
    <mergeCell ref="D84:D86"/>
    <mergeCell ref="D87:D89"/>
    <mergeCell ref="D90:D92"/>
    <mergeCell ref="D93:D95"/>
    <mergeCell ref="D96:D97"/>
    <mergeCell ref="D104:D105"/>
    <mergeCell ref="D108:D109"/>
    <mergeCell ref="D124:D125"/>
    <mergeCell ref="D126:D127"/>
    <mergeCell ref="D128:D130"/>
    <mergeCell ref="D131:D132"/>
    <mergeCell ref="D134:D135"/>
    <mergeCell ref="D136:D137"/>
    <mergeCell ref="D139:D141"/>
    <mergeCell ref="D157:D158"/>
    <mergeCell ref="D161:D162"/>
    <mergeCell ref="E53:E54"/>
    <mergeCell ref="E55:E57"/>
    <mergeCell ref="E77:E79"/>
    <mergeCell ref="E80:E82"/>
    <mergeCell ref="E84:E86"/>
    <mergeCell ref="E87:E89"/>
    <mergeCell ref="E90:E92"/>
    <mergeCell ref="E93:E95"/>
    <mergeCell ref="E96:E97"/>
    <mergeCell ref="E104:E105"/>
    <mergeCell ref="E108:E109"/>
    <mergeCell ref="E124:E125"/>
    <mergeCell ref="E126:E127"/>
    <mergeCell ref="E128:E130"/>
    <mergeCell ref="E131:E132"/>
    <mergeCell ref="E134:E135"/>
    <mergeCell ref="E136:E137"/>
    <mergeCell ref="E139:E141"/>
    <mergeCell ref="E157:E158"/>
    <mergeCell ref="E161:E162"/>
    <mergeCell ref="F53:F54"/>
    <mergeCell ref="F55:F57"/>
    <mergeCell ref="F77:F79"/>
    <mergeCell ref="F80:F82"/>
    <mergeCell ref="F84:F86"/>
    <mergeCell ref="F87:F89"/>
    <mergeCell ref="F90:F92"/>
    <mergeCell ref="F93:F95"/>
    <mergeCell ref="F96:F97"/>
    <mergeCell ref="F104:F105"/>
    <mergeCell ref="F108:F109"/>
    <mergeCell ref="F124:F125"/>
    <mergeCell ref="F126:F127"/>
    <mergeCell ref="F128:F130"/>
    <mergeCell ref="F131:F132"/>
    <mergeCell ref="F134:F135"/>
    <mergeCell ref="F136:F137"/>
    <mergeCell ref="F139:F141"/>
    <mergeCell ref="F157:F158"/>
    <mergeCell ref="F161:F162"/>
    <mergeCell ref="G53:G54"/>
    <mergeCell ref="G55:G57"/>
    <mergeCell ref="G77:G79"/>
    <mergeCell ref="G80:G82"/>
    <mergeCell ref="G84:G86"/>
    <mergeCell ref="G87:G89"/>
    <mergeCell ref="G90:G92"/>
    <mergeCell ref="G93:G95"/>
    <mergeCell ref="G96:G97"/>
    <mergeCell ref="G104:G105"/>
    <mergeCell ref="G108:G109"/>
    <mergeCell ref="G124:G125"/>
    <mergeCell ref="G126:G127"/>
    <mergeCell ref="G128:G130"/>
    <mergeCell ref="G131:G132"/>
    <mergeCell ref="G134:G135"/>
    <mergeCell ref="G136:G137"/>
    <mergeCell ref="G139:G141"/>
    <mergeCell ref="G157:G158"/>
    <mergeCell ref="G161:G162"/>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武学升级所需潜能"/>
  <dimension ref="A1:F1006"/>
  <sheetViews>
    <sheetView tabSelected="1" workbookViewId="0">
      <pane ySplit="4" topLeftCell="A5" activePane="bottomLeft" state="frozen"/>
      <selection/>
      <selection pane="bottomLeft" activeCell="A1" sqref="A1"/>
    </sheetView>
  </sheetViews>
  <sheetFormatPr defaultColWidth="14" defaultRowHeight="18" customHeight="1" outlineLevelCol="5"/>
  <cols>
    <col min="1" max="1" width="8.58653846153846" customWidth="1"/>
    <col min="2" max="26" width="30.6634615384615" customWidth="1"/>
  </cols>
  <sheetData>
    <row r="1" s="150" customFormat="1" ht="22.5" customHeight="1" spans="1:6">
      <c r="A1" s="150" t="s">
        <v>721</v>
      </c>
      <c r="B1" s="150" t="s">
        <v>722</v>
      </c>
      <c r="C1" s="150" t="s">
        <v>723</v>
      </c>
      <c r="D1" s="150" t="s">
        <v>724</v>
      </c>
      <c r="E1" s="150" t="s">
        <v>725</v>
      </c>
      <c r="F1" s="150" t="s">
        <v>726</v>
      </c>
    </row>
    <row r="2" s="151" customFormat="1" ht="22.5" customHeight="1" spans="1:6">
      <c r="A2" s="151" t="s">
        <v>727</v>
      </c>
      <c r="B2" s="151">
        <v>80</v>
      </c>
      <c r="C2" s="151">
        <v>100</v>
      </c>
      <c r="D2" s="151">
        <v>140</v>
      </c>
      <c r="E2" s="151">
        <v>200</v>
      </c>
      <c r="F2" s="151">
        <v>400</v>
      </c>
    </row>
    <row r="3" s="151" customFormat="1" ht="22.5" customHeight="1" spans="1:6">
      <c r="A3" s="151" t="s">
        <v>728</v>
      </c>
      <c r="B3" s="151">
        <v>0.01</v>
      </c>
      <c r="C3" s="151">
        <v>0.012</v>
      </c>
      <c r="D3" s="151">
        <v>0.013</v>
      </c>
      <c r="E3" s="151">
        <v>0.015</v>
      </c>
      <c r="F3" s="151">
        <v>0.015</v>
      </c>
    </row>
    <row r="4" s="150" customFormat="1" ht="22.5" customHeight="1" spans="1:6">
      <c r="A4" s="150" t="s">
        <v>85</v>
      </c>
      <c r="B4" s="150" t="s">
        <v>729</v>
      </c>
      <c r="C4" s="150" t="s">
        <v>730</v>
      </c>
      <c r="D4" s="150" t="s">
        <v>731</v>
      </c>
      <c r="E4" s="150" t="s">
        <v>732</v>
      </c>
      <c r="F4" s="150" t="s">
        <v>733</v>
      </c>
    </row>
    <row r="5" s="152" customFormat="1" ht="22.5" customHeight="1" spans="1:6">
      <c r="A5" s="153">
        <v>0</v>
      </c>
      <c r="B5" s="153">
        <f t="shared" ref="B5:B68" si="0">INT($B$2*POWER(1+$B$3,A6-1))</f>
        <v>80</v>
      </c>
      <c r="C5" s="153">
        <f t="shared" ref="C5:C68" si="1">INT($C$2*POWER(1+$C$3,A6-1))</f>
        <v>100</v>
      </c>
      <c r="D5" s="153">
        <f t="shared" ref="D5:D68" si="2">INT($D$2*POWER(1+$D$3,A6-1))</f>
        <v>140</v>
      </c>
      <c r="E5" s="153">
        <f t="shared" ref="E5:E68" si="3">INT($E$2*POWER(1+$E$3,A6-1))</f>
        <v>200</v>
      </c>
      <c r="F5" s="153">
        <f t="shared" ref="F5:F68" si="4">INT($F$2*POWER(1+$F$3,A6-1))</f>
        <v>400</v>
      </c>
    </row>
    <row r="6" ht="22.5" customHeight="1" spans="1:6">
      <c r="A6">
        <v>1</v>
      </c>
      <c r="B6" s="154">
        <f t="shared" si="0"/>
        <v>80</v>
      </c>
      <c r="C6" s="154">
        <f t="shared" si="1"/>
        <v>101</v>
      </c>
      <c r="D6" s="154">
        <f t="shared" si="2"/>
        <v>141</v>
      </c>
      <c r="E6" s="154">
        <f t="shared" si="3"/>
        <v>203</v>
      </c>
      <c r="F6" s="154">
        <f t="shared" si="4"/>
        <v>406</v>
      </c>
    </row>
    <row r="7" ht="22.5" customHeight="1" spans="1:6">
      <c r="A7">
        <v>2</v>
      </c>
      <c r="B7" s="154">
        <f t="shared" si="0"/>
        <v>81</v>
      </c>
      <c r="C7" s="154">
        <f t="shared" si="1"/>
        <v>102</v>
      </c>
      <c r="D7" s="154">
        <f t="shared" si="2"/>
        <v>143</v>
      </c>
      <c r="E7" s="154">
        <f t="shared" si="3"/>
        <v>206</v>
      </c>
      <c r="F7" s="154">
        <f t="shared" si="4"/>
        <v>412</v>
      </c>
    </row>
    <row r="8" ht="22.5" customHeight="1" spans="1:6">
      <c r="A8">
        <v>3</v>
      </c>
      <c r="B8" s="154">
        <f t="shared" si="0"/>
        <v>82</v>
      </c>
      <c r="C8" s="154">
        <f t="shared" si="1"/>
        <v>103</v>
      </c>
      <c r="D8" s="154">
        <f t="shared" si="2"/>
        <v>145</v>
      </c>
      <c r="E8" s="154">
        <f t="shared" si="3"/>
        <v>209</v>
      </c>
      <c r="F8" s="154">
        <f t="shared" si="4"/>
        <v>418</v>
      </c>
    </row>
    <row r="9" ht="22.5" customHeight="1" spans="1:6">
      <c r="A9">
        <v>4</v>
      </c>
      <c r="B9" s="154">
        <f t="shared" si="0"/>
        <v>83</v>
      </c>
      <c r="C9" s="154">
        <f t="shared" si="1"/>
        <v>104</v>
      </c>
      <c r="D9" s="154">
        <f t="shared" si="2"/>
        <v>147</v>
      </c>
      <c r="E9" s="154">
        <f t="shared" si="3"/>
        <v>212</v>
      </c>
      <c r="F9" s="154">
        <f t="shared" si="4"/>
        <v>424</v>
      </c>
    </row>
    <row r="10" ht="22.5" customHeight="1" spans="1:6">
      <c r="A10">
        <v>5</v>
      </c>
      <c r="B10" s="154">
        <f t="shared" si="0"/>
        <v>84</v>
      </c>
      <c r="C10" s="154">
        <f t="shared" si="1"/>
        <v>106</v>
      </c>
      <c r="D10" s="154">
        <f t="shared" si="2"/>
        <v>149</v>
      </c>
      <c r="E10" s="154">
        <f t="shared" si="3"/>
        <v>215</v>
      </c>
      <c r="F10" s="154">
        <f t="shared" si="4"/>
        <v>430</v>
      </c>
    </row>
    <row r="11" ht="22.5" customHeight="1" spans="1:6">
      <c r="A11">
        <v>6</v>
      </c>
      <c r="B11" s="154">
        <f t="shared" si="0"/>
        <v>84</v>
      </c>
      <c r="C11" s="154">
        <f t="shared" si="1"/>
        <v>107</v>
      </c>
      <c r="D11" s="154">
        <f t="shared" si="2"/>
        <v>151</v>
      </c>
      <c r="E11" s="154">
        <f t="shared" si="3"/>
        <v>218</v>
      </c>
      <c r="F11" s="154">
        <f t="shared" si="4"/>
        <v>437</v>
      </c>
    </row>
    <row r="12" ht="22.5" customHeight="1" spans="1:6">
      <c r="A12">
        <v>7</v>
      </c>
      <c r="B12" s="154">
        <f t="shared" si="0"/>
        <v>85</v>
      </c>
      <c r="C12" s="154">
        <f t="shared" si="1"/>
        <v>108</v>
      </c>
      <c r="D12" s="154">
        <f t="shared" si="2"/>
        <v>153</v>
      </c>
      <c r="E12" s="154">
        <f t="shared" si="3"/>
        <v>221</v>
      </c>
      <c r="F12" s="154">
        <f t="shared" si="4"/>
        <v>443</v>
      </c>
    </row>
    <row r="13" ht="22.5" customHeight="1" spans="1:6">
      <c r="A13">
        <v>8</v>
      </c>
      <c r="B13" s="154">
        <f t="shared" si="0"/>
        <v>86</v>
      </c>
      <c r="C13" s="154">
        <f t="shared" si="1"/>
        <v>110</v>
      </c>
      <c r="D13" s="154">
        <f t="shared" si="2"/>
        <v>155</v>
      </c>
      <c r="E13" s="154">
        <f t="shared" si="3"/>
        <v>225</v>
      </c>
      <c r="F13" s="154">
        <f t="shared" si="4"/>
        <v>450</v>
      </c>
    </row>
    <row r="14" ht="22.5" customHeight="1" spans="1:6">
      <c r="A14">
        <v>9</v>
      </c>
      <c r="B14" s="154">
        <f t="shared" si="0"/>
        <v>87</v>
      </c>
      <c r="C14" s="154">
        <f t="shared" si="1"/>
        <v>111</v>
      </c>
      <c r="D14" s="154">
        <f t="shared" si="2"/>
        <v>157</v>
      </c>
      <c r="E14" s="154">
        <f t="shared" si="3"/>
        <v>228</v>
      </c>
      <c r="F14" s="154">
        <f t="shared" si="4"/>
        <v>457</v>
      </c>
    </row>
    <row r="15" ht="22.5" customHeight="1" spans="1:6">
      <c r="A15">
        <v>10</v>
      </c>
      <c r="B15" s="154">
        <f t="shared" si="0"/>
        <v>88</v>
      </c>
      <c r="C15" s="154">
        <f t="shared" si="1"/>
        <v>112</v>
      </c>
      <c r="D15" s="154">
        <f t="shared" si="2"/>
        <v>159</v>
      </c>
      <c r="E15" s="154">
        <f t="shared" si="3"/>
        <v>232</v>
      </c>
      <c r="F15" s="154">
        <f t="shared" si="4"/>
        <v>464</v>
      </c>
    </row>
    <row r="16" ht="22.5" customHeight="1" spans="1:6">
      <c r="A16">
        <v>11</v>
      </c>
      <c r="B16" s="154">
        <f t="shared" si="0"/>
        <v>89</v>
      </c>
      <c r="C16" s="154">
        <f t="shared" si="1"/>
        <v>114</v>
      </c>
      <c r="D16" s="154">
        <f t="shared" si="2"/>
        <v>161</v>
      </c>
      <c r="E16" s="154">
        <f t="shared" si="3"/>
        <v>235</v>
      </c>
      <c r="F16" s="154">
        <f t="shared" si="4"/>
        <v>471</v>
      </c>
    </row>
    <row r="17" ht="22.5" customHeight="1" spans="1:6">
      <c r="A17">
        <v>12</v>
      </c>
      <c r="B17" s="154">
        <f t="shared" si="0"/>
        <v>90</v>
      </c>
      <c r="C17" s="154">
        <f t="shared" si="1"/>
        <v>115</v>
      </c>
      <c r="D17" s="154">
        <f t="shared" si="2"/>
        <v>163</v>
      </c>
      <c r="E17" s="154">
        <f t="shared" si="3"/>
        <v>239</v>
      </c>
      <c r="F17" s="154">
        <f t="shared" si="4"/>
        <v>478</v>
      </c>
    </row>
    <row r="18" ht="22.5" customHeight="1" spans="1:6">
      <c r="A18">
        <v>13</v>
      </c>
      <c r="B18" s="154">
        <f t="shared" si="0"/>
        <v>91</v>
      </c>
      <c r="C18" s="154">
        <f t="shared" si="1"/>
        <v>116</v>
      </c>
      <c r="D18" s="154">
        <f t="shared" si="2"/>
        <v>165</v>
      </c>
      <c r="E18" s="154">
        <f t="shared" si="3"/>
        <v>242</v>
      </c>
      <c r="F18" s="154">
        <f t="shared" si="4"/>
        <v>485</v>
      </c>
    </row>
    <row r="19" ht="22.5" customHeight="1" spans="1:6">
      <c r="A19">
        <v>14</v>
      </c>
      <c r="B19" s="154">
        <f t="shared" si="0"/>
        <v>91</v>
      </c>
      <c r="C19" s="154">
        <f t="shared" si="1"/>
        <v>118</v>
      </c>
      <c r="D19" s="154">
        <f t="shared" si="2"/>
        <v>167</v>
      </c>
      <c r="E19" s="154">
        <f t="shared" si="3"/>
        <v>246</v>
      </c>
      <c r="F19" s="154">
        <f t="shared" si="4"/>
        <v>492</v>
      </c>
    </row>
    <row r="20" ht="22.5" customHeight="1" spans="1:6">
      <c r="A20">
        <v>15</v>
      </c>
      <c r="B20" s="154">
        <f t="shared" si="0"/>
        <v>92</v>
      </c>
      <c r="C20" s="154">
        <f t="shared" si="1"/>
        <v>119</v>
      </c>
      <c r="D20" s="154">
        <f t="shared" si="2"/>
        <v>169</v>
      </c>
      <c r="E20" s="154">
        <f t="shared" si="3"/>
        <v>250</v>
      </c>
      <c r="F20" s="154">
        <f t="shared" si="4"/>
        <v>500</v>
      </c>
    </row>
    <row r="21" ht="22.5" customHeight="1" spans="1:6">
      <c r="A21">
        <v>16</v>
      </c>
      <c r="B21" s="154">
        <f t="shared" si="0"/>
        <v>93</v>
      </c>
      <c r="C21" s="154">
        <f t="shared" si="1"/>
        <v>121</v>
      </c>
      <c r="D21" s="154">
        <f t="shared" si="2"/>
        <v>172</v>
      </c>
      <c r="E21" s="154">
        <f t="shared" si="3"/>
        <v>253</v>
      </c>
      <c r="F21" s="154">
        <f t="shared" si="4"/>
        <v>507</v>
      </c>
    </row>
    <row r="22" ht="22.5" customHeight="1" spans="1:6">
      <c r="A22">
        <v>17</v>
      </c>
      <c r="B22" s="154">
        <f t="shared" si="0"/>
        <v>94</v>
      </c>
      <c r="C22" s="154">
        <f t="shared" si="1"/>
        <v>122</v>
      </c>
      <c r="D22" s="154">
        <f t="shared" si="2"/>
        <v>174</v>
      </c>
      <c r="E22" s="154">
        <f t="shared" si="3"/>
        <v>257</v>
      </c>
      <c r="F22" s="154">
        <f t="shared" si="4"/>
        <v>515</v>
      </c>
    </row>
    <row r="23" ht="22.5" customHeight="1" spans="1:6">
      <c r="A23">
        <v>18</v>
      </c>
      <c r="B23" s="154">
        <f t="shared" si="0"/>
        <v>95</v>
      </c>
      <c r="C23" s="154">
        <f t="shared" si="1"/>
        <v>123</v>
      </c>
      <c r="D23" s="154">
        <f t="shared" si="2"/>
        <v>176</v>
      </c>
      <c r="E23" s="154">
        <f t="shared" si="3"/>
        <v>261</v>
      </c>
      <c r="F23" s="154">
        <f t="shared" si="4"/>
        <v>522</v>
      </c>
    </row>
    <row r="24" ht="22.5" customHeight="1" spans="1:6">
      <c r="A24">
        <v>19</v>
      </c>
      <c r="B24" s="154">
        <f t="shared" si="0"/>
        <v>96</v>
      </c>
      <c r="C24" s="154">
        <f t="shared" si="1"/>
        <v>125</v>
      </c>
      <c r="D24" s="154">
        <f t="shared" si="2"/>
        <v>178</v>
      </c>
      <c r="E24" s="154">
        <f t="shared" si="3"/>
        <v>265</v>
      </c>
      <c r="F24" s="154">
        <f t="shared" si="4"/>
        <v>530</v>
      </c>
    </row>
    <row r="25" ht="22.5" customHeight="1" spans="1:6">
      <c r="A25">
        <v>20</v>
      </c>
      <c r="B25" s="154">
        <f t="shared" si="0"/>
        <v>97</v>
      </c>
      <c r="C25" s="154">
        <f t="shared" si="1"/>
        <v>126</v>
      </c>
      <c r="D25" s="154">
        <f t="shared" si="2"/>
        <v>181</v>
      </c>
      <c r="E25" s="154">
        <f t="shared" si="3"/>
        <v>269</v>
      </c>
      <c r="F25" s="154">
        <f t="shared" si="4"/>
        <v>538</v>
      </c>
    </row>
    <row r="26" ht="22.5" customHeight="1" spans="1:6">
      <c r="A26">
        <v>21</v>
      </c>
      <c r="B26" s="154">
        <f t="shared" si="0"/>
        <v>98</v>
      </c>
      <c r="C26" s="154">
        <f t="shared" si="1"/>
        <v>128</v>
      </c>
      <c r="D26" s="154">
        <f t="shared" si="2"/>
        <v>183</v>
      </c>
      <c r="E26" s="154">
        <f t="shared" si="3"/>
        <v>273</v>
      </c>
      <c r="F26" s="154">
        <f t="shared" si="4"/>
        <v>546</v>
      </c>
    </row>
    <row r="27" ht="22.5" customHeight="1" spans="1:6">
      <c r="A27">
        <v>22</v>
      </c>
      <c r="B27" s="154">
        <f t="shared" si="0"/>
        <v>99</v>
      </c>
      <c r="C27" s="154">
        <f t="shared" si="1"/>
        <v>130</v>
      </c>
      <c r="D27" s="154">
        <f t="shared" si="2"/>
        <v>186</v>
      </c>
      <c r="E27" s="154">
        <f t="shared" si="3"/>
        <v>277</v>
      </c>
      <c r="F27" s="154">
        <f t="shared" si="4"/>
        <v>555</v>
      </c>
    </row>
    <row r="28" ht="22.5" customHeight="1" spans="1:6">
      <c r="A28">
        <v>23</v>
      </c>
      <c r="B28" s="154">
        <f t="shared" si="0"/>
        <v>100</v>
      </c>
      <c r="C28" s="154">
        <f t="shared" si="1"/>
        <v>131</v>
      </c>
      <c r="D28" s="154">
        <f t="shared" si="2"/>
        <v>188</v>
      </c>
      <c r="E28" s="154">
        <f t="shared" si="3"/>
        <v>281</v>
      </c>
      <c r="F28" s="154">
        <f t="shared" si="4"/>
        <v>563</v>
      </c>
    </row>
    <row r="29" ht="22.5" customHeight="1" spans="1:6">
      <c r="A29">
        <v>24</v>
      </c>
      <c r="B29" s="154">
        <f t="shared" si="0"/>
        <v>101</v>
      </c>
      <c r="C29" s="154">
        <f t="shared" si="1"/>
        <v>133</v>
      </c>
      <c r="D29" s="154">
        <f t="shared" si="2"/>
        <v>190</v>
      </c>
      <c r="E29" s="154">
        <f t="shared" si="3"/>
        <v>285</v>
      </c>
      <c r="F29" s="154">
        <f t="shared" si="4"/>
        <v>571</v>
      </c>
    </row>
    <row r="30" ht="22.5" customHeight="1" spans="1:6">
      <c r="A30">
        <v>25</v>
      </c>
      <c r="B30" s="154">
        <f t="shared" si="0"/>
        <v>102</v>
      </c>
      <c r="C30" s="154">
        <f t="shared" si="1"/>
        <v>134</v>
      </c>
      <c r="D30" s="154">
        <f t="shared" si="2"/>
        <v>193</v>
      </c>
      <c r="E30" s="154">
        <f t="shared" si="3"/>
        <v>290</v>
      </c>
      <c r="F30" s="154">
        <f t="shared" si="4"/>
        <v>580</v>
      </c>
    </row>
    <row r="31" ht="22.5" customHeight="1" spans="1:6">
      <c r="A31">
        <v>26</v>
      </c>
      <c r="B31" s="154">
        <f t="shared" si="0"/>
        <v>103</v>
      </c>
      <c r="C31" s="154">
        <f t="shared" si="1"/>
        <v>136</v>
      </c>
      <c r="D31" s="154">
        <f t="shared" si="2"/>
        <v>195</v>
      </c>
      <c r="E31" s="154">
        <f t="shared" si="3"/>
        <v>294</v>
      </c>
      <c r="F31" s="154">
        <f t="shared" si="4"/>
        <v>589</v>
      </c>
    </row>
    <row r="32" ht="22.5" customHeight="1" spans="1:6">
      <c r="A32">
        <v>27</v>
      </c>
      <c r="B32" s="154">
        <f t="shared" si="0"/>
        <v>104</v>
      </c>
      <c r="C32" s="154">
        <f t="shared" si="1"/>
        <v>137</v>
      </c>
      <c r="D32" s="154">
        <f t="shared" si="2"/>
        <v>198</v>
      </c>
      <c r="E32" s="154">
        <f t="shared" si="3"/>
        <v>298</v>
      </c>
      <c r="F32" s="154">
        <f t="shared" si="4"/>
        <v>597</v>
      </c>
    </row>
    <row r="33" ht="22.5" customHeight="1" spans="1:6">
      <c r="A33">
        <v>28</v>
      </c>
      <c r="B33" s="154">
        <f t="shared" si="0"/>
        <v>105</v>
      </c>
      <c r="C33" s="154">
        <f t="shared" si="1"/>
        <v>139</v>
      </c>
      <c r="D33" s="154">
        <f t="shared" si="2"/>
        <v>200</v>
      </c>
      <c r="E33" s="154">
        <f t="shared" si="3"/>
        <v>303</v>
      </c>
      <c r="F33" s="154">
        <f t="shared" si="4"/>
        <v>606</v>
      </c>
    </row>
    <row r="34" ht="22.5" customHeight="1" spans="1:6">
      <c r="A34">
        <v>29</v>
      </c>
      <c r="B34" s="154">
        <f t="shared" si="0"/>
        <v>106</v>
      </c>
      <c r="C34" s="154">
        <f t="shared" si="1"/>
        <v>141</v>
      </c>
      <c r="D34" s="154">
        <f t="shared" si="2"/>
        <v>203</v>
      </c>
      <c r="E34" s="154">
        <f t="shared" si="3"/>
        <v>307</v>
      </c>
      <c r="F34" s="154">
        <f t="shared" si="4"/>
        <v>615</v>
      </c>
    </row>
    <row r="35" ht="22.5" customHeight="1" spans="1:6">
      <c r="A35">
        <v>30</v>
      </c>
      <c r="B35" s="154">
        <f t="shared" si="0"/>
        <v>107</v>
      </c>
      <c r="C35" s="154">
        <f t="shared" si="1"/>
        <v>143</v>
      </c>
      <c r="D35" s="154">
        <f t="shared" si="2"/>
        <v>206</v>
      </c>
      <c r="E35" s="154">
        <f t="shared" si="3"/>
        <v>312</v>
      </c>
      <c r="F35" s="154">
        <f t="shared" si="4"/>
        <v>625</v>
      </c>
    </row>
    <row r="36" ht="22.5" customHeight="1" spans="1:6">
      <c r="A36">
        <v>31</v>
      </c>
      <c r="B36" s="154">
        <f t="shared" si="0"/>
        <v>108</v>
      </c>
      <c r="C36" s="154">
        <f t="shared" si="1"/>
        <v>144</v>
      </c>
      <c r="D36" s="154">
        <f t="shared" si="2"/>
        <v>208</v>
      </c>
      <c r="E36" s="154">
        <f t="shared" si="3"/>
        <v>317</v>
      </c>
      <c r="F36" s="154">
        <f t="shared" si="4"/>
        <v>634</v>
      </c>
    </row>
    <row r="37" ht="22.5" customHeight="1" spans="1:6">
      <c r="A37">
        <v>32</v>
      </c>
      <c r="B37" s="154">
        <f t="shared" si="0"/>
        <v>109</v>
      </c>
      <c r="C37" s="154">
        <f t="shared" si="1"/>
        <v>146</v>
      </c>
      <c r="D37" s="154">
        <f t="shared" si="2"/>
        <v>211</v>
      </c>
      <c r="E37" s="154">
        <f t="shared" si="3"/>
        <v>322</v>
      </c>
      <c r="F37" s="154">
        <f t="shared" si="4"/>
        <v>644</v>
      </c>
    </row>
    <row r="38" ht="22.5" customHeight="1" spans="1:6">
      <c r="A38">
        <v>33</v>
      </c>
      <c r="B38" s="154">
        <f t="shared" si="0"/>
        <v>111</v>
      </c>
      <c r="C38" s="154">
        <f t="shared" si="1"/>
        <v>148</v>
      </c>
      <c r="D38" s="154">
        <f t="shared" si="2"/>
        <v>214</v>
      </c>
      <c r="E38" s="154">
        <f t="shared" si="3"/>
        <v>326</v>
      </c>
      <c r="F38" s="154">
        <f t="shared" si="4"/>
        <v>653</v>
      </c>
    </row>
    <row r="39" ht="22.5" customHeight="1" spans="1:6">
      <c r="A39">
        <v>34</v>
      </c>
      <c r="B39" s="154">
        <f t="shared" si="0"/>
        <v>112</v>
      </c>
      <c r="C39" s="154">
        <f t="shared" si="1"/>
        <v>150</v>
      </c>
      <c r="D39" s="154">
        <f t="shared" si="2"/>
        <v>217</v>
      </c>
      <c r="E39" s="154">
        <f t="shared" si="3"/>
        <v>331</v>
      </c>
      <c r="F39" s="154">
        <f t="shared" si="4"/>
        <v>663</v>
      </c>
    </row>
    <row r="40" ht="22.5" customHeight="1" spans="1:6">
      <c r="A40">
        <v>35</v>
      </c>
      <c r="B40" s="154">
        <f t="shared" si="0"/>
        <v>113</v>
      </c>
      <c r="C40" s="154">
        <f t="shared" si="1"/>
        <v>151</v>
      </c>
      <c r="D40" s="154">
        <f t="shared" si="2"/>
        <v>220</v>
      </c>
      <c r="E40" s="154">
        <f t="shared" si="3"/>
        <v>336</v>
      </c>
      <c r="F40" s="154">
        <f t="shared" si="4"/>
        <v>673</v>
      </c>
    </row>
    <row r="41" ht="22.5" customHeight="1" spans="1:6">
      <c r="A41">
        <v>36</v>
      </c>
      <c r="B41" s="154">
        <f t="shared" si="0"/>
        <v>114</v>
      </c>
      <c r="C41" s="154">
        <f t="shared" si="1"/>
        <v>153</v>
      </c>
      <c r="D41" s="154">
        <f t="shared" si="2"/>
        <v>222</v>
      </c>
      <c r="E41" s="154">
        <f t="shared" si="3"/>
        <v>341</v>
      </c>
      <c r="F41" s="154">
        <f t="shared" si="4"/>
        <v>683</v>
      </c>
    </row>
    <row r="42" ht="22.5" customHeight="1" spans="1:6">
      <c r="A42">
        <v>37</v>
      </c>
      <c r="B42" s="154">
        <f t="shared" si="0"/>
        <v>115</v>
      </c>
      <c r="C42" s="154">
        <f t="shared" si="1"/>
        <v>155</v>
      </c>
      <c r="D42" s="154">
        <f t="shared" si="2"/>
        <v>225</v>
      </c>
      <c r="E42" s="154">
        <f t="shared" si="3"/>
        <v>346</v>
      </c>
      <c r="F42" s="154">
        <f t="shared" si="4"/>
        <v>693</v>
      </c>
    </row>
    <row r="43" ht="22.5" customHeight="1" spans="1:6">
      <c r="A43">
        <v>38</v>
      </c>
      <c r="B43" s="154">
        <f t="shared" si="0"/>
        <v>116</v>
      </c>
      <c r="C43" s="154">
        <f t="shared" si="1"/>
        <v>157</v>
      </c>
      <c r="D43" s="154">
        <f t="shared" si="2"/>
        <v>228</v>
      </c>
      <c r="E43" s="154">
        <f t="shared" si="3"/>
        <v>352</v>
      </c>
      <c r="F43" s="154">
        <f t="shared" si="4"/>
        <v>704</v>
      </c>
    </row>
    <row r="44" ht="22.5" customHeight="1" spans="1:6">
      <c r="A44">
        <v>39</v>
      </c>
      <c r="B44" s="154">
        <f t="shared" si="0"/>
        <v>117</v>
      </c>
      <c r="C44" s="154">
        <f t="shared" si="1"/>
        <v>159</v>
      </c>
      <c r="D44" s="154">
        <f t="shared" si="2"/>
        <v>231</v>
      </c>
      <c r="E44" s="154">
        <f t="shared" si="3"/>
        <v>357</v>
      </c>
      <c r="F44" s="154">
        <f t="shared" si="4"/>
        <v>714</v>
      </c>
    </row>
    <row r="45" ht="22.5" customHeight="1" spans="1:6">
      <c r="A45">
        <v>40</v>
      </c>
      <c r="B45" s="154">
        <f t="shared" si="0"/>
        <v>119</v>
      </c>
      <c r="C45" s="154">
        <f t="shared" si="1"/>
        <v>161</v>
      </c>
      <c r="D45" s="154">
        <f t="shared" si="2"/>
        <v>234</v>
      </c>
      <c r="E45" s="154">
        <f t="shared" si="3"/>
        <v>362</v>
      </c>
      <c r="F45" s="154">
        <f t="shared" si="4"/>
        <v>725</v>
      </c>
    </row>
    <row r="46" ht="22.5" customHeight="1" spans="1:6">
      <c r="A46">
        <v>41</v>
      </c>
      <c r="B46" s="154">
        <f t="shared" si="0"/>
        <v>120</v>
      </c>
      <c r="C46" s="154">
        <f t="shared" si="1"/>
        <v>163</v>
      </c>
      <c r="D46" s="154">
        <f t="shared" si="2"/>
        <v>237</v>
      </c>
      <c r="E46" s="154">
        <f t="shared" si="3"/>
        <v>368</v>
      </c>
      <c r="F46" s="154">
        <f t="shared" si="4"/>
        <v>736</v>
      </c>
    </row>
    <row r="47" ht="22.5" customHeight="1" spans="1:6">
      <c r="A47">
        <v>42</v>
      </c>
      <c r="B47" s="154">
        <f t="shared" si="0"/>
        <v>121</v>
      </c>
      <c r="C47" s="154">
        <f t="shared" si="1"/>
        <v>165</v>
      </c>
      <c r="D47" s="154">
        <f t="shared" si="2"/>
        <v>240</v>
      </c>
      <c r="E47" s="154">
        <f t="shared" si="3"/>
        <v>373</v>
      </c>
      <c r="F47" s="154">
        <f t="shared" si="4"/>
        <v>747</v>
      </c>
    </row>
    <row r="48" ht="22.5" customHeight="1" spans="1:6">
      <c r="A48">
        <v>43</v>
      </c>
      <c r="B48" s="154">
        <f t="shared" si="0"/>
        <v>122</v>
      </c>
      <c r="C48" s="154">
        <f t="shared" si="1"/>
        <v>167</v>
      </c>
      <c r="D48" s="154">
        <f t="shared" si="2"/>
        <v>243</v>
      </c>
      <c r="E48" s="154">
        <f t="shared" si="3"/>
        <v>379</v>
      </c>
      <c r="F48" s="154">
        <f t="shared" si="4"/>
        <v>758</v>
      </c>
    </row>
    <row r="49" ht="22.5" customHeight="1" spans="1:6">
      <c r="A49">
        <v>44</v>
      </c>
      <c r="B49" s="154">
        <f t="shared" si="0"/>
        <v>123</v>
      </c>
      <c r="C49" s="154">
        <f t="shared" si="1"/>
        <v>169</v>
      </c>
      <c r="D49" s="154">
        <f t="shared" si="2"/>
        <v>247</v>
      </c>
      <c r="E49" s="154">
        <f t="shared" si="3"/>
        <v>385</v>
      </c>
      <c r="F49" s="154">
        <f t="shared" si="4"/>
        <v>770</v>
      </c>
    </row>
    <row r="50" ht="22.5" customHeight="1" spans="1:6">
      <c r="A50">
        <v>45</v>
      </c>
      <c r="B50" s="154">
        <f t="shared" si="0"/>
        <v>125</v>
      </c>
      <c r="C50" s="154">
        <f t="shared" si="1"/>
        <v>171</v>
      </c>
      <c r="D50" s="154">
        <f t="shared" si="2"/>
        <v>250</v>
      </c>
      <c r="E50" s="154">
        <f t="shared" si="3"/>
        <v>390</v>
      </c>
      <c r="F50" s="154">
        <f t="shared" si="4"/>
        <v>781</v>
      </c>
    </row>
    <row r="51" ht="22.5" customHeight="1" spans="1:6">
      <c r="A51">
        <v>46</v>
      </c>
      <c r="B51" s="154">
        <f t="shared" si="0"/>
        <v>126</v>
      </c>
      <c r="C51" s="154">
        <f t="shared" si="1"/>
        <v>173</v>
      </c>
      <c r="D51" s="154">
        <f t="shared" si="2"/>
        <v>253</v>
      </c>
      <c r="E51" s="154">
        <f t="shared" si="3"/>
        <v>396</v>
      </c>
      <c r="F51" s="154">
        <f t="shared" si="4"/>
        <v>793</v>
      </c>
    </row>
    <row r="52" ht="22.5" customHeight="1" spans="1:6">
      <c r="A52">
        <v>47</v>
      </c>
      <c r="B52" s="154">
        <f t="shared" si="0"/>
        <v>127</v>
      </c>
      <c r="C52" s="154">
        <f t="shared" si="1"/>
        <v>175</v>
      </c>
      <c r="D52" s="154">
        <f t="shared" si="2"/>
        <v>256</v>
      </c>
      <c r="E52" s="154">
        <f t="shared" si="3"/>
        <v>402</v>
      </c>
      <c r="F52" s="154">
        <f t="shared" si="4"/>
        <v>805</v>
      </c>
    </row>
    <row r="53" ht="22.5" customHeight="1" spans="1:6">
      <c r="A53">
        <v>48</v>
      </c>
      <c r="B53" s="154">
        <f t="shared" si="0"/>
        <v>128</v>
      </c>
      <c r="C53" s="154">
        <f t="shared" si="1"/>
        <v>177</v>
      </c>
      <c r="D53" s="154">
        <f t="shared" si="2"/>
        <v>260</v>
      </c>
      <c r="E53" s="154">
        <f t="shared" si="3"/>
        <v>408</v>
      </c>
      <c r="F53" s="154">
        <f t="shared" si="4"/>
        <v>817</v>
      </c>
    </row>
    <row r="54" ht="22.5" customHeight="1" spans="1:6">
      <c r="A54">
        <v>49</v>
      </c>
      <c r="B54" s="154">
        <f t="shared" si="0"/>
        <v>130</v>
      </c>
      <c r="C54" s="154">
        <f t="shared" si="1"/>
        <v>179</v>
      </c>
      <c r="D54" s="154">
        <f t="shared" si="2"/>
        <v>263</v>
      </c>
      <c r="E54" s="154">
        <f t="shared" si="3"/>
        <v>414</v>
      </c>
      <c r="F54" s="154">
        <f t="shared" si="4"/>
        <v>829</v>
      </c>
    </row>
    <row r="55" ht="22.5" customHeight="1" spans="1:6">
      <c r="A55">
        <v>50</v>
      </c>
      <c r="B55" s="154">
        <f t="shared" si="0"/>
        <v>131</v>
      </c>
      <c r="C55" s="154">
        <f t="shared" si="1"/>
        <v>181</v>
      </c>
      <c r="D55" s="154">
        <f t="shared" si="2"/>
        <v>267</v>
      </c>
      <c r="E55" s="154">
        <f t="shared" si="3"/>
        <v>421</v>
      </c>
      <c r="F55" s="154">
        <f t="shared" si="4"/>
        <v>842</v>
      </c>
    </row>
    <row r="56" ht="22.5" customHeight="1" spans="1:6">
      <c r="A56">
        <v>51</v>
      </c>
      <c r="B56" s="154">
        <f t="shared" si="0"/>
        <v>132</v>
      </c>
      <c r="C56" s="154">
        <f t="shared" si="1"/>
        <v>183</v>
      </c>
      <c r="D56" s="154">
        <f t="shared" si="2"/>
        <v>270</v>
      </c>
      <c r="E56" s="154">
        <f t="shared" si="3"/>
        <v>427</v>
      </c>
      <c r="F56" s="154">
        <f t="shared" si="4"/>
        <v>854</v>
      </c>
    </row>
    <row r="57" ht="22.5" customHeight="1" spans="1:6">
      <c r="A57">
        <v>52</v>
      </c>
      <c r="B57" s="154">
        <f t="shared" si="0"/>
        <v>134</v>
      </c>
      <c r="C57" s="154">
        <f t="shared" si="1"/>
        <v>185</v>
      </c>
      <c r="D57" s="154">
        <f t="shared" si="2"/>
        <v>274</v>
      </c>
      <c r="E57" s="154">
        <f t="shared" si="3"/>
        <v>433</v>
      </c>
      <c r="F57" s="154">
        <f t="shared" si="4"/>
        <v>867</v>
      </c>
    </row>
    <row r="58" ht="22.5" customHeight="1" spans="1:6">
      <c r="A58">
        <v>53</v>
      </c>
      <c r="B58" s="154">
        <f t="shared" si="0"/>
        <v>135</v>
      </c>
      <c r="C58" s="154">
        <f t="shared" si="1"/>
        <v>188</v>
      </c>
      <c r="D58" s="154">
        <f t="shared" si="2"/>
        <v>277</v>
      </c>
      <c r="E58" s="154">
        <f t="shared" si="3"/>
        <v>440</v>
      </c>
      <c r="F58" s="154">
        <f t="shared" si="4"/>
        <v>880</v>
      </c>
    </row>
    <row r="59" ht="22.5" customHeight="1" spans="1:6">
      <c r="A59">
        <v>54</v>
      </c>
      <c r="B59" s="154">
        <f t="shared" si="0"/>
        <v>136</v>
      </c>
      <c r="C59" s="154">
        <f t="shared" si="1"/>
        <v>190</v>
      </c>
      <c r="D59" s="154">
        <f t="shared" si="2"/>
        <v>281</v>
      </c>
      <c r="E59" s="154">
        <f t="shared" si="3"/>
        <v>446</v>
      </c>
      <c r="F59" s="154">
        <f t="shared" si="4"/>
        <v>893</v>
      </c>
    </row>
    <row r="60" ht="22.5" customHeight="1" spans="1:6">
      <c r="A60">
        <v>55</v>
      </c>
      <c r="B60" s="154">
        <f t="shared" si="0"/>
        <v>138</v>
      </c>
      <c r="C60" s="154">
        <f t="shared" si="1"/>
        <v>192</v>
      </c>
      <c r="D60" s="154">
        <f t="shared" si="2"/>
        <v>284</v>
      </c>
      <c r="E60" s="154">
        <f t="shared" si="3"/>
        <v>453</v>
      </c>
      <c r="F60" s="154">
        <f t="shared" si="4"/>
        <v>907</v>
      </c>
    </row>
    <row r="61" ht="22.5" customHeight="1" spans="1:6">
      <c r="A61">
        <v>56</v>
      </c>
      <c r="B61" s="154">
        <f t="shared" si="0"/>
        <v>139</v>
      </c>
      <c r="C61" s="154">
        <f t="shared" si="1"/>
        <v>195</v>
      </c>
      <c r="D61" s="154">
        <f t="shared" si="2"/>
        <v>288</v>
      </c>
      <c r="E61" s="154">
        <f t="shared" si="3"/>
        <v>460</v>
      </c>
      <c r="F61" s="154">
        <f t="shared" si="4"/>
        <v>920</v>
      </c>
    </row>
    <row r="62" ht="22.5" customHeight="1" spans="1:6">
      <c r="A62">
        <v>57</v>
      </c>
      <c r="B62" s="154">
        <f t="shared" si="0"/>
        <v>141</v>
      </c>
      <c r="C62" s="154">
        <f t="shared" si="1"/>
        <v>197</v>
      </c>
      <c r="D62" s="154">
        <f t="shared" si="2"/>
        <v>292</v>
      </c>
      <c r="E62" s="154">
        <f t="shared" si="3"/>
        <v>467</v>
      </c>
      <c r="F62" s="154">
        <f t="shared" si="4"/>
        <v>934</v>
      </c>
    </row>
    <row r="63" ht="22.5" customHeight="1" spans="1:6">
      <c r="A63">
        <v>58</v>
      </c>
      <c r="B63" s="154">
        <f t="shared" si="0"/>
        <v>142</v>
      </c>
      <c r="C63" s="154">
        <f t="shared" si="1"/>
        <v>199</v>
      </c>
      <c r="D63" s="154">
        <f t="shared" si="2"/>
        <v>296</v>
      </c>
      <c r="E63" s="154">
        <f t="shared" si="3"/>
        <v>474</v>
      </c>
      <c r="F63" s="154">
        <f t="shared" si="4"/>
        <v>948</v>
      </c>
    </row>
    <row r="64" ht="22.5" customHeight="1" spans="1:6">
      <c r="A64">
        <v>59</v>
      </c>
      <c r="B64" s="154">
        <f t="shared" si="0"/>
        <v>143</v>
      </c>
      <c r="C64" s="154">
        <f t="shared" si="1"/>
        <v>202</v>
      </c>
      <c r="D64" s="154">
        <f t="shared" si="2"/>
        <v>299</v>
      </c>
      <c r="E64" s="154">
        <f t="shared" si="3"/>
        <v>481</v>
      </c>
      <c r="F64" s="154">
        <f t="shared" si="4"/>
        <v>962</v>
      </c>
    </row>
    <row r="65" ht="22.5" customHeight="1" spans="1:6">
      <c r="A65">
        <v>60</v>
      </c>
      <c r="B65" s="154">
        <f t="shared" si="0"/>
        <v>145</v>
      </c>
      <c r="C65" s="154">
        <f t="shared" si="1"/>
        <v>204</v>
      </c>
      <c r="D65" s="154">
        <f t="shared" si="2"/>
        <v>303</v>
      </c>
      <c r="E65" s="154">
        <f t="shared" si="3"/>
        <v>488</v>
      </c>
      <c r="F65" s="154">
        <f t="shared" si="4"/>
        <v>977</v>
      </c>
    </row>
    <row r="66" ht="22.5" customHeight="1" spans="1:6">
      <c r="A66">
        <v>61</v>
      </c>
      <c r="B66" s="154">
        <f t="shared" si="0"/>
        <v>146</v>
      </c>
      <c r="C66" s="154">
        <f t="shared" si="1"/>
        <v>207</v>
      </c>
      <c r="D66" s="154">
        <f t="shared" si="2"/>
        <v>307</v>
      </c>
      <c r="E66" s="154">
        <f t="shared" si="3"/>
        <v>495</v>
      </c>
      <c r="F66" s="154">
        <f t="shared" si="4"/>
        <v>991</v>
      </c>
    </row>
    <row r="67" ht="22.5" customHeight="1" spans="1:6">
      <c r="A67">
        <v>62</v>
      </c>
      <c r="B67" s="154">
        <f t="shared" si="0"/>
        <v>148</v>
      </c>
      <c r="C67" s="154">
        <f t="shared" si="1"/>
        <v>209</v>
      </c>
      <c r="D67" s="154">
        <f t="shared" si="2"/>
        <v>311</v>
      </c>
      <c r="E67" s="154">
        <f t="shared" si="3"/>
        <v>503</v>
      </c>
      <c r="F67" s="154">
        <f t="shared" si="4"/>
        <v>1006</v>
      </c>
    </row>
    <row r="68" ht="22.5" customHeight="1" spans="1:6">
      <c r="A68">
        <v>63</v>
      </c>
      <c r="B68" s="154">
        <f t="shared" si="0"/>
        <v>149</v>
      </c>
      <c r="C68" s="154">
        <f t="shared" si="1"/>
        <v>212</v>
      </c>
      <c r="D68" s="154">
        <f t="shared" si="2"/>
        <v>315</v>
      </c>
      <c r="E68" s="154">
        <f t="shared" si="3"/>
        <v>510</v>
      </c>
      <c r="F68" s="154">
        <f t="shared" si="4"/>
        <v>1021</v>
      </c>
    </row>
    <row r="69" ht="22.5" customHeight="1" spans="1:6">
      <c r="A69">
        <v>64</v>
      </c>
      <c r="B69" s="154">
        <f t="shared" ref="B69:B132" si="5">INT($B$2*POWER(1+$B$3,A70-1))</f>
        <v>151</v>
      </c>
      <c r="C69" s="154">
        <f t="shared" ref="C69:C132" si="6">INT($C$2*POWER(1+$C$3,A70-1))</f>
        <v>214</v>
      </c>
      <c r="D69" s="154">
        <f t="shared" ref="D69:D132" si="7">INT($D$2*POWER(1+$D$3,A70-1))</f>
        <v>319</v>
      </c>
      <c r="E69" s="154">
        <f t="shared" ref="E69:E132" si="8">INT($E$2*POWER(1+$E$3,A70-1))</f>
        <v>518</v>
      </c>
      <c r="F69" s="154">
        <f t="shared" ref="F69:F132" si="9">INT($F$2*POWER(1+$F$3,A70-1))</f>
        <v>1037</v>
      </c>
    </row>
    <row r="70" ht="22.5" customHeight="1" spans="1:6">
      <c r="A70">
        <v>65</v>
      </c>
      <c r="B70" s="154">
        <f t="shared" si="5"/>
        <v>152</v>
      </c>
      <c r="C70" s="154">
        <f t="shared" si="6"/>
        <v>217</v>
      </c>
      <c r="D70" s="154">
        <f t="shared" si="7"/>
        <v>324</v>
      </c>
      <c r="E70" s="154">
        <f t="shared" si="8"/>
        <v>526</v>
      </c>
      <c r="F70" s="154">
        <f t="shared" si="9"/>
        <v>1052</v>
      </c>
    </row>
    <row r="71" ht="22.5" customHeight="1" spans="1:6">
      <c r="A71">
        <v>66</v>
      </c>
      <c r="B71" s="154">
        <f t="shared" si="5"/>
        <v>154</v>
      </c>
      <c r="C71" s="154">
        <f t="shared" si="6"/>
        <v>219</v>
      </c>
      <c r="D71" s="154">
        <f t="shared" si="7"/>
        <v>328</v>
      </c>
      <c r="E71" s="154">
        <f t="shared" si="8"/>
        <v>534</v>
      </c>
      <c r="F71" s="154">
        <f t="shared" si="9"/>
        <v>1068</v>
      </c>
    </row>
    <row r="72" ht="22.5" customHeight="1" spans="1:6">
      <c r="A72">
        <v>67</v>
      </c>
      <c r="B72" s="154">
        <f t="shared" si="5"/>
        <v>155</v>
      </c>
      <c r="C72" s="154">
        <f t="shared" si="6"/>
        <v>222</v>
      </c>
      <c r="D72" s="154">
        <f t="shared" si="7"/>
        <v>332</v>
      </c>
      <c r="E72" s="154">
        <f t="shared" si="8"/>
        <v>542</v>
      </c>
      <c r="F72" s="154">
        <f t="shared" si="9"/>
        <v>1084</v>
      </c>
    </row>
    <row r="73" ht="22.5" customHeight="1" spans="1:6">
      <c r="A73">
        <v>68</v>
      </c>
      <c r="B73" s="154">
        <f t="shared" si="5"/>
        <v>157</v>
      </c>
      <c r="C73" s="154">
        <f t="shared" si="6"/>
        <v>225</v>
      </c>
      <c r="D73" s="154">
        <f t="shared" si="7"/>
        <v>336</v>
      </c>
      <c r="E73" s="154">
        <f t="shared" si="8"/>
        <v>550</v>
      </c>
      <c r="F73" s="154">
        <f t="shared" si="9"/>
        <v>1100</v>
      </c>
    </row>
    <row r="74" ht="22.5" customHeight="1" spans="1:6">
      <c r="A74">
        <v>69</v>
      </c>
      <c r="B74" s="154">
        <f t="shared" si="5"/>
        <v>158</v>
      </c>
      <c r="C74" s="154">
        <f t="shared" si="6"/>
        <v>227</v>
      </c>
      <c r="D74" s="154">
        <f t="shared" si="7"/>
        <v>341</v>
      </c>
      <c r="E74" s="154">
        <f t="shared" si="8"/>
        <v>558</v>
      </c>
      <c r="F74" s="154">
        <f t="shared" si="9"/>
        <v>1117</v>
      </c>
    </row>
    <row r="75" ht="22.5" customHeight="1" spans="1:6">
      <c r="A75">
        <v>70</v>
      </c>
      <c r="B75" s="154">
        <f t="shared" si="5"/>
        <v>160</v>
      </c>
      <c r="C75" s="154">
        <f t="shared" si="6"/>
        <v>230</v>
      </c>
      <c r="D75" s="154">
        <f t="shared" si="7"/>
        <v>345</v>
      </c>
      <c r="E75" s="154">
        <f t="shared" si="8"/>
        <v>567</v>
      </c>
      <c r="F75" s="154">
        <f t="shared" si="9"/>
        <v>1134</v>
      </c>
    </row>
    <row r="76" ht="22.5" customHeight="1" spans="1:6">
      <c r="A76">
        <v>71</v>
      </c>
      <c r="B76" s="154">
        <f t="shared" si="5"/>
        <v>162</v>
      </c>
      <c r="C76" s="154">
        <f t="shared" si="6"/>
        <v>233</v>
      </c>
      <c r="D76" s="154">
        <f t="shared" si="7"/>
        <v>350</v>
      </c>
      <c r="E76" s="154">
        <f t="shared" si="8"/>
        <v>575</v>
      </c>
      <c r="F76" s="154">
        <f t="shared" si="9"/>
        <v>1151</v>
      </c>
    </row>
    <row r="77" ht="22.5" customHeight="1" spans="1:6">
      <c r="A77">
        <v>72</v>
      </c>
      <c r="B77" s="154">
        <f t="shared" si="5"/>
        <v>163</v>
      </c>
      <c r="C77" s="154">
        <f t="shared" si="6"/>
        <v>236</v>
      </c>
      <c r="D77" s="154">
        <f t="shared" si="7"/>
        <v>354</v>
      </c>
      <c r="E77" s="154">
        <f t="shared" si="8"/>
        <v>584</v>
      </c>
      <c r="F77" s="154">
        <f t="shared" si="9"/>
        <v>1168</v>
      </c>
    </row>
    <row r="78" ht="22.5" customHeight="1" spans="1:6">
      <c r="A78">
        <v>73</v>
      </c>
      <c r="B78" s="154">
        <f t="shared" si="5"/>
        <v>165</v>
      </c>
      <c r="C78" s="154">
        <f t="shared" si="6"/>
        <v>238</v>
      </c>
      <c r="D78" s="154">
        <f t="shared" si="7"/>
        <v>359</v>
      </c>
      <c r="E78" s="154">
        <f t="shared" si="8"/>
        <v>592</v>
      </c>
      <c r="F78" s="154">
        <f t="shared" si="9"/>
        <v>1185</v>
      </c>
    </row>
    <row r="79" ht="22.5" customHeight="1" spans="1:6">
      <c r="A79">
        <v>74</v>
      </c>
      <c r="B79" s="154">
        <f t="shared" si="5"/>
        <v>167</v>
      </c>
      <c r="C79" s="154">
        <f t="shared" si="6"/>
        <v>241</v>
      </c>
      <c r="D79" s="154">
        <f t="shared" si="7"/>
        <v>364</v>
      </c>
      <c r="E79" s="154">
        <f t="shared" si="8"/>
        <v>601</v>
      </c>
      <c r="F79" s="154">
        <f t="shared" si="9"/>
        <v>1203</v>
      </c>
    </row>
    <row r="80" ht="22.5" customHeight="1" spans="1:6">
      <c r="A80">
        <v>75</v>
      </c>
      <c r="B80" s="154">
        <f t="shared" si="5"/>
        <v>168</v>
      </c>
      <c r="C80" s="154">
        <f t="shared" si="6"/>
        <v>244</v>
      </c>
      <c r="D80" s="154">
        <f t="shared" si="7"/>
        <v>368</v>
      </c>
      <c r="E80" s="154">
        <f t="shared" si="8"/>
        <v>610</v>
      </c>
      <c r="F80" s="154">
        <f t="shared" si="9"/>
        <v>1221</v>
      </c>
    </row>
    <row r="81" ht="22.5" customHeight="1" spans="1:6">
      <c r="A81">
        <v>76</v>
      </c>
      <c r="B81" s="154">
        <f t="shared" si="5"/>
        <v>170</v>
      </c>
      <c r="C81" s="154">
        <f t="shared" si="6"/>
        <v>247</v>
      </c>
      <c r="D81" s="154">
        <f t="shared" si="7"/>
        <v>373</v>
      </c>
      <c r="E81" s="154">
        <f t="shared" si="8"/>
        <v>620</v>
      </c>
      <c r="F81" s="154">
        <f t="shared" si="9"/>
        <v>1240</v>
      </c>
    </row>
    <row r="82" ht="22.5" customHeight="1" spans="1:6">
      <c r="A82">
        <v>77</v>
      </c>
      <c r="B82" s="154">
        <f t="shared" si="5"/>
        <v>172</v>
      </c>
      <c r="C82" s="154">
        <f t="shared" si="6"/>
        <v>250</v>
      </c>
      <c r="D82" s="154">
        <f t="shared" si="7"/>
        <v>378</v>
      </c>
      <c r="E82" s="154">
        <f t="shared" si="8"/>
        <v>629</v>
      </c>
      <c r="F82" s="154">
        <f t="shared" si="9"/>
        <v>1258</v>
      </c>
    </row>
    <row r="83" ht="22.5" customHeight="1" spans="1:6">
      <c r="A83">
        <v>78</v>
      </c>
      <c r="B83" s="154">
        <f t="shared" si="5"/>
        <v>173</v>
      </c>
      <c r="C83" s="154">
        <f t="shared" si="6"/>
        <v>253</v>
      </c>
      <c r="D83" s="154">
        <f t="shared" si="7"/>
        <v>383</v>
      </c>
      <c r="E83" s="154">
        <f t="shared" si="8"/>
        <v>638</v>
      </c>
      <c r="F83" s="154">
        <f t="shared" si="9"/>
        <v>1277</v>
      </c>
    </row>
    <row r="84" ht="22.5" customHeight="1" spans="1:6">
      <c r="A84">
        <v>79</v>
      </c>
      <c r="B84" s="154">
        <f t="shared" si="5"/>
        <v>175</v>
      </c>
      <c r="C84" s="154">
        <f t="shared" si="6"/>
        <v>256</v>
      </c>
      <c r="D84" s="154">
        <f t="shared" si="7"/>
        <v>388</v>
      </c>
      <c r="E84" s="154">
        <f t="shared" si="8"/>
        <v>648</v>
      </c>
      <c r="F84" s="154">
        <f t="shared" si="9"/>
        <v>1296</v>
      </c>
    </row>
    <row r="85" ht="22.5" customHeight="1" spans="1:6">
      <c r="A85">
        <v>80</v>
      </c>
      <c r="B85" s="154">
        <f t="shared" si="5"/>
        <v>177</v>
      </c>
      <c r="C85" s="154">
        <f t="shared" si="6"/>
        <v>259</v>
      </c>
      <c r="D85" s="154">
        <f t="shared" si="7"/>
        <v>393</v>
      </c>
      <c r="E85" s="154">
        <f t="shared" si="8"/>
        <v>658</v>
      </c>
      <c r="F85" s="154">
        <f t="shared" si="9"/>
        <v>1316</v>
      </c>
    </row>
    <row r="86" ht="22.5" customHeight="1" spans="1:6">
      <c r="A86">
        <v>81</v>
      </c>
      <c r="B86" s="154">
        <f t="shared" si="5"/>
        <v>179</v>
      </c>
      <c r="C86" s="154">
        <f t="shared" si="6"/>
        <v>262</v>
      </c>
      <c r="D86" s="154">
        <f t="shared" si="7"/>
        <v>398</v>
      </c>
      <c r="E86" s="154">
        <f t="shared" si="8"/>
        <v>668</v>
      </c>
      <c r="F86" s="154">
        <f t="shared" si="9"/>
        <v>1336</v>
      </c>
    </row>
    <row r="87" ht="22.5" customHeight="1" spans="1:6">
      <c r="A87">
        <v>82</v>
      </c>
      <c r="B87" s="154">
        <f t="shared" si="5"/>
        <v>180</v>
      </c>
      <c r="C87" s="154">
        <f t="shared" si="6"/>
        <v>265</v>
      </c>
      <c r="D87" s="154">
        <f t="shared" si="7"/>
        <v>403</v>
      </c>
      <c r="E87" s="154">
        <f t="shared" si="8"/>
        <v>678</v>
      </c>
      <c r="F87" s="154">
        <f t="shared" si="9"/>
        <v>1356</v>
      </c>
    </row>
    <row r="88" ht="22.5" customHeight="1" spans="1:6">
      <c r="A88">
        <v>83</v>
      </c>
      <c r="B88" s="154">
        <f t="shared" si="5"/>
        <v>182</v>
      </c>
      <c r="C88" s="154">
        <f t="shared" si="6"/>
        <v>269</v>
      </c>
      <c r="D88" s="154">
        <f t="shared" si="7"/>
        <v>408</v>
      </c>
      <c r="E88" s="154">
        <f t="shared" si="8"/>
        <v>688</v>
      </c>
      <c r="F88" s="154">
        <f t="shared" si="9"/>
        <v>1376</v>
      </c>
    </row>
    <row r="89" ht="22.5" customHeight="1" spans="1:6">
      <c r="A89">
        <v>84</v>
      </c>
      <c r="B89" s="154">
        <f t="shared" si="5"/>
        <v>184</v>
      </c>
      <c r="C89" s="154">
        <f t="shared" si="6"/>
        <v>272</v>
      </c>
      <c r="D89" s="154">
        <f t="shared" si="7"/>
        <v>414</v>
      </c>
      <c r="E89" s="154">
        <f t="shared" si="8"/>
        <v>698</v>
      </c>
      <c r="F89" s="154">
        <f t="shared" si="9"/>
        <v>1397</v>
      </c>
    </row>
    <row r="90" ht="22.5" customHeight="1" spans="1:6">
      <c r="A90">
        <v>85</v>
      </c>
      <c r="B90" s="154">
        <f t="shared" si="5"/>
        <v>186</v>
      </c>
      <c r="C90" s="154">
        <f t="shared" si="6"/>
        <v>275</v>
      </c>
      <c r="D90" s="154">
        <f t="shared" si="7"/>
        <v>419</v>
      </c>
      <c r="E90" s="154">
        <f t="shared" si="8"/>
        <v>708</v>
      </c>
      <c r="F90" s="154">
        <f t="shared" si="9"/>
        <v>1417</v>
      </c>
    </row>
    <row r="91" ht="22.5" customHeight="1" spans="1:6">
      <c r="A91">
        <v>86</v>
      </c>
      <c r="B91" s="154">
        <f t="shared" si="5"/>
        <v>188</v>
      </c>
      <c r="C91" s="154">
        <f t="shared" si="6"/>
        <v>278</v>
      </c>
      <c r="D91" s="154">
        <f t="shared" si="7"/>
        <v>425</v>
      </c>
      <c r="E91" s="154">
        <f t="shared" si="8"/>
        <v>719</v>
      </c>
      <c r="F91" s="154">
        <f t="shared" si="9"/>
        <v>1439</v>
      </c>
    </row>
    <row r="92" ht="22.5" customHeight="1" spans="1:6">
      <c r="A92">
        <v>87</v>
      </c>
      <c r="B92" s="154">
        <f t="shared" si="5"/>
        <v>190</v>
      </c>
      <c r="C92" s="154">
        <f t="shared" si="6"/>
        <v>282</v>
      </c>
      <c r="D92" s="154">
        <f t="shared" si="7"/>
        <v>430</v>
      </c>
      <c r="E92" s="154">
        <f t="shared" si="8"/>
        <v>730</v>
      </c>
      <c r="F92" s="154">
        <f t="shared" si="9"/>
        <v>1460</v>
      </c>
    </row>
    <row r="93" ht="22.5" customHeight="1" spans="1:6">
      <c r="A93">
        <v>88</v>
      </c>
      <c r="B93" s="154">
        <f t="shared" si="5"/>
        <v>192</v>
      </c>
      <c r="C93" s="154">
        <f t="shared" si="6"/>
        <v>285</v>
      </c>
      <c r="D93" s="154">
        <f t="shared" si="7"/>
        <v>436</v>
      </c>
      <c r="E93" s="154">
        <f t="shared" si="8"/>
        <v>741</v>
      </c>
      <c r="F93" s="154">
        <f t="shared" si="9"/>
        <v>1482</v>
      </c>
    </row>
    <row r="94" ht="22.5" customHeight="1" spans="1:6">
      <c r="A94">
        <v>89</v>
      </c>
      <c r="B94" s="154">
        <f t="shared" si="5"/>
        <v>193</v>
      </c>
      <c r="C94" s="154">
        <f t="shared" si="6"/>
        <v>289</v>
      </c>
      <c r="D94" s="154">
        <f t="shared" si="7"/>
        <v>441</v>
      </c>
      <c r="E94" s="154">
        <f t="shared" si="8"/>
        <v>752</v>
      </c>
      <c r="F94" s="154">
        <f t="shared" si="9"/>
        <v>1505</v>
      </c>
    </row>
    <row r="95" ht="22.5" customHeight="1" spans="1:6">
      <c r="A95">
        <v>90</v>
      </c>
      <c r="B95" s="154">
        <f t="shared" si="5"/>
        <v>195</v>
      </c>
      <c r="C95" s="154">
        <f t="shared" si="6"/>
        <v>292</v>
      </c>
      <c r="D95" s="154">
        <f t="shared" si="7"/>
        <v>447</v>
      </c>
      <c r="E95" s="154">
        <f t="shared" si="8"/>
        <v>763</v>
      </c>
      <c r="F95" s="154">
        <f t="shared" si="9"/>
        <v>1527</v>
      </c>
    </row>
    <row r="96" ht="22.5" customHeight="1" spans="1:6">
      <c r="A96">
        <v>91</v>
      </c>
      <c r="B96" s="154">
        <f t="shared" si="5"/>
        <v>197</v>
      </c>
      <c r="C96" s="154">
        <f t="shared" si="6"/>
        <v>296</v>
      </c>
      <c r="D96" s="154">
        <f t="shared" si="7"/>
        <v>453</v>
      </c>
      <c r="E96" s="154">
        <f t="shared" si="8"/>
        <v>775</v>
      </c>
      <c r="F96" s="154">
        <f t="shared" si="9"/>
        <v>1550</v>
      </c>
    </row>
    <row r="97" ht="22.5" customHeight="1" spans="1:6">
      <c r="A97">
        <v>92</v>
      </c>
      <c r="B97" s="154">
        <f t="shared" si="5"/>
        <v>199</v>
      </c>
      <c r="C97" s="154">
        <f t="shared" si="6"/>
        <v>299</v>
      </c>
      <c r="D97" s="154">
        <f t="shared" si="7"/>
        <v>459</v>
      </c>
      <c r="E97" s="154">
        <f t="shared" si="8"/>
        <v>786</v>
      </c>
      <c r="F97" s="154">
        <f t="shared" si="9"/>
        <v>1573</v>
      </c>
    </row>
    <row r="98" ht="22.5" customHeight="1" spans="1:6">
      <c r="A98">
        <v>93</v>
      </c>
      <c r="B98" s="154">
        <f t="shared" si="5"/>
        <v>201</v>
      </c>
      <c r="C98" s="154">
        <f t="shared" si="6"/>
        <v>303</v>
      </c>
      <c r="D98" s="154">
        <f t="shared" si="7"/>
        <v>465</v>
      </c>
      <c r="E98" s="154">
        <f t="shared" si="8"/>
        <v>798</v>
      </c>
      <c r="F98" s="154">
        <f t="shared" si="9"/>
        <v>1597</v>
      </c>
    </row>
    <row r="99" ht="22.5" customHeight="1" spans="1:6">
      <c r="A99">
        <v>94</v>
      </c>
      <c r="B99" s="154">
        <f t="shared" si="5"/>
        <v>203</v>
      </c>
      <c r="C99" s="154">
        <f t="shared" si="6"/>
        <v>306</v>
      </c>
      <c r="D99" s="154">
        <f t="shared" si="7"/>
        <v>471</v>
      </c>
      <c r="E99" s="154">
        <f t="shared" si="8"/>
        <v>810</v>
      </c>
      <c r="F99" s="154">
        <f t="shared" si="9"/>
        <v>1621</v>
      </c>
    </row>
    <row r="100" ht="22.5" customHeight="1" spans="1:6">
      <c r="A100">
        <v>95</v>
      </c>
      <c r="B100" s="154">
        <f t="shared" si="5"/>
        <v>205</v>
      </c>
      <c r="C100" s="154">
        <f t="shared" si="6"/>
        <v>310</v>
      </c>
      <c r="D100" s="154">
        <f t="shared" si="7"/>
        <v>477</v>
      </c>
      <c r="E100" s="154">
        <f t="shared" si="8"/>
        <v>822</v>
      </c>
      <c r="F100" s="154">
        <f t="shared" si="9"/>
        <v>1645</v>
      </c>
    </row>
    <row r="101" ht="22.5" customHeight="1" spans="1:6">
      <c r="A101">
        <v>96</v>
      </c>
      <c r="B101" s="154">
        <f t="shared" si="5"/>
        <v>207</v>
      </c>
      <c r="C101" s="154">
        <f t="shared" si="6"/>
        <v>314</v>
      </c>
      <c r="D101" s="154">
        <f t="shared" si="7"/>
        <v>483</v>
      </c>
      <c r="E101" s="154">
        <f t="shared" si="8"/>
        <v>835</v>
      </c>
      <c r="F101" s="154">
        <f t="shared" si="9"/>
        <v>1670</v>
      </c>
    </row>
    <row r="102" ht="22.5" customHeight="1" spans="1:6">
      <c r="A102">
        <v>97</v>
      </c>
      <c r="B102" s="154">
        <f t="shared" si="5"/>
        <v>210</v>
      </c>
      <c r="C102" s="154">
        <f t="shared" si="6"/>
        <v>318</v>
      </c>
      <c r="D102" s="154">
        <f t="shared" si="7"/>
        <v>490</v>
      </c>
      <c r="E102" s="154">
        <f t="shared" si="8"/>
        <v>847</v>
      </c>
      <c r="F102" s="154">
        <f t="shared" si="9"/>
        <v>1695</v>
      </c>
    </row>
    <row r="103" ht="22.5" customHeight="1" spans="1:6">
      <c r="A103">
        <v>98</v>
      </c>
      <c r="B103" s="154">
        <f t="shared" si="5"/>
        <v>212</v>
      </c>
      <c r="C103" s="154">
        <f t="shared" si="6"/>
        <v>321</v>
      </c>
      <c r="D103" s="154">
        <f t="shared" si="7"/>
        <v>496</v>
      </c>
      <c r="E103" s="154">
        <f t="shared" si="8"/>
        <v>860</v>
      </c>
      <c r="F103" s="154">
        <f t="shared" si="9"/>
        <v>1720</v>
      </c>
    </row>
    <row r="104" ht="22.5" customHeight="1" spans="1:6">
      <c r="A104">
        <v>99</v>
      </c>
      <c r="B104" s="154">
        <f t="shared" si="5"/>
        <v>214</v>
      </c>
      <c r="C104" s="154">
        <f t="shared" si="6"/>
        <v>325</v>
      </c>
      <c r="D104" s="154">
        <f t="shared" si="7"/>
        <v>502</v>
      </c>
      <c r="E104" s="154">
        <f t="shared" si="8"/>
        <v>873</v>
      </c>
      <c r="F104" s="154">
        <f t="shared" si="9"/>
        <v>1746</v>
      </c>
    </row>
    <row r="105" ht="22.5" customHeight="1" spans="1:6">
      <c r="A105">
        <v>100</v>
      </c>
      <c r="B105" s="154">
        <f t="shared" si="5"/>
        <v>216</v>
      </c>
      <c r="C105" s="154">
        <f t="shared" si="6"/>
        <v>329</v>
      </c>
      <c r="D105" s="154">
        <f t="shared" si="7"/>
        <v>509</v>
      </c>
      <c r="E105" s="154">
        <f t="shared" si="8"/>
        <v>886</v>
      </c>
      <c r="F105" s="154">
        <f t="shared" si="9"/>
        <v>1772</v>
      </c>
    </row>
    <row r="106" ht="22.5" customHeight="1" spans="1:6">
      <c r="A106">
        <v>101</v>
      </c>
      <c r="B106" s="154">
        <f t="shared" si="5"/>
        <v>218</v>
      </c>
      <c r="C106" s="154">
        <f t="shared" si="6"/>
        <v>333</v>
      </c>
      <c r="D106" s="154">
        <f t="shared" si="7"/>
        <v>516</v>
      </c>
      <c r="E106" s="154">
        <f t="shared" si="8"/>
        <v>899</v>
      </c>
      <c r="F106" s="154">
        <f t="shared" si="9"/>
        <v>1799</v>
      </c>
    </row>
    <row r="107" ht="22.5" customHeight="1" spans="1:6">
      <c r="A107">
        <v>102</v>
      </c>
      <c r="B107" s="154">
        <f t="shared" si="5"/>
        <v>220</v>
      </c>
      <c r="C107" s="154">
        <f t="shared" si="6"/>
        <v>337</v>
      </c>
      <c r="D107" s="154">
        <f t="shared" si="7"/>
        <v>522</v>
      </c>
      <c r="E107" s="154">
        <f t="shared" si="8"/>
        <v>913</v>
      </c>
      <c r="F107" s="154">
        <f t="shared" si="9"/>
        <v>1826</v>
      </c>
    </row>
    <row r="108" ht="22.5" customHeight="1" spans="1:6">
      <c r="A108">
        <v>103</v>
      </c>
      <c r="B108" s="154">
        <f t="shared" si="5"/>
        <v>222</v>
      </c>
      <c r="C108" s="154">
        <f t="shared" si="6"/>
        <v>341</v>
      </c>
      <c r="D108" s="154">
        <f t="shared" si="7"/>
        <v>529</v>
      </c>
      <c r="E108" s="154">
        <f t="shared" si="8"/>
        <v>926</v>
      </c>
      <c r="F108" s="154">
        <f t="shared" si="9"/>
        <v>1853</v>
      </c>
    </row>
    <row r="109" ht="22.5" customHeight="1" spans="1:6">
      <c r="A109">
        <v>104</v>
      </c>
      <c r="B109" s="154">
        <f t="shared" si="5"/>
        <v>225</v>
      </c>
      <c r="C109" s="154">
        <f t="shared" si="6"/>
        <v>345</v>
      </c>
      <c r="D109" s="154">
        <f t="shared" si="7"/>
        <v>536</v>
      </c>
      <c r="E109" s="154">
        <f t="shared" si="8"/>
        <v>940</v>
      </c>
      <c r="F109" s="154">
        <f t="shared" si="9"/>
        <v>1881</v>
      </c>
    </row>
    <row r="110" ht="22.5" customHeight="1" spans="1:6">
      <c r="A110">
        <v>105</v>
      </c>
      <c r="B110" s="154">
        <f t="shared" si="5"/>
        <v>227</v>
      </c>
      <c r="C110" s="154">
        <f t="shared" si="6"/>
        <v>349</v>
      </c>
      <c r="D110" s="154">
        <f t="shared" si="7"/>
        <v>543</v>
      </c>
      <c r="E110" s="154">
        <f t="shared" si="8"/>
        <v>954</v>
      </c>
      <c r="F110" s="154">
        <f t="shared" si="9"/>
        <v>1909</v>
      </c>
    </row>
    <row r="111" ht="22.5" customHeight="1" spans="1:6">
      <c r="A111">
        <v>106</v>
      </c>
      <c r="B111" s="154">
        <f t="shared" si="5"/>
        <v>229</v>
      </c>
      <c r="C111" s="154">
        <f t="shared" si="6"/>
        <v>354</v>
      </c>
      <c r="D111" s="154">
        <f t="shared" si="7"/>
        <v>550</v>
      </c>
      <c r="E111" s="154">
        <f t="shared" si="8"/>
        <v>969</v>
      </c>
      <c r="F111" s="154">
        <f t="shared" si="9"/>
        <v>1938</v>
      </c>
    </row>
    <row r="112" ht="22.5" customHeight="1" spans="1:6">
      <c r="A112">
        <v>107</v>
      </c>
      <c r="B112" s="154">
        <f t="shared" si="5"/>
        <v>231</v>
      </c>
      <c r="C112" s="154">
        <f t="shared" si="6"/>
        <v>358</v>
      </c>
      <c r="D112" s="154">
        <f t="shared" si="7"/>
        <v>557</v>
      </c>
      <c r="E112" s="154">
        <f t="shared" si="8"/>
        <v>983</v>
      </c>
      <c r="F112" s="154">
        <f t="shared" si="9"/>
        <v>1967</v>
      </c>
    </row>
    <row r="113" ht="22.5" customHeight="1" spans="1:6">
      <c r="A113">
        <v>108</v>
      </c>
      <c r="B113" s="154">
        <f t="shared" si="5"/>
        <v>234</v>
      </c>
      <c r="C113" s="154">
        <f t="shared" si="6"/>
        <v>362</v>
      </c>
      <c r="D113" s="154">
        <f t="shared" si="7"/>
        <v>564</v>
      </c>
      <c r="E113" s="154">
        <f t="shared" si="8"/>
        <v>998</v>
      </c>
      <c r="F113" s="154">
        <f t="shared" si="9"/>
        <v>1997</v>
      </c>
    </row>
    <row r="114" ht="22.5" customHeight="1" spans="1:6">
      <c r="A114">
        <v>109</v>
      </c>
      <c r="B114" s="154">
        <f t="shared" si="5"/>
        <v>236</v>
      </c>
      <c r="C114" s="154">
        <f t="shared" si="6"/>
        <v>367</v>
      </c>
      <c r="D114" s="154">
        <f t="shared" si="7"/>
        <v>572</v>
      </c>
      <c r="E114" s="154">
        <f t="shared" si="8"/>
        <v>1013</v>
      </c>
      <c r="F114" s="154">
        <f t="shared" si="9"/>
        <v>2027</v>
      </c>
    </row>
    <row r="115" ht="22.5" customHeight="1" spans="1:6">
      <c r="A115">
        <v>110</v>
      </c>
      <c r="B115" s="154">
        <f t="shared" si="5"/>
        <v>239</v>
      </c>
      <c r="C115" s="154">
        <f t="shared" si="6"/>
        <v>371</v>
      </c>
      <c r="D115" s="154">
        <f t="shared" si="7"/>
        <v>579</v>
      </c>
      <c r="E115" s="154">
        <f t="shared" si="8"/>
        <v>1028</v>
      </c>
      <c r="F115" s="154">
        <f t="shared" si="9"/>
        <v>2057</v>
      </c>
    </row>
    <row r="116" ht="22.5" customHeight="1" spans="1:6">
      <c r="A116">
        <v>111</v>
      </c>
      <c r="B116" s="154">
        <f t="shared" si="5"/>
        <v>241</v>
      </c>
      <c r="C116" s="154">
        <f t="shared" si="6"/>
        <v>375</v>
      </c>
      <c r="D116" s="154">
        <f t="shared" si="7"/>
        <v>587</v>
      </c>
      <c r="E116" s="154">
        <f t="shared" si="8"/>
        <v>1044</v>
      </c>
      <c r="F116" s="154">
        <f t="shared" si="9"/>
        <v>2088</v>
      </c>
    </row>
    <row r="117" ht="22.5" customHeight="1" spans="1:6">
      <c r="A117">
        <v>112</v>
      </c>
      <c r="B117" s="154">
        <f t="shared" si="5"/>
        <v>243</v>
      </c>
      <c r="C117" s="154">
        <f t="shared" si="6"/>
        <v>380</v>
      </c>
      <c r="D117" s="154">
        <f t="shared" si="7"/>
        <v>594</v>
      </c>
      <c r="E117" s="154">
        <f t="shared" si="8"/>
        <v>1059</v>
      </c>
      <c r="F117" s="154">
        <f t="shared" si="9"/>
        <v>2119</v>
      </c>
    </row>
    <row r="118" ht="22.5" customHeight="1" spans="1:6">
      <c r="A118">
        <v>113</v>
      </c>
      <c r="B118" s="154">
        <f t="shared" si="5"/>
        <v>246</v>
      </c>
      <c r="C118" s="154">
        <f t="shared" si="6"/>
        <v>384</v>
      </c>
      <c r="D118" s="154">
        <f t="shared" si="7"/>
        <v>602</v>
      </c>
      <c r="E118" s="154">
        <f t="shared" si="8"/>
        <v>1075</v>
      </c>
      <c r="F118" s="154">
        <f t="shared" si="9"/>
        <v>2151</v>
      </c>
    </row>
    <row r="119" ht="22.5" customHeight="1" spans="1:6">
      <c r="A119">
        <v>114</v>
      </c>
      <c r="B119" s="154">
        <f t="shared" si="5"/>
        <v>248</v>
      </c>
      <c r="C119" s="154">
        <f t="shared" si="6"/>
        <v>389</v>
      </c>
      <c r="D119" s="154">
        <f t="shared" si="7"/>
        <v>610</v>
      </c>
      <c r="E119" s="154">
        <f t="shared" si="8"/>
        <v>1091</v>
      </c>
      <c r="F119" s="154">
        <f t="shared" si="9"/>
        <v>2183</v>
      </c>
    </row>
    <row r="120" ht="22.5" customHeight="1" spans="1:6">
      <c r="A120">
        <v>115</v>
      </c>
      <c r="B120" s="154">
        <f t="shared" si="5"/>
        <v>251</v>
      </c>
      <c r="C120" s="154">
        <f t="shared" si="6"/>
        <v>394</v>
      </c>
      <c r="D120" s="154">
        <f t="shared" si="7"/>
        <v>618</v>
      </c>
      <c r="E120" s="154">
        <f t="shared" si="8"/>
        <v>1108</v>
      </c>
      <c r="F120" s="154">
        <f t="shared" si="9"/>
        <v>2216</v>
      </c>
    </row>
    <row r="121" ht="22.5" customHeight="1" spans="1:6">
      <c r="A121">
        <v>116</v>
      </c>
      <c r="B121" s="154">
        <f t="shared" si="5"/>
        <v>253</v>
      </c>
      <c r="C121" s="154">
        <f t="shared" si="6"/>
        <v>398</v>
      </c>
      <c r="D121" s="154">
        <f t="shared" si="7"/>
        <v>626</v>
      </c>
      <c r="E121" s="154">
        <f t="shared" si="8"/>
        <v>1124</v>
      </c>
      <c r="F121" s="154">
        <f t="shared" si="9"/>
        <v>2249</v>
      </c>
    </row>
    <row r="122" ht="22.5" customHeight="1" spans="1:6">
      <c r="A122">
        <v>117</v>
      </c>
      <c r="B122" s="154">
        <f t="shared" si="5"/>
        <v>256</v>
      </c>
      <c r="C122" s="154">
        <f t="shared" si="6"/>
        <v>403</v>
      </c>
      <c r="D122" s="154">
        <f t="shared" si="7"/>
        <v>634</v>
      </c>
      <c r="E122" s="154">
        <f t="shared" si="8"/>
        <v>1141</v>
      </c>
      <c r="F122" s="154">
        <f t="shared" si="9"/>
        <v>2283</v>
      </c>
    </row>
    <row r="123" ht="22.5" customHeight="1" spans="1:6">
      <c r="A123">
        <v>118</v>
      </c>
      <c r="B123" s="154">
        <f t="shared" si="5"/>
        <v>258</v>
      </c>
      <c r="C123" s="154">
        <f t="shared" si="6"/>
        <v>408</v>
      </c>
      <c r="D123" s="154">
        <f t="shared" si="7"/>
        <v>642</v>
      </c>
      <c r="E123" s="154">
        <f t="shared" si="8"/>
        <v>1158</v>
      </c>
      <c r="F123" s="154">
        <f t="shared" si="9"/>
        <v>2317</v>
      </c>
    </row>
    <row r="124" ht="22.5" customHeight="1" spans="1:6">
      <c r="A124">
        <v>119</v>
      </c>
      <c r="B124" s="154">
        <f t="shared" si="5"/>
        <v>261</v>
      </c>
      <c r="C124" s="154">
        <f t="shared" si="6"/>
        <v>413</v>
      </c>
      <c r="D124" s="154">
        <f t="shared" si="7"/>
        <v>651</v>
      </c>
      <c r="E124" s="154">
        <f t="shared" si="8"/>
        <v>1176</v>
      </c>
      <c r="F124" s="154">
        <f t="shared" si="9"/>
        <v>2352</v>
      </c>
    </row>
    <row r="125" ht="22.5" customHeight="1" spans="1:6">
      <c r="A125">
        <v>120</v>
      </c>
      <c r="B125" s="154">
        <f t="shared" si="5"/>
        <v>264</v>
      </c>
      <c r="C125" s="154">
        <f t="shared" si="6"/>
        <v>418</v>
      </c>
      <c r="D125" s="154">
        <f t="shared" si="7"/>
        <v>659</v>
      </c>
      <c r="E125" s="154">
        <f t="shared" si="8"/>
        <v>1193</v>
      </c>
      <c r="F125" s="154">
        <f t="shared" si="9"/>
        <v>2387</v>
      </c>
    </row>
    <row r="126" ht="22.5" customHeight="1" spans="1:6">
      <c r="A126">
        <v>121</v>
      </c>
      <c r="B126" s="154">
        <f t="shared" si="5"/>
        <v>266</v>
      </c>
      <c r="C126" s="154">
        <f t="shared" si="6"/>
        <v>423</v>
      </c>
      <c r="D126" s="154">
        <f t="shared" si="7"/>
        <v>668</v>
      </c>
      <c r="E126" s="154">
        <f t="shared" si="8"/>
        <v>1211</v>
      </c>
      <c r="F126" s="154">
        <f t="shared" si="9"/>
        <v>2423</v>
      </c>
    </row>
    <row r="127" ht="22.5" customHeight="1" spans="1:6">
      <c r="A127">
        <v>122</v>
      </c>
      <c r="B127" s="154">
        <f t="shared" si="5"/>
        <v>269</v>
      </c>
      <c r="C127" s="154">
        <f t="shared" si="6"/>
        <v>428</v>
      </c>
      <c r="D127" s="154">
        <f t="shared" si="7"/>
        <v>676</v>
      </c>
      <c r="E127" s="154">
        <f t="shared" si="8"/>
        <v>1229</v>
      </c>
      <c r="F127" s="154">
        <f t="shared" si="9"/>
        <v>2459</v>
      </c>
    </row>
    <row r="128" ht="22.5" customHeight="1" spans="1:6">
      <c r="A128">
        <v>123</v>
      </c>
      <c r="B128" s="154">
        <f t="shared" si="5"/>
        <v>272</v>
      </c>
      <c r="C128" s="154">
        <f t="shared" si="6"/>
        <v>433</v>
      </c>
      <c r="D128" s="154">
        <f t="shared" si="7"/>
        <v>685</v>
      </c>
      <c r="E128" s="154">
        <f t="shared" si="8"/>
        <v>1248</v>
      </c>
      <c r="F128" s="154">
        <f t="shared" si="9"/>
        <v>2496</v>
      </c>
    </row>
    <row r="129" ht="22.5" customHeight="1" spans="1:6">
      <c r="A129">
        <v>124</v>
      </c>
      <c r="B129" s="154">
        <f t="shared" si="5"/>
        <v>274</v>
      </c>
      <c r="C129" s="154">
        <f t="shared" si="6"/>
        <v>438</v>
      </c>
      <c r="D129" s="154">
        <f t="shared" si="7"/>
        <v>694</v>
      </c>
      <c r="E129" s="154">
        <f t="shared" si="8"/>
        <v>1267</v>
      </c>
      <c r="F129" s="154">
        <f t="shared" si="9"/>
        <v>2534</v>
      </c>
    </row>
    <row r="130" ht="22.5" customHeight="1" spans="1:6">
      <c r="A130">
        <v>125</v>
      </c>
      <c r="B130" s="154">
        <f t="shared" si="5"/>
        <v>277</v>
      </c>
      <c r="C130" s="154">
        <f t="shared" si="6"/>
        <v>444</v>
      </c>
      <c r="D130" s="154">
        <f t="shared" si="7"/>
        <v>703</v>
      </c>
      <c r="E130" s="154">
        <f t="shared" si="8"/>
        <v>1286</v>
      </c>
      <c r="F130" s="154">
        <f t="shared" si="9"/>
        <v>2572</v>
      </c>
    </row>
    <row r="131" ht="22.5" customHeight="1" spans="1:6">
      <c r="A131">
        <v>126</v>
      </c>
      <c r="B131" s="154">
        <f t="shared" si="5"/>
        <v>280</v>
      </c>
      <c r="C131" s="154">
        <f t="shared" si="6"/>
        <v>449</v>
      </c>
      <c r="D131" s="154">
        <f t="shared" si="7"/>
        <v>712</v>
      </c>
      <c r="E131" s="154">
        <f t="shared" si="8"/>
        <v>1305</v>
      </c>
      <c r="F131" s="154">
        <f t="shared" si="9"/>
        <v>2610</v>
      </c>
    </row>
    <row r="132" ht="22.5" customHeight="1" spans="1:6">
      <c r="A132">
        <v>127</v>
      </c>
      <c r="B132" s="154">
        <f t="shared" si="5"/>
        <v>283</v>
      </c>
      <c r="C132" s="154">
        <f t="shared" si="6"/>
        <v>454</v>
      </c>
      <c r="D132" s="154">
        <f t="shared" si="7"/>
        <v>721</v>
      </c>
      <c r="E132" s="154">
        <f t="shared" si="8"/>
        <v>1325</v>
      </c>
      <c r="F132" s="154">
        <f t="shared" si="9"/>
        <v>2650</v>
      </c>
    </row>
    <row r="133" ht="22.5" customHeight="1" spans="1:6">
      <c r="A133">
        <v>128</v>
      </c>
      <c r="B133" s="154">
        <f t="shared" ref="B133:B196" si="10">INT($B$2*POWER(1+$B$3,A134-1))</f>
        <v>285</v>
      </c>
      <c r="C133" s="154">
        <f t="shared" ref="C133:C196" si="11">INT($C$2*POWER(1+$C$3,A134-1))</f>
        <v>460</v>
      </c>
      <c r="D133" s="154">
        <f t="shared" ref="D133:D196" si="12">INT($D$2*POWER(1+$D$3,A134-1))</f>
        <v>731</v>
      </c>
      <c r="E133" s="154">
        <f t="shared" ref="E133:E196" si="13">INT($E$2*POWER(1+$E$3,A134-1))</f>
        <v>1344</v>
      </c>
      <c r="F133" s="154">
        <f t="shared" ref="F133:F196" si="14">INT($F$2*POWER(1+$F$3,A134-1))</f>
        <v>2689</v>
      </c>
    </row>
    <row r="134" ht="22.5" customHeight="1" spans="1:6">
      <c r="A134">
        <v>129</v>
      </c>
      <c r="B134" s="154">
        <f t="shared" si="10"/>
        <v>288</v>
      </c>
      <c r="C134" s="154">
        <f t="shared" si="11"/>
        <v>465</v>
      </c>
      <c r="D134" s="154">
        <f t="shared" si="12"/>
        <v>740</v>
      </c>
      <c r="E134" s="154">
        <f t="shared" si="13"/>
        <v>1365</v>
      </c>
      <c r="F134" s="154">
        <f t="shared" si="14"/>
        <v>2730</v>
      </c>
    </row>
    <row r="135" ht="22.5" customHeight="1" spans="1:6">
      <c r="A135">
        <v>130</v>
      </c>
      <c r="B135" s="154">
        <f t="shared" si="10"/>
        <v>291</v>
      </c>
      <c r="C135" s="154">
        <f t="shared" si="11"/>
        <v>471</v>
      </c>
      <c r="D135" s="154">
        <f t="shared" si="12"/>
        <v>750</v>
      </c>
      <c r="E135" s="154">
        <f t="shared" si="13"/>
        <v>1385</v>
      </c>
      <c r="F135" s="154">
        <f t="shared" si="14"/>
        <v>2771</v>
      </c>
    </row>
    <row r="136" ht="22.5" customHeight="1" spans="1:6">
      <c r="A136">
        <v>131</v>
      </c>
      <c r="B136" s="154">
        <f t="shared" si="10"/>
        <v>294</v>
      </c>
      <c r="C136" s="154">
        <f t="shared" si="11"/>
        <v>477</v>
      </c>
      <c r="D136" s="154">
        <f t="shared" si="12"/>
        <v>760</v>
      </c>
      <c r="E136" s="154">
        <f t="shared" si="13"/>
        <v>1406</v>
      </c>
      <c r="F136" s="154">
        <f t="shared" si="14"/>
        <v>2812</v>
      </c>
    </row>
    <row r="137" ht="22.5" customHeight="1" spans="1:6">
      <c r="A137">
        <v>132</v>
      </c>
      <c r="B137" s="154">
        <f t="shared" si="10"/>
        <v>297</v>
      </c>
      <c r="C137" s="154">
        <f t="shared" si="11"/>
        <v>482</v>
      </c>
      <c r="D137" s="154">
        <f t="shared" si="12"/>
        <v>770</v>
      </c>
      <c r="E137" s="154">
        <f t="shared" si="13"/>
        <v>1427</v>
      </c>
      <c r="F137" s="154">
        <f t="shared" si="14"/>
        <v>2854</v>
      </c>
    </row>
    <row r="138" ht="22.5" customHeight="1" spans="1:6">
      <c r="A138">
        <v>133</v>
      </c>
      <c r="B138" s="154">
        <f t="shared" si="10"/>
        <v>300</v>
      </c>
      <c r="C138" s="154">
        <f t="shared" si="11"/>
        <v>488</v>
      </c>
      <c r="D138" s="154">
        <f t="shared" si="12"/>
        <v>780</v>
      </c>
      <c r="E138" s="154">
        <f t="shared" si="13"/>
        <v>1448</v>
      </c>
      <c r="F138" s="154">
        <f t="shared" si="14"/>
        <v>2897</v>
      </c>
    </row>
    <row r="139" ht="22.5" customHeight="1" spans="1:6">
      <c r="A139">
        <v>134</v>
      </c>
      <c r="B139" s="154">
        <f t="shared" si="10"/>
        <v>303</v>
      </c>
      <c r="C139" s="154">
        <f t="shared" si="11"/>
        <v>494</v>
      </c>
      <c r="D139" s="154">
        <f t="shared" si="12"/>
        <v>790</v>
      </c>
      <c r="E139" s="154">
        <f t="shared" si="13"/>
        <v>1470</v>
      </c>
      <c r="F139" s="154">
        <f t="shared" si="14"/>
        <v>2941</v>
      </c>
    </row>
    <row r="140" ht="22.5" customHeight="1" spans="1:6">
      <c r="A140">
        <v>135</v>
      </c>
      <c r="B140" s="154">
        <f t="shared" si="10"/>
        <v>306</v>
      </c>
      <c r="C140" s="154">
        <f t="shared" si="11"/>
        <v>500</v>
      </c>
      <c r="D140" s="154">
        <f t="shared" si="12"/>
        <v>800</v>
      </c>
      <c r="E140" s="154">
        <f t="shared" si="13"/>
        <v>1492</v>
      </c>
      <c r="F140" s="154">
        <f t="shared" si="14"/>
        <v>2985</v>
      </c>
    </row>
    <row r="141" ht="22.5" customHeight="1" spans="1:6">
      <c r="A141">
        <v>136</v>
      </c>
      <c r="B141" s="154">
        <f t="shared" si="10"/>
        <v>309</v>
      </c>
      <c r="C141" s="154">
        <f t="shared" si="11"/>
        <v>506</v>
      </c>
      <c r="D141" s="154">
        <f t="shared" si="12"/>
        <v>810</v>
      </c>
      <c r="E141" s="154">
        <f t="shared" si="13"/>
        <v>1514</v>
      </c>
      <c r="F141" s="154">
        <f t="shared" si="14"/>
        <v>3029</v>
      </c>
    </row>
    <row r="142" ht="22.5" customHeight="1" spans="1:6">
      <c r="A142">
        <v>137</v>
      </c>
      <c r="B142" s="154">
        <f t="shared" si="10"/>
        <v>312</v>
      </c>
      <c r="C142" s="154">
        <f t="shared" si="11"/>
        <v>512</v>
      </c>
      <c r="D142" s="154">
        <f t="shared" si="12"/>
        <v>821</v>
      </c>
      <c r="E142" s="154">
        <f t="shared" si="13"/>
        <v>1537</v>
      </c>
      <c r="F142" s="154">
        <f t="shared" si="14"/>
        <v>3075</v>
      </c>
    </row>
    <row r="143" ht="22.5" customHeight="1" spans="1:6">
      <c r="A143">
        <v>138</v>
      </c>
      <c r="B143" s="154">
        <f t="shared" si="10"/>
        <v>315</v>
      </c>
      <c r="C143" s="154">
        <f t="shared" si="11"/>
        <v>518</v>
      </c>
      <c r="D143" s="154">
        <f t="shared" si="12"/>
        <v>832</v>
      </c>
      <c r="E143" s="154">
        <f t="shared" si="13"/>
        <v>1560</v>
      </c>
      <c r="F143" s="154">
        <f t="shared" si="14"/>
        <v>3121</v>
      </c>
    </row>
    <row r="144" ht="22.5" customHeight="1" spans="1:6">
      <c r="A144">
        <v>139</v>
      </c>
      <c r="B144" s="154">
        <f t="shared" si="10"/>
        <v>318</v>
      </c>
      <c r="C144" s="154">
        <f t="shared" si="11"/>
        <v>524</v>
      </c>
      <c r="D144" s="154">
        <f t="shared" si="12"/>
        <v>843</v>
      </c>
      <c r="E144" s="154">
        <f t="shared" si="13"/>
        <v>1584</v>
      </c>
      <c r="F144" s="154">
        <f t="shared" si="14"/>
        <v>3168</v>
      </c>
    </row>
    <row r="145" ht="22.5" customHeight="1" spans="1:6">
      <c r="A145">
        <v>140</v>
      </c>
      <c r="B145" s="154">
        <f t="shared" si="10"/>
        <v>322</v>
      </c>
      <c r="C145" s="154">
        <f t="shared" si="11"/>
        <v>531</v>
      </c>
      <c r="D145" s="154">
        <f t="shared" si="12"/>
        <v>853</v>
      </c>
      <c r="E145" s="154">
        <f t="shared" si="13"/>
        <v>1607</v>
      </c>
      <c r="F145" s="154">
        <f t="shared" si="14"/>
        <v>3215</v>
      </c>
    </row>
    <row r="146" ht="22.5" customHeight="1" spans="1:6">
      <c r="A146">
        <v>141</v>
      </c>
      <c r="B146" s="154">
        <f t="shared" si="10"/>
        <v>325</v>
      </c>
      <c r="C146" s="154">
        <f t="shared" si="11"/>
        <v>537</v>
      </c>
      <c r="D146" s="154">
        <f t="shared" si="12"/>
        <v>865</v>
      </c>
      <c r="E146" s="154">
        <f t="shared" si="13"/>
        <v>1632</v>
      </c>
      <c r="F146" s="154">
        <f t="shared" si="14"/>
        <v>3264</v>
      </c>
    </row>
    <row r="147" ht="22.5" customHeight="1" spans="1:6">
      <c r="A147">
        <v>142</v>
      </c>
      <c r="B147" s="154">
        <f t="shared" si="10"/>
        <v>328</v>
      </c>
      <c r="C147" s="154">
        <f t="shared" si="11"/>
        <v>544</v>
      </c>
      <c r="D147" s="154">
        <f t="shared" si="12"/>
        <v>876</v>
      </c>
      <c r="E147" s="154">
        <f t="shared" si="13"/>
        <v>1656</v>
      </c>
      <c r="F147" s="154">
        <f t="shared" si="14"/>
        <v>3313</v>
      </c>
    </row>
    <row r="148" ht="22.5" customHeight="1" spans="1:6">
      <c r="A148">
        <v>143</v>
      </c>
      <c r="B148" s="154">
        <f t="shared" si="10"/>
        <v>331</v>
      </c>
      <c r="C148" s="154">
        <f t="shared" si="11"/>
        <v>550</v>
      </c>
      <c r="D148" s="154">
        <f t="shared" si="12"/>
        <v>887</v>
      </c>
      <c r="E148" s="154">
        <f t="shared" si="13"/>
        <v>1681</v>
      </c>
      <c r="F148" s="154">
        <f t="shared" si="14"/>
        <v>3362</v>
      </c>
    </row>
    <row r="149" ht="22.5" customHeight="1" spans="1:6">
      <c r="A149">
        <v>144</v>
      </c>
      <c r="B149" s="154">
        <f t="shared" si="10"/>
        <v>335</v>
      </c>
      <c r="C149" s="154">
        <f t="shared" si="11"/>
        <v>557</v>
      </c>
      <c r="D149" s="154">
        <f t="shared" si="12"/>
        <v>899</v>
      </c>
      <c r="E149" s="154">
        <f t="shared" si="13"/>
        <v>1706</v>
      </c>
      <c r="F149" s="154">
        <f t="shared" si="14"/>
        <v>3413</v>
      </c>
    </row>
    <row r="150" ht="22.5" customHeight="1" spans="1:6">
      <c r="A150">
        <v>145</v>
      </c>
      <c r="B150" s="154">
        <f t="shared" si="10"/>
        <v>338</v>
      </c>
      <c r="C150" s="154">
        <f t="shared" si="11"/>
        <v>563</v>
      </c>
      <c r="D150" s="154">
        <f t="shared" si="12"/>
        <v>910</v>
      </c>
      <c r="E150" s="154">
        <f t="shared" si="13"/>
        <v>1732</v>
      </c>
      <c r="F150" s="154">
        <f t="shared" si="14"/>
        <v>3464</v>
      </c>
    </row>
    <row r="151" ht="22.5" customHeight="1" spans="1:6">
      <c r="A151">
        <v>146</v>
      </c>
      <c r="B151" s="154">
        <f t="shared" si="10"/>
        <v>341</v>
      </c>
      <c r="C151" s="154">
        <f t="shared" si="11"/>
        <v>570</v>
      </c>
      <c r="D151" s="154">
        <f t="shared" si="12"/>
        <v>922</v>
      </c>
      <c r="E151" s="154">
        <f t="shared" si="13"/>
        <v>1758</v>
      </c>
      <c r="F151" s="154">
        <f t="shared" si="14"/>
        <v>3516</v>
      </c>
    </row>
    <row r="152" ht="22.5" customHeight="1" spans="1:6">
      <c r="A152">
        <v>147</v>
      </c>
      <c r="B152" s="154">
        <f t="shared" si="10"/>
        <v>345</v>
      </c>
      <c r="C152" s="154">
        <f t="shared" si="11"/>
        <v>577</v>
      </c>
      <c r="D152" s="154">
        <f t="shared" si="12"/>
        <v>934</v>
      </c>
      <c r="E152" s="154">
        <f t="shared" si="13"/>
        <v>1784</v>
      </c>
      <c r="F152" s="154">
        <f t="shared" si="14"/>
        <v>3569</v>
      </c>
    </row>
    <row r="153" ht="22.5" customHeight="1" spans="1:6">
      <c r="A153">
        <v>148</v>
      </c>
      <c r="B153" s="154">
        <f t="shared" si="10"/>
        <v>348</v>
      </c>
      <c r="C153" s="154">
        <f t="shared" si="11"/>
        <v>584</v>
      </c>
      <c r="D153" s="154">
        <f t="shared" si="12"/>
        <v>946</v>
      </c>
      <c r="E153" s="154">
        <f t="shared" si="13"/>
        <v>1811</v>
      </c>
      <c r="F153" s="154">
        <f t="shared" si="14"/>
        <v>3622</v>
      </c>
    </row>
    <row r="154" ht="22.5" customHeight="1" spans="1:6">
      <c r="A154">
        <v>149</v>
      </c>
      <c r="B154" s="154">
        <f t="shared" si="10"/>
        <v>352</v>
      </c>
      <c r="C154" s="154">
        <f t="shared" si="11"/>
        <v>591</v>
      </c>
      <c r="D154" s="154">
        <f t="shared" si="12"/>
        <v>959</v>
      </c>
      <c r="E154" s="154">
        <f t="shared" si="13"/>
        <v>1838</v>
      </c>
      <c r="F154" s="154">
        <f t="shared" si="14"/>
        <v>3677</v>
      </c>
    </row>
    <row r="155" ht="22.5" customHeight="1" spans="1:6">
      <c r="A155">
        <v>150</v>
      </c>
      <c r="B155" s="154">
        <f t="shared" si="10"/>
        <v>355</v>
      </c>
      <c r="C155" s="154">
        <f t="shared" si="11"/>
        <v>598</v>
      </c>
      <c r="D155" s="154">
        <f t="shared" si="12"/>
        <v>971</v>
      </c>
      <c r="E155" s="154">
        <f t="shared" si="13"/>
        <v>1866</v>
      </c>
      <c r="F155" s="154">
        <f t="shared" si="14"/>
        <v>3732</v>
      </c>
    </row>
    <row r="156" ht="22.5" customHeight="1" spans="1:6">
      <c r="A156">
        <v>151</v>
      </c>
      <c r="B156" s="154">
        <f t="shared" si="10"/>
        <v>359</v>
      </c>
      <c r="C156" s="154">
        <f t="shared" si="11"/>
        <v>605</v>
      </c>
      <c r="D156" s="154">
        <f t="shared" si="12"/>
        <v>984</v>
      </c>
      <c r="E156" s="154">
        <f t="shared" si="13"/>
        <v>1894</v>
      </c>
      <c r="F156" s="154">
        <f t="shared" si="14"/>
        <v>3788</v>
      </c>
    </row>
    <row r="157" ht="22.5" customHeight="1" spans="1:6">
      <c r="A157">
        <v>152</v>
      </c>
      <c r="B157" s="154">
        <f t="shared" si="10"/>
        <v>363</v>
      </c>
      <c r="C157" s="154">
        <f t="shared" si="11"/>
        <v>612</v>
      </c>
      <c r="D157" s="154">
        <f t="shared" si="12"/>
        <v>997</v>
      </c>
      <c r="E157" s="154">
        <f t="shared" si="13"/>
        <v>1922</v>
      </c>
      <c r="F157" s="154">
        <f t="shared" si="14"/>
        <v>3845</v>
      </c>
    </row>
    <row r="158" ht="22.5" customHeight="1" spans="1:6">
      <c r="A158">
        <v>153</v>
      </c>
      <c r="B158" s="154">
        <f t="shared" si="10"/>
        <v>366</v>
      </c>
      <c r="C158" s="154">
        <f t="shared" si="11"/>
        <v>620</v>
      </c>
      <c r="D158" s="154">
        <f t="shared" si="12"/>
        <v>1010</v>
      </c>
      <c r="E158" s="154">
        <f t="shared" si="13"/>
        <v>1951</v>
      </c>
      <c r="F158" s="154">
        <f t="shared" si="14"/>
        <v>3902</v>
      </c>
    </row>
    <row r="159" ht="22.5" customHeight="1" spans="1:6">
      <c r="A159">
        <v>154</v>
      </c>
      <c r="B159" s="154">
        <f t="shared" si="10"/>
        <v>370</v>
      </c>
      <c r="C159" s="154">
        <f t="shared" si="11"/>
        <v>627</v>
      </c>
      <c r="D159" s="154">
        <f t="shared" si="12"/>
        <v>1023</v>
      </c>
      <c r="E159" s="154">
        <f t="shared" si="13"/>
        <v>1980</v>
      </c>
      <c r="F159" s="154">
        <f t="shared" si="14"/>
        <v>3961</v>
      </c>
    </row>
    <row r="160" ht="22.5" customHeight="1" spans="1:6">
      <c r="A160">
        <v>155</v>
      </c>
      <c r="B160" s="154">
        <f t="shared" si="10"/>
        <v>374</v>
      </c>
      <c r="C160" s="154">
        <f t="shared" si="11"/>
        <v>635</v>
      </c>
      <c r="D160" s="154">
        <f t="shared" si="12"/>
        <v>1036</v>
      </c>
      <c r="E160" s="154">
        <f t="shared" si="13"/>
        <v>2010</v>
      </c>
      <c r="F160" s="154">
        <f t="shared" si="14"/>
        <v>4020</v>
      </c>
    </row>
    <row r="161" ht="22.5" customHeight="1" spans="1:6">
      <c r="A161">
        <v>156</v>
      </c>
      <c r="B161" s="154">
        <f t="shared" si="10"/>
        <v>377</v>
      </c>
      <c r="C161" s="154">
        <f t="shared" si="11"/>
        <v>642</v>
      </c>
      <c r="D161" s="154">
        <f t="shared" si="12"/>
        <v>1050</v>
      </c>
      <c r="E161" s="154">
        <f t="shared" si="13"/>
        <v>2040</v>
      </c>
      <c r="F161" s="154">
        <f t="shared" si="14"/>
        <v>4080</v>
      </c>
    </row>
    <row r="162" ht="22.5" customHeight="1" spans="1:6">
      <c r="A162">
        <v>157</v>
      </c>
      <c r="B162" s="154">
        <f t="shared" si="10"/>
        <v>381</v>
      </c>
      <c r="C162" s="154">
        <f t="shared" si="11"/>
        <v>650</v>
      </c>
      <c r="D162" s="154">
        <f t="shared" si="12"/>
        <v>1063</v>
      </c>
      <c r="E162" s="154">
        <f t="shared" si="13"/>
        <v>2071</v>
      </c>
      <c r="F162" s="154">
        <f t="shared" si="14"/>
        <v>4142</v>
      </c>
    </row>
    <row r="163" ht="22.5" customHeight="1" spans="1:6">
      <c r="A163">
        <v>158</v>
      </c>
      <c r="B163" s="154">
        <f t="shared" si="10"/>
        <v>385</v>
      </c>
      <c r="C163" s="154">
        <f t="shared" si="11"/>
        <v>658</v>
      </c>
      <c r="D163" s="154">
        <f t="shared" si="12"/>
        <v>1077</v>
      </c>
      <c r="E163" s="154">
        <f t="shared" si="13"/>
        <v>2102</v>
      </c>
      <c r="F163" s="154">
        <f t="shared" si="14"/>
        <v>4204</v>
      </c>
    </row>
    <row r="164" ht="22.5" customHeight="1" spans="1:6">
      <c r="A164">
        <v>159</v>
      </c>
      <c r="B164" s="154">
        <f t="shared" si="10"/>
        <v>389</v>
      </c>
      <c r="C164" s="154">
        <f t="shared" si="11"/>
        <v>666</v>
      </c>
      <c r="D164" s="154">
        <f t="shared" si="12"/>
        <v>1091</v>
      </c>
      <c r="E164" s="154">
        <f t="shared" si="13"/>
        <v>2133</v>
      </c>
      <c r="F164" s="154">
        <f t="shared" si="14"/>
        <v>4267</v>
      </c>
    </row>
    <row r="165" ht="22.5" customHeight="1" spans="1:6">
      <c r="A165">
        <v>160</v>
      </c>
      <c r="B165" s="154">
        <f t="shared" si="10"/>
        <v>393</v>
      </c>
      <c r="C165" s="154">
        <f t="shared" si="11"/>
        <v>674</v>
      </c>
      <c r="D165" s="154">
        <f t="shared" si="12"/>
        <v>1105</v>
      </c>
      <c r="E165" s="154">
        <f t="shared" si="13"/>
        <v>2165</v>
      </c>
      <c r="F165" s="154">
        <f t="shared" si="14"/>
        <v>4331</v>
      </c>
    </row>
    <row r="166" ht="22.5" customHeight="1" spans="1:6">
      <c r="A166">
        <v>161</v>
      </c>
      <c r="B166" s="154">
        <f t="shared" si="10"/>
        <v>397</v>
      </c>
      <c r="C166" s="154">
        <f t="shared" si="11"/>
        <v>682</v>
      </c>
      <c r="D166" s="154">
        <f t="shared" si="12"/>
        <v>1120</v>
      </c>
      <c r="E166" s="154">
        <f t="shared" si="13"/>
        <v>2198</v>
      </c>
      <c r="F166" s="154">
        <f t="shared" si="14"/>
        <v>4396</v>
      </c>
    </row>
    <row r="167" ht="22.5" customHeight="1" spans="1:6">
      <c r="A167">
        <v>162</v>
      </c>
      <c r="B167" s="154">
        <f t="shared" si="10"/>
        <v>401</v>
      </c>
      <c r="C167" s="154">
        <f t="shared" si="11"/>
        <v>690</v>
      </c>
      <c r="D167" s="154">
        <f t="shared" si="12"/>
        <v>1134</v>
      </c>
      <c r="E167" s="154">
        <f t="shared" si="13"/>
        <v>2231</v>
      </c>
      <c r="F167" s="154">
        <f t="shared" si="14"/>
        <v>4462</v>
      </c>
    </row>
    <row r="168" ht="22.5" customHeight="1" spans="1:6">
      <c r="A168">
        <v>163</v>
      </c>
      <c r="B168" s="154">
        <f t="shared" si="10"/>
        <v>405</v>
      </c>
      <c r="C168" s="154">
        <f t="shared" si="11"/>
        <v>698</v>
      </c>
      <c r="D168" s="154">
        <f t="shared" si="12"/>
        <v>1149</v>
      </c>
      <c r="E168" s="154">
        <f t="shared" si="13"/>
        <v>2264</v>
      </c>
      <c r="F168" s="154">
        <f t="shared" si="14"/>
        <v>4529</v>
      </c>
    </row>
    <row r="169" ht="22.5" customHeight="1" spans="1:6">
      <c r="A169">
        <v>164</v>
      </c>
      <c r="B169" s="154">
        <f t="shared" si="10"/>
        <v>409</v>
      </c>
      <c r="C169" s="154">
        <f t="shared" si="11"/>
        <v>707</v>
      </c>
      <c r="D169" s="154">
        <f t="shared" si="12"/>
        <v>1164</v>
      </c>
      <c r="E169" s="154">
        <f t="shared" si="13"/>
        <v>2298</v>
      </c>
      <c r="F169" s="154">
        <f t="shared" si="14"/>
        <v>4597</v>
      </c>
    </row>
    <row r="170" ht="22.5" customHeight="1" spans="1:6">
      <c r="A170">
        <v>165</v>
      </c>
      <c r="B170" s="154">
        <f t="shared" si="10"/>
        <v>413</v>
      </c>
      <c r="C170" s="154">
        <f t="shared" si="11"/>
        <v>715</v>
      </c>
      <c r="D170" s="154">
        <f t="shared" si="12"/>
        <v>1179</v>
      </c>
      <c r="E170" s="154">
        <f t="shared" si="13"/>
        <v>2333</v>
      </c>
      <c r="F170" s="154">
        <f t="shared" si="14"/>
        <v>4666</v>
      </c>
    </row>
    <row r="171" ht="22.5" customHeight="1" spans="1:6">
      <c r="A171">
        <v>166</v>
      </c>
      <c r="B171" s="154">
        <f t="shared" si="10"/>
        <v>417</v>
      </c>
      <c r="C171" s="154">
        <f t="shared" si="11"/>
        <v>724</v>
      </c>
      <c r="D171" s="154">
        <f t="shared" si="12"/>
        <v>1194</v>
      </c>
      <c r="E171" s="154">
        <f t="shared" si="13"/>
        <v>2368</v>
      </c>
      <c r="F171" s="154">
        <f t="shared" si="14"/>
        <v>4736</v>
      </c>
    </row>
    <row r="172" ht="22.5" customHeight="1" spans="1:6">
      <c r="A172">
        <v>167</v>
      </c>
      <c r="B172" s="154">
        <f t="shared" si="10"/>
        <v>421</v>
      </c>
      <c r="C172" s="154">
        <f t="shared" si="11"/>
        <v>733</v>
      </c>
      <c r="D172" s="154">
        <f t="shared" si="12"/>
        <v>1210</v>
      </c>
      <c r="E172" s="154">
        <f t="shared" si="13"/>
        <v>2403</v>
      </c>
      <c r="F172" s="154">
        <f t="shared" si="14"/>
        <v>4807</v>
      </c>
    </row>
    <row r="173" ht="22.5" customHeight="1" spans="1:6">
      <c r="A173">
        <v>168</v>
      </c>
      <c r="B173" s="154">
        <f t="shared" si="10"/>
        <v>425</v>
      </c>
      <c r="C173" s="154">
        <f t="shared" si="11"/>
        <v>741</v>
      </c>
      <c r="D173" s="154">
        <f t="shared" si="12"/>
        <v>1226</v>
      </c>
      <c r="E173" s="154">
        <f t="shared" si="13"/>
        <v>2439</v>
      </c>
      <c r="F173" s="154">
        <f t="shared" si="14"/>
        <v>4879</v>
      </c>
    </row>
    <row r="174" ht="22.5" customHeight="1" spans="1:6">
      <c r="A174">
        <v>169</v>
      </c>
      <c r="B174" s="154">
        <f t="shared" si="10"/>
        <v>429</v>
      </c>
      <c r="C174" s="154">
        <f t="shared" si="11"/>
        <v>750</v>
      </c>
      <c r="D174" s="154">
        <f t="shared" si="12"/>
        <v>1242</v>
      </c>
      <c r="E174" s="154">
        <f t="shared" si="13"/>
        <v>2476</v>
      </c>
      <c r="F174" s="154">
        <f t="shared" si="14"/>
        <v>4952</v>
      </c>
    </row>
    <row r="175" ht="22.5" customHeight="1" spans="1:6">
      <c r="A175">
        <v>170</v>
      </c>
      <c r="B175" s="154">
        <f t="shared" si="10"/>
        <v>434</v>
      </c>
      <c r="C175" s="154">
        <f t="shared" si="11"/>
        <v>759</v>
      </c>
      <c r="D175" s="154">
        <f t="shared" si="12"/>
        <v>1258</v>
      </c>
      <c r="E175" s="154">
        <f t="shared" si="13"/>
        <v>2513</v>
      </c>
      <c r="F175" s="154">
        <f t="shared" si="14"/>
        <v>5026</v>
      </c>
    </row>
    <row r="176" ht="22.5" customHeight="1" spans="1:6">
      <c r="A176">
        <v>171</v>
      </c>
      <c r="B176" s="154">
        <f t="shared" si="10"/>
        <v>438</v>
      </c>
      <c r="C176" s="154">
        <f t="shared" si="11"/>
        <v>768</v>
      </c>
      <c r="D176" s="154">
        <f t="shared" si="12"/>
        <v>1274</v>
      </c>
      <c r="E176" s="154">
        <f t="shared" si="13"/>
        <v>2551</v>
      </c>
      <c r="F176" s="154">
        <f t="shared" si="14"/>
        <v>5102</v>
      </c>
    </row>
    <row r="177" ht="22.5" customHeight="1" spans="1:6">
      <c r="A177">
        <v>172</v>
      </c>
      <c r="B177" s="154">
        <f t="shared" si="10"/>
        <v>442</v>
      </c>
      <c r="C177" s="154">
        <f t="shared" si="11"/>
        <v>778</v>
      </c>
      <c r="D177" s="154">
        <f t="shared" si="12"/>
        <v>1291</v>
      </c>
      <c r="E177" s="154">
        <f t="shared" si="13"/>
        <v>2589</v>
      </c>
      <c r="F177" s="154">
        <f t="shared" si="14"/>
        <v>5178</v>
      </c>
    </row>
    <row r="178" ht="22.5" customHeight="1" spans="1:6">
      <c r="A178">
        <v>173</v>
      </c>
      <c r="B178" s="154">
        <f t="shared" si="10"/>
        <v>447</v>
      </c>
      <c r="C178" s="154">
        <f t="shared" si="11"/>
        <v>787</v>
      </c>
      <c r="D178" s="154">
        <f t="shared" si="12"/>
        <v>1307</v>
      </c>
      <c r="E178" s="154">
        <f t="shared" si="13"/>
        <v>2628</v>
      </c>
      <c r="F178" s="154">
        <f t="shared" si="14"/>
        <v>5256</v>
      </c>
    </row>
    <row r="179" ht="22.5" customHeight="1" spans="1:6">
      <c r="A179">
        <v>174</v>
      </c>
      <c r="B179" s="154">
        <f t="shared" si="10"/>
        <v>451</v>
      </c>
      <c r="C179" s="154">
        <f t="shared" si="11"/>
        <v>796</v>
      </c>
      <c r="D179" s="154">
        <f t="shared" si="12"/>
        <v>1324</v>
      </c>
      <c r="E179" s="154">
        <f t="shared" si="13"/>
        <v>2667</v>
      </c>
      <c r="F179" s="154">
        <f t="shared" si="14"/>
        <v>5335</v>
      </c>
    </row>
    <row r="180" ht="22.5" customHeight="1" spans="1:6">
      <c r="A180">
        <v>175</v>
      </c>
      <c r="B180" s="154">
        <f t="shared" si="10"/>
        <v>456</v>
      </c>
      <c r="C180" s="154">
        <f t="shared" si="11"/>
        <v>806</v>
      </c>
      <c r="D180" s="154">
        <f t="shared" si="12"/>
        <v>1342</v>
      </c>
      <c r="E180" s="154">
        <f t="shared" si="13"/>
        <v>2707</v>
      </c>
      <c r="F180" s="154">
        <f t="shared" si="14"/>
        <v>5415</v>
      </c>
    </row>
    <row r="181" ht="22.5" customHeight="1" spans="1:6">
      <c r="A181">
        <v>176</v>
      </c>
      <c r="B181" s="154">
        <f t="shared" si="10"/>
        <v>460</v>
      </c>
      <c r="C181" s="154">
        <f t="shared" si="11"/>
        <v>816</v>
      </c>
      <c r="D181" s="154">
        <f t="shared" si="12"/>
        <v>1359</v>
      </c>
      <c r="E181" s="154">
        <f t="shared" si="13"/>
        <v>2748</v>
      </c>
      <c r="F181" s="154">
        <f t="shared" si="14"/>
        <v>5496</v>
      </c>
    </row>
    <row r="182" ht="22.5" customHeight="1" spans="1:6">
      <c r="A182">
        <v>177</v>
      </c>
      <c r="B182" s="154">
        <f t="shared" si="10"/>
        <v>465</v>
      </c>
      <c r="C182" s="154">
        <f t="shared" si="11"/>
        <v>825</v>
      </c>
      <c r="D182" s="154">
        <f t="shared" si="12"/>
        <v>1377</v>
      </c>
      <c r="E182" s="154">
        <f t="shared" si="13"/>
        <v>2789</v>
      </c>
      <c r="F182" s="154">
        <f t="shared" si="14"/>
        <v>5578</v>
      </c>
    </row>
    <row r="183" ht="22.5" customHeight="1" spans="1:6">
      <c r="A183">
        <v>178</v>
      </c>
      <c r="B183" s="154">
        <f t="shared" si="10"/>
        <v>470</v>
      </c>
      <c r="C183" s="154">
        <f t="shared" si="11"/>
        <v>835</v>
      </c>
      <c r="D183" s="154">
        <f t="shared" si="12"/>
        <v>1395</v>
      </c>
      <c r="E183" s="154">
        <f t="shared" si="13"/>
        <v>2831</v>
      </c>
      <c r="F183" s="154">
        <f t="shared" si="14"/>
        <v>5662</v>
      </c>
    </row>
    <row r="184" ht="22.5" customHeight="1" spans="1:6">
      <c r="A184">
        <v>179</v>
      </c>
      <c r="B184" s="154">
        <f t="shared" si="10"/>
        <v>474</v>
      </c>
      <c r="C184" s="154">
        <f t="shared" si="11"/>
        <v>845</v>
      </c>
      <c r="D184" s="154">
        <f t="shared" si="12"/>
        <v>1413</v>
      </c>
      <c r="E184" s="154">
        <f t="shared" si="13"/>
        <v>2873</v>
      </c>
      <c r="F184" s="154">
        <f t="shared" si="14"/>
        <v>5747</v>
      </c>
    </row>
    <row r="185" ht="22.5" customHeight="1" spans="1:6">
      <c r="A185">
        <v>180</v>
      </c>
      <c r="B185" s="154">
        <f t="shared" si="10"/>
        <v>479</v>
      </c>
      <c r="C185" s="154">
        <f t="shared" si="11"/>
        <v>856</v>
      </c>
      <c r="D185" s="154">
        <f t="shared" si="12"/>
        <v>1431</v>
      </c>
      <c r="E185" s="154">
        <f t="shared" si="13"/>
        <v>2916</v>
      </c>
      <c r="F185" s="154">
        <f t="shared" si="14"/>
        <v>5833</v>
      </c>
    </row>
    <row r="186" ht="22.5" customHeight="1" spans="1:6">
      <c r="A186">
        <v>181</v>
      </c>
      <c r="B186" s="154">
        <f t="shared" si="10"/>
        <v>484</v>
      </c>
      <c r="C186" s="154">
        <f t="shared" si="11"/>
        <v>866</v>
      </c>
      <c r="D186" s="154">
        <f t="shared" si="12"/>
        <v>1450</v>
      </c>
      <c r="E186" s="154">
        <f t="shared" si="13"/>
        <v>2960</v>
      </c>
      <c r="F186" s="154">
        <f t="shared" si="14"/>
        <v>5921</v>
      </c>
    </row>
    <row r="187" ht="22.5" customHeight="1" spans="1:6">
      <c r="A187">
        <v>182</v>
      </c>
      <c r="B187" s="154">
        <f t="shared" si="10"/>
        <v>489</v>
      </c>
      <c r="C187" s="154">
        <f t="shared" si="11"/>
        <v>876</v>
      </c>
      <c r="D187" s="154">
        <f t="shared" si="12"/>
        <v>1469</v>
      </c>
      <c r="E187" s="154">
        <f t="shared" si="13"/>
        <v>3005</v>
      </c>
      <c r="F187" s="154">
        <f t="shared" si="14"/>
        <v>6010</v>
      </c>
    </row>
    <row r="188" ht="22.5" customHeight="1" spans="1:6">
      <c r="A188">
        <v>183</v>
      </c>
      <c r="B188" s="154">
        <f t="shared" si="10"/>
        <v>494</v>
      </c>
      <c r="C188" s="154">
        <f t="shared" si="11"/>
        <v>887</v>
      </c>
      <c r="D188" s="154">
        <f t="shared" si="12"/>
        <v>1488</v>
      </c>
      <c r="E188" s="154">
        <f t="shared" si="13"/>
        <v>3050</v>
      </c>
      <c r="F188" s="154">
        <f t="shared" si="14"/>
        <v>6100</v>
      </c>
    </row>
    <row r="189" ht="22.5" customHeight="1" spans="1:6">
      <c r="A189">
        <v>184</v>
      </c>
      <c r="B189" s="154">
        <f t="shared" si="10"/>
        <v>499</v>
      </c>
      <c r="C189" s="154">
        <f t="shared" si="11"/>
        <v>897</v>
      </c>
      <c r="D189" s="154">
        <f t="shared" si="12"/>
        <v>1507</v>
      </c>
      <c r="E189" s="154">
        <f t="shared" si="13"/>
        <v>3095</v>
      </c>
      <c r="F189" s="154">
        <f t="shared" si="14"/>
        <v>6191</v>
      </c>
    </row>
    <row r="190" ht="22.5" customHeight="1" spans="1:6">
      <c r="A190">
        <v>185</v>
      </c>
      <c r="B190" s="154">
        <f t="shared" si="10"/>
        <v>504</v>
      </c>
      <c r="C190" s="154">
        <f t="shared" si="11"/>
        <v>908</v>
      </c>
      <c r="D190" s="154">
        <f t="shared" si="12"/>
        <v>1527</v>
      </c>
      <c r="E190" s="154">
        <f t="shared" si="13"/>
        <v>3142</v>
      </c>
      <c r="F190" s="154">
        <f t="shared" si="14"/>
        <v>6284</v>
      </c>
    </row>
    <row r="191" ht="22.5" customHeight="1" spans="1:6">
      <c r="A191">
        <v>186</v>
      </c>
      <c r="B191" s="154">
        <f t="shared" si="10"/>
        <v>509</v>
      </c>
      <c r="C191" s="154">
        <f t="shared" si="11"/>
        <v>919</v>
      </c>
      <c r="D191" s="154">
        <f t="shared" si="12"/>
        <v>1546</v>
      </c>
      <c r="E191" s="154">
        <f t="shared" si="13"/>
        <v>3189</v>
      </c>
      <c r="F191" s="154">
        <f t="shared" si="14"/>
        <v>6378</v>
      </c>
    </row>
    <row r="192" ht="22.5" customHeight="1" spans="1:6">
      <c r="A192">
        <v>187</v>
      </c>
      <c r="B192" s="154">
        <f t="shared" si="10"/>
        <v>514</v>
      </c>
      <c r="C192" s="154">
        <f t="shared" si="11"/>
        <v>930</v>
      </c>
      <c r="D192" s="154">
        <f t="shared" si="12"/>
        <v>1567</v>
      </c>
      <c r="E192" s="154">
        <f t="shared" si="13"/>
        <v>3237</v>
      </c>
      <c r="F192" s="154">
        <f t="shared" si="14"/>
        <v>6474</v>
      </c>
    </row>
    <row r="193" ht="22.5" customHeight="1" spans="1:6">
      <c r="A193">
        <v>188</v>
      </c>
      <c r="B193" s="154">
        <f t="shared" si="10"/>
        <v>519</v>
      </c>
      <c r="C193" s="154">
        <f t="shared" si="11"/>
        <v>941</v>
      </c>
      <c r="D193" s="154">
        <f t="shared" si="12"/>
        <v>1587</v>
      </c>
      <c r="E193" s="154">
        <f t="shared" si="13"/>
        <v>3285</v>
      </c>
      <c r="F193" s="154">
        <f t="shared" si="14"/>
        <v>6571</v>
      </c>
    </row>
    <row r="194" ht="22.5" customHeight="1" spans="1:6">
      <c r="A194">
        <v>189</v>
      </c>
      <c r="B194" s="154">
        <f t="shared" si="10"/>
        <v>524</v>
      </c>
      <c r="C194" s="154">
        <f t="shared" si="11"/>
        <v>953</v>
      </c>
      <c r="D194" s="154">
        <f t="shared" si="12"/>
        <v>1608</v>
      </c>
      <c r="E194" s="154">
        <f t="shared" si="13"/>
        <v>3335</v>
      </c>
      <c r="F194" s="154">
        <f t="shared" si="14"/>
        <v>6670</v>
      </c>
    </row>
    <row r="195" ht="22.5" customHeight="1" spans="1:6">
      <c r="A195">
        <v>190</v>
      </c>
      <c r="B195" s="154">
        <f t="shared" si="10"/>
        <v>529</v>
      </c>
      <c r="C195" s="154">
        <f t="shared" si="11"/>
        <v>964</v>
      </c>
      <c r="D195" s="154">
        <f t="shared" si="12"/>
        <v>1629</v>
      </c>
      <c r="E195" s="154">
        <f t="shared" si="13"/>
        <v>3385</v>
      </c>
      <c r="F195" s="154">
        <f t="shared" si="14"/>
        <v>6770</v>
      </c>
    </row>
    <row r="196" ht="22.5" customHeight="1" spans="1:6">
      <c r="A196">
        <v>191</v>
      </c>
      <c r="B196" s="154">
        <f t="shared" si="10"/>
        <v>535</v>
      </c>
      <c r="C196" s="154">
        <f t="shared" si="11"/>
        <v>976</v>
      </c>
      <c r="D196" s="154">
        <f t="shared" si="12"/>
        <v>1650</v>
      </c>
      <c r="E196" s="154">
        <f t="shared" si="13"/>
        <v>3435</v>
      </c>
      <c r="F196" s="154">
        <f t="shared" si="14"/>
        <v>6871</v>
      </c>
    </row>
    <row r="197" ht="22.5" customHeight="1" spans="1:6">
      <c r="A197">
        <v>192</v>
      </c>
      <c r="B197" s="154">
        <f t="shared" ref="B197:B260" si="15">INT($B$2*POWER(1+$B$3,A198-1))</f>
        <v>540</v>
      </c>
      <c r="C197" s="154">
        <f t="shared" ref="C197:C260" si="16">INT($C$2*POWER(1+$C$3,A198-1))</f>
        <v>987</v>
      </c>
      <c r="D197" s="154">
        <f t="shared" ref="D197:D260" si="17">INT($D$2*POWER(1+$D$3,A198-1))</f>
        <v>1671</v>
      </c>
      <c r="E197" s="154">
        <f t="shared" ref="E197:E260" si="18">INT($E$2*POWER(1+$E$3,A198-1))</f>
        <v>3487</v>
      </c>
      <c r="F197" s="154">
        <f t="shared" ref="F197:F260" si="19">INT($F$2*POWER(1+$F$3,A198-1))</f>
        <v>6974</v>
      </c>
    </row>
    <row r="198" ht="22.5" customHeight="1" spans="1:6">
      <c r="A198">
        <v>193</v>
      </c>
      <c r="B198" s="154">
        <f t="shared" si="15"/>
        <v>545</v>
      </c>
      <c r="C198" s="154">
        <f t="shared" si="16"/>
        <v>999</v>
      </c>
      <c r="D198" s="154">
        <f t="shared" si="17"/>
        <v>1693</v>
      </c>
      <c r="E198" s="154">
        <f t="shared" si="18"/>
        <v>3539</v>
      </c>
      <c r="F198" s="154">
        <f t="shared" si="19"/>
        <v>7079</v>
      </c>
    </row>
    <row r="199" ht="22.5" customHeight="1" spans="1:6">
      <c r="A199">
        <v>194</v>
      </c>
      <c r="B199" s="154">
        <f t="shared" si="15"/>
        <v>551</v>
      </c>
      <c r="C199" s="154">
        <f t="shared" si="16"/>
        <v>1011</v>
      </c>
      <c r="D199" s="154">
        <f t="shared" si="17"/>
        <v>1715</v>
      </c>
      <c r="E199" s="154">
        <f t="shared" si="18"/>
        <v>3592</v>
      </c>
      <c r="F199" s="154">
        <f t="shared" si="19"/>
        <v>7185</v>
      </c>
    </row>
    <row r="200" ht="22.5" customHeight="1" spans="1:6">
      <c r="A200">
        <v>195</v>
      </c>
      <c r="B200" s="154">
        <f t="shared" si="15"/>
        <v>556</v>
      </c>
      <c r="C200" s="154">
        <f t="shared" si="16"/>
        <v>1023</v>
      </c>
      <c r="D200" s="154">
        <f t="shared" si="17"/>
        <v>1737</v>
      </c>
      <c r="E200" s="154">
        <f t="shared" si="18"/>
        <v>3646</v>
      </c>
      <c r="F200" s="154">
        <f t="shared" si="19"/>
        <v>7293</v>
      </c>
    </row>
    <row r="201" ht="22.5" customHeight="1" spans="1:6">
      <c r="A201">
        <v>196</v>
      </c>
      <c r="B201" s="154">
        <f t="shared" si="15"/>
        <v>562</v>
      </c>
      <c r="C201" s="154">
        <f t="shared" si="16"/>
        <v>1036</v>
      </c>
      <c r="D201" s="154">
        <f t="shared" si="17"/>
        <v>1760</v>
      </c>
      <c r="E201" s="154">
        <f t="shared" si="18"/>
        <v>3701</v>
      </c>
      <c r="F201" s="154">
        <f t="shared" si="19"/>
        <v>7402</v>
      </c>
    </row>
    <row r="202" ht="22.5" customHeight="1" spans="1:6">
      <c r="A202">
        <v>197</v>
      </c>
      <c r="B202" s="154">
        <f t="shared" si="15"/>
        <v>568</v>
      </c>
      <c r="C202" s="154">
        <f t="shared" si="16"/>
        <v>1048</v>
      </c>
      <c r="D202" s="154">
        <f t="shared" si="17"/>
        <v>1783</v>
      </c>
      <c r="E202" s="154">
        <f t="shared" si="18"/>
        <v>3756</v>
      </c>
      <c r="F202" s="154">
        <f t="shared" si="19"/>
        <v>7513</v>
      </c>
    </row>
    <row r="203" ht="22.5" customHeight="1" spans="1:6">
      <c r="A203">
        <v>198</v>
      </c>
      <c r="B203" s="154">
        <f t="shared" si="15"/>
        <v>573</v>
      </c>
      <c r="C203" s="154">
        <f t="shared" si="16"/>
        <v>1061</v>
      </c>
      <c r="D203" s="154">
        <f t="shared" si="17"/>
        <v>1806</v>
      </c>
      <c r="E203" s="154">
        <f t="shared" si="18"/>
        <v>3813</v>
      </c>
      <c r="F203" s="154">
        <f t="shared" si="19"/>
        <v>7626</v>
      </c>
    </row>
    <row r="204" ht="22.5" customHeight="1" spans="1:6">
      <c r="A204">
        <v>199</v>
      </c>
      <c r="B204" s="154">
        <f t="shared" si="15"/>
        <v>579</v>
      </c>
      <c r="C204" s="154">
        <f t="shared" si="16"/>
        <v>1073</v>
      </c>
      <c r="D204" s="154">
        <f t="shared" si="17"/>
        <v>1829</v>
      </c>
      <c r="E204" s="154">
        <f t="shared" si="18"/>
        <v>3870</v>
      </c>
      <c r="F204" s="154">
        <f t="shared" si="19"/>
        <v>7741</v>
      </c>
    </row>
    <row r="205" ht="22.5" customHeight="1" spans="1:6">
      <c r="A205">
        <v>200</v>
      </c>
      <c r="B205" s="154">
        <f t="shared" si="15"/>
        <v>585</v>
      </c>
      <c r="C205" s="154">
        <f t="shared" si="16"/>
        <v>1086</v>
      </c>
      <c r="D205" s="154">
        <f t="shared" si="17"/>
        <v>1853</v>
      </c>
      <c r="E205" s="154">
        <f t="shared" si="18"/>
        <v>3928</v>
      </c>
      <c r="F205" s="154">
        <f t="shared" si="19"/>
        <v>7857</v>
      </c>
    </row>
    <row r="206" ht="22.5" customHeight="1" spans="1:6">
      <c r="A206">
        <v>201</v>
      </c>
      <c r="B206" s="154">
        <f t="shared" si="15"/>
        <v>591</v>
      </c>
      <c r="C206" s="154">
        <f t="shared" si="16"/>
        <v>1099</v>
      </c>
      <c r="D206" s="154">
        <f t="shared" si="17"/>
        <v>1877</v>
      </c>
      <c r="E206" s="154">
        <f t="shared" si="18"/>
        <v>3987</v>
      </c>
      <c r="F206" s="154">
        <f t="shared" si="19"/>
        <v>7975</v>
      </c>
    </row>
    <row r="207" ht="22.5" customHeight="1" spans="1:6">
      <c r="A207">
        <v>202</v>
      </c>
      <c r="B207" s="154">
        <f t="shared" si="15"/>
        <v>597</v>
      </c>
      <c r="C207" s="154">
        <f t="shared" si="16"/>
        <v>1112</v>
      </c>
      <c r="D207" s="154">
        <f t="shared" si="17"/>
        <v>1902</v>
      </c>
      <c r="E207" s="154">
        <f t="shared" si="18"/>
        <v>4047</v>
      </c>
      <c r="F207" s="154">
        <f t="shared" si="19"/>
        <v>8094</v>
      </c>
    </row>
    <row r="208" ht="22.5" customHeight="1" spans="1:6">
      <c r="A208">
        <v>203</v>
      </c>
      <c r="B208" s="154">
        <f t="shared" si="15"/>
        <v>603</v>
      </c>
      <c r="C208" s="154">
        <f t="shared" si="16"/>
        <v>1126</v>
      </c>
      <c r="D208" s="154">
        <f t="shared" si="17"/>
        <v>1926</v>
      </c>
      <c r="E208" s="154">
        <f t="shared" si="18"/>
        <v>4108</v>
      </c>
      <c r="F208" s="154">
        <f t="shared" si="19"/>
        <v>8216</v>
      </c>
    </row>
    <row r="209" ht="22.5" customHeight="1" spans="1:6">
      <c r="A209">
        <v>204</v>
      </c>
      <c r="B209" s="154">
        <f t="shared" si="15"/>
        <v>609</v>
      </c>
      <c r="C209" s="154">
        <f t="shared" si="16"/>
        <v>1139</v>
      </c>
      <c r="D209" s="154">
        <f t="shared" si="17"/>
        <v>1951</v>
      </c>
      <c r="E209" s="154">
        <f t="shared" si="18"/>
        <v>4169</v>
      </c>
      <c r="F209" s="154">
        <f t="shared" si="19"/>
        <v>8339</v>
      </c>
    </row>
    <row r="210" ht="22.5" customHeight="1" spans="1:6">
      <c r="A210">
        <v>205</v>
      </c>
      <c r="B210" s="154">
        <f t="shared" si="15"/>
        <v>615</v>
      </c>
      <c r="C210" s="154">
        <f t="shared" si="16"/>
        <v>1153</v>
      </c>
      <c r="D210" s="154">
        <f t="shared" si="17"/>
        <v>1977</v>
      </c>
      <c r="E210" s="154">
        <f t="shared" si="18"/>
        <v>4232</v>
      </c>
      <c r="F210" s="154">
        <f t="shared" si="19"/>
        <v>8464</v>
      </c>
    </row>
    <row r="211" ht="22.5" customHeight="1" spans="1:6">
      <c r="A211">
        <v>206</v>
      </c>
      <c r="B211" s="154">
        <f t="shared" si="15"/>
        <v>621</v>
      </c>
      <c r="C211" s="154">
        <f t="shared" si="16"/>
        <v>1167</v>
      </c>
      <c r="D211" s="154">
        <f t="shared" si="17"/>
        <v>2002</v>
      </c>
      <c r="E211" s="154">
        <f t="shared" si="18"/>
        <v>4295</v>
      </c>
      <c r="F211" s="154">
        <f t="shared" si="19"/>
        <v>8591</v>
      </c>
    </row>
    <row r="212" ht="22.5" customHeight="1" spans="1:6">
      <c r="A212">
        <v>207</v>
      </c>
      <c r="B212" s="154">
        <f t="shared" si="15"/>
        <v>627</v>
      </c>
      <c r="C212" s="154">
        <f t="shared" si="16"/>
        <v>1181</v>
      </c>
      <c r="D212" s="154">
        <f t="shared" si="17"/>
        <v>2029</v>
      </c>
      <c r="E212" s="154">
        <f t="shared" si="18"/>
        <v>4360</v>
      </c>
      <c r="F212" s="154">
        <f t="shared" si="19"/>
        <v>8720</v>
      </c>
    </row>
    <row r="213" ht="22.5" customHeight="1" spans="1:6">
      <c r="A213">
        <v>208</v>
      </c>
      <c r="B213" s="154">
        <f t="shared" si="15"/>
        <v>633</v>
      </c>
      <c r="C213" s="154">
        <f t="shared" si="16"/>
        <v>1195</v>
      </c>
      <c r="D213" s="154">
        <f t="shared" si="17"/>
        <v>2055</v>
      </c>
      <c r="E213" s="154">
        <f t="shared" si="18"/>
        <v>4425</v>
      </c>
      <c r="F213" s="154">
        <f t="shared" si="19"/>
        <v>8851</v>
      </c>
    </row>
    <row r="214" ht="22.5" customHeight="1" spans="1:6">
      <c r="A214">
        <v>209</v>
      </c>
      <c r="B214" s="154">
        <f t="shared" si="15"/>
        <v>640</v>
      </c>
      <c r="C214" s="154">
        <f t="shared" si="16"/>
        <v>1209</v>
      </c>
      <c r="D214" s="154">
        <f t="shared" si="17"/>
        <v>2082</v>
      </c>
      <c r="E214" s="154">
        <f t="shared" si="18"/>
        <v>4491</v>
      </c>
      <c r="F214" s="154">
        <f t="shared" si="19"/>
        <v>8983</v>
      </c>
    </row>
    <row r="215" ht="22.5" customHeight="1" spans="1:6">
      <c r="A215">
        <v>210</v>
      </c>
      <c r="B215" s="154">
        <f t="shared" si="15"/>
        <v>646</v>
      </c>
      <c r="C215" s="154">
        <f t="shared" si="16"/>
        <v>1224</v>
      </c>
      <c r="D215" s="154">
        <f t="shared" si="17"/>
        <v>2109</v>
      </c>
      <c r="E215" s="154">
        <f t="shared" si="18"/>
        <v>4559</v>
      </c>
      <c r="F215" s="154">
        <f t="shared" si="19"/>
        <v>9118</v>
      </c>
    </row>
    <row r="216" ht="22.5" customHeight="1" spans="1:6">
      <c r="A216">
        <v>211</v>
      </c>
      <c r="B216" s="154">
        <f t="shared" si="15"/>
        <v>652</v>
      </c>
      <c r="C216" s="154">
        <f t="shared" si="16"/>
        <v>1239</v>
      </c>
      <c r="D216" s="154">
        <f t="shared" si="17"/>
        <v>2136</v>
      </c>
      <c r="E216" s="154">
        <f t="shared" si="18"/>
        <v>4627</v>
      </c>
      <c r="F216" s="154">
        <f t="shared" si="19"/>
        <v>9255</v>
      </c>
    </row>
    <row r="217" ht="22.5" customHeight="1" spans="1:6">
      <c r="A217">
        <v>212</v>
      </c>
      <c r="B217" s="154">
        <f t="shared" si="15"/>
        <v>659</v>
      </c>
      <c r="C217" s="154">
        <f t="shared" si="16"/>
        <v>1253</v>
      </c>
      <c r="D217" s="154">
        <f t="shared" si="17"/>
        <v>2164</v>
      </c>
      <c r="E217" s="154">
        <f t="shared" si="18"/>
        <v>4697</v>
      </c>
      <c r="F217" s="154">
        <f t="shared" si="19"/>
        <v>9394</v>
      </c>
    </row>
    <row r="218" ht="22.5" customHeight="1" spans="1:6">
      <c r="A218">
        <v>213</v>
      </c>
      <c r="B218" s="154">
        <f t="shared" si="15"/>
        <v>666</v>
      </c>
      <c r="C218" s="154">
        <f t="shared" si="16"/>
        <v>1268</v>
      </c>
      <c r="D218" s="154">
        <f t="shared" si="17"/>
        <v>2192</v>
      </c>
      <c r="E218" s="154">
        <f t="shared" si="18"/>
        <v>4767</v>
      </c>
      <c r="F218" s="154">
        <f t="shared" si="19"/>
        <v>9535</v>
      </c>
    </row>
    <row r="219" ht="22.5" customHeight="1" spans="1:6">
      <c r="A219">
        <v>214</v>
      </c>
      <c r="B219" s="154">
        <f t="shared" si="15"/>
        <v>672</v>
      </c>
      <c r="C219" s="154">
        <f t="shared" si="16"/>
        <v>1284</v>
      </c>
      <c r="D219" s="154">
        <f t="shared" si="17"/>
        <v>2221</v>
      </c>
      <c r="E219" s="154">
        <f t="shared" si="18"/>
        <v>4839</v>
      </c>
      <c r="F219" s="154">
        <f t="shared" si="19"/>
        <v>9678</v>
      </c>
    </row>
    <row r="220" ht="22.5" customHeight="1" spans="1:6">
      <c r="A220">
        <v>215</v>
      </c>
      <c r="B220" s="154">
        <f t="shared" si="15"/>
        <v>679</v>
      </c>
      <c r="C220" s="154">
        <f t="shared" si="16"/>
        <v>1299</v>
      </c>
      <c r="D220" s="154">
        <f t="shared" si="17"/>
        <v>2249</v>
      </c>
      <c r="E220" s="154">
        <f t="shared" si="18"/>
        <v>4911</v>
      </c>
      <c r="F220" s="154">
        <f t="shared" si="19"/>
        <v>9823</v>
      </c>
    </row>
    <row r="221" ht="22.5" customHeight="1" spans="1:6">
      <c r="A221">
        <v>216</v>
      </c>
      <c r="B221" s="154">
        <f t="shared" si="15"/>
        <v>686</v>
      </c>
      <c r="C221" s="154">
        <f t="shared" si="16"/>
        <v>1315</v>
      </c>
      <c r="D221" s="154">
        <f t="shared" si="17"/>
        <v>2279</v>
      </c>
      <c r="E221" s="154">
        <f t="shared" si="18"/>
        <v>4985</v>
      </c>
      <c r="F221" s="154">
        <f t="shared" si="19"/>
        <v>9970</v>
      </c>
    </row>
    <row r="222" ht="22.5" customHeight="1" spans="1:6">
      <c r="A222">
        <v>217</v>
      </c>
      <c r="B222" s="154">
        <f t="shared" si="15"/>
        <v>693</v>
      </c>
      <c r="C222" s="154">
        <f t="shared" si="16"/>
        <v>1330</v>
      </c>
      <c r="D222" s="154">
        <f t="shared" si="17"/>
        <v>2308</v>
      </c>
      <c r="E222" s="154">
        <f t="shared" si="18"/>
        <v>5060</v>
      </c>
      <c r="F222" s="154">
        <f t="shared" si="19"/>
        <v>10120</v>
      </c>
    </row>
    <row r="223" ht="22.5" customHeight="1" spans="1:6">
      <c r="A223">
        <v>218</v>
      </c>
      <c r="B223" s="154">
        <f t="shared" si="15"/>
        <v>700</v>
      </c>
      <c r="C223" s="154">
        <f t="shared" si="16"/>
        <v>1346</v>
      </c>
      <c r="D223" s="154">
        <f t="shared" si="17"/>
        <v>2338</v>
      </c>
      <c r="E223" s="154">
        <f t="shared" si="18"/>
        <v>5136</v>
      </c>
      <c r="F223" s="154">
        <f t="shared" si="19"/>
        <v>10272</v>
      </c>
    </row>
    <row r="224" ht="22.5" customHeight="1" spans="1:6">
      <c r="A224">
        <v>219</v>
      </c>
      <c r="B224" s="154">
        <f t="shared" si="15"/>
        <v>707</v>
      </c>
      <c r="C224" s="154">
        <f t="shared" si="16"/>
        <v>1363</v>
      </c>
      <c r="D224" s="154">
        <f t="shared" si="17"/>
        <v>2369</v>
      </c>
      <c r="E224" s="154">
        <f t="shared" si="18"/>
        <v>5213</v>
      </c>
      <c r="F224" s="154">
        <f t="shared" si="19"/>
        <v>10426</v>
      </c>
    </row>
    <row r="225" ht="22.5" customHeight="1" spans="1:6">
      <c r="A225">
        <v>220</v>
      </c>
      <c r="B225" s="154">
        <f t="shared" si="15"/>
        <v>714</v>
      </c>
      <c r="C225" s="154">
        <f t="shared" si="16"/>
        <v>1379</v>
      </c>
      <c r="D225" s="154">
        <f t="shared" si="17"/>
        <v>2399</v>
      </c>
      <c r="E225" s="154">
        <f t="shared" si="18"/>
        <v>5291</v>
      </c>
      <c r="F225" s="154">
        <f t="shared" si="19"/>
        <v>10582</v>
      </c>
    </row>
    <row r="226" ht="22.5" customHeight="1" spans="1:6">
      <c r="A226">
        <v>221</v>
      </c>
      <c r="B226" s="154">
        <f t="shared" si="15"/>
        <v>721</v>
      </c>
      <c r="C226" s="154">
        <f t="shared" si="16"/>
        <v>1396</v>
      </c>
      <c r="D226" s="154">
        <f t="shared" si="17"/>
        <v>2431</v>
      </c>
      <c r="E226" s="154">
        <f t="shared" si="18"/>
        <v>5370</v>
      </c>
      <c r="F226" s="154">
        <f t="shared" si="19"/>
        <v>10741</v>
      </c>
    </row>
    <row r="227" ht="22.5" customHeight="1" spans="1:6">
      <c r="A227">
        <v>222</v>
      </c>
      <c r="B227" s="154">
        <f t="shared" si="15"/>
        <v>728</v>
      </c>
      <c r="C227" s="154">
        <f t="shared" si="16"/>
        <v>1412</v>
      </c>
      <c r="D227" s="154">
        <f t="shared" si="17"/>
        <v>2462</v>
      </c>
      <c r="E227" s="154">
        <f t="shared" si="18"/>
        <v>5451</v>
      </c>
      <c r="F227" s="154">
        <f t="shared" si="19"/>
        <v>10902</v>
      </c>
    </row>
    <row r="228" ht="22.5" customHeight="1" spans="1:6">
      <c r="A228">
        <v>223</v>
      </c>
      <c r="B228" s="154">
        <f t="shared" si="15"/>
        <v>735</v>
      </c>
      <c r="C228" s="154">
        <f t="shared" si="16"/>
        <v>1429</v>
      </c>
      <c r="D228" s="154">
        <f t="shared" si="17"/>
        <v>2494</v>
      </c>
      <c r="E228" s="154">
        <f t="shared" si="18"/>
        <v>5532</v>
      </c>
      <c r="F228" s="154">
        <f t="shared" si="19"/>
        <v>11065</v>
      </c>
    </row>
    <row r="229" ht="22.5" customHeight="1" spans="1:6">
      <c r="A229">
        <v>224</v>
      </c>
      <c r="B229" s="154">
        <f t="shared" si="15"/>
        <v>743</v>
      </c>
      <c r="C229" s="154">
        <f t="shared" si="16"/>
        <v>1446</v>
      </c>
      <c r="D229" s="154">
        <f t="shared" si="17"/>
        <v>2527</v>
      </c>
      <c r="E229" s="154">
        <f t="shared" si="18"/>
        <v>5615</v>
      </c>
      <c r="F229" s="154">
        <f t="shared" si="19"/>
        <v>11231</v>
      </c>
    </row>
    <row r="230" ht="22.5" customHeight="1" spans="1:6">
      <c r="A230">
        <v>225</v>
      </c>
      <c r="B230" s="154">
        <f t="shared" si="15"/>
        <v>750</v>
      </c>
      <c r="C230" s="154">
        <f t="shared" si="16"/>
        <v>1464</v>
      </c>
      <c r="D230" s="154">
        <f t="shared" si="17"/>
        <v>2560</v>
      </c>
      <c r="E230" s="154">
        <f t="shared" si="18"/>
        <v>5700</v>
      </c>
      <c r="F230" s="154">
        <f t="shared" si="19"/>
        <v>11400</v>
      </c>
    </row>
    <row r="231" ht="22.5" customHeight="1" spans="1:6">
      <c r="A231">
        <v>226</v>
      </c>
      <c r="B231" s="154">
        <f t="shared" si="15"/>
        <v>758</v>
      </c>
      <c r="C231" s="154">
        <f t="shared" si="16"/>
        <v>1481</v>
      </c>
      <c r="D231" s="154">
        <f t="shared" si="17"/>
        <v>2593</v>
      </c>
      <c r="E231" s="154">
        <f t="shared" si="18"/>
        <v>5785</v>
      </c>
      <c r="F231" s="154">
        <f t="shared" si="19"/>
        <v>11571</v>
      </c>
    </row>
    <row r="232" ht="22.5" customHeight="1" spans="1:6">
      <c r="A232">
        <v>227</v>
      </c>
      <c r="B232" s="154">
        <f t="shared" si="15"/>
        <v>765</v>
      </c>
      <c r="C232" s="154">
        <f t="shared" si="16"/>
        <v>1499</v>
      </c>
      <c r="D232" s="154">
        <f t="shared" si="17"/>
        <v>2627</v>
      </c>
      <c r="E232" s="154">
        <f t="shared" si="18"/>
        <v>5872</v>
      </c>
      <c r="F232" s="154">
        <f t="shared" si="19"/>
        <v>11744</v>
      </c>
    </row>
    <row r="233" ht="22.5" customHeight="1" spans="1:6">
      <c r="A233">
        <v>228</v>
      </c>
      <c r="B233" s="154">
        <f t="shared" si="15"/>
        <v>773</v>
      </c>
      <c r="C233" s="154">
        <f t="shared" si="16"/>
        <v>1517</v>
      </c>
      <c r="D233" s="154">
        <f t="shared" si="17"/>
        <v>2661</v>
      </c>
      <c r="E233" s="154">
        <f t="shared" si="18"/>
        <v>5960</v>
      </c>
      <c r="F233" s="154">
        <f t="shared" si="19"/>
        <v>11921</v>
      </c>
    </row>
    <row r="234" ht="22.5" customHeight="1" spans="1:6">
      <c r="A234">
        <v>229</v>
      </c>
      <c r="B234" s="154">
        <f t="shared" si="15"/>
        <v>781</v>
      </c>
      <c r="C234" s="154">
        <f t="shared" si="16"/>
        <v>1535</v>
      </c>
      <c r="D234" s="154">
        <f t="shared" si="17"/>
        <v>2695</v>
      </c>
      <c r="E234" s="154">
        <f t="shared" si="18"/>
        <v>6049</v>
      </c>
      <c r="F234" s="154">
        <f t="shared" si="19"/>
        <v>12099</v>
      </c>
    </row>
    <row r="235" ht="22.5" customHeight="1" spans="1:6">
      <c r="A235">
        <v>230</v>
      </c>
      <c r="B235" s="154">
        <f t="shared" si="15"/>
        <v>788</v>
      </c>
      <c r="C235" s="154">
        <f t="shared" si="16"/>
        <v>1554</v>
      </c>
      <c r="D235" s="154">
        <f t="shared" si="17"/>
        <v>2730</v>
      </c>
      <c r="E235" s="154">
        <f t="shared" si="18"/>
        <v>6140</v>
      </c>
      <c r="F235" s="154">
        <f t="shared" si="19"/>
        <v>12281</v>
      </c>
    </row>
    <row r="236" ht="22.5" customHeight="1" spans="1:6">
      <c r="A236">
        <v>231</v>
      </c>
      <c r="B236" s="154">
        <f t="shared" si="15"/>
        <v>796</v>
      </c>
      <c r="C236" s="154">
        <f t="shared" si="16"/>
        <v>1572</v>
      </c>
      <c r="D236" s="154">
        <f t="shared" si="17"/>
        <v>2766</v>
      </c>
      <c r="E236" s="154">
        <f t="shared" si="18"/>
        <v>6232</v>
      </c>
      <c r="F236" s="154">
        <f t="shared" si="19"/>
        <v>12465</v>
      </c>
    </row>
    <row r="237" ht="22.5" customHeight="1" spans="1:6">
      <c r="A237">
        <v>232</v>
      </c>
      <c r="B237" s="154">
        <f t="shared" si="15"/>
        <v>804</v>
      </c>
      <c r="C237" s="154">
        <f t="shared" si="16"/>
        <v>1591</v>
      </c>
      <c r="D237" s="154">
        <f t="shared" si="17"/>
        <v>2802</v>
      </c>
      <c r="E237" s="154">
        <f t="shared" si="18"/>
        <v>6326</v>
      </c>
      <c r="F237" s="154">
        <f t="shared" si="19"/>
        <v>12652</v>
      </c>
    </row>
    <row r="238" ht="22.5" customHeight="1" spans="1:6">
      <c r="A238">
        <v>233</v>
      </c>
      <c r="B238" s="154">
        <f t="shared" si="15"/>
        <v>812</v>
      </c>
      <c r="C238" s="154">
        <f t="shared" si="16"/>
        <v>1610</v>
      </c>
      <c r="D238" s="154">
        <f t="shared" si="17"/>
        <v>2838</v>
      </c>
      <c r="E238" s="154">
        <f t="shared" si="18"/>
        <v>6421</v>
      </c>
      <c r="F238" s="154">
        <f t="shared" si="19"/>
        <v>12842</v>
      </c>
    </row>
    <row r="239" ht="22.5" customHeight="1" spans="1:6">
      <c r="A239">
        <v>234</v>
      </c>
      <c r="B239" s="154">
        <f t="shared" si="15"/>
        <v>820</v>
      </c>
      <c r="C239" s="154">
        <f t="shared" si="16"/>
        <v>1630</v>
      </c>
      <c r="D239" s="154">
        <f t="shared" si="17"/>
        <v>2875</v>
      </c>
      <c r="E239" s="154">
        <f t="shared" si="18"/>
        <v>6517</v>
      </c>
      <c r="F239" s="154">
        <f t="shared" si="19"/>
        <v>13035</v>
      </c>
    </row>
    <row r="240" ht="22.5" customHeight="1" spans="1:6">
      <c r="A240">
        <v>235</v>
      </c>
      <c r="B240" s="154">
        <f t="shared" si="15"/>
        <v>829</v>
      </c>
      <c r="C240" s="154">
        <f t="shared" si="16"/>
        <v>1649</v>
      </c>
      <c r="D240" s="154">
        <f t="shared" si="17"/>
        <v>2913</v>
      </c>
      <c r="E240" s="154">
        <f t="shared" si="18"/>
        <v>6615</v>
      </c>
      <c r="F240" s="154">
        <f t="shared" si="19"/>
        <v>13230</v>
      </c>
    </row>
    <row r="241" ht="22.5" customHeight="1" spans="1:6">
      <c r="A241">
        <v>236</v>
      </c>
      <c r="B241" s="154">
        <f t="shared" si="15"/>
        <v>837</v>
      </c>
      <c r="C241" s="154">
        <f t="shared" si="16"/>
        <v>1669</v>
      </c>
      <c r="D241" s="154">
        <f t="shared" si="17"/>
        <v>2950</v>
      </c>
      <c r="E241" s="154">
        <f t="shared" si="18"/>
        <v>6714</v>
      </c>
      <c r="F241" s="154">
        <f t="shared" si="19"/>
        <v>13429</v>
      </c>
    </row>
    <row r="242" ht="22.5" customHeight="1" spans="1:6">
      <c r="A242">
        <v>237</v>
      </c>
      <c r="B242" s="154">
        <f t="shared" si="15"/>
        <v>845</v>
      </c>
      <c r="C242" s="154">
        <f t="shared" si="16"/>
        <v>1689</v>
      </c>
      <c r="D242" s="154">
        <f t="shared" si="17"/>
        <v>2989</v>
      </c>
      <c r="E242" s="154">
        <f t="shared" si="18"/>
        <v>6815</v>
      </c>
      <c r="F242" s="154">
        <f t="shared" si="19"/>
        <v>13630</v>
      </c>
    </row>
    <row r="243" ht="22.5" customHeight="1" spans="1:6">
      <c r="A243">
        <v>238</v>
      </c>
      <c r="B243" s="154">
        <f t="shared" si="15"/>
        <v>854</v>
      </c>
      <c r="C243" s="154">
        <f t="shared" si="16"/>
        <v>1709</v>
      </c>
      <c r="D243" s="154">
        <f t="shared" si="17"/>
        <v>3028</v>
      </c>
      <c r="E243" s="154">
        <f t="shared" si="18"/>
        <v>6917</v>
      </c>
      <c r="F243" s="154">
        <f t="shared" si="19"/>
        <v>13834</v>
      </c>
    </row>
    <row r="244" ht="22.5" customHeight="1" spans="1:6">
      <c r="A244">
        <v>239</v>
      </c>
      <c r="B244" s="154">
        <f t="shared" si="15"/>
        <v>862</v>
      </c>
      <c r="C244" s="154">
        <f t="shared" si="16"/>
        <v>1730</v>
      </c>
      <c r="D244" s="154">
        <f t="shared" si="17"/>
        <v>3067</v>
      </c>
      <c r="E244" s="154">
        <f t="shared" si="18"/>
        <v>7021</v>
      </c>
      <c r="F244" s="154">
        <f t="shared" si="19"/>
        <v>14042</v>
      </c>
    </row>
    <row r="245" ht="22.5" customHeight="1" spans="1:6">
      <c r="A245">
        <v>240</v>
      </c>
      <c r="B245" s="154">
        <f t="shared" si="15"/>
        <v>871</v>
      </c>
      <c r="C245" s="154">
        <f t="shared" si="16"/>
        <v>1751</v>
      </c>
      <c r="D245" s="154">
        <f t="shared" si="17"/>
        <v>3107</v>
      </c>
      <c r="E245" s="154">
        <f t="shared" si="18"/>
        <v>7126</v>
      </c>
      <c r="F245" s="154">
        <f t="shared" si="19"/>
        <v>14253</v>
      </c>
    </row>
    <row r="246" ht="22.5" customHeight="1" spans="1:6">
      <c r="A246">
        <v>241</v>
      </c>
      <c r="B246" s="154">
        <f t="shared" si="15"/>
        <v>880</v>
      </c>
      <c r="C246" s="154">
        <f t="shared" si="16"/>
        <v>1772</v>
      </c>
      <c r="D246" s="154">
        <f t="shared" si="17"/>
        <v>3147</v>
      </c>
      <c r="E246" s="154">
        <f t="shared" si="18"/>
        <v>7233</v>
      </c>
      <c r="F246" s="154">
        <f t="shared" si="19"/>
        <v>14466</v>
      </c>
    </row>
    <row r="247" ht="22.5" customHeight="1" spans="1:6">
      <c r="A247">
        <v>242</v>
      </c>
      <c r="B247" s="154">
        <f t="shared" si="15"/>
        <v>888</v>
      </c>
      <c r="C247" s="154">
        <f t="shared" si="16"/>
        <v>1793</v>
      </c>
      <c r="D247" s="154">
        <f t="shared" si="17"/>
        <v>3188</v>
      </c>
      <c r="E247" s="154">
        <f t="shared" si="18"/>
        <v>7341</v>
      </c>
      <c r="F247" s="154">
        <f t="shared" si="19"/>
        <v>14683</v>
      </c>
    </row>
    <row r="248" ht="22.5" customHeight="1" spans="1:6">
      <c r="A248">
        <v>243</v>
      </c>
      <c r="B248" s="154">
        <f t="shared" si="15"/>
        <v>897</v>
      </c>
      <c r="C248" s="154">
        <f t="shared" si="16"/>
        <v>1814</v>
      </c>
      <c r="D248" s="154">
        <f t="shared" si="17"/>
        <v>3230</v>
      </c>
      <c r="E248" s="154">
        <f t="shared" si="18"/>
        <v>7452</v>
      </c>
      <c r="F248" s="154">
        <f t="shared" si="19"/>
        <v>14904</v>
      </c>
    </row>
    <row r="249" ht="22.5" customHeight="1" spans="1:6">
      <c r="A249">
        <v>244</v>
      </c>
      <c r="B249" s="154">
        <f t="shared" si="15"/>
        <v>906</v>
      </c>
      <c r="C249" s="154">
        <f t="shared" si="16"/>
        <v>1836</v>
      </c>
      <c r="D249" s="154">
        <f t="shared" si="17"/>
        <v>3272</v>
      </c>
      <c r="E249" s="154">
        <f t="shared" si="18"/>
        <v>7563</v>
      </c>
      <c r="F249" s="154">
        <f t="shared" si="19"/>
        <v>15127</v>
      </c>
    </row>
    <row r="250" ht="22.5" customHeight="1" spans="1:6">
      <c r="A250">
        <v>245</v>
      </c>
      <c r="B250" s="154">
        <f t="shared" si="15"/>
        <v>915</v>
      </c>
      <c r="C250" s="154">
        <f t="shared" si="16"/>
        <v>1858</v>
      </c>
      <c r="D250" s="154">
        <f t="shared" si="17"/>
        <v>3314</v>
      </c>
      <c r="E250" s="154">
        <f t="shared" si="18"/>
        <v>7677</v>
      </c>
      <c r="F250" s="154">
        <f t="shared" si="19"/>
        <v>15354</v>
      </c>
    </row>
    <row r="251" ht="22.5" customHeight="1" spans="1:6">
      <c r="A251">
        <v>246</v>
      </c>
      <c r="B251" s="154">
        <f t="shared" si="15"/>
        <v>925</v>
      </c>
      <c r="C251" s="154">
        <f t="shared" si="16"/>
        <v>1881</v>
      </c>
      <c r="D251" s="154">
        <f t="shared" si="17"/>
        <v>3357</v>
      </c>
      <c r="E251" s="154">
        <f t="shared" si="18"/>
        <v>7792</v>
      </c>
      <c r="F251" s="154">
        <f t="shared" si="19"/>
        <v>15584</v>
      </c>
    </row>
    <row r="252" ht="22.5" customHeight="1" spans="1:6">
      <c r="A252">
        <v>247</v>
      </c>
      <c r="B252" s="154">
        <f t="shared" si="15"/>
        <v>934</v>
      </c>
      <c r="C252" s="154">
        <f t="shared" si="16"/>
        <v>1903</v>
      </c>
      <c r="D252" s="154">
        <f t="shared" si="17"/>
        <v>3401</v>
      </c>
      <c r="E252" s="154">
        <f t="shared" si="18"/>
        <v>7909</v>
      </c>
      <c r="F252" s="154">
        <f t="shared" si="19"/>
        <v>15818</v>
      </c>
    </row>
    <row r="253" ht="22.5" customHeight="1" spans="1:6">
      <c r="A253">
        <v>248</v>
      </c>
      <c r="B253" s="154">
        <f t="shared" si="15"/>
        <v>943</v>
      </c>
      <c r="C253" s="154">
        <f t="shared" si="16"/>
        <v>1926</v>
      </c>
      <c r="D253" s="154">
        <f t="shared" si="17"/>
        <v>3445</v>
      </c>
      <c r="E253" s="154">
        <f t="shared" si="18"/>
        <v>8028</v>
      </c>
      <c r="F253" s="154">
        <f t="shared" si="19"/>
        <v>16056</v>
      </c>
    </row>
    <row r="254" ht="22.5" customHeight="1" spans="1:6">
      <c r="A254">
        <v>249</v>
      </c>
      <c r="B254" s="154">
        <f t="shared" si="15"/>
        <v>953</v>
      </c>
      <c r="C254" s="154">
        <f t="shared" si="16"/>
        <v>1949</v>
      </c>
      <c r="D254" s="154">
        <f t="shared" si="17"/>
        <v>3490</v>
      </c>
      <c r="E254" s="154">
        <f t="shared" si="18"/>
        <v>8148</v>
      </c>
      <c r="F254" s="154">
        <f t="shared" si="19"/>
        <v>16296</v>
      </c>
    </row>
    <row r="255" ht="22.5" customHeight="1" spans="1:6">
      <c r="A255">
        <v>250</v>
      </c>
      <c r="B255" s="154">
        <f t="shared" si="15"/>
        <v>962</v>
      </c>
      <c r="C255" s="154">
        <f t="shared" si="16"/>
        <v>1973</v>
      </c>
      <c r="D255" s="154">
        <f t="shared" si="17"/>
        <v>3535</v>
      </c>
      <c r="E255" s="154">
        <f t="shared" si="18"/>
        <v>8270</v>
      </c>
      <c r="F255" s="154">
        <f t="shared" si="19"/>
        <v>16541</v>
      </c>
    </row>
    <row r="256" ht="22.5" customHeight="1" spans="1:6">
      <c r="A256">
        <v>251</v>
      </c>
      <c r="B256" s="154">
        <f t="shared" si="15"/>
        <v>972</v>
      </c>
      <c r="C256" s="154">
        <f t="shared" si="16"/>
        <v>1996</v>
      </c>
      <c r="D256" s="154">
        <f t="shared" si="17"/>
        <v>3581</v>
      </c>
      <c r="E256" s="154">
        <f t="shared" si="18"/>
        <v>8394</v>
      </c>
      <c r="F256" s="154">
        <f t="shared" si="19"/>
        <v>16789</v>
      </c>
    </row>
    <row r="257" ht="22.5" customHeight="1" spans="1:6">
      <c r="A257">
        <v>252</v>
      </c>
      <c r="B257" s="154">
        <f t="shared" si="15"/>
        <v>981</v>
      </c>
      <c r="C257" s="154">
        <f t="shared" si="16"/>
        <v>2020</v>
      </c>
      <c r="D257" s="154">
        <f t="shared" si="17"/>
        <v>3628</v>
      </c>
      <c r="E257" s="154">
        <f t="shared" si="18"/>
        <v>8520</v>
      </c>
      <c r="F257" s="154">
        <f t="shared" si="19"/>
        <v>17041</v>
      </c>
    </row>
    <row r="258" ht="22.5" customHeight="1" spans="1:6">
      <c r="A258">
        <v>253</v>
      </c>
      <c r="B258" s="154">
        <f t="shared" si="15"/>
        <v>991</v>
      </c>
      <c r="C258" s="154">
        <f t="shared" si="16"/>
        <v>2044</v>
      </c>
      <c r="D258" s="154">
        <f t="shared" si="17"/>
        <v>3675</v>
      </c>
      <c r="E258" s="154">
        <f t="shared" si="18"/>
        <v>8648</v>
      </c>
      <c r="F258" s="154">
        <f t="shared" si="19"/>
        <v>17296</v>
      </c>
    </row>
    <row r="259" ht="22.5" customHeight="1" spans="1:6">
      <c r="A259">
        <v>254</v>
      </c>
      <c r="B259" s="154">
        <f t="shared" si="15"/>
        <v>1001</v>
      </c>
      <c r="C259" s="154">
        <f t="shared" si="16"/>
        <v>2069</v>
      </c>
      <c r="D259" s="154">
        <f t="shared" si="17"/>
        <v>3723</v>
      </c>
      <c r="E259" s="154">
        <f t="shared" si="18"/>
        <v>8778</v>
      </c>
      <c r="F259" s="154">
        <f t="shared" si="19"/>
        <v>17556</v>
      </c>
    </row>
    <row r="260" ht="22.5" customHeight="1" spans="1:6">
      <c r="A260">
        <v>255</v>
      </c>
      <c r="B260" s="154">
        <f t="shared" si="15"/>
        <v>1011</v>
      </c>
      <c r="C260" s="154">
        <f t="shared" si="16"/>
        <v>2094</v>
      </c>
      <c r="D260" s="154">
        <f t="shared" si="17"/>
        <v>3771</v>
      </c>
      <c r="E260" s="154">
        <f t="shared" si="18"/>
        <v>8909</v>
      </c>
      <c r="F260" s="154">
        <f t="shared" si="19"/>
        <v>17819</v>
      </c>
    </row>
    <row r="261" ht="22.5" customHeight="1" spans="1:6">
      <c r="A261">
        <v>256</v>
      </c>
      <c r="B261" s="154">
        <f t="shared" ref="B261:B324" si="20">INT($B$2*POWER(1+$B$3,A262-1))</f>
        <v>1021</v>
      </c>
      <c r="C261" s="154">
        <f t="shared" ref="C261:C324" si="21">INT($C$2*POWER(1+$C$3,A262-1))</f>
        <v>2119</v>
      </c>
      <c r="D261" s="154">
        <f t="shared" ref="D261:D324" si="22">INT($D$2*POWER(1+$D$3,A262-1))</f>
        <v>3820</v>
      </c>
      <c r="E261" s="154">
        <f t="shared" ref="E261:E324" si="23">INT($E$2*POWER(1+$E$3,A262-1))</f>
        <v>9043</v>
      </c>
      <c r="F261" s="154">
        <f t="shared" ref="F261:F324" si="24">INT($F$2*POWER(1+$F$3,A262-1))</f>
        <v>18087</v>
      </c>
    </row>
    <row r="262" ht="22.5" customHeight="1" spans="1:6">
      <c r="A262">
        <v>257</v>
      </c>
      <c r="B262" s="154">
        <f t="shared" si="20"/>
        <v>1032</v>
      </c>
      <c r="C262" s="154">
        <f t="shared" si="21"/>
        <v>2144</v>
      </c>
      <c r="D262" s="154">
        <f t="shared" si="22"/>
        <v>3870</v>
      </c>
      <c r="E262" s="154">
        <f t="shared" si="23"/>
        <v>9179</v>
      </c>
      <c r="F262" s="154">
        <f t="shared" si="24"/>
        <v>18358</v>
      </c>
    </row>
    <row r="263" ht="22.5" customHeight="1" spans="1:6">
      <c r="A263">
        <v>258</v>
      </c>
      <c r="B263" s="154">
        <f t="shared" si="20"/>
        <v>1042</v>
      </c>
      <c r="C263" s="154">
        <f t="shared" si="21"/>
        <v>2170</v>
      </c>
      <c r="D263" s="154">
        <f t="shared" si="22"/>
        <v>3920</v>
      </c>
      <c r="E263" s="154">
        <f t="shared" si="23"/>
        <v>9316</v>
      </c>
      <c r="F263" s="154">
        <f t="shared" si="24"/>
        <v>18633</v>
      </c>
    </row>
    <row r="264" ht="22.5" customHeight="1" spans="1:6">
      <c r="A264">
        <v>259</v>
      </c>
      <c r="B264" s="154">
        <f t="shared" si="20"/>
        <v>1052</v>
      </c>
      <c r="C264" s="154">
        <f t="shared" si="21"/>
        <v>2196</v>
      </c>
      <c r="D264" s="154">
        <f t="shared" si="22"/>
        <v>3971</v>
      </c>
      <c r="E264" s="154">
        <f t="shared" si="23"/>
        <v>9456</v>
      </c>
      <c r="F264" s="154">
        <f t="shared" si="24"/>
        <v>18913</v>
      </c>
    </row>
    <row r="265" ht="22.5" customHeight="1" spans="1:6">
      <c r="A265">
        <v>260</v>
      </c>
      <c r="B265" s="154">
        <f t="shared" si="20"/>
        <v>1063</v>
      </c>
      <c r="C265" s="154">
        <f t="shared" si="21"/>
        <v>2222</v>
      </c>
      <c r="D265" s="154">
        <f t="shared" si="22"/>
        <v>4023</v>
      </c>
      <c r="E265" s="154">
        <f t="shared" si="23"/>
        <v>9598</v>
      </c>
      <c r="F265" s="154">
        <f t="shared" si="24"/>
        <v>19196</v>
      </c>
    </row>
    <row r="266" ht="22.5" customHeight="1" spans="1:6">
      <c r="A266">
        <v>261</v>
      </c>
      <c r="B266" s="154">
        <f t="shared" si="20"/>
        <v>1073</v>
      </c>
      <c r="C266" s="154">
        <f t="shared" si="21"/>
        <v>2249</v>
      </c>
      <c r="D266" s="154">
        <f t="shared" si="22"/>
        <v>4075</v>
      </c>
      <c r="E266" s="154">
        <f t="shared" si="23"/>
        <v>9742</v>
      </c>
      <c r="F266" s="154">
        <f t="shared" si="24"/>
        <v>19484</v>
      </c>
    </row>
    <row r="267" ht="22.5" customHeight="1" spans="1:6">
      <c r="A267">
        <v>262</v>
      </c>
      <c r="B267" s="154">
        <f t="shared" si="20"/>
        <v>1084</v>
      </c>
      <c r="C267" s="154">
        <f t="shared" si="21"/>
        <v>2276</v>
      </c>
      <c r="D267" s="154">
        <f t="shared" si="22"/>
        <v>4128</v>
      </c>
      <c r="E267" s="154">
        <f t="shared" si="23"/>
        <v>9888</v>
      </c>
      <c r="F267" s="154">
        <f t="shared" si="24"/>
        <v>19777</v>
      </c>
    </row>
    <row r="268" ht="22.5" customHeight="1" spans="1:6">
      <c r="A268">
        <v>263</v>
      </c>
      <c r="B268" s="154">
        <f t="shared" si="20"/>
        <v>1095</v>
      </c>
      <c r="C268" s="154">
        <f t="shared" si="21"/>
        <v>2303</v>
      </c>
      <c r="D268" s="154">
        <f t="shared" si="22"/>
        <v>4182</v>
      </c>
      <c r="E268" s="154">
        <f t="shared" si="23"/>
        <v>10036</v>
      </c>
      <c r="F268" s="154">
        <f t="shared" si="24"/>
        <v>20073</v>
      </c>
    </row>
    <row r="269" ht="22.5" customHeight="1" spans="1:6">
      <c r="A269">
        <v>264</v>
      </c>
      <c r="B269" s="154">
        <f t="shared" si="20"/>
        <v>1106</v>
      </c>
      <c r="C269" s="154">
        <f t="shared" si="21"/>
        <v>2331</v>
      </c>
      <c r="D269" s="154">
        <f t="shared" si="22"/>
        <v>4236</v>
      </c>
      <c r="E269" s="154">
        <f t="shared" si="23"/>
        <v>10187</v>
      </c>
      <c r="F269" s="154">
        <f t="shared" si="24"/>
        <v>20374</v>
      </c>
    </row>
    <row r="270" ht="22.5" customHeight="1" spans="1:6">
      <c r="A270">
        <v>265</v>
      </c>
      <c r="B270" s="154">
        <f t="shared" si="20"/>
        <v>1117</v>
      </c>
      <c r="C270" s="154">
        <f t="shared" si="21"/>
        <v>2359</v>
      </c>
      <c r="D270" s="154">
        <f t="shared" si="22"/>
        <v>4291</v>
      </c>
      <c r="E270" s="154">
        <f t="shared" si="23"/>
        <v>10340</v>
      </c>
      <c r="F270" s="154">
        <f t="shared" si="24"/>
        <v>20680</v>
      </c>
    </row>
    <row r="271" ht="22.5" customHeight="1" spans="1:6">
      <c r="A271">
        <v>266</v>
      </c>
      <c r="B271" s="154">
        <f t="shared" si="20"/>
        <v>1128</v>
      </c>
      <c r="C271" s="154">
        <f t="shared" si="21"/>
        <v>2387</v>
      </c>
      <c r="D271" s="154">
        <f t="shared" si="22"/>
        <v>4347</v>
      </c>
      <c r="E271" s="154">
        <f t="shared" si="23"/>
        <v>10495</v>
      </c>
      <c r="F271" s="154">
        <f t="shared" si="24"/>
        <v>20990</v>
      </c>
    </row>
    <row r="272" ht="22.5" customHeight="1" spans="1:6">
      <c r="A272">
        <v>267</v>
      </c>
      <c r="B272" s="154">
        <f t="shared" si="20"/>
        <v>1139</v>
      </c>
      <c r="C272" s="154">
        <f t="shared" si="21"/>
        <v>2416</v>
      </c>
      <c r="D272" s="154">
        <f t="shared" si="22"/>
        <v>4404</v>
      </c>
      <c r="E272" s="154">
        <f t="shared" si="23"/>
        <v>10652</v>
      </c>
      <c r="F272" s="154">
        <f t="shared" si="24"/>
        <v>21305</v>
      </c>
    </row>
    <row r="273" ht="22.5" customHeight="1" spans="1:6">
      <c r="A273">
        <v>268</v>
      </c>
      <c r="B273" s="154">
        <f t="shared" si="20"/>
        <v>1151</v>
      </c>
      <c r="C273" s="154">
        <f t="shared" si="21"/>
        <v>2445</v>
      </c>
      <c r="D273" s="154">
        <f t="shared" si="22"/>
        <v>4461</v>
      </c>
      <c r="E273" s="154">
        <f t="shared" si="23"/>
        <v>10812</v>
      </c>
      <c r="F273" s="154">
        <f t="shared" si="24"/>
        <v>21625</v>
      </c>
    </row>
    <row r="274" ht="22.5" customHeight="1" spans="1:6">
      <c r="A274">
        <v>269</v>
      </c>
      <c r="B274" s="154">
        <f t="shared" si="20"/>
        <v>1162</v>
      </c>
      <c r="C274" s="154">
        <f t="shared" si="21"/>
        <v>2474</v>
      </c>
      <c r="D274" s="154">
        <f t="shared" si="22"/>
        <v>4519</v>
      </c>
      <c r="E274" s="154">
        <f t="shared" si="23"/>
        <v>10974</v>
      </c>
      <c r="F274" s="154">
        <f t="shared" si="24"/>
        <v>21949</v>
      </c>
    </row>
    <row r="275" ht="22.5" customHeight="1" spans="1:6">
      <c r="A275">
        <v>270</v>
      </c>
      <c r="B275" s="154">
        <f t="shared" si="20"/>
        <v>1174</v>
      </c>
      <c r="C275" s="154">
        <f t="shared" si="21"/>
        <v>2504</v>
      </c>
      <c r="D275" s="154">
        <f t="shared" si="22"/>
        <v>4578</v>
      </c>
      <c r="E275" s="154">
        <f t="shared" si="23"/>
        <v>11139</v>
      </c>
      <c r="F275" s="154">
        <f t="shared" si="24"/>
        <v>22278</v>
      </c>
    </row>
    <row r="276" ht="22.5" customHeight="1" spans="1:6">
      <c r="A276">
        <v>271</v>
      </c>
      <c r="B276" s="154">
        <f t="shared" si="20"/>
        <v>1186</v>
      </c>
      <c r="C276" s="154">
        <f t="shared" si="21"/>
        <v>2534</v>
      </c>
      <c r="D276" s="154">
        <f t="shared" si="22"/>
        <v>4637</v>
      </c>
      <c r="E276" s="154">
        <f t="shared" si="23"/>
        <v>11306</v>
      </c>
      <c r="F276" s="154">
        <f t="shared" si="24"/>
        <v>22612</v>
      </c>
    </row>
    <row r="277" ht="22.5" customHeight="1" spans="1:6">
      <c r="A277">
        <v>272</v>
      </c>
      <c r="B277" s="154">
        <f t="shared" si="20"/>
        <v>1198</v>
      </c>
      <c r="C277" s="154">
        <f t="shared" si="21"/>
        <v>2565</v>
      </c>
      <c r="D277" s="154">
        <f t="shared" si="22"/>
        <v>4697</v>
      </c>
      <c r="E277" s="154">
        <f t="shared" si="23"/>
        <v>11476</v>
      </c>
      <c r="F277" s="154">
        <f t="shared" si="24"/>
        <v>22952</v>
      </c>
    </row>
    <row r="278" ht="22.5" customHeight="1" spans="1:6">
      <c r="A278">
        <v>273</v>
      </c>
      <c r="B278" s="154">
        <f t="shared" si="20"/>
        <v>1210</v>
      </c>
      <c r="C278" s="154">
        <f t="shared" si="21"/>
        <v>2595</v>
      </c>
      <c r="D278" s="154">
        <f t="shared" si="22"/>
        <v>4758</v>
      </c>
      <c r="E278" s="154">
        <f t="shared" si="23"/>
        <v>11648</v>
      </c>
      <c r="F278" s="154">
        <f t="shared" si="24"/>
        <v>23296</v>
      </c>
    </row>
    <row r="279" ht="22.5" customHeight="1" spans="1:6">
      <c r="A279">
        <v>274</v>
      </c>
      <c r="B279" s="154">
        <f t="shared" si="20"/>
        <v>1222</v>
      </c>
      <c r="C279" s="154">
        <f t="shared" si="21"/>
        <v>2627</v>
      </c>
      <c r="D279" s="154">
        <f t="shared" si="22"/>
        <v>4820</v>
      </c>
      <c r="E279" s="154">
        <f t="shared" si="23"/>
        <v>11822</v>
      </c>
      <c r="F279" s="154">
        <f t="shared" si="24"/>
        <v>23645</v>
      </c>
    </row>
    <row r="280" ht="22.5" customHeight="1" spans="1:6">
      <c r="A280">
        <v>275</v>
      </c>
      <c r="B280" s="154">
        <f t="shared" si="20"/>
        <v>1234</v>
      </c>
      <c r="C280" s="154">
        <f t="shared" si="21"/>
        <v>2658</v>
      </c>
      <c r="D280" s="154">
        <f t="shared" si="22"/>
        <v>4883</v>
      </c>
      <c r="E280" s="154">
        <f t="shared" si="23"/>
        <v>12000</v>
      </c>
      <c r="F280" s="154">
        <f t="shared" si="24"/>
        <v>24000</v>
      </c>
    </row>
    <row r="281" ht="22.5" customHeight="1" spans="1:6">
      <c r="A281">
        <v>276</v>
      </c>
      <c r="B281" s="154">
        <f t="shared" si="20"/>
        <v>1246</v>
      </c>
      <c r="C281" s="154">
        <f t="shared" si="21"/>
        <v>2690</v>
      </c>
      <c r="D281" s="154">
        <f t="shared" si="22"/>
        <v>4946</v>
      </c>
      <c r="E281" s="154">
        <f t="shared" si="23"/>
        <v>12180</v>
      </c>
      <c r="F281" s="154">
        <f t="shared" si="24"/>
        <v>24360</v>
      </c>
    </row>
    <row r="282" ht="22.5" customHeight="1" spans="1:6">
      <c r="A282">
        <v>277</v>
      </c>
      <c r="B282" s="154">
        <f t="shared" si="20"/>
        <v>1259</v>
      </c>
      <c r="C282" s="154">
        <f t="shared" si="21"/>
        <v>2722</v>
      </c>
      <c r="D282" s="154">
        <f t="shared" si="22"/>
        <v>5011</v>
      </c>
      <c r="E282" s="154">
        <f t="shared" si="23"/>
        <v>12362</v>
      </c>
      <c r="F282" s="154">
        <f t="shared" si="24"/>
        <v>24725</v>
      </c>
    </row>
    <row r="283" ht="22.5" customHeight="1" spans="1:6">
      <c r="A283">
        <v>278</v>
      </c>
      <c r="B283" s="154">
        <f t="shared" si="20"/>
        <v>1271</v>
      </c>
      <c r="C283" s="154">
        <f t="shared" si="21"/>
        <v>2755</v>
      </c>
      <c r="D283" s="154">
        <f t="shared" si="22"/>
        <v>5076</v>
      </c>
      <c r="E283" s="154">
        <f t="shared" si="23"/>
        <v>12548</v>
      </c>
      <c r="F283" s="154">
        <f t="shared" si="24"/>
        <v>25096</v>
      </c>
    </row>
    <row r="284" ht="22.5" customHeight="1" spans="1:6">
      <c r="A284">
        <v>279</v>
      </c>
      <c r="B284" s="154">
        <f t="shared" si="20"/>
        <v>1284</v>
      </c>
      <c r="C284" s="154">
        <f t="shared" si="21"/>
        <v>2788</v>
      </c>
      <c r="D284" s="154">
        <f t="shared" si="22"/>
        <v>5142</v>
      </c>
      <c r="E284" s="154">
        <f t="shared" si="23"/>
        <v>12736</v>
      </c>
      <c r="F284" s="154">
        <f t="shared" si="24"/>
        <v>25473</v>
      </c>
    </row>
    <row r="285" ht="22.5" customHeight="1" spans="1:6">
      <c r="A285">
        <v>280</v>
      </c>
      <c r="B285" s="154">
        <f t="shared" si="20"/>
        <v>1297</v>
      </c>
      <c r="C285" s="154">
        <f t="shared" si="21"/>
        <v>2821</v>
      </c>
      <c r="D285" s="154">
        <f t="shared" si="22"/>
        <v>5209</v>
      </c>
      <c r="E285" s="154">
        <f t="shared" si="23"/>
        <v>12927</v>
      </c>
      <c r="F285" s="154">
        <f t="shared" si="24"/>
        <v>25855</v>
      </c>
    </row>
    <row r="286" ht="22.5" customHeight="1" spans="1:6">
      <c r="A286">
        <v>281</v>
      </c>
      <c r="B286" s="154">
        <f t="shared" si="20"/>
        <v>1310</v>
      </c>
      <c r="C286" s="154">
        <f t="shared" si="21"/>
        <v>2855</v>
      </c>
      <c r="D286" s="154">
        <f t="shared" si="22"/>
        <v>5276</v>
      </c>
      <c r="E286" s="154">
        <f t="shared" si="23"/>
        <v>13121</v>
      </c>
      <c r="F286" s="154">
        <f t="shared" si="24"/>
        <v>26243</v>
      </c>
    </row>
    <row r="287" ht="22.5" customHeight="1" spans="1:6">
      <c r="A287">
        <v>282</v>
      </c>
      <c r="B287" s="154">
        <f t="shared" si="20"/>
        <v>1323</v>
      </c>
      <c r="C287" s="154">
        <f t="shared" si="21"/>
        <v>2890</v>
      </c>
      <c r="D287" s="154">
        <f t="shared" si="22"/>
        <v>5345</v>
      </c>
      <c r="E287" s="154">
        <f t="shared" si="23"/>
        <v>13318</v>
      </c>
      <c r="F287" s="154">
        <f t="shared" si="24"/>
        <v>26636</v>
      </c>
    </row>
    <row r="288" ht="22.5" customHeight="1" spans="1:6">
      <c r="A288">
        <v>283</v>
      </c>
      <c r="B288" s="154">
        <f t="shared" si="20"/>
        <v>1336</v>
      </c>
      <c r="C288" s="154">
        <f t="shared" si="21"/>
        <v>2924</v>
      </c>
      <c r="D288" s="154">
        <f t="shared" si="22"/>
        <v>5415</v>
      </c>
      <c r="E288" s="154">
        <f t="shared" si="23"/>
        <v>13518</v>
      </c>
      <c r="F288" s="154">
        <f t="shared" si="24"/>
        <v>27036</v>
      </c>
    </row>
    <row r="289" ht="22.5" customHeight="1" spans="1:6">
      <c r="A289">
        <v>284</v>
      </c>
      <c r="B289" s="154">
        <f t="shared" si="20"/>
        <v>1350</v>
      </c>
      <c r="C289" s="154">
        <f t="shared" si="21"/>
        <v>2959</v>
      </c>
      <c r="D289" s="154">
        <f t="shared" si="22"/>
        <v>5485</v>
      </c>
      <c r="E289" s="154">
        <f t="shared" si="23"/>
        <v>13721</v>
      </c>
      <c r="F289" s="154">
        <f t="shared" si="24"/>
        <v>27442</v>
      </c>
    </row>
    <row r="290" ht="22.5" customHeight="1" spans="1:6">
      <c r="A290">
        <v>285</v>
      </c>
      <c r="B290" s="154">
        <f t="shared" si="20"/>
        <v>1363</v>
      </c>
      <c r="C290" s="154">
        <f t="shared" si="21"/>
        <v>2995</v>
      </c>
      <c r="D290" s="154">
        <f t="shared" si="22"/>
        <v>5556</v>
      </c>
      <c r="E290" s="154">
        <f t="shared" si="23"/>
        <v>13926</v>
      </c>
      <c r="F290" s="154">
        <f t="shared" si="24"/>
        <v>27853</v>
      </c>
    </row>
    <row r="291" ht="22.5" customHeight="1" spans="1:6">
      <c r="A291">
        <v>286</v>
      </c>
      <c r="B291" s="154">
        <f t="shared" si="20"/>
        <v>1377</v>
      </c>
      <c r="C291" s="154">
        <f t="shared" si="21"/>
        <v>3031</v>
      </c>
      <c r="D291" s="154">
        <f t="shared" si="22"/>
        <v>5628</v>
      </c>
      <c r="E291" s="154">
        <f t="shared" si="23"/>
        <v>14135</v>
      </c>
      <c r="F291" s="154">
        <f t="shared" si="24"/>
        <v>28271</v>
      </c>
    </row>
    <row r="292" ht="22.5" customHeight="1" spans="1:6">
      <c r="A292">
        <v>287</v>
      </c>
      <c r="B292" s="154">
        <f t="shared" si="20"/>
        <v>1390</v>
      </c>
      <c r="C292" s="154">
        <f t="shared" si="21"/>
        <v>3067</v>
      </c>
      <c r="D292" s="154">
        <f t="shared" si="22"/>
        <v>5702</v>
      </c>
      <c r="E292" s="154">
        <f t="shared" si="23"/>
        <v>14347</v>
      </c>
      <c r="F292" s="154">
        <f t="shared" si="24"/>
        <v>28695</v>
      </c>
    </row>
    <row r="293" ht="22.5" customHeight="1" spans="1:6">
      <c r="A293">
        <v>288</v>
      </c>
      <c r="B293" s="154">
        <f t="shared" si="20"/>
        <v>1404</v>
      </c>
      <c r="C293" s="154">
        <f t="shared" si="21"/>
        <v>3104</v>
      </c>
      <c r="D293" s="154">
        <f t="shared" si="22"/>
        <v>5776</v>
      </c>
      <c r="E293" s="154">
        <f t="shared" si="23"/>
        <v>14562</v>
      </c>
      <c r="F293" s="154">
        <f t="shared" si="24"/>
        <v>29125</v>
      </c>
    </row>
    <row r="294" ht="22.5" customHeight="1" spans="1:6">
      <c r="A294">
        <v>289</v>
      </c>
      <c r="B294" s="154">
        <f t="shared" si="20"/>
        <v>1418</v>
      </c>
      <c r="C294" s="154">
        <f t="shared" si="21"/>
        <v>3141</v>
      </c>
      <c r="D294" s="154">
        <f t="shared" si="22"/>
        <v>5851</v>
      </c>
      <c r="E294" s="154">
        <f t="shared" si="23"/>
        <v>14781</v>
      </c>
      <c r="F294" s="154">
        <f t="shared" si="24"/>
        <v>29562</v>
      </c>
    </row>
    <row r="295" ht="22.5" customHeight="1" spans="1:6">
      <c r="A295">
        <v>290</v>
      </c>
      <c r="B295" s="154">
        <f t="shared" si="20"/>
        <v>1433</v>
      </c>
      <c r="C295" s="154">
        <f t="shared" si="21"/>
        <v>3179</v>
      </c>
      <c r="D295" s="154">
        <f t="shared" si="22"/>
        <v>5927</v>
      </c>
      <c r="E295" s="154">
        <f t="shared" si="23"/>
        <v>15003</v>
      </c>
      <c r="F295" s="154">
        <f t="shared" si="24"/>
        <v>30006</v>
      </c>
    </row>
    <row r="296" ht="22.5" customHeight="1" spans="1:6">
      <c r="A296">
        <v>291</v>
      </c>
      <c r="B296" s="154">
        <f t="shared" si="20"/>
        <v>1447</v>
      </c>
      <c r="C296" s="154">
        <f t="shared" si="21"/>
        <v>3217</v>
      </c>
      <c r="D296" s="154">
        <f t="shared" si="22"/>
        <v>6004</v>
      </c>
      <c r="E296" s="154">
        <f t="shared" si="23"/>
        <v>15228</v>
      </c>
      <c r="F296" s="154">
        <f t="shared" si="24"/>
        <v>30456</v>
      </c>
    </row>
    <row r="297" ht="22.5" customHeight="1" spans="1:6">
      <c r="A297">
        <v>292</v>
      </c>
      <c r="B297" s="154">
        <f t="shared" si="20"/>
        <v>1461</v>
      </c>
      <c r="C297" s="154">
        <f t="shared" si="21"/>
        <v>3256</v>
      </c>
      <c r="D297" s="154">
        <f t="shared" si="22"/>
        <v>6082</v>
      </c>
      <c r="E297" s="154">
        <f t="shared" si="23"/>
        <v>15456</v>
      </c>
      <c r="F297" s="154">
        <f t="shared" si="24"/>
        <v>30913</v>
      </c>
    </row>
    <row r="298" ht="22.5" customHeight="1" spans="1:6">
      <c r="A298">
        <v>293</v>
      </c>
      <c r="B298" s="154">
        <f t="shared" si="20"/>
        <v>1476</v>
      </c>
      <c r="C298" s="154">
        <f t="shared" si="21"/>
        <v>3295</v>
      </c>
      <c r="D298" s="154">
        <f t="shared" si="22"/>
        <v>6161</v>
      </c>
      <c r="E298" s="154">
        <f t="shared" si="23"/>
        <v>15688</v>
      </c>
      <c r="F298" s="154">
        <f t="shared" si="24"/>
        <v>31376</v>
      </c>
    </row>
    <row r="299" ht="22.5" customHeight="1" spans="1:6">
      <c r="A299">
        <v>294</v>
      </c>
      <c r="B299" s="154">
        <f t="shared" si="20"/>
        <v>1491</v>
      </c>
      <c r="C299" s="154">
        <f t="shared" si="21"/>
        <v>3334</v>
      </c>
      <c r="D299" s="154">
        <f t="shared" si="22"/>
        <v>6241</v>
      </c>
      <c r="E299" s="154">
        <f t="shared" si="23"/>
        <v>15923</v>
      </c>
      <c r="F299" s="154">
        <f t="shared" si="24"/>
        <v>31847</v>
      </c>
    </row>
    <row r="300" ht="22.5" customHeight="1" spans="1:6">
      <c r="A300">
        <v>295</v>
      </c>
      <c r="B300" s="154">
        <f t="shared" si="20"/>
        <v>1506</v>
      </c>
      <c r="C300" s="154">
        <f t="shared" si="21"/>
        <v>3374</v>
      </c>
      <c r="D300" s="154">
        <f t="shared" si="22"/>
        <v>6322</v>
      </c>
      <c r="E300" s="154">
        <f t="shared" si="23"/>
        <v>16162</v>
      </c>
      <c r="F300" s="154">
        <f t="shared" si="24"/>
        <v>32325</v>
      </c>
    </row>
    <row r="301" ht="22.5" customHeight="1" spans="1:6">
      <c r="A301">
        <v>296</v>
      </c>
      <c r="B301" s="154">
        <f t="shared" si="20"/>
        <v>1521</v>
      </c>
      <c r="C301" s="154">
        <f t="shared" si="21"/>
        <v>3415</v>
      </c>
      <c r="D301" s="154">
        <f t="shared" si="22"/>
        <v>6405</v>
      </c>
      <c r="E301" s="154">
        <f t="shared" si="23"/>
        <v>16405</v>
      </c>
      <c r="F301" s="154">
        <f t="shared" si="24"/>
        <v>32810</v>
      </c>
    </row>
    <row r="302" ht="22.5" customHeight="1" spans="1:6">
      <c r="A302">
        <v>297</v>
      </c>
      <c r="B302" s="154">
        <f t="shared" si="20"/>
        <v>1536</v>
      </c>
      <c r="C302" s="154">
        <f t="shared" si="21"/>
        <v>3456</v>
      </c>
      <c r="D302" s="154">
        <f t="shared" si="22"/>
        <v>6488</v>
      </c>
      <c r="E302" s="154">
        <f t="shared" si="23"/>
        <v>16651</v>
      </c>
      <c r="F302" s="154">
        <f t="shared" si="24"/>
        <v>33302</v>
      </c>
    </row>
    <row r="303" ht="22.5" customHeight="1" spans="1:6">
      <c r="A303">
        <v>298</v>
      </c>
      <c r="B303" s="154">
        <f t="shared" si="20"/>
        <v>1551</v>
      </c>
      <c r="C303" s="154">
        <f t="shared" si="21"/>
        <v>3497</v>
      </c>
      <c r="D303" s="154">
        <f t="shared" si="22"/>
        <v>6572</v>
      </c>
      <c r="E303" s="154">
        <f t="shared" si="23"/>
        <v>16900</v>
      </c>
      <c r="F303" s="154">
        <f t="shared" si="24"/>
        <v>33801</v>
      </c>
    </row>
    <row r="304" ht="22.5" customHeight="1" spans="1:6">
      <c r="A304">
        <v>299</v>
      </c>
      <c r="B304" s="154">
        <f t="shared" si="20"/>
        <v>1567</v>
      </c>
      <c r="C304" s="154">
        <f t="shared" si="21"/>
        <v>3539</v>
      </c>
      <c r="D304" s="154">
        <f t="shared" si="22"/>
        <v>6658</v>
      </c>
      <c r="E304" s="154">
        <f t="shared" si="23"/>
        <v>17154</v>
      </c>
      <c r="F304" s="154">
        <f t="shared" si="24"/>
        <v>34308</v>
      </c>
    </row>
    <row r="305" ht="22.5" customHeight="1" spans="1:6">
      <c r="A305">
        <v>300</v>
      </c>
      <c r="B305" s="154">
        <f t="shared" si="20"/>
        <v>1583</v>
      </c>
      <c r="C305" s="154">
        <f t="shared" si="21"/>
        <v>3582</v>
      </c>
      <c r="D305" s="154">
        <f t="shared" si="22"/>
        <v>6744</v>
      </c>
      <c r="E305" s="154">
        <f t="shared" si="23"/>
        <v>17411</v>
      </c>
      <c r="F305" s="154">
        <f t="shared" si="24"/>
        <v>34823</v>
      </c>
    </row>
    <row r="306" ht="22.5" customHeight="1" spans="1:6">
      <c r="A306">
        <v>301</v>
      </c>
      <c r="B306" s="154">
        <f t="shared" si="20"/>
        <v>1598</v>
      </c>
      <c r="C306" s="154">
        <f t="shared" si="21"/>
        <v>3625</v>
      </c>
      <c r="D306" s="154">
        <f t="shared" si="22"/>
        <v>6832</v>
      </c>
      <c r="E306" s="154">
        <f t="shared" si="23"/>
        <v>17672</v>
      </c>
      <c r="F306" s="154">
        <f t="shared" si="24"/>
        <v>35345</v>
      </c>
    </row>
    <row r="307" ht="22.5" customHeight="1" spans="1:6">
      <c r="A307">
        <v>302</v>
      </c>
      <c r="B307" s="154">
        <f t="shared" si="20"/>
        <v>1614</v>
      </c>
      <c r="C307" s="154">
        <f t="shared" si="21"/>
        <v>3668</v>
      </c>
      <c r="D307" s="154">
        <f t="shared" si="22"/>
        <v>6921</v>
      </c>
      <c r="E307" s="154">
        <f t="shared" si="23"/>
        <v>17938</v>
      </c>
      <c r="F307" s="154">
        <f t="shared" si="24"/>
        <v>35876</v>
      </c>
    </row>
    <row r="308" ht="22.5" customHeight="1" spans="1:6">
      <c r="A308">
        <v>303</v>
      </c>
      <c r="B308" s="154">
        <f t="shared" si="20"/>
        <v>1631</v>
      </c>
      <c r="C308" s="154">
        <f t="shared" si="21"/>
        <v>3712</v>
      </c>
      <c r="D308" s="154">
        <f t="shared" si="22"/>
        <v>7011</v>
      </c>
      <c r="E308" s="154">
        <f t="shared" si="23"/>
        <v>18207</v>
      </c>
      <c r="F308" s="154">
        <f t="shared" si="24"/>
        <v>36414</v>
      </c>
    </row>
    <row r="309" ht="22.5" customHeight="1" spans="1:6">
      <c r="A309">
        <v>304</v>
      </c>
      <c r="B309" s="154">
        <f t="shared" si="20"/>
        <v>1647</v>
      </c>
      <c r="C309" s="154">
        <f t="shared" si="21"/>
        <v>3757</v>
      </c>
      <c r="D309" s="154">
        <f t="shared" si="22"/>
        <v>7102</v>
      </c>
      <c r="E309" s="154">
        <f t="shared" si="23"/>
        <v>18480</v>
      </c>
      <c r="F309" s="154">
        <f t="shared" si="24"/>
        <v>36960</v>
      </c>
    </row>
    <row r="310" ht="22.5" customHeight="1" spans="1:6">
      <c r="A310">
        <v>305</v>
      </c>
      <c r="B310" s="154">
        <f t="shared" si="20"/>
        <v>1663</v>
      </c>
      <c r="C310" s="154">
        <f t="shared" si="21"/>
        <v>3802</v>
      </c>
      <c r="D310" s="154">
        <f t="shared" si="22"/>
        <v>7194</v>
      </c>
      <c r="E310" s="154">
        <f t="shared" si="23"/>
        <v>18757</v>
      </c>
      <c r="F310" s="154">
        <f t="shared" si="24"/>
        <v>37514</v>
      </c>
    </row>
    <row r="311" ht="22.5" customHeight="1" spans="1:6">
      <c r="A311">
        <v>306</v>
      </c>
      <c r="B311" s="154">
        <f t="shared" si="20"/>
        <v>1680</v>
      </c>
      <c r="C311" s="154">
        <f t="shared" si="21"/>
        <v>3848</v>
      </c>
      <c r="D311" s="154">
        <f t="shared" si="22"/>
        <v>7288</v>
      </c>
      <c r="E311" s="154">
        <f t="shared" si="23"/>
        <v>19038</v>
      </c>
      <c r="F311" s="154">
        <f t="shared" si="24"/>
        <v>38077</v>
      </c>
    </row>
    <row r="312" ht="22.5" customHeight="1" spans="1:6">
      <c r="A312">
        <v>307</v>
      </c>
      <c r="B312" s="154">
        <f t="shared" si="20"/>
        <v>1697</v>
      </c>
      <c r="C312" s="154">
        <f t="shared" si="21"/>
        <v>3894</v>
      </c>
      <c r="D312" s="154">
        <f t="shared" si="22"/>
        <v>7382</v>
      </c>
      <c r="E312" s="154">
        <f t="shared" si="23"/>
        <v>19324</v>
      </c>
      <c r="F312" s="154">
        <f t="shared" si="24"/>
        <v>38648</v>
      </c>
    </row>
    <row r="313" ht="22.5" customHeight="1" spans="1:6">
      <c r="A313">
        <v>308</v>
      </c>
      <c r="B313" s="154">
        <f t="shared" si="20"/>
        <v>1714</v>
      </c>
      <c r="C313" s="154">
        <f t="shared" si="21"/>
        <v>3940</v>
      </c>
      <c r="D313" s="154">
        <f t="shared" si="22"/>
        <v>7478</v>
      </c>
      <c r="E313" s="154">
        <f t="shared" si="23"/>
        <v>19614</v>
      </c>
      <c r="F313" s="154">
        <f t="shared" si="24"/>
        <v>39228</v>
      </c>
    </row>
    <row r="314" ht="22.5" customHeight="1" spans="1:6">
      <c r="A314">
        <v>309</v>
      </c>
      <c r="B314" s="154">
        <f t="shared" si="20"/>
        <v>1731</v>
      </c>
      <c r="C314" s="154">
        <f t="shared" si="21"/>
        <v>3988</v>
      </c>
      <c r="D314" s="154">
        <f t="shared" si="22"/>
        <v>7576</v>
      </c>
      <c r="E314" s="154">
        <f t="shared" si="23"/>
        <v>19908</v>
      </c>
      <c r="F314" s="154">
        <f t="shared" si="24"/>
        <v>39816</v>
      </c>
    </row>
    <row r="315" ht="22.5" customHeight="1" spans="1:6">
      <c r="A315">
        <v>310</v>
      </c>
      <c r="B315" s="154">
        <f t="shared" si="20"/>
        <v>1748</v>
      </c>
      <c r="C315" s="154">
        <f t="shared" si="21"/>
        <v>4036</v>
      </c>
      <c r="D315" s="154">
        <f t="shared" si="22"/>
        <v>7674</v>
      </c>
      <c r="E315" s="154">
        <f t="shared" si="23"/>
        <v>20207</v>
      </c>
      <c r="F315" s="154">
        <f t="shared" si="24"/>
        <v>40414</v>
      </c>
    </row>
    <row r="316" ht="22.5" customHeight="1" spans="1:6">
      <c r="A316">
        <v>311</v>
      </c>
      <c r="B316" s="154">
        <f t="shared" si="20"/>
        <v>1766</v>
      </c>
      <c r="C316" s="154">
        <f t="shared" si="21"/>
        <v>4084</v>
      </c>
      <c r="D316" s="154">
        <f t="shared" si="22"/>
        <v>7774</v>
      </c>
      <c r="E316" s="154">
        <f t="shared" si="23"/>
        <v>20510</v>
      </c>
      <c r="F316" s="154">
        <f t="shared" si="24"/>
        <v>41020</v>
      </c>
    </row>
    <row r="317" ht="22.5" customHeight="1" spans="1:6">
      <c r="A317">
        <v>312</v>
      </c>
      <c r="B317" s="154">
        <f t="shared" si="20"/>
        <v>1783</v>
      </c>
      <c r="C317" s="154">
        <f t="shared" si="21"/>
        <v>4133</v>
      </c>
      <c r="D317" s="154">
        <f t="shared" si="22"/>
        <v>7875</v>
      </c>
      <c r="E317" s="154">
        <f t="shared" si="23"/>
        <v>20817</v>
      </c>
      <c r="F317" s="154">
        <f t="shared" si="24"/>
        <v>41635</v>
      </c>
    </row>
    <row r="318" ht="22.5" customHeight="1" spans="1:6">
      <c r="A318">
        <v>313</v>
      </c>
      <c r="B318" s="154">
        <f t="shared" si="20"/>
        <v>1801</v>
      </c>
      <c r="C318" s="154">
        <f t="shared" si="21"/>
        <v>4183</v>
      </c>
      <c r="D318" s="154">
        <f t="shared" si="22"/>
        <v>7977</v>
      </c>
      <c r="E318" s="154">
        <f t="shared" si="23"/>
        <v>21130</v>
      </c>
      <c r="F318" s="154">
        <f t="shared" si="24"/>
        <v>42260</v>
      </c>
    </row>
    <row r="319" ht="22.5" customHeight="1" spans="1:6">
      <c r="A319">
        <v>314</v>
      </c>
      <c r="B319" s="154">
        <f t="shared" si="20"/>
        <v>1819</v>
      </c>
      <c r="C319" s="154">
        <f t="shared" si="21"/>
        <v>4233</v>
      </c>
      <c r="D319" s="154">
        <f t="shared" si="22"/>
        <v>8081</v>
      </c>
      <c r="E319" s="154">
        <f t="shared" si="23"/>
        <v>21447</v>
      </c>
      <c r="F319" s="154">
        <f t="shared" si="24"/>
        <v>42894</v>
      </c>
    </row>
    <row r="320" ht="22.5" customHeight="1" spans="1:6">
      <c r="A320">
        <v>315</v>
      </c>
      <c r="B320" s="154">
        <f t="shared" si="20"/>
        <v>1837</v>
      </c>
      <c r="C320" s="154">
        <f t="shared" si="21"/>
        <v>4284</v>
      </c>
      <c r="D320" s="154">
        <f t="shared" si="22"/>
        <v>8186</v>
      </c>
      <c r="E320" s="154">
        <f t="shared" si="23"/>
        <v>21768</v>
      </c>
      <c r="F320" s="154">
        <f t="shared" si="24"/>
        <v>43537</v>
      </c>
    </row>
    <row r="321" ht="22.5" customHeight="1" spans="1:6">
      <c r="A321">
        <v>316</v>
      </c>
      <c r="B321" s="154">
        <f t="shared" si="20"/>
        <v>1856</v>
      </c>
      <c r="C321" s="154">
        <f t="shared" si="21"/>
        <v>4335</v>
      </c>
      <c r="D321" s="154">
        <f t="shared" si="22"/>
        <v>8293</v>
      </c>
      <c r="E321" s="154">
        <f t="shared" si="23"/>
        <v>22095</v>
      </c>
      <c r="F321" s="154">
        <f t="shared" si="24"/>
        <v>44190</v>
      </c>
    </row>
    <row r="322" ht="22.5" customHeight="1" spans="1:6">
      <c r="A322">
        <v>317</v>
      </c>
      <c r="B322" s="154">
        <f t="shared" si="20"/>
        <v>1874</v>
      </c>
      <c r="C322" s="154">
        <f t="shared" si="21"/>
        <v>4387</v>
      </c>
      <c r="D322" s="154">
        <f t="shared" si="22"/>
        <v>8400</v>
      </c>
      <c r="E322" s="154">
        <f t="shared" si="23"/>
        <v>22426</v>
      </c>
      <c r="F322" s="154">
        <f t="shared" si="24"/>
        <v>44853</v>
      </c>
    </row>
    <row r="323" ht="22.5" customHeight="1" spans="1:6">
      <c r="A323">
        <v>318</v>
      </c>
      <c r="B323" s="154">
        <f t="shared" si="20"/>
        <v>1893</v>
      </c>
      <c r="C323" s="154">
        <f t="shared" si="21"/>
        <v>4440</v>
      </c>
      <c r="D323" s="154">
        <f t="shared" si="22"/>
        <v>8510</v>
      </c>
      <c r="E323" s="154">
        <f t="shared" si="23"/>
        <v>22763</v>
      </c>
      <c r="F323" s="154">
        <f t="shared" si="24"/>
        <v>45526</v>
      </c>
    </row>
    <row r="324" ht="22.5" customHeight="1" spans="1:6">
      <c r="A324">
        <v>319</v>
      </c>
      <c r="B324" s="154">
        <f t="shared" si="20"/>
        <v>1912</v>
      </c>
      <c r="C324" s="154">
        <f t="shared" si="21"/>
        <v>4493</v>
      </c>
      <c r="D324" s="154">
        <f t="shared" si="22"/>
        <v>8620</v>
      </c>
      <c r="E324" s="154">
        <f t="shared" si="23"/>
        <v>23104</v>
      </c>
      <c r="F324" s="154">
        <f t="shared" si="24"/>
        <v>46209</v>
      </c>
    </row>
    <row r="325" ht="22.5" customHeight="1" spans="1:6">
      <c r="A325">
        <v>320</v>
      </c>
      <c r="B325" s="154">
        <f t="shared" ref="B325:B388" si="25">INT($B$2*POWER(1+$B$3,A326-1))</f>
        <v>1931</v>
      </c>
      <c r="C325" s="154">
        <f t="shared" ref="C325:C388" si="26">INT($C$2*POWER(1+$C$3,A326-1))</f>
        <v>4547</v>
      </c>
      <c r="D325" s="154">
        <f t="shared" ref="D325:D388" si="27">INT($D$2*POWER(1+$D$3,A326-1))</f>
        <v>8732</v>
      </c>
      <c r="E325" s="154">
        <f t="shared" ref="E325:E388" si="28">INT($E$2*POWER(1+$E$3,A326-1))</f>
        <v>23451</v>
      </c>
      <c r="F325" s="154">
        <f t="shared" ref="F325:F388" si="29">INT($F$2*POWER(1+$F$3,A326-1))</f>
        <v>46902</v>
      </c>
    </row>
    <row r="326" ht="22.5" customHeight="1" spans="1:6">
      <c r="A326">
        <v>321</v>
      </c>
      <c r="B326" s="154">
        <f t="shared" si="25"/>
        <v>1950</v>
      </c>
      <c r="C326" s="154">
        <f t="shared" si="26"/>
        <v>4601</v>
      </c>
      <c r="D326" s="154">
        <f t="shared" si="27"/>
        <v>8846</v>
      </c>
      <c r="E326" s="154">
        <f t="shared" si="28"/>
        <v>23802</v>
      </c>
      <c r="F326" s="154">
        <f t="shared" si="29"/>
        <v>47605</v>
      </c>
    </row>
    <row r="327" ht="22.5" customHeight="1" spans="1:6">
      <c r="A327">
        <v>322</v>
      </c>
      <c r="B327" s="154">
        <f t="shared" si="25"/>
        <v>1970</v>
      </c>
      <c r="C327" s="154">
        <f t="shared" si="26"/>
        <v>4657</v>
      </c>
      <c r="D327" s="154">
        <f t="shared" si="27"/>
        <v>8961</v>
      </c>
      <c r="E327" s="154">
        <f t="shared" si="28"/>
        <v>24159</v>
      </c>
      <c r="F327" s="154">
        <f t="shared" si="29"/>
        <v>48319</v>
      </c>
    </row>
    <row r="328" ht="22.5" customHeight="1" spans="1:6">
      <c r="A328">
        <v>323</v>
      </c>
      <c r="B328" s="154">
        <f t="shared" si="25"/>
        <v>1990</v>
      </c>
      <c r="C328" s="154">
        <f t="shared" si="26"/>
        <v>4713</v>
      </c>
      <c r="D328" s="154">
        <f t="shared" si="27"/>
        <v>9077</v>
      </c>
      <c r="E328" s="154">
        <f t="shared" si="28"/>
        <v>24522</v>
      </c>
      <c r="F328" s="154">
        <f t="shared" si="29"/>
        <v>49044</v>
      </c>
    </row>
    <row r="329" ht="22.5" customHeight="1" spans="1:6">
      <c r="A329">
        <v>324</v>
      </c>
      <c r="B329" s="154">
        <f t="shared" si="25"/>
        <v>2010</v>
      </c>
      <c r="C329" s="154">
        <f t="shared" si="26"/>
        <v>4769</v>
      </c>
      <c r="D329" s="154">
        <f t="shared" si="27"/>
        <v>9195</v>
      </c>
      <c r="E329" s="154">
        <f t="shared" si="28"/>
        <v>24890</v>
      </c>
      <c r="F329" s="154">
        <f t="shared" si="29"/>
        <v>49780</v>
      </c>
    </row>
    <row r="330" ht="22.5" customHeight="1" spans="1:6">
      <c r="A330">
        <v>325</v>
      </c>
      <c r="B330" s="154">
        <f t="shared" si="25"/>
        <v>2030</v>
      </c>
      <c r="C330" s="154">
        <f t="shared" si="26"/>
        <v>4826</v>
      </c>
      <c r="D330" s="154">
        <f t="shared" si="27"/>
        <v>9315</v>
      </c>
      <c r="E330" s="154">
        <f t="shared" si="28"/>
        <v>25263</v>
      </c>
      <c r="F330" s="154">
        <f t="shared" si="29"/>
        <v>50527</v>
      </c>
    </row>
    <row r="331" ht="22.5" customHeight="1" spans="1:6">
      <c r="A331">
        <v>326</v>
      </c>
      <c r="B331" s="154">
        <f t="shared" si="25"/>
        <v>2050</v>
      </c>
      <c r="C331" s="154">
        <f t="shared" si="26"/>
        <v>4884</v>
      </c>
      <c r="D331" s="154">
        <f t="shared" si="27"/>
        <v>9436</v>
      </c>
      <c r="E331" s="154">
        <f t="shared" si="28"/>
        <v>25642</v>
      </c>
      <c r="F331" s="154">
        <f t="shared" si="29"/>
        <v>51284</v>
      </c>
    </row>
    <row r="332" ht="22.5" customHeight="1" spans="1:6">
      <c r="A332">
        <v>327</v>
      </c>
      <c r="B332" s="154">
        <f t="shared" si="25"/>
        <v>2070</v>
      </c>
      <c r="C332" s="154">
        <f t="shared" si="26"/>
        <v>4943</v>
      </c>
      <c r="D332" s="154">
        <f t="shared" si="27"/>
        <v>9559</v>
      </c>
      <c r="E332" s="154">
        <f t="shared" si="28"/>
        <v>26027</v>
      </c>
      <c r="F332" s="154">
        <f t="shared" si="29"/>
        <v>52054</v>
      </c>
    </row>
    <row r="333" ht="22.5" customHeight="1" spans="1:6">
      <c r="A333">
        <v>328</v>
      </c>
      <c r="B333" s="154">
        <f t="shared" si="25"/>
        <v>2091</v>
      </c>
      <c r="C333" s="154">
        <f t="shared" si="26"/>
        <v>5002</v>
      </c>
      <c r="D333" s="154">
        <f t="shared" si="27"/>
        <v>9683</v>
      </c>
      <c r="E333" s="154">
        <f t="shared" si="28"/>
        <v>26417</v>
      </c>
      <c r="F333" s="154">
        <f t="shared" si="29"/>
        <v>52835</v>
      </c>
    </row>
    <row r="334" ht="22.5" customHeight="1" spans="1:6">
      <c r="A334">
        <v>329</v>
      </c>
      <c r="B334" s="154">
        <f t="shared" si="25"/>
        <v>2112</v>
      </c>
      <c r="C334" s="154">
        <f t="shared" si="26"/>
        <v>5062</v>
      </c>
      <c r="D334" s="154">
        <f t="shared" si="27"/>
        <v>9809</v>
      </c>
      <c r="E334" s="154">
        <f t="shared" si="28"/>
        <v>26813</v>
      </c>
      <c r="F334" s="154">
        <f t="shared" si="29"/>
        <v>53627</v>
      </c>
    </row>
    <row r="335" ht="22.5" customHeight="1" spans="1:6">
      <c r="A335">
        <v>330</v>
      </c>
      <c r="B335" s="154">
        <f t="shared" si="25"/>
        <v>2133</v>
      </c>
      <c r="C335" s="154">
        <f t="shared" si="26"/>
        <v>5123</v>
      </c>
      <c r="D335" s="154">
        <f t="shared" si="27"/>
        <v>9936</v>
      </c>
      <c r="E335" s="154">
        <f t="shared" si="28"/>
        <v>27215</v>
      </c>
      <c r="F335" s="154">
        <f t="shared" si="29"/>
        <v>54431</v>
      </c>
    </row>
    <row r="336" ht="22.5" customHeight="1" spans="1:6">
      <c r="A336">
        <v>331</v>
      </c>
      <c r="B336" s="154">
        <f t="shared" si="25"/>
        <v>2155</v>
      </c>
      <c r="C336" s="154">
        <f t="shared" si="26"/>
        <v>5185</v>
      </c>
      <c r="D336" s="154">
        <f t="shared" si="27"/>
        <v>10065</v>
      </c>
      <c r="E336" s="154">
        <f t="shared" si="28"/>
        <v>27624</v>
      </c>
      <c r="F336" s="154">
        <f t="shared" si="29"/>
        <v>55248</v>
      </c>
    </row>
    <row r="337" ht="22.5" customHeight="1" spans="1:6">
      <c r="A337">
        <v>332</v>
      </c>
      <c r="B337" s="154">
        <f t="shared" si="25"/>
        <v>2176</v>
      </c>
      <c r="C337" s="154">
        <f t="shared" si="26"/>
        <v>5247</v>
      </c>
      <c r="D337" s="154">
        <f t="shared" si="27"/>
        <v>10196</v>
      </c>
      <c r="E337" s="154">
        <f t="shared" si="28"/>
        <v>28038</v>
      </c>
      <c r="F337" s="154">
        <f t="shared" si="29"/>
        <v>56077</v>
      </c>
    </row>
    <row r="338" ht="22.5" customHeight="1" spans="1:6">
      <c r="A338">
        <v>333</v>
      </c>
      <c r="B338" s="154">
        <f t="shared" si="25"/>
        <v>2198</v>
      </c>
      <c r="C338" s="154">
        <f t="shared" si="26"/>
        <v>5310</v>
      </c>
      <c r="D338" s="154">
        <f t="shared" si="27"/>
        <v>10329</v>
      </c>
      <c r="E338" s="154">
        <f t="shared" si="28"/>
        <v>28459</v>
      </c>
      <c r="F338" s="154">
        <f t="shared" si="29"/>
        <v>56918</v>
      </c>
    </row>
    <row r="339" ht="22.5" customHeight="1" spans="1:6">
      <c r="A339">
        <v>334</v>
      </c>
      <c r="B339" s="154">
        <f t="shared" si="25"/>
        <v>2220</v>
      </c>
      <c r="C339" s="154">
        <f t="shared" si="26"/>
        <v>5373</v>
      </c>
      <c r="D339" s="154">
        <f t="shared" si="27"/>
        <v>10463</v>
      </c>
      <c r="E339" s="154">
        <f t="shared" si="28"/>
        <v>28886</v>
      </c>
      <c r="F339" s="154">
        <f t="shared" si="29"/>
        <v>57772</v>
      </c>
    </row>
    <row r="340" ht="22.5" customHeight="1" spans="1:6">
      <c r="A340">
        <v>335</v>
      </c>
      <c r="B340" s="154">
        <f t="shared" si="25"/>
        <v>2242</v>
      </c>
      <c r="C340" s="154">
        <f t="shared" si="26"/>
        <v>5438</v>
      </c>
      <c r="D340" s="154">
        <f t="shared" si="27"/>
        <v>10599</v>
      </c>
      <c r="E340" s="154">
        <f t="shared" si="28"/>
        <v>29319</v>
      </c>
      <c r="F340" s="154">
        <f t="shared" si="29"/>
        <v>58638</v>
      </c>
    </row>
    <row r="341" ht="22.5" customHeight="1" spans="1:6">
      <c r="A341">
        <v>336</v>
      </c>
      <c r="B341" s="154">
        <f t="shared" si="25"/>
        <v>2265</v>
      </c>
      <c r="C341" s="154">
        <f t="shared" si="26"/>
        <v>5503</v>
      </c>
      <c r="D341" s="154">
        <f t="shared" si="27"/>
        <v>10737</v>
      </c>
      <c r="E341" s="154">
        <f t="shared" si="28"/>
        <v>29759</v>
      </c>
      <c r="F341" s="154">
        <f t="shared" si="29"/>
        <v>59518</v>
      </c>
    </row>
    <row r="342" ht="22.5" customHeight="1" spans="1:6">
      <c r="A342">
        <v>337</v>
      </c>
      <c r="B342" s="154">
        <f t="shared" si="25"/>
        <v>2287</v>
      </c>
      <c r="C342" s="154">
        <f t="shared" si="26"/>
        <v>5569</v>
      </c>
      <c r="D342" s="154">
        <f t="shared" si="27"/>
        <v>10877</v>
      </c>
      <c r="E342" s="154">
        <f t="shared" si="28"/>
        <v>30205</v>
      </c>
      <c r="F342" s="154">
        <f t="shared" si="29"/>
        <v>60411</v>
      </c>
    </row>
    <row r="343" ht="22.5" customHeight="1" spans="1:6">
      <c r="A343">
        <v>338</v>
      </c>
      <c r="B343" s="154">
        <f t="shared" si="25"/>
        <v>2310</v>
      </c>
      <c r="C343" s="154">
        <f t="shared" si="26"/>
        <v>5636</v>
      </c>
      <c r="D343" s="154">
        <f t="shared" si="27"/>
        <v>11018</v>
      </c>
      <c r="E343" s="154">
        <f t="shared" si="28"/>
        <v>30658</v>
      </c>
      <c r="F343" s="154">
        <f t="shared" si="29"/>
        <v>61317</v>
      </c>
    </row>
    <row r="344" ht="22.5" customHeight="1" spans="1:6">
      <c r="A344">
        <v>339</v>
      </c>
      <c r="B344" s="154">
        <f t="shared" si="25"/>
        <v>2333</v>
      </c>
      <c r="C344" s="154">
        <f t="shared" si="26"/>
        <v>5704</v>
      </c>
      <c r="D344" s="154">
        <f t="shared" si="27"/>
        <v>11161</v>
      </c>
      <c r="E344" s="154">
        <f t="shared" si="28"/>
        <v>31118</v>
      </c>
      <c r="F344" s="154">
        <f t="shared" si="29"/>
        <v>62236</v>
      </c>
    </row>
    <row r="345" ht="22.5" customHeight="1" spans="1:6">
      <c r="A345">
        <v>340</v>
      </c>
      <c r="B345" s="154">
        <f t="shared" si="25"/>
        <v>2356</v>
      </c>
      <c r="C345" s="154">
        <f t="shared" si="26"/>
        <v>5772</v>
      </c>
      <c r="D345" s="154">
        <f t="shared" si="27"/>
        <v>11306</v>
      </c>
      <c r="E345" s="154">
        <f t="shared" si="28"/>
        <v>31585</v>
      </c>
      <c r="F345" s="154">
        <f t="shared" si="29"/>
        <v>63170</v>
      </c>
    </row>
    <row r="346" ht="22.5" customHeight="1" spans="1:6">
      <c r="A346">
        <v>341</v>
      </c>
      <c r="B346" s="154">
        <f t="shared" si="25"/>
        <v>2380</v>
      </c>
      <c r="C346" s="154">
        <f t="shared" si="26"/>
        <v>5841</v>
      </c>
      <c r="D346" s="154">
        <f t="shared" si="27"/>
        <v>11453</v>
      </c>
      <c r="E346" s="154">
        <f t="shared" si="28"/>
        <v>32059</v>
      </c>
      <c r="F346" s="154">
        <f t="shared" si="29"/>
        <v>64118</v>
      </c>
    </row>
    <row r="347" ht="22.5" customHeight="1" spans="1:6">
      <c r="A347">
        <v>342</v>
      </c>
      <c r="B347" s="154">
        <f t="shared" si="25"/>
        <v>2404</v>
      </c>
      <c r="C347" s="154">
        <f t="shared" si="26"/>
        <v>5912</v>
      </c>
      <c r="D347" s="154">
        <f t="shared" si="27"/>
        <v>11602</v>
      </c>
      <c r="E347" s="154">
        <f t="shared" si="28"/>
        <v>32539</v>
      </c>
      <c r="F347" s="154">
        <f t="shared" si="29"/>
        <v>65079</v>
      </c>
    </row>
    <row r="348" ht="22.5" customHeight="1" spans="1:6">
      <c r="A348">
        <v>343</v>
      </c>
      <c r="B348" s="154">
        <f t="shared" si="25"/>
        <v>2428</v>
      </c>
      <c r="C348" s="154">
        <f t="shared" si="26"/>
        <v>5982</v>
      </c>
      <c r="D348" s="154">
        <f t="shared" si="27"/>
        <v>11753</v>
      </c>
      <c r="E348" s="154">
        <f t="shared" si="28"/>
        <v>33028</v>
      </c>
      <c r="F348" s="154">
        <f t="shared" si="29"/>
        <v>66056</v>
      </c>
    </row>
    <row r="349" ht="22.5" customHeight="1" spans="1:6">
      <c r="A349">
        <v>344</v>
      </c>
      <c r="B349" s="154">
        <f t="shared" si="25"/>
        <v>2452</v>
      </c>
      <c r="C349" s="154">
        <f t="shared" si="26"/>
        <v>6054</v>
      </c>
      <c r="D349" s="154">
        <f t="shared" si="27"/>
        <v>11906</v>
      </c>
      <c r="E349" s="154">
        <f t="shared" si="28"/>
        <v>33523</v>
      </c>
      <c r="F349" s="154">
        <f t="shared" si="29"/>
        <v>67046</v>
      </c>
    </row>
    <row r="350" ht="22.5" customHeight="1" spans="1:6">
      <c r="A350">
        <v>345</v>
      </c>
      <c r="B350" s="154">
        <f t="shared" si="25"/>
        <v>2477</v>
      </c>
      <c r="C350" s="154">
        <f t="shared" si="26"/>
        <v>6127</v>
      </c>
      <c r="D350" s="154">
        <f t="shared" si="27"/>
        <v>12061</v>
      </c>
      <c r="E350" s="154">
        <f t="shared" si="28"/>
        <v>34026</v>
      </c>
      <c r="F350" s="154">
        <f t="shared" si="29"/>
        <v>68052</v>
      </c>
    </row>
    <row r="351" ht="22.5" customHeight="1" spans="1:6">
      <c r="A351">
        <v>346</v>
      </c>
      <c r="B351" s="154">
        <f t="shared" si="25"/>
        <v>2501</v>
      </c>
      <c r="C351" s="154">
        <f t="shared" si="26"/>
        <v>6200</v>
      </c>
      <c r="D351" s="154">
        <f t="shared" si="27"/>
        <v>12217</v>
      </c>
      <c r="E351" s="154">
        <f t="shared" si="28"/>
        <v>34536</v>
      </c>
      <c r="F351" s="154">
        <f t="shared" si="29"/>
        <v>69073</v>
      </c>
    </row>
    <row r="352" ht="22.5" customHeight="1" spans="1:6">
      <c r="A352">
        <v>347</v>
      </c>
      <c r="B352" s="154">
        <f t="shared" si="25"/>
        <v>2527</v>
      </c>
      <c r="C352" s="154">
        <f t="shared" si="26"/>
        <v>6275</v>
      </c>
      <c r="D352" s="154">
        <f t="shared" si="27"/>
        <v>12376</v>
      </c>
      <c r="E352" s="154">
        <f t="shared" si="28"/>
        <v>35054</v>
      </c>
      <c r="F352" s="154">
        <f t="shared" si="29"/>
        <v>70109</v>
      </c>
    </row>
    <row r="353" ht="22.5" customHeight="1" spans="1:6">
      <c r="A353">
        <v>348</v>
      </c>
      <c r="B353" s="154">
        <f t="shared" si="25"/>
        <v>2552</v>
      </c>
      <c r="C353" s="154">
        <f t="shared" si="26"/>
        <v>6350</v>
      </c>
      <c r="D353" s="154">
        <f t="shared" si="27"/>
        <v>12537</v>
      </c>
      <c r="E353" s="154">
        <f t="shared" si="28"/>
        <v>35580</v>
      </c>
      <c r="F353" s="154">
        <f t="shared" si="29"/>
        <v>71161</v>
      </c>
    </row>
    <row r="354" ht="22.5" customHeight="1" spans="1:6">
      <c r="A354">
        <v>349</v>
      </c>
      <c r="B354" s="154">
        <f t="shared" si="25"/>
        <v>2577</v>
      </c>
      <c r="C354" s="154">
        <f t="shared" si="26"/>
        <v>6426</v>
      </c>
      <c r="D354" s="154">
        <f t="shared" si="27"/>
        <v>12700</v>
      </c>
      <c r="E354" s="154">
        <f t="shared" si="28"/>
        <v>36114</v>
      </c>
      <c r="F354" s="154">
        <f t="shared" si="29"/>
        <v>72228</v>
      </c>
    </row>
    <row r="355" ht="22.5" customHeight="1" spans="1:6">
      <c r="A355">
        <v>350</v>
      </c>
      <c r="B355" s="154">
        <f t="shared" si="25"/>
        <v>2603</v>
      </c>
      <c r="C355" s="154">
        <f t="shared" si="26"/>
        <v>6503</v>
      </c>
      <c r="D355" s="154">
        <f t="shared" si="27"/>
        <v>12865</v>
      </c>
      <c r="E355" s="154">
        <f t="shared" si="28"/>
        <v>36655</v>
      </c>
      <c r="F355" s="154">
        <f t="shared" si="29"/>
        <v>73311</v>
      </c>
    </row>
    <row r="356" ht="22.5" customHeight="1" spans="1:6">
      <c r="A356">
        <v>351</v>
      </c>
      <c r="B356" s="154">
        <f t="shared" si="25"/>
        <v>2629</v>
      </c>
      <c r="C356" s="154">
        <f t="shared" si="26"/>
        <v>6582</v>
      </c>
      <c r="D356" s="154">
        <f t="shared" si="27"/>
        <v>13032</v>
      </c>
      <c r="E356" s="154">
        <f t="shared" si="28"/>
        <v>37205</v>
      </c>
      <c r="F356" s="154">
        <f t="shared" si="29"/>
        <v>74411</v>
      </c>
    </row>
    <row r="357" ht="22.5" customHeight="1" spans="1:6">
      <c r="A357">
        <v>352</v>
      </c>
      <c r="B357" s="154">
        <f t="shared" si="25"/>
        <v>2655</v>
      </c>
      <c r="C357" s="154">
        <f t="shared" si="26"/>
        <v>6661</v>
      </c>
      <c r="D357" s="154">
        <f t="shared" si="27"/>
        <v>13202</v>
      </c>
      <c r="E357" s="154">
        <f t="shared" si="28"/>
        <v>37763</v>
      </c>
      <c r="F357" s="154">
        <f t="shared" si="29"/>
        <v>75527</v>
      </c>
    </row>
    <row r="358" ht="22.5" customHeight="1" spans="1:6">
      <c r="A358">
        <v>353</v>
      </c>
      <c r="B358" s="154">
        <f t="shared" si="25"/>
        <v>2682</v>
      </c>
      <c r="C358" s="154">
        <f t="shared" si="26"/>
        <v>6740</v>
      </c>
      <c r="D358" s="154">
        <f t="shared" si="27"/>
        <v>13374</v>
      </c>
      <c r="E358" s="154">
        <f t="shared" si="28"/>
        <v>38330</v>
      </c>
      <c r="F358" s="154">
        <f t="shared" si="29"/>
        <v>76660</v>
      </c>
    </row>
    <row r="359" ht="22.5" customHeight="1" spans="1:6">
      <c r="A359">
        <v>354</v>
      </c>
      <c r="B359" s="154">
        <f t="shared" si="25"/>
        <v>2709</v>
      </c>
      <c r="C359" s="154">
        <f t="shared" si="26"/>
        <v>6821</v>
      </c>
      <c r="D359" s="154">
        <f t="shared" si="27"/>
        <v>13547</v>
      </c>
      <c r="E359" s="154">
        <f t="shared" si="28"/>
        <v>38905</v>
      </c>
      <c r="F359" s="154">
        <f t="shared" si="29"/>
        <v>77810</v>
      </c>
    </row>
    <row r="360" ht="22.5" customHeight="1" spans="1:6">
      <c r="A360">
        <v>355</v>
      </c>
      <c r="B360" s="154">
        <f t="shared" si="25"/>
        <v>2736</v>
      </c>
      <c r="C360" s="154">
        <f t="shared" si="26"/>
        <v>6903</v>
      </c>
      <c r="D360" s="154">
        <f t="shared" si="27"/>
        <v>13724</v>
      </c>
      <c r="E360" s="154">
        <f t="shared" si="28"/>
        <v>39488</v>
      </c>
      <c r="F360" s="154">
        <f t="shared" si="29"/>
        <v>78977</v>
      </c>
    </row>
    <row r="361" ht="22.5" customHeight="1" spans="1:6">
      <c r="A361">
        <v>356</v>
      </c>
      <c r="B361" s="154">
        <f t="shared" si="25"/>
        <v>2763</v>
      </c>
      <c r="C361" s="154">
        <f t="shared" si="26"/>
        <v>6986</v>
      </c>
      <c r="D361" s="154">
        <f t="shared" si="27"/>
        <v>13902</v>
      </c>
      <c r="E361" s="154">
        <f t="shared" si="28"/>
        <v>40081</v>
      </c>
      <c r="F361" s="154">
        <f t="shared" si="29"/>
        <v>80162</v>
      </c>
    </row>
    <row r="362" ht="22.5" customHeight="1" spans="1:6">
      <c r="A362">
        <v>357</v>
      </c>
      <c r="B362" s="154">
        <f t="shared" si="25"/>
        <v>2791</v>
      </c>
      <c r="C362" s="154">
        <f t="shared" si="26"/>
        <v>7070</v>
      </c>
      <c r="D362" s="154">
        <f t="shared" si="27"/>
        <v>14083</v>
      </c>
      <c r="E362" s="154">
        <f t="shared" si="28"/>
        <v>40682</v>
      </c>
      <c r="F362" s="154">
        <f t="shared" si="29"/>
        <v>81364</v>
      </c>
    </row>
    <row r="363" ht="22.5" customHeight="1" spans="1:6">
      <c r="A363">
        <v>358</v>
      </c>
      <c r="B363" s="154">
        <f t="shared" si="25"/>
        <v>2819</v>
      </c>
      <c r="C363" s="154">
        <f t="shared" si="26"/>
        <v>7155</v>
      </c>
      <c r="D363" s="154">
        <f t="shared" si="27"/>
        <v>14266</v>
      </c>
      <c r="E363" s="154">
        <f t="shared" si="28"/>
        <v>41292</v>
      </c>
      <c r="F363" s="154">
        <f t="shared" si="29"/>
        <v>82585</v>
      </c>
    </row>
    <row r="364" ht="22.5" customHeight="1" spans="1:6">
      <c r="A364">
        <v>359</v>
      </c>
      <c r="B364" s="154">
        <f t="shared" si="25"/>
        <v>2847</v>
      </c>
      <c r="C364" s="154">
        <f t="shared" si="26"/>
        <v>7241</v>
      </c>
      <c r="D364" s="154">
        <f t="shared" si="27"/>
        <v>14451</v>
      </c>
      <c r="E364" s="154">
        <f t="shared" si="28"/>
        <v>41912</v>
      </c>
      <c r="F364" s="154">
        <f t="shared" si="29"/>
        <v>83824</v>
      </c>
    </row>
    <row r="365" ht="22.5" customHeight="1" spans="1:6">
      <c r="A365">
        <v>360</v>
      </c>
      <c r="B365" s="154">
        <f t="shared" si="25"/>
        <v>2875</v>
      </c>
      <c r="C365" s="154">
        <f t="shared" si="26"/>
        <v>7327</v>
      </c>
      <c r="D365" s="154">
        <f t="shared" si="27"/>
        <v>14639</v>
      </c>
      <c r="E365" s="154">
        <f t="shared" si="28"/>
        <v>42540</v>
      </c>
      <c r="F365" s="154">
        <f t="shared" si="29"/>
        <v>85081</v>
      </c>
    </row>
    <row r="366" ht="22.5" customHeight="1" spans="1:6">
      <c r="A366">
        <v>361</v>
      </c>
      <c r="B366" s="154">
        <f t="shared" si="25"/>
        <v>2904</v>
      </c>
      <c r="C366" s="154">
        <f t="shared" si="26"/>
        <v>7415</v>
      </c>
      <c r="D366" s="154">
        <f t="shared" si="27"/>
        <v>14829</v>
      </c>
      <c r="E366" s="154">
        <f t="shared" si="28"/>
        <v>43178</v>
      </c>
      <c r="F366" s="154">
        <f t="shared" si="29"/>
        <v>86357</v>
      </c>
    </row>
    <row r="367" ht="22.5" customHeight="1" spans="1:6">
      <c r="A367">
        <v>362</v>
      </c>
      <c r="B367" s="154">
        <f t="shared" si="25"/>
        <v>2933</v>
      </c>
      <c r="C367" s="154">
        <f t="shared" si="26"/>
        <v>7504</v>
      </c>
      <c r="D367" s="154">
        <f t="shared" si="27"/>
        <v>15022</v>
      </c>
      <c r="E367" s="154">
        <f t="shared" si="28"/>
        <v>43826</v>
      </c>
      <c r="F367" s="154">
        <f t="shared" si="29"/>
        <v>87653</v>
      </c>
    </row>
    <row r="368" ht="22.5" customHeight="1" spans="1:6">
      <c r="A368">
        <v>363</v>
      </c>
      <c r="B368" s="154">
        <f t="shared" si="25"/>
        <v>2963</v>
      </c>
      <c r="C368" s="154">
        <f t="shared" si="26"/>
        <v>7594</v>
      </c>
      <c r="D368" s="154">
        <f t="shared" si="27"/>
        <v>15217</v>
      </c>
      <c r="E368" s="154">
        <f t="shared" si="28"/>
        <v>44483</v>
      </c>
      <c r="F368" s="154">
        <f t="shared" si="29"/>
        <v>88967</v>
      </c>
    </row>
    <row r="369" ht="22.5" customHeight="1" spans="1:6">
      <c r="A369">
        <v>364</v>
      </c>
      <c r="B369" s="154">
        <f t="shared" si="25"/>
        <v>2992</v>
      </c>
      <c r="C369" s="154">
        <f t="shared" si="26"/>
        <v>7686</v>
      </c>
      <c r="D369" s="154">
        <f t="shared" si="27"/>
        <v>15415</v>
      </c>
      <c r="E369" s="154">
        <f t="shared" si="28"/>
        <v>45151</v>
      </c>
      <c r="F369" s="154">
        <f t="shared" si="29"/>
        <v>90302</v>
      </c>
    </row>
    <row r="370" ht="22.5" customHeight="1" spans="1:6">
      <c r="A370">
        <v>365</v>
      </c>
      <c r="B370" s="154">
        <f t="shared" si="25"/>
        <v>3022</v>
      </c>
      <c r="C370" s="154">
        <f t="shared" si="26"/>
        <v>7778</v>
      </c>
      <c r="D370" s="154">
        <f t="shared" si="27"/>
        <v>15616</v>
      </c>
      <c r="E370" s="154">
        <f t="shared" si="28"/>
        <v>45828</v>
      </c>
      <c r="F370" s="154">
        <f t="shared" si="29"/>
        <v>91656</v>
      </c>
    </row>
    <row r="371" ht="22.5" customHeight="1" spans="1:6">
      <c r="A371">
        <v>366</v>
      </c>
      <c r="B371" s="154">
        <f t="shared" si="25"/>
        <v>3052</v>
      </c>
      <c r="C371" s="154">
        <f t="shared" si="26"/>
        <v>7871</v>
      </c>
      <c r="D371" s="154">
        <f t="shared" si="27"/>
        <v>15819</v>
      </c>
      <c r="E371" s="154">
        <f t="shared" si="28"/>
        <v>46515</v>
      </c>
      <c r="F371" s="154">
        <f t="shared" si="29"/>
        <v>93031</v>
      </c>
    </row>
    <row r="372" ht="22.5" customHeight="1" spans="1:6">
      <c r="A372">
        <v>367</v>
      </c>
      <c r="B372" s="154">
        <f t="shared" si="25"/>
        <v>3083</v>
      </c>
      <c r="C372" s="154">
        <f t="shared" si="26"/>
        <v>7966</v>
      </c>
      <c r="D372" s="154">
        <f t="shared" si="27"/>
        <v>16024</v>
      </c>
      <c r="E372" s="154">
        <f t="shared" si="28"/>
        <v>47213</v>
      </c>
      <c r="F372" s="154">
        <f t="shared" si="29"/>
        <v>94427</v>
      </c>
    </row>
    <row r="373" ht="22.5" customHeight="1" spans="1:6">
      <c r="A373">
        <v>368</v>
      </c>
      <c r="B373" s="154">
        <f t="shared" si="25"/>
        <v>3114</v>
      </c>
      <c r="C373" s="154">
        <f t="shared" si="26"/>
        <v>8061</v>
      </c>
      <c r="D373" s="154">
        <f t="shared" si="27"/>
        <v>16233</v>
      </c>
      <c r="E373" s="154">
        <f t="shared" si="28"/>
        <v>47921</v>
      </c>
      <c r="F373" s="154">
        <f t="shared" si="29"/>
        <v>95843</v>
      </c>
    </row>
    <row r="374" ht="22.5" customHeight="1" spans="1:6">
      <c r="A374">
        <v>369</v>
      </c>
      <c r="B374" s="154">
        <f t="shared" si="25"/>
        <v>3145</v>
      </c>
      <c r="C374" s="154">
        <f t="shared" si="26"/>
        <v>8158</v>
      </c>
      <c r="D374" s="154">
        <f t="shared" si="27"/>
        <v>16444</v>
      </c>
      <c r="E374" s="154">
        <f t="shared" si="28"/>
        <v>48640</v>
      </c>
      <c r="F374" s="154">
        <f t="shared" si="29"/>
        <v>97281</v>
      </c>
    </row>
    <row r="375" ht="22.5" customHeight="1" spans="1:6">
      <c r="A375">
        <v>370</v>
      </c>
      <c r="B375" s="154">
        <f t="shared" si="25"/>
        <v>3176</v>
      </c>
      <c r="C375" s="154">
        <f t="shared" si="26"/>
        <v>8256</v>
      </c>
      <c r="D375" s="154">
        <f t="shared" si="27"/>
        <v>16657</v>
      </c>
      <c r="E375" s="154">
        <f t="shared" si="28"/>
        <v>49370</v>
      </c>
      <c r="F375" s="154">
        <f t="shared" si="29"/>
        <v>98740</v>
      </c>
    </row>
    <row r="376" ht="22.5" customHeight="1" spans="1:6">
      <c r="A376">
        <v>371</v>
      </c>
      <c r="B376" s="154">
        <f t="shared" si="25"/>
        <v>3208</v>
      </c>
      <c r="C376" s="154">
        <f t="shared" si="26"/>
        <v>8355</v>
      </c>
      <c r="D376" s="154">
        <f t="shared" si="27"/>
        <v>16874</v>
      </c>
      <c r="E376" s="154">
        <f t="shared" si="28"/>
        <v>50110</v>
      </c>
      <c r="F376" s="154">
        <f t="shared" si="29"/>
        <v>100221</v>
      </c>
    </row>
    <row r="377" ht="22.5" customHeight="1" spans="1:6">
      <c r="A377">
        <v>372</v>
      </c>
      <c r="B377" s="154">
        <f t="shared" si="25"/>
        <v>3240</v>
      </c>
      <c r="C377" s="154">
        <f t="shared" si="26"/>
        <v>8455</v>
      </c>
      <c r="D377" s="154">
        <f t="shared" si="27"/>
        <v>17093</v>
      </c>
      <c r="E377" s="154">
        <f t="shared" si="28"/>
        <v>50862</v>
      </c>
      <c r="F377" s="154">
        <f t="shared" si="29"/>
        <v>101725</v>
      </c>
    </row>
    <row r="378" ht="22.5" customHeight="1" spans="1:6">
      <c r="A378">
        <v>373</v>
      </c>
      <c r="B378" s="154">
        <f t="shared" si="25"/>
        <v>3273</v>
      </c>
      <c r="C378" s="154">
        <f t="shared" si="26"/>
        <v>8557</v>
      </c>
      <c r="D378" s="154">
        <f t="shared" si="27"/>
        <v>17316</v>
      </c>
      <c r="E378" s="154">
        <f t="shared" si="28"/>
        <v>51625</v>
      </c>
      <c r="F378" s="154">
        <f t="shared" si="29"/>
        <v>103250</v>
      </c>
    </row>
    <row r="379" ht="22.5" customHeight="1" spans="1:6">
      <c r="A379">
        <v>374</v>
      </c>
      <c r="B379" s="154">
        <f t="shared" si="25"/>
        <v>3305</v>
      </c>
      <c r="C379" s="154">
        <f t="shared" si="26"/>
        <v>8659</v>
      </c>
      <c r="D379" s="154">
        <f t="shared" si="27"/>
        <v>17541</v>
      </c>
      <c r="E379" s="154">
        <f t="shared" si="28"/>
        <v>52399</v>
      </c>
      <c r="F379" s="154">
        <f t="shared" si="29"/>
        <v>104799</v>
      </c>
    </row>
    <row r="380" ht="22.5" customHeight="1" spans="1:6">
      <c r="A380">
        <v>375</v>
      </c>
      <c r="B380" s="154">
        <f t="shared" si="25"/>
        <v>3338</v>
      </c>
      <c r="C380" s="154">
        <f t="shared" si="26"/>
        <v>8763</v>
      </c>
      <c r="D380" s="154">
        <f t="shared" si="27"/>
        <v>17769</v>
      </c>
      <c r="E380" s="154">
        <f t="shared" si="28"/>
        <v>53185</v>
      </c>
      <c r="F380" s="154">
        <f t="shared" si="29"/>
        <v>106371</v>
      </c>
    </row>
    <row r="381" ht="22.5" customHeight="1" spans="1:6">
      <c r="A381">
        <v>376</v>
      </c>
      <c r="B381" s="154">
        <f t="shared" si="25"/>
        <v>3372</v>
      </c>
      <c r="C381" s="154">
        <f t="shared" si="26"/>
        <v>8868</v>
      </c>
      <c r="D381" s="154">
        <f t="shared" si="27"/>
        <v>18000</v>
      </c>
      <c r="E381" s="154">
        <f t="shared" si="28"/>
        <v>53983</v>
      </c>
      <c r="F381" s="154">
        <f t="shared" si="29"/>
        <v>107967</v>
      </c>
    </row>
    <row r="382" ht="22.5" customHeight="1" spans="1:6">
      <c r="A382">
        <v>377</v>
      </c>
      <c r="B382" s="154">
        <f t="shared" si="25"/>
        <v>3406</v>
      </c>
      <c r="C382" s="154">
        <f t="shared" si="26"/>
        <v>8975</v>
      </c>
      <c r="D382" s="154">
        <f t="shared" si="27"/>
        <v>18234</v>
      </c>
      <c r="E382" s="154">
        <f t="shared" si="28"/>
        <v>54793</v>
      </c>
      <c r="F382" s="154">
        <f t="shared" si="29"/>
        <v>109586</v>
      </c>
    </row>
    <row r="383" ht="22.5" customHeight="1" spans="1:6">
      <c r="A383">
        <v>378</v>
      </c>
      <c r="B383" s="154">
        <f t="shared" si="25"/>
        <v>3440</v>
      </c>
      <c r="C383" s="154">
        <f t="shared" si="26"/>
        <v>9083</v>
      </c>
      <c r="D383" s="154">
        <f t="shared" si="27"/>
        <v>18471</v>
      </c>
      <c r="E383" s="154">
        <f t="shared" si="28"/>
        <v>55615</v>
      </c>
      <c r="F383" s="154">
        <f t="shared" si="29"/>
        <v>111230</v>
      </c>
    </row>
    <row r="384" ht="22.5" customHeight="1" spans="1:6">
      <c r="A384">
        <v>379</v>
      </c>
      <c r="B384" s="154">
        <f t="shared" si="25"/>
        <v>3474</v>
      </c>
      <c r="C384" s="154">
        <f t="shared" si="26"/>
        <v>9192</v>
      </c>
      <c r="D384" s="154">
        <f t="shared" si="27"/>
        <v>18711</v>
      </c>
      <c r="E384" s="154">
        <f t="shared" si="28"/>
        <v>56449</v>
      </c>
      <c r="F384" s="154">
        <f t="shared" si="29"/>
        <v>112898</v>
      </c>
    </row>
    <row r="385" ht="22.5" customHeight="1" spans="1:6">
      <c r="A385">
        <v>380</v>
      </c>
      <c r="B385" s="154">
        <f t="shared" si="25"/>
        <v>3509</v>
      </c>
      <c r="C385" s="154">
        <f t="shared" si="26"/>
        <v>9302</v>
      </c>
      <c r="D385" s="154">
        <f t="shared" si="27"/>
        <v>18954</v>
      </c>
      <c r="E385" s="154">
        <f t="shared" si="28"/>
        <v>57296</v>
      </c>
      <c r="F385" s="154">
        <f t="shared" si="29"/>
        <v>114592</v>
      </c>
    </row>
    <row r="386" ht="22.5" customHeight="1" spans="1:6">
      <c r="A386">
        <v>381</v>
      </c>
      <c r="B386" s="154">
        <f t="shared" si="25"/>
        <v>3544</v>
      </c>
      <c r="C386" s="154">
        <f t="shared" si="26"/>
        <v>9414</v>
      </c>
      <c r="D386" s="154">
        <f t="shared" si="27"/>
        <v>19201</v>
      </c>
      <c r="E386" s="154">
        <f t="shared" si="28"/>
        <v>58155</v>
      </c>
      <c r="F386" s="154">
        <f t="shared" si="29"/>
        <v>116311</v>
      </c>
    </row>
    <row r="387" ht="22.5" customHeight="1" spans="1:6">
      <c r="A387">
        <v>382</v>
      </c>
      <c r="B387" s="154">
        <f t="shared" si="25"/>
        <v>3579</v>
      </c>
      <c r="C387" s="154">
        <f t="shared" si="26"/>
        <v>9526</v>
      </c>
      <c r="D387" s="154">
        <f t="shared" si="27"/>
        <v>19450</v>
      </c>
      <c r="E387" s="154">
        <f t="shared" si="28"/>
        <v>59028</v>
      </c>
      <c r="F387" s="154">
        <f t="shared" si="29"/>
        <v>118056</v>
      </c>
    </row>
    <row r="388" ht="22.5" customHeight="1" spans="1:6">
      <c r="A388">
        <v>383</v>
      </c>
      <c r="B388" s="154">
        <f t="shared" si="25"/>
        <v>3615</v>
      </c>
      <c r="C388" s="154">
        <f t="shared" si="26"/>
        <v>9641</v>
      </c>
      <c r="D388" s="154">
        <f t="shared" si="27"/>
        <v>19703</v>
      </c>
      <c r="E388" s="154">
        <f t="shared" si="28"/>
        <v>59913</v>
      </c>
      <c r="F388" s="154">
        <f t="shared" si="29"/>
        <v>119826</v>
      </c>
    </row>
    <row r="389" ht="22.5" customHeight="1" spans="1:6">
      <c r="A389">
        <v>384</v>
      </c>
      <c r="B389" s="154">
        <f t="shared" ref="B389:B452" si="30">INT($B$2*POWER(1+$B$3,A390-1))</f>
        <v>3651</v>
      </c>
      <c r="C389" s="154">
        <f t="shared" ref="C389:C452" si="31">INT($C$2*POWER(1+$C$3,A390-1))</f>
        <v>9757</v>
      </c>
      <c r="D389" s="154">
        <f t="shared" ref="D389:D452" si="32">INT($D$2*POWER(1+$D$3,A390-1))</f>
        <v>19959</v>
      </c>
      <c r="E389" s="154">
        <f t="shared" ref="E389:E452" si="33">INT($E$2*POWER(1+$E$3,A390-1))</f>
        <v>60812</v>
      </c>
      <c r="F389" s="154">
        <f t="shared" ref="F389:F452" si="34">INT($F$2*POWER(1+$F$3,A390-1))</f>
        <v>121624</v>
      </c>
    </row>
    <row r="390" ht="22.5" customHeight="1" spans="1:6">
      <c r="A390">
        <v>385</v>
      </c>
      <c r="B390" s="154">
        <f t="shared" si="30"/>
        <v>3688</v>
      </c>
      <c r="C390" s="154">
        <f t="shared" si="31"/>
        <v>9874</v>
      </c>
      <c r="D390" s="154">
        <f t="shared" si="32"/>
        <v>20219</v>
      </c>
      <c r="E390" s="154">
        <f t="shared" si="33"/>
        <v>61724</v>
      </c>
      <c r="F390" s="154">
        <f t="shared" si="34"/>
        <v>123448</v>
      </c>
    </row>
    <row r="391" ht="22.5" customHeight="1" spans="1:6">
      <c r="A391">
        <v>386</v>
      </c>
      <c r="B391" s="154">
        <f t="shared" si="30"/>
        <v>3725</v>
      </c>
      <c r="C391" s="154">
        <f t="shared" si="31"/>
        <v>9992</v>
      </c>
      <c r="D391" s="154">
        <f t="shared" si="32"/>
        <v>20482</v>
      </c>
      <c r="E391" s="154">
        <f t="shared" si="33"/>
        <v>62650</v>
      </c>
      <c r="F391" s="154">
        <f t="shared" si="34"/>
        <v>125300</v>
      </c>
    </row>
    <row r="392" ht="22.5" customHeight="1" spans="1:6">
      <c r="A392">
        <v>387</v>
      </c>
      <c r="B392" s="154">
        <f t="shared" si="30"/>
        <v>3762</v>
      </c>
      <c r="C392" s="154">
        <f t="shared" si="31"/>
        <v>10112</v>
      </c>
      <c r="D392" s="154">
        <f t="shared" si="32"/>
        <v>20748</v>
      </c>
      <c r="E392" s="154">
        <f t="shared" si="33"/>
        <v>63589</v>
      </c>
      <c r="F392" s="154">
        <f t="shared" si="34"/>
        <v>127179</v>
      </c>
    </row>
    <row r="393" ht="22.5" customHeight="1" spans="1:6">
      <c r="A393">
        <v>388</v>
      </c>
      <c r="B393" s="154">
        <f t="shared" si="30"/>
        <v>3799</v>
      </c>
      <c r="C393" s="154">
        <f t="shared" si="31"/>
        <v>10233</v>
      </c>
      <c r="D393" s="154">
        <f t="shared" si="32"/>
        <v>21018</v>
      </c>
      <c r="E393" s="154">
        <f t="shared" si="33"/>
        <v>64543</v>
      </c>
      <c r="F393" s="154">
        <f t="shared" si="34"/>
        <v>129087</v>
      </c>
    </row>
    <row r="394" ht="22.5" customHeight="1" spans="1:6">
      <c r="A394">
        <v>389</v>
      </c>
      <c r="B394" s="154">
        <f t="shared" si="30"/>
        <v>3837</v>
      </c>
      <c r="C394" s="154">
        <f t="shared" si="31"/>
        <v>10356</v>
      </c>
      <c r="D394" s="154">
        <f t="shared" si="32"/>
        <v>21291</v>
      </c>
      <c r="E394" s="154">
        <f t="shared" si="33"/>
        <v>65511</v>
      </c>
      <c r="F394" s="154">
        <f t="shared" si="34"/>
        <v>131023</v>
      </c>
    </row>
    <row r="395" ht="22.5" customHeight="1" spans="1:6">
      <c r="A395">
        <v>390</v>
      </c>
      <c r="B395" s="154">
        <f t="shared" si="30"/>
        <v>3876</v>
      </c>
      <c r="C395" s="154">
        <f t="shared" si="31"/>
        <v>10480</v>
      </c>
      <c r="D395" s="154">
        <f t="shared" si="32"/>
        <v>21568</v>
      </c>
      <c r="E395" s="154">
        <f t="shared" si="33"/>
        <v>66494</v>
      </c>
      <c r="F395" s="154">
        <f t="shared" si="34"/>
        <v>132989</v>
      </c>
    </row>
    <row r="396" ht="22.5" customHeight="1" spans="1:6">
      <c r="A396">
        <v>391</v>
      </c>
      <c r="B396" s="154">
        <f t="shared" si="30"/>
        <v>3915</v>
      </c>
      <c r="C396" s="154">
        <f t="shared" si="31"/>
        <v>10606</v>
      </c>
      <c r="D396" s="154">
        <f t="shared" si="32"/>
        <v>21848</v>
      </c>
      <c r="E396" s="154">
        <f t="shared" si="33"/>
        <v>67492</v>
      </c>
      <c r="F396" s="154">
        <f t="shared" si="34"/>
        <v>134984</v>
      </c>
    </row>
    <row r="397" ht="22.5" customHeight="1" spans="1:6">
      <c r="A397">
        <v>392</v>
      </c>
      <c r="B397" s="154">
        <f t="shared" si="30"/>
        <v>3954</v>
      </c>
      <c r="C397" s="154">
        <f t="shared" si="31"/>
        <v>10733</v>
      </c>
      <c r="D397" s="154">
        <f t="shared" si="32"/>
        <v>22132</v>
      </c>
      <c r="E397" s="154">
        <f t="shared" si="33"/>
        <v>68504</v>
      </c>
      <c r="F397" s="154">
        <f t="shared" si="34"/>
        <v>137008</v>
      </c>
    </row>
    <row r="398" ht="22.5" customHeight="1" spans="1:6">
      <c r="A398">
        <v>393</v>
      </c>
      <c r="B398" s="154">
        <f t="shared" si="30"/>
        <v>3993</v>
      </c>
      <c r="C398" s="154">
        <f t="shared" si="31"/>
        <v>10862</v>
      </c>
      <c r="D398" s="154">
        <f t="shared" si="32"/>
        <v>22420</v>
      </c>
      <c r="E398" s="154">
        <f t="shared" si="33"/>
        <v>69531</v>
      </c>
      <c r="F398" s="154">
        <f t="shared" si="34"/>
        <v>139063</v>
      </c>
    </row>
    <row r="399" ht="22.5" customHeight="1" spans="1:6">
      <c r="A399">
        <v>394</v>
      </c>
      <c r="B399" s="154">
        <f t="shared" si="30"/>
        <v>4033</v>
      </c>
      <c r="C399" s="154">
        <f t="shared" si="31"/>
        <v>10993</v>
      </c>
      <c r="D399" s="154">
        <f t="shared" si="32"/>
        <v>22711</v>
      </c>
      <c r="E399" s="154">
        <f t="shared" si="33"/>
        <v>70574</v>
      </c>
      <c r="F399" s="154">
        <f t="shared" si="34"/>
        <v>141149</v>
      </c>
    </row>
    <row r="400" ht="22.5" customHeight="1" spans="1:6">
      <c r="A400">
        <v>395</v>
      </c>
      <c r="B400" s="154">
        <f t="shared" si="30"/>
        <v>4074</v>
      </c>
      <c r="C400" s="154">
        <f t="shared" si="31"/>
        <v>11125</v>
      </c>
      <c r="D400" s="154">
        <f t="shared" si="32"/>
        <v>23006</v>
      </c>
      <c r="E400" s="154">
        <f t="shared" si="33"/>
        <v>71633</v>
      </c>
      <c r="F400" s="154">
        <f t="shared" si="34"/>
        <v>143267</v>
      </c>
    </row>
    <row r="401" ht="22.5" customHeight="1" spans="1:6">
      <c r="A401">
        <v>396</v>
      </c>
      <c r="B401" s="154">
        <f t="shared" si="30"/>
        <v>4114</v>
      </c>
      <c r="C401" s="154">
        <f t="shared" si="31"/>
        <v>11258</v>
      </c>
      <c r="D401" s="154">
        <f t="shared" si="32"/>
        <v>23306</v>
      </c>
      <c r="E401" s="154">
        <f t="shared" si="33"/>
        <v>72708</v>
      </c>
      <c r="F401" s="154">
        <f t="shared" si="34"/>
        <v>145416</v>
      </c>
    </row>
    <row r="402" ht="22.5" customHeight="1" spans="1:6">
      <c r="A402">
        <v>397</v>
      </c>
      <c r="B402" s="154">
        <f t="shared" si="30"/>
        <v>4155</v>
      </c>
      <c r="C402" s="154">
        <f t="shared" si="31"/>
        <v>11393</v>
      </c>
      <c r="D402" s="154">
        <f t="shared" si="32"/>
        <v>23609</v>
      </c>
      <c r="E402" s="154">
        <f t="shared" si="33"/>
        <v>73798</v>
      </c>
      <c r="F402" s="154">
        <f t="shared" si="34"/>
        <v>147597</v>
      </c>
    </row>
    <row r="403" ht="22.5" customHeight="1" spans="1:6">
      <c r="A403">
        <v>398</v>
      </c>
      <c r="B403" s="154">
        <f t="shared" si="30"/>
        <v>4197</v>
      </c>
      <c r="C403" s="154">
        <f t="shared" si="31"/>
        <v>11530</v>
      </c>
      <c r="D403" s="154">
        <f t="shared" si="32"/>
        <v>23915</v>
      </c>
      <c r="E403" s="154">
        <f t="shared" si="33"/>
        <v>74905</v>
      </c>
      <c r="F403" s="154">
        <f t="shared" si="34"/>
        <v>149811</v>
      </c>
    </row>
    <row r="404" ht="22.5" customHeight="1" spans="1:6">
      <c r="A404">
        <v>399</v>
      </c>
      <c r="B404" s="154">
        <f t="shared" si="30"/>
        <v>4239</v>
      </c>
      <c r="C404" s="154">
        <f t="shared" si="31"/>
        <v>11668</v>
      </c>
      <c r="D404" s="154">
        <f t="shared" si="32"/>
        <v>24226</v>
      </c>
      <c r="E404" s="154">
        <f t="shared" si="33"/>
        <v>76029</v>
      </c>
      <c r="F404" s="154">
        <f t="shared" si="34"/>
        <v>152058</v>
      </c>
    </row>
    <row r="405" ht="22.5" customHeight="1" spans="1:6">
      <c r="A405">
        <v>400</v>
      </c>
      <c r="B405" s="154">
        <f t="shared" si="30"/>
        <v>4281</v>
      </c>
      <c r="C405" s="154">
        <f t="shared" si="31"/>
        <v>11808</v>
      </c>
      <c r="D405" s="154">
        <f t="shared" si="32"/>
        <v>24541</v>
      </c>
      <c r="E405" s="154">
        <f t="shared" si="33"/>
        <v>77169</v>
      </c>
      <c r="F405" s="154">
        <f t="shared" si="34"/>
        <v>154339</v>
      </c>
    </row>
    <row r="406" ht="22.5" customHeight="1" spans="1:6">
      <c r="A406">
        <v>401</v>
      </c>
      <c r="B406" s="154">
        <f t="shared" si="30"/>
        <v>4324</v>
      </c>
      <c r="C406" s="154">
        <f t="shared" si="31"/>
        <v>11950</v>
      </c>
      <c r="D406" s="154">
        <f t="shared" si="32"/>
        <v>24860</v>
      </c>
      <c r="E406" s="154">
        <f t="shared" si="33"/>
        <v>78327</v>
      </c>
      <c r="F406" s="154">
        <f t="shared" si="34"/>
        <v>156654</v>
      </c>
    </row>
    <row r="407" ht="22.5" customHeight="1" spans="1:6">
      <c r="A407">
        <v>402</v>
      </c>
      <c r="B407" s="154">
        <f t="shared" si="30"/>
        <v>4367</v>
      </c>
      <c r="C407" s="154">
        <f t="shared" si="31"/>
        <v>12093</v>
      </c>
      <c r="D407" s="154">
        <f t="shared" si="32"/>
        <v>25184</v>
      </c>
      <c r="E407" s="154">
        <f t="shared" si="33"/>
        <v>79502</v>
      </c>
      <c r="F407" s="154">
        <f t="shared" si="34"/>
        <v>159004</v>
      </c>
    </row>
    <row r="408" ht="22.5" customHeight="1" spans="1:6">
      <c r="A408">
        <v>403</v>
      </c>
      <c r="B408" s="154">
        <f t="shared" si="30"/>
        <v>4411</v>
      </c>
      <c r="C408" s="154">
        <f t="shared" si="31"/>
        <v>12239</v>
      </c>
      <c r="D408" s="154">
        <f t="shared" si="32"/>
        <v>25511</v>
      </c>
      <c r="E408" s="154">
        <f t="shared" si="33"/>
        <v>80694</v>
      </c>
      <c r="F408" s="154">
        <f t="shared" si="34"/>
        <v>161389</v>
      </c>
    </row>
    <row r="409" ht="22.5" customHeight="1" spans="1:6">
      <c r="A409">
        <v>404</v>
      </c>
      <c r="B409" s="154">
        <f t="shared" si="30"/>
        <v>4455</v>
      </c>
      <c r="C409" s="154">
        <f t="shared" si="31"/>
        <v>12385</v>
      </c>
      <c r="D409" s="154">
        <f t="shared" si="32"/>
        <v>25843</v>
      </c>
      <c r="E409" s="154">
        <f t="shared" si="33"/>
        <v>81905</v>
      </c>
      <c r="F409" s="154">
        <f t="shared" si="34"/>
        <v>163810</v>
      </c>
    </row>
    <row r="410" ht="22.5" customHeight="1" spans="1:6">
      <c r="A410">
        <v>405</v>
      </c>
      <c r="B410" s="154">
        <f t="shared" si="30"/>
        <v>4500</v>
      </c>
      <c r="C410" s="154">
        <f t="shared" si="31"/>
        <v>12534</v>
      </c>
      <c r="D410" s="154">
        <f t="shared" si="32"/>
        <v>26179</v>
      </c>
      <c r="E410" s="154">
        <f t="shared" si="33"/>
        <v>83133</v>
      </c>
      <c r="F410" s="154">
        <f t="shared" si="34"/>
        <v>166267</v>
      </c>
    </row>
    <row r="411" ht="22.5" customHeight="1" spans="1:6">
      <c r="A411">
        <v>406</v>
      </c>
      <c r="B411" s="154">
        <f t="shared" si="30"/>
        <v>4545</v>
      </c>
      <c r="C411" s="154">
        <f t="shared" si="31"/>
        <v>12684</v>
      </c>
      <c r="D411" s="154">
        <f t="shared" si="32"/>
        <v>26519</v>
      </c>
      <c r="E411" s="154">
        <f t="shared" si="33"/>
        <v>84380</v>
      </c>
      <c r="F411" s="154">
        <f t="shared" si="34"/>
        <v>168761</v>
      </c>
    </row>
    <row r="412" ht="22.5" customHeight="1" spans="1:6">
      <c r="A412">
        <v>407</v>
      </c>
      <c r="B412" s="154">
        <f t="shared" si="30"/>
        <v>4590</v>
      </c>
      <c r="C412" s="154">
        <f t="shared" si="31"/>
        <v>12837</v>
      </c>
      <c r="D412" s="154">
        <f t="shared" si="32"/>
        <v>26864</v>
      </c>
      <c r="E412" s="154">
        <f t="shared" si="33"/>
        <v>85646</v>
      </c>
      <c r="F412" s="154">
        <f t="shared" si="34"/>
        <v>171292</v>
      </c>
    </row>
    <row r="413" ht="22.5" customHeight="1" spans="1:6">
      <c r="A413">
        <v>408</v>
      </c>
      <c r="B413" s="154">
        <f t="shared" si="30"/>
        <v>4636</v>
      </c>
      <c r="C413" s="154">
        <f t="shared" si="31"/>
        <v>12991</v>
      </c>
      <c r="D413" s="154">
        <f t="shared" si="32"/>
        <v>27213</v>
      </c>
      <c r="E413" s="154">
        <f t="shared" si="33"/>
        <v>86931</v>
      </c>
      <c r="F413" s="154">
        <f t="shared" si="34"/>
        <v>173862</v>
      </c>
    </row>
    <row r="414" ht="22.5" customHeight="1" spans="1:6">
      <c r="A414">
        <v>409</v>
      </c>
      <c r="B414" s="154">
        <f t="shared" si="30"/>
        <v>4683</v>
      </c>
      <c r="C414" s="154">
        <f t="shared" si="31"/>
        <v>13147</v>
      </c>
      <c r="D414" s="154">
        <f t="shared" si="32"/>
        <v>27567</v>
      </c>
      <c r="E414" s="154">
        <f t="shared" si="33"/>
        <v>88235</v>
      </c>
      <c r="F414" s="154">
        <f t="shared" si="34"/>
        <v>176470</v>
      </c>
    </row>
    <row r="415" ht="22.5" customHeight="1" spans="1:6">
      <c r="A415">
        <v>410</v>
      </c>
      <c r="B415" s="154">
        <f t="shared" si="30"/>
        <v>4729</v>
      </c>
      <c r="C415" s="154">
        <f t="shared" si="31"/>
        <v>13304</v>
      </c>
      <c r="D415" s="154">
        <f t="shared" si="32"/>
        <v>27925</v>
      </c>
      <c r="E415" s="154">
        <f t="shared" si="33"/>
        <v>89558</v>
      </c>
      <c r="F415" s="154">
        <f t="shared" si="34"/>
        <v>179117</v>
      </c>
    </row>
    <row r="416" ht="22.5" customHeight="1" spans="1:6">
      <c r="A416">
        <v>411</v>
      </c>
      <c r="B416" s="154">
        <f t="shared" si="30"/>
        <v>4777</v>
      </c>
      <c r="C416" s="154">
        <f t="shared" si="31"/>
        <v>13464</v>
      </c>
      <c r="D416" s="154">
        <f t="shared" si="32"/>
        <v>28288</v>
      </c>
      <c r="E416" s="154">
        <f t="shared" si="33"/>
        <v>90901</v>
      </c>
      <c r="F416" s="154">
        <f t="shared" si="34"/>
        <v>181803</v>
      </c>
    </row>
    <row r="417" ht="22.5" customHeight="1" spans="1:6">
      <c r="A417">
        <v>412</v>
      </c>
      <c r="B417" s="154">
        <f t="shared" si="30"/>
        <v>4824</v>
      </c>
      <c r="C417" s="154">
        <f t="shared" si="31"/>
        <v>13626</v>
      </c>
      <c r="D417" s="154">
        <f t="shared" si="32"/>
        <v>28656</v>
      </c>
      <c r="E417" s="154">
        <f t="shared" si="33"/>
        <v>92265</v>
      </c>
      <c r="F417" s="154">
        <f t="shared" si="34"/>
        <v>184531</v>
      </c>
    </row>
    <row r="418" ht="22.5" customHeight="1" spans="1:6">
      <c r="A418">
        <v>413</v>
      </c>
      <c r="B418" s="154">
        <f t="shared" si="30"/>
        <v>4873</v>
      </c>
      <c r="C418" s="154">
        <f t="shared" si="31"/>
        <v>13789</v>
      </c>
      <c r="D418" s="154">
        <f t="shared" si="32"/>
        <v>29028</v>
      </c>
      <c r="E418" s="154">
        <f t="shared" si="33"/>
        <v>93649</v>
      </c>
      <c r="F418" s="154">
        <f t="shared" si="34"/>
        <v>187298</v>
      </c>
    </row>
    <row r="419" ht="22.5" customHeight="1" spans="1:6">
      <c r="A419">
        <v>414</v>
      </c>
      <c r="B419" s="154">
        <f t="shared" si="30"/>
        <v>4921</v>
      </c>
      <c r="C419" s="154">
        <f t="shared" si="31"/>
        <v>13955</v>
      </c>
      <c r="D419" s="154">
        <f t="shared" si="32"/>
        <v>29406</v>
      </c>
      <c r="E419" s="154">
        <f t="shared" si="33"/>
        <v>95054</v>
      </c>
      <c r="F419" s="154">
        <f t="shared" si="34"/>
        <v>190108</v>
      </c>
    </row>
    <row r="420" ht="22.5" customHeight="1" spans="1:6">
      <c r="A420">
        <v>415</v>
      </c>
      <c r="B420" s="154">
        <f t="shared" si="30"/>
        <v>4971</v>
      </c>
      <c r="C420" s="154">
        <f t="shared" si="31"/>
        <v>14122</v>
      </c>
      <c r="D420" s="154">
        <f t="shared" si="32"/>
        <v>29788</v>
      </c>
      <c r="E420" s="154">
        <f t="shared" si="33"/>
        <v>96480</v>
      </c>
      <c r="F420" s="154">
        <f t="shared" si="34"/>
        <v>192960</v>
      </c>
    </row>
    <row r="421" ht="22.5" customHeight="1" spans="1:6">
      <c r="A421">
        <v>416</v>
      </c>
      <c r="B421" s="154">
        <f t="shared" si="30"/>
        <v>5020</v>
      </c>
      <c r="C421" s="154">
        <f t="shared" si="31"/>
        <v>14292</v>
      </c>
      <c r="D421" s="154">
        <f t="shared" si="32"/>
        <v>30175</v>
      </c>
      <c r="E421" s="154">
        <f t="shared" si="33"/>
        <v>97927</v>
      </c>
      <c r="F421" s="154">
        <f t="shared" si="34"/>
        <v>195854</v>
      </c>
    </row>
    <row r="422" ht="22.5" customHeight="1" spans="1:6">
      <c r="A422">
        <v>417</v>
      </c>
      <c r="B422" s="154">
        <f t="shared" si="30"/>
        <v>5071</v>
      </c>
      <c r="C422" s="154">
        <f t="shared" si="31"/>
        <v>14463</v>
      </c>
      <c r="D422" s="154">
        <f t="shared" si="32"/>
        <v>30567</v>
      </c>
      <c r="E422" s="154">
        <f t="shared" si="33"/>
        <v>99396</v>
      </c>
      <c r="F422" s="154">
        <f t="shared" si="34"/>
        <v>198792</v>
      </c>
    </row>
    <row r="423" ht="22.5" customHeight="1" spans="1:6">
      <c r="A423">
        <v>418</v>
      </c>
      <c r="B423" s="154">
        <f t="shared" si="30"/>
        <v>5121</v>
      </c>
      <c r="C423" s="154">
        <f t="shared" si="31"/>
        <v>14637</v>
      </c>
      <c r="D423" s="154">
        <f t="shared" si="32"/>
        <v>30965</v>
      </c>
      <c r="E423" s="154">
        <f t="shared" si="33"/>
        <v>100887</v>
      </c>
      <c r="F423" s="154">
        <f t="shared" si="34"/>
        <v>201774</v>
      </c>
    </row>
    <row r="424" ht="22.5" customHeight="1" spans="1:6">
      <c r="A424">
        <v>419</v>
      </c>
      <c r="B424" s="154">
        <f t="shared" si="30"/>
        <v>5173</v>
      </c>
      <c r="C424" s="154">
        <f t="shared" si="31"/>
        <v>14812</v>
      </c>
      <c r="D424" s="154">
        <f t="shared" si="32"/>
        <v>31367</v>
      </c>
      <c r="E424" s="154">
        <f t="shared" si="33"/>
        <v>102400</v>
      </c>
      <c r="F424" s="154">
        <f t="shared" si="34"/>
        <v>204800</v>
      </c>
    </row>
    <row r="425" ht="22.5" customHeight="1" spans="1:6">
      <c r="A425">
        <v>420</v>
      </c>
      <c r="B425" s="154">
        <f t="shared" si="30"/>
        <v>5224</v>
      </c>
      <c r="C425" s="154">
        <f t="shared" si="31"/>
        <v>14990</v>
      </c>
      <c r="D425" s="154">
        <f t="shared" si="32"/>
        <v>31775</v>
      </c>
      <c r="E425" s="154">
        <f t="shared" si="33"/>
        <v>103936</v>
      </c>
      <c r="F425" s="154">
        <f t="shared" si="34"/>
        <v>207872</v>
      </c>
    </row>
    <row r="426" ht="22.5" customHeight="1" spans="1:6">
      <c r="A426">
        <v>421</v>
      </c>
      <c r="B426" s="154">
        <f t="shared" si="30"/>
        <v>5277</v>
      </c>
      <c r="C426" s="154">
        <f t="shared" si="31"/>
        <v>15170</v>
      </c>
      <c r="D426" s="154">
        <f t="shared" si="32"/>
        <v>32188</v>
      </c>
      <c r="E426" s="154">
        <f t="shared" si="33"/>
        <v>105495</v>
      </c>
      <c r="F426" s="154">
        <f t="shared" si="34"/>
        <v>210990</v>
      </c>
    </row>
    <row r="427" ht="22.5" customHeight="1" spans="1:6">
      <c r="A427">
        <v>422</v>
      </c>
      <c r="B427" s="154">
        <f t="shared" si="30"/>
        <v>5329</v>
      </c>
      <c r="C427" s="154">
        <f t="shared" si="31"/>
        <v>15352</v>
      </c>
      <c r="D427" s="154">
        <f t="shared" si="32"/>
        <v>32607</v>
      </c>
      <c r="E427" s="154">
        <f t="shared" si="33"/>
        <v>107077</v>
      </c>
      <c r="F427" s="154">
        <f t="shared" si="34"/>
        <v>214155</v>
      </c>
    </row>
    <row r="428" ht="22.5" customHeight="1" spans="1:6">
      <c r="A428">
        <v>423</v>
      </c>
      <c r="B428" s="154">
        <f t="shared" si="30"/>
        <v>5383</v>
      </c>
      <c r="C428" s="154">
        <f t="shared" si="31"/>
        <v>15536</v>
      </c>
      <c r="D428" s="154">
        <f t="shared" si="32"/>
        <v>33031</v>
      </c>
      <c r="E428" s="154">
        <f t="shared" si="33"/>
        <v>108684</v>
      </c>
      <c r="F428" s="154">
        <f t="shared" si="34"/>
        <v>217368</v>
      </c>
    </row>
    <row r="429" ht="22.5" customHeight="1" spans="1:6">
      <c r="A429">
        <v>424</v>
      </c>
      <c r="B429" s="154">
        <f t="shared" si="30"/>
        <v>5436</v>
      </c>
      <c r="C429" s="154">
        <f t="shared" si="31"/>
        <v>15723</v>
      </c>
      <c r="D429" s="154">
        <f t="shared" si="32"/>
        <v>33460</v>
      </c>
      <c r="E429" s="154">
        <f t="shared" si="33"/>
        <v>110314</v>
      </c>
      <c r="F429" s="154">
        <f t="shared" si="34"/>
        <v>220628</v>
      </c>
    </row>
    <row r="430" ht="22.5" customHeight="1" spans="1:6">
      <c r="A430">
        <v>425</v>
      </c>
      <c r="B430" s="154">
        <f t="shared" si="30"/>
        <v>5491</v>
      </c>
      <c r="C430" s="154">
        <f t="shared" si="31"/>
        <v>15911</v>
      </c>
      <c r="D430" s="154">
        <f t="shared" si="32"/>
        <v>33895</v>
      </c>
      <c r="E430" s="154">
        <f t="shared" si="33"/>
        <v>111969</v>
      </c>
      <c r="F430" s="154">
        <f t="shared" si="34"/>
        <v>223938</v>
      </c>
    </row>
    <row r="431" ht="22.5" customHeight="1" spans="1:6">
      <c r="A431">
        <v>426</v>
      </c>
      <c r="B431" s="154">
        <f t="shared" si="30"/>
        <v>5546</v>
      </c>
      <c r="C431" s="154">
        <f t="shared" si="31"/>
        <v>16102</v>
      </c>
      <c r="D431" s="154">
        <f t="shared" si="32"/>
        <v>34336</v>
      </c>
      <c r="E431" s="154">
        <f t="shared" si="33"/>
        <v>113648</v>
      </c>
      <c r="F431" s="154">
        <f t="shared" si="34"/>
        <v>227297</v>
      </c>
    </row>
    <row r="432" ht="22.5" customHeight="1" spans="1:6">
      <c r="A432">
        <v>427</v>
      </c>
      <c r="B432" s="154">
        <f t="shared" si="30"/>
        <v>5601</v>
      </c>
      <c r="C432" s="154">
        <f t="shared" si="31"/>
        <v>16295</v>
      </c>
      <c r="D432" s="154">
        <f t="shared" si="32"/>
        <v>34782</v>
      </c>
      <c r="E432" s="154">
        <f t="shared" si="33"/>
        <v>115353</v>
      </c>
      <c r="F432" s="154">
        <f t="shared" si="34"/>
        <v>230706</v>
      </c>
    </row>
    <row r="433" ht="22.5" customHeight="1" spans="1:6">
      <c r="A433">
        <v>428</v>
      </c>
      <c r="B433" s="154">
        <f t="shared" si="30"/>
        <v>5657</v>
      </c>
      <c r="C433" s="154">
        <f t="shared" si="31"/>
        <v>16491</v>
      </c>
      <c r="D433" s="154">
        <f t="shared" si="32"/>
        <v>35234</v>
      </c>
      <c r="E433" s="154">
        <f t="shared" si="33"/>
        <v>117083</v>
      </c>
      <c r="F433" s="154">
        <f t="shared" si="34"/>
        <v>234167</v>
      </c>
    </row>
    <row r="434" ht="22.5" customHeight="1" spans="1:6">
      <c r="A434">
        <v>429</v>
      </c>
      <c r="B434" s="154">
        <f t="shared" si="30"/>
        <v>5714</v>
      </c>
      <c r="C434" s="154">
        <f t="shared" si="31"/>
        <v>16689</v>
      </c>
      <c r="D434" s="154">
        <f t="shared" si="32"/>
        <v>35692</v>
      </c>
      <c r="E434" s="154">
        <f t="shared" si="33"/>
        <v>118839</v>
      </c>
      <c r="F434" s="154">
        <f t="shared" si="34"/>
        <v>237679</v>
      </c>
    </row>
    <row r="435" ht="22.5" customHeight="1" spans="1:6">
      <c r="A435">
        <v>430</v>
      </c>
      <c r="B435" s="154">
        <f t="shared" si="30"/>
        <v>5771</v>
      </c>
      <c r="C435" s="154">
        <f t="shared" si="31"/>
        <v>16889</v>
      </c>
      <c r="D435" s="154">
        <f t="shared" si="32"/>
        <v>36156</v>
      </c>
      <c r="E435" s="154">
        <f t="shared" si="33"/>
        <v>120622</v>
      </c>
      <c r="F435" s="154">
        <f t="shared" si="34"/>
        <v>241244</v>
      </c>
    </row>
    <row r="436" ht="22.5" customHeight="1" spans="1:6">
      <c r="A436">
        <v>431</v>
      </c>
      <c r="B436" s="154">
        <f t="shared" si="30"/>
        <v>5829</v>
      </c>
      <c r="C436" s="154">
        <f t="shared" si="31"/>
        <v>17092</v>
      </c>
      <c r="D436" s="154">
        <f t="shared" si="32"/>
        <v>36626</v>
      </c>
      <c r="E436" s="154">
        <f t="shared" si="33"/>
        <v>122431</v>
      </c>
      <c r="F436" s="154">
        <f t="shared" si="34"/>
        <v>244863</v>
      </c>
    </row>
    <row r="437" ht="22.5" customHeight="1" spans="1:6">
      <c r="A437">
        <v>432</v>
      </c>
      <c r="B437" s="154">
        <f t="shared" si="30"/>
        <v>5887</v>
      </c>
      <c r="C437" s="154">
        <f t="shared" si="31"/>
        <v>17297</v>
      </c>
      <c r="D437" s="154">
        <f t="shared" si="32"/>
        <v>37102</v>
      </c>
      <c r="E437" s="154">
        <f t="shared" si="33"/>
        <v>124268</v>
      </c>
      <c r="F437" s="154">
        <f t="shared" si="34"/>
        <v>248536</v>
      </c>
    </row>
    <row r="438" ht="22.5" customHeight="1" spans="1:6">
      <c r="A438">
        <v>433</v>
      </c>
      <c r="B438" s="154">
        <f t="shared" si="30"/>
        <v>5946</v>
      </c>
      <c r="C438" s="154">
        <f t="shared" si="31"/>
        <v>17504</v>
      </c>
      <c r="D438" s="154">
        <f t="shared" si="32"/>
        <v>37585</v>
      </c>
      <c r="E438" s="154">
        <f t="shared" si="33"/>
        <v>126132</v>
      </c>
      <c r="F438" s="154">
        <f t="shared" si="34"/>
        <v>252264</v>
      </c>
    </row>
    <row r="439" ht="22.5" customHeight="1" spans="1:6">
      <c r="A439">
        <v>434</v>
      </c>
      <c r="B439" s="154">
        <f t="shared" si="30"/>
        <v>6005</v>
      </c>
      <c r="C439" s="154">
        <f t="shared" si="31"/>
        <v>17715</v>
      </c>
      <c r="D439" s="154">
        <f t="shared" si="32"/>
        <v>38073</v>
      </c>
      <c r="E439" s="154">
        <f t="shared" si="33"/>
        <v>128024</v>
      </c>
      <c r="F439" s="154">
        <f t="shared" si="34"/>
        <v>256048</v>
      </c>
    </row>
    <row r="440" ht="22.5" customHeight="1" spans="1:6">
      <c r="A440">
        <v>435</v>
      </c>
      <c r="B440" s="154">
        <f t="shared" si="30"/>
        <v>6065</v>
      </c>
      <c r="C440" s="154">
        <f t="shared" si="31"/>
        <v>17927</v>
      </c>
      <c r="D440" s="154">
        <f t="shared" si="32"/>
        <v>38568</v>
      </c>
      <c r="E440" s="154">
        <f t="shared" si="33"/>
        <v>129944</v>
      </c>
      <c r="F440" s="154">
        <f t="shared" si="34"/>
        <v>259889</v>
      </c>
    </row>
    <row r="441" ht="22.5" customHeight="1" spans="1:6">
      <c r="A441">
        <v>436</v>
      </c>
      <c r="B441" s="154">
        <f t="shared" si="30"/>
        <v>6126</v>
      </c>
      <c r="C441" s="154">
        <f t="shared" si="31"/>
        <v>18142</v>
      </c>
      <c r="D441" s="154">
        <f t="shared" si="32"/>
        <v>39070</v>
      </c>
      <c r="E441" s="154">
        <f t="shared" si="33"/>
        <v>131893</v>
      </c>
      <c r="F441" s="154">
        <f t="shared" si="34"/>
        <v>263787</v>
      </c>
    </row>
    <row r="442" ht="22.5" customHeight="1" spans="1:6">
      <c r="A442">
        <v>437</v>
      </c>
      <c r="B442" s="154">
        <f t="shared" si="30"/>
        <v>6187</v>
      </c>
      <c r="C442" s="154">
        <f t="shared" si="31"/>
        <v>18360</v>
      </c>
      <c r="D442" s="154">
        <f t="shared" si="32"/>
        <v>39578</v>
      </c>
      <c r="E442" s="154">
        <f t="shared" si="33"/>
        <v>133872</v>
      </c>
      <c r="F442" s="154">
        <f t="shared" si="34"/>
        <v>267744</v>
      </c>
    </row>
    <row r="443" ht="22.5" customHeight="1" spans="1:6">
      <c r="A443">
        <v>438</v>
      </c>
      <c r="B443" s="154">
        <f t="shared" si="30"/>
        <v>6249</v>
      </c>
      <c r="C443" s="154">
        <f t="shared" si="31"/>
        <v>18580</v>
      </c>
      <c r="D443" s="154">
        <f t="shared" si="32"/>
        <v>40092</v>
      </c>
      <c r="E443" s="154">
        <f t="shared" si="33"/>
        <v>135880</v>
      </c>
      <c r="F443" s="154">
        <f t="shared" si="34"/>
        <v>271760</v>
      </c>
    </row>
    <row r="444" ht="22.5" customHeight="1" spans="1:6">
      <c r="A444">
        <v>439</v>
      </c>
      <c r="B444" s="154">
        <f t="shared" si="30"/>
        <v>6312</v>
      </c>
      <c r="C444" s="154">
        <f t="shared" si="31"/>
        <v>18803</v>
      </c>
      <c r="D444" s="154">
        <f t="shared" si="32"/>
        <v>40613</v>
      </c>
      <c r="E444" s="154">
        <f t="shared" si="33"/>
        <v>137918</v>
      </c>
      <c r="F444" s="154">
        <f t="shared" si="34"/>
        <v>275837</v>
      </c>
    </row>
    <row r="445" ht="22.5" customHeight="1" spans="1:6">
      <c r="A445">
        <v>440</v>
      </c>
      <c r="B445" s="154">
        <f t="shared" si="30"/>
        <v>6375</v>
      </c>
      <c r="C445" s="154">
        <f t="shared" si="31"/>
        <v>19029</v>
      </c>
      <c r="D445" s="154">
        <f t="shared" si="32"/>
        <v>41141</v>
      </c>
      <c r="E445" s="154">
        <f t="shared" si="33"/>
        <v>139987</v>
      </c>
      <c r="F445" s="154">
        <f t="shared" si="34"/>
        <v>279974</v>
      </c>
    </row>
    <row r="446" ht="22.5" customHeight="1" spans="1:6">
      <c r="A446">
        <v>441</v>
      </c>
      <c r="B446" s="154">
        <f t="shared" si="30"/>
        <v>6438</v>
      </c>
      <c r="C446" s="154">
        <f t="shared" si="31"/>
        <v>19257</v>
      </c>
      <c r="D446" s="154">
        <f t="shared" si="32"/>
        <v>41676</v>
      </c>
      <c r="E446" s="154">
        <f t="shared" si="33"/>
        <v>142087</v>
      </c>
      <c r="F446" s="154">
        <f t="shared" si="34"/>
        <v>284174</v>
      </c>
    </row>
    <row r="447" ht="22.5" customHeight="1" spans="1:6">
      <c r="A447">
        <v>442</v>
      </c>
      <c r="B447" s="154">
        <f t="shared" si="30"/>
        <v>6503</v>
      </c>
      <c r="C447" s="154">
        <f t="shared" si="31"/>
        <v>19488</v>
      </c>
      <c r="D447" s="154">
        <f t="shared" si="32"/>
        <v>42218</v>
      </c>
      <c r="E447" s="154">
        <f t="shared" si="33"/>
        <v>144218</v>
      </c>
      <c r="F447" s="154">
        <f t="shared" si="34"/>
        <v>288436</v>
      </c>
    </row>
    <row r="448" ht="22.5" customHeight="1" spans="1:6">
      <c r="A448">
        <v>443</v>
      </c>
      <c r="B448" s="154">
        <f t="shared" si="30"/>
        <v>6568</v>
      </c>
      <c r="C448" s="154">
        <f t="shared" si="31"/>
        <v>19722</v>
      </c>
      <c r="D448" s="154">
        <f t="shared" si="32"/>
        <v>42767</v>
      </c>
      <c r="E448" s="154">
        <f t="shared" si="33"/>
        <v>146381</v>
      </c>
      <c r="F448" s="154">
        <f t="shared" si="34"/>
        <v>292763</v>
      </c>
    </row>
    <row r="449" ht="22.5" customHeight="1" spans="1:6">
      <c r="A449">
        <v>444</v>
      </c>
      <c r="B449" s="154">
        <f t="shared" si="30"/>
        <v>6634</v>
      </c>
      <c r="C449" s="154">
        <f t="shared" si="31"/>
        <v>19959</v>
      </c>
      <c r="D449" s="154">
        <f t="shared" si="32"/>
        <v>43323</v>
      </c>
      <c r="E449" s="154">
        <f t="shared" si="33"/>
        <v>148577</v>
      </c>
      <c r="F449" s="154">
        <f t="shared" si="34"/>
        <v>297154</v>
      </c>
    </row>
    <row r="450" ht="22.5" customHeight="1" spans="1:6">
      <c r="A450">
        <v>445</v>
      </c>
      <c r="B450" s="154">
        <f t="shared" si="30"/>
        <v>6700</v>
      </c>
      <c r="C450" s="154">
        <f t="shared" si="31"/>
        <v>20198</v>
      </c>
      <c r="D450" s="154">
        <f t="shared" si="32"/>
        <v>43886</v>
      </c>
      <c r="E450" s="154">
        <f t="shared" si="33"/>
        <v>150806</v>
      </c>
      <c r="F450" s="154">
        <f t="shared" si="34"/>
        <v>301612</v>
      </c>
    </row>
    <row r="451" ht="22.5" customHeight="1" spans="1:6">
      <c r="A451">
        <v>446</v>
      </c>
      <c r="B451" s="154">
        <f t="shared" si="30"/>
        <v>6767</v>
      </c>
      <c r="C451" s="154">
        <f t="shared" si="31"/>
        <v>20441</v>
      </c>
      <c r="D451" s="154">
        <f t="shared" si="32"/>
        <v>44457</v>
      </c>
      <c r="E451" s="154">
        <f t="shared" si="33"/>
        <v>153068</v>
      </c>
      <c r="F451" s="154">
        <f t="shared" si="34"/>
        <v>306136</v>
      </c>
    </row>
    <row r="452" ht="22.5" customHeight="1" spans="1:6">
      <c r="A452">
        <v>447</v>
      </c>
      <c r="B452" s="154">
        <f t="shared" si="30"/>
        <v>6835</v>
      </c>
      <c r="C452" s="154">
        <f t="shared" si="31"/>
        <v>20686</v>
      </c>
      <c r="D452" s="154">
        <f t="shared" si="32"/>
        <v>45034</v>
      </c>
      <c r="E452" s="154">
        <f t="shared" si="33"/>
        <v>155364</v>
      </c>
      <c r="F452" s="154">
        <f t="shared" si="34"/>
        <v>310728</v>
      </c>
    </row>
    <row r="453" ht="22.5" customHeight="1" spans="1:6">
      <c r="A453">
        <v>448</v>
      </c>
      <c r="B453" s="154">
        <f t="shared" ref="B453:B516" si="35">INT($B$2*POWER(1+$B$3,A454-1))</f>
        <v>6903</v>
      </c>
      <c r="C453" s="154">
        <f t="shared" ref="C453:C516" si="36">INT($C$2*POWER(1+$C$3,A454-1))</f>
        <v>20934</v>
      </c>
      <c r="D453" s="154">
        <f t="shared" ref="D453:D516" si="37">INT($D$2*POWER(1+$D$3,A454-1))</f>
        <v>45620</v>
      </c>
      <c r="E453" s="154">
        <f t="shared" ref="E453:E516" si="38">INT($E$2*POWER(1+$E$3,A454-1))</f>
        <v>157694</v>
      </c>
      <c r="F453" s="154">
        <f t="shared" ref="F453:F516" si="39">INT($F$2*POWER(1+$F$3,A454-1))</f>
        <v>315389</v>
      </c>
    </row>
    <row r="454" ht="22.5" customHeight="1" spans="1:6">
      <c r="A454">
        <v>449</v>
      </c>
      <c r="B454" s="154">
        <f t="shared" si="35"/>
        <v>6972</v>
      </c>
      <c r="C454" s="154">
        <f t="shared" si="36"/>
        <v>21186</v>
      </c>
      <c r="D454" s="154">
        <f t="shared" si="37"/>
        <v>46213</v>
      </c>
      <c r="E454" s="154">
        <f t="shared" si="38"/>
        <v>160060</v>
      </c>
      <c r="F454" s="154">
        <f t="shared" si="39"/>
        <v>320120</v>
      </c>
    </row>
    <row r="455" ht="22.5" customHeight="1" spans="1:6">
      <c r="A455">
        <v>450</v>
      </c>
      <c r="B455" s="154">
        <f t="shared" si="35"/>
        <v>7042</v>
      </c>
      <c r="C455" s="154">
        <f t="shared" si="36"/>
        <v>21440</v>
      </c>
      <c r="D455" s="154">
        <f t="shared" si="37"/>
        <v>46814</v>
      </c>
      <c r="E455" s="154">
        <f t="shared" si="38"/>
        <v>162460</v>
      </c>
      <c r="F455" s="154">
        <f t="shared" si="39"/>
        <v>324921</v>
      </c>
    </row>
    <row r="456" ht="22.5" customHeight="1" spans="1:6">
      <c r="A456">
        <v>451</v>
      </c>
      <c r="B456" s="154">
        <f t="shared" si="35"/>
        <v>7112</v>
      </c>
      <c r="C456" s="154">
        <f t="shared" si="36"/>
        <v>21697</v>
      </c>
      <c r="D456" s="154">
        <f t="shared" si="37"/>
        <v>47422</v>
      </c>
      <c r="E456" s="154">
        <f t="shared" si="38"/>
        <v>164897</v>
      </c>
      <c r="F456" s="154">
        <f t="shared" si="39"/>
        <v>329795</v>
      </c>
    </row>
    <row r="457" ht="22.5" customHeight="1" spans="1:6">
      <c r="A457">
        <v>452</v>
      </c>
      <c r="B457" s="154">
        <f t="shared" si="35"/>
        <v>7183</v>
      </c>
      <c r="C457" s="154">
        <f t="shared" si="36"/>
        <v>21957</v>
      </c>
      <c r="D457" s="154">
        <f t="shared" si="37"/>
        <v>48039</v>
      </c>
      <c r="E457" s="154">
        <f t="shared" si="38"/>
        <v>167371</v>
      </c>
      <c r="F457" s="154">
        <f t="shared" si="39"/>
        <v>334742</v>
      </c>
    </row>
    <row r="458" ht="22.5" customHeight="1" spans="1:6">
      <c r="A458">
        <v>453</v>
      </c>
      <c r="B458" s="154">
        <f t="shared" si="35"/>
        <v>7255</v>
      </c>
      <c r="C458" s="154">
        <f t="shared" si="36"/>
        <v>22221</v>
      </c>
      <c r="D458" s="154">
        <f t="shared" si="37"/>
        <v>48663</v>
      </c>
      <c r="E458" s="154">
        <f t="shared" si="38"/>
        <v>169881</v>
      </c>
      <c r="F458" s="154">
        <f t="shared" si="39"/>
        <v>339763</v>
      </c>
    </row>
    <row r="459" ht="22.5" customHeight="1" spans="1:6">
      <c r="A459">
        <v>454</v>
      </c>
      <c r="B459" s="154">
        <f t="shared" si="35"/>
        <v>7328</v>
      </c>
      <c r="C459" s="154">
        <f t="shared" si="36"/>
        <v>22488</v>
      </c>
      <c r="D459" s="154">
        <f t="shared" si="37"/>
        <v>49296</v>
      </c>
      <c r="E459" s="154">
        <f t="shared" si="38"/>
        <v>172430</v>
      </c>
      <c r="F459" s="154">
        <f t="shared" si="39"/>
        <v>344860</v>
      </c>
    </row>
    <row r="460" ht="22.5" customHeight="1" spans="1:6">
      <c r="A460">
        <v>455</v>
      </c>
      <c r="B460" s="154">
        <f t="shared" si="35"/>
        <v>7401</v>
      </c>
      <c r="C460" s="154">
        <f t="shared" si="36"/>
        <v>22757</v>
      </c>
      <c r="D460" s="154">
        <f t="shared" si="37"/>
        <v>49937</v>
      </c>
      <c r="E460" s="154">
        <f t="shared" si="38"/>
        <v>175016</v>
      </c>
      <c r="F460" s="154">
        <f t="shared" si="39"/>
        <v>350033</v>
      </c>
    </row>
    <row r="461" ht="22.5" customHeight="1" spans="1:6">
      <c r="A461">
        <v>456</v>
      </c>
      <c r="B461" s="154">
        <f t="shared" si="35"/>
        <v>7475</v>
      </c>
      <c r="C461" s="154">
        <f t="shared" si="36"/>
        <v>23031</v>
      </c>
      <c r="D461" s="154">
        <f t="shared" si="37"/>
        <v>50586</v>
      </c>
      <c r="E461" s="154">
        <f t="shared" si="38"/>
        <v>177641</v>
      </c>
      <c r="F461" s="154">
        <f t="shared" si="39"/>
        <v>355283</v>
      </c>
    </row>
    <row r="462" ht="22.5" customHeight="1" spans="1:6">
      <c r="A462">
        <v>457</v>
      </c>
      <c r="B462" s="154">
        <f t="shared" si="35"/>
        <v>7550</v>
      </c>
      <c r="C462" s="154">
        <f t="shared" si="36"/>
        <v>23307</v>
      </c>
      <c r="D462" s="154">
        <f t="shared" si="37"/>
        <v>51244</v>
      </c>
      <c r="E462" s="154">
        <f t="shared" si="38"/>
        <v>180306</v>
      </c>
      <c r="F462" s="154">
        <f t="shared" si="39"/>
        <v>360612</v>
      </c>
    </row>
    <row r="463" ht="22.5" customHeight="1" spans="1:6">
      <c r="A463">
        <v>458</v>
      </c>
      <c r="B463" s="154">
        <f t="shared" si="35"/>
        <v>7625</v>
      </c>
      <c r="C463" s="154">
        <f t="shared" si="36"/>
        <v>23587</v>
      </c>
      <c r="D463" s="154">
        <f t="shared" si="37"/>
        <v>51910</v>
      </c>
      <c r="E463" s="154">
        <f t="shared" si="38"/>
        <v>183011</v>
      </c>
      <c r="F463" s="154">
        <f t="shared" si="39"/>
        <v>366022</v>
      </c>
    </row>
    <row r="464" ht="22.5" customHeight="1" spans="1:6">
      <c r="A464">
        <v>459</v>
      </c>
      <c r="B464" s="154">
        <f t="shared" si="35"/>
        <v>7701</v>
      </c>
      <c r="C464" s="154">
        <f t="shared" si="36"/>
        <v>23870</v>
      </c>
      <c r="D464" s="154">
        <f t="shared" si="37"/>
        <v>52585</v>
      </c>
      <c r="E464" s="154">
        <f t="shared" si="38"/>
        <v>185756</v>
      </c>
      <c r="F464" s="154">
        <f t="shared" si="39"/>
        <v>371512</v>
      </c>
    </row>
    <row r="465" ht="22.5" customHeight="1" spans="1:6">
      <c r="A465">
        <v>460</v>
      </c>
      <c r="B465" s="154">
        <f t="shared" si="35"/>
        <v>7778</v>
      </c>
      <c r="C465" s="154">
        <f t="shared" si="36"/>
        <v>24156</v>
      </c>
      <c r="D465" s="154">
        <f t="shared" si="37"/>
        <v>53268</v>
      </c>
      <c r="E465" s="154">
        <f t="shared" si="38"/>
        <v>188542</v>
      </c>
      <c r="F465" s="154">
        <f t="shared" si="39"/>
        <v>377085</v>
      </c>
    </row>
    <row r="466" ht="22.5" customHeight="1" spans="1:6">
      <c r="A466">
        <v>461</v>
      </c>
      <c r="B466" s="154">
        <f t="shared" si="35"/>
        <v>7856</v>
      </c>
      <c r="C466" s="154">
        <f t="shared" si="36"/>
        <v>24446</v>
      </c>
      <c r="D466" s="154">
        <f t="shared" si="37"/>
        <v>53961</v>
      </c>
      <c r="E466" s="154">
        <f t="shared" si="38"/>
        <v>191370</v>
      </c>
      <c r="F466" s="154">
        <f t="shared" si="39"/>
        <v>382741</v>
      </c>
    </row>
    <row r="467" ht="22.5" customHeight="1" spans="1:6">
      <c r="A467">
        <v>462</v>
      </c>
      <c r="B467" s="154">
        <f t="shared" si="35"/>
        <v>7935</v>
      </c>
      <c r="C467" s="154">
        <f t="shared" si="36"/>
        <v>24739</v>
      </c>
      <c r="D467" s="154">
        <f t="shared" si="37"/>
        <v>54662</v>
      </c>
      <c r="E467" s="154">
        <f t="shared" si="38"/>
        <v>194241</v>
      </c>
      <c r="F467" s="154">
        <f t="shared" si="39"/>
        <v>388482</v>
      </c>
    </row>
    <row r="468" ht="22.5" customHeight="1" spans="1:6">
      <c r="A468">
        <v>463</v>
      </c>
      <c r="B468" s="154">
        <f t="shared" si="35"/>
        <v>8014</v>
      </c>
      <c r="C468" s="154">
        <f t="shared" si="36"/>
        <v>25036</v>
      </c>
      <c r="D468" s="154">
        <f t="shared" si="37"/>
        <v>55373</v>
      </c>
      <c r="E468" s="154">
        <f t="shared" si="38"/>
        <v>197154</v>
      </c>
      <c r="F468" s="154">
        <f t="shared" si="39"/>
        <v>394309</v>
      </c>
    </row>
    <row r="469" ht="22.5" customHeight="1" spans="1:6">
      <c r="A469">
        <v>464</v>
      </c>
      <c r="B469" s="154">
        <f t="shared" si="35"/>
        <v>8094</v>
      </c>
      <c r="C469" s="154">
        <f t="shared" si="36"/>
        <v>25337</v>
      </c>
      <c r="D469" s="154">
        <f t="shared" si="37"/>
        <v>56093</v>
      </c>
      <c r="E469" s="154">
        <f t="shared" si="38"/>
        <v>200112</v>
      </c>
      <c r="F469" s="154">
        <f t="shared" si="39"/>
        <v>400224</v>
      </c>
    </row>
    <row r="470" ht="22.5" customHeight="1" spans="1:6">
      <c r="A470">
        <v>465</v>
      </c>
      <c r="B470" s="154">
        <f t="shared" si="35"/>
        <v>8175</v>
      </c>
      <c r="C470" s="154">
        <f t="shared" si="36"/>
        <v>25641</v>
      </c>
      <c r="D470" s="154">
        <f t="shared" si="37"/>
        <v>56822</v>
      </c>
      <c r="E470" s="154">
        <f t="shared" si="38"/>
        <v>203113</v>
      </c>
      <c r="F470" s="154">
        <f t="shared" si="39"/>
        <v>406227</v>
      </c>
    </row>
    <row r="471" ht="22.5" customHeight="1" spans="1:6">
      <c r="A471">
        <v>466</v>
      </c>
      <c r="B471" s="154">
        <f t="shared" si="35"/>
        <v>8257</v>
      </c>
      <c r="C471" s="154">
        <f t="shared" si="36"/>
        <v>25948</v>
      </c>
      <c r="D471" s="154">
        <f t="shared" si="37"/>
        <v>57561</v>
      </c>
      <c r="E471" s="154">
        <f t="shared" si="38"/>
        <v>206160</v>
      </c>
      <c r="F471" s="154">
        <f t="shared" si="39"/>
        <v>412321</v>
      </c>
    </row>
    <row r="472" ht="22.5" customHeight="1" spans="1:6">
      <c r="A472">
        <v>467</v>
      </c>
      <c r="B472" s="154">
        <f t="shared" si="35"/>
        <v>8340</v>
      </c>
      <c r="C472" s="154">
        <f t="shared" si="36"/>
        <v>26260</v>
      </c>
      <c r="D472" s="154">
        <f t="shared" si="37"/>
        <v>58309</v>
      </c>
      <c r="E472" s="154">
        <f t="shared" si="38"/>
        <v>209253</v>
      </c>
      <c r="F472" s="154">
        <f t="shared" si="39"/>
        <v>418506</v>
      </c>
    </row>
    <row r="473" ht="22.5" customHeight="1" spans="1:6">
      <c r="A473">
        <v>468</v>
      </c>
      <c r="B473" s="154">
        <f t="shared" si="35"/>
        <v>8423</v>
      </c>
      <c r="C473" s="154">
        <f t="shared" si="36"/>
        <v>26575</v>
      </c>
      <c r="D473" s="154">
        <f t="shared" si="37"/>
        <v>59067</v>
      </c>
      <c r="E473" s="154">
        <f t="shared" si="38"/>
        <v>212391</v>
      </c>
      <c r="F473" s="154">
        <f t="shared" si="39"/>
        <v>424783</v>
      </c>
    </row>
    <row r="474" ht="22.5" customHeight="1" spans="1:6">
      <c r="A474">
        <v>469</v>
      </c>
      <c r="B474" s="154">
        <f t="shared" si="35"/>
        <v>8507</v>
      </c>
      <c r="C474" s="154">
        <f t="shared" si="36"/>
        <v>26894</v>
      </c>
      <c r="D474" s="154">
        <f t="shared" si="37"/>
        <v>59835</v>
      </c>
      <c r="E474" s="154">
        <f t="shared" si="38"/>
        <v>215577</v>
      </c>
      <c r="F474" s="154">
        <f t="shared" si="39"/>
        <v>431155</v>
      </c>
    </row>
    <row r="475" ht="22.5" customHeight="1" spans="1:6">
      <c r="A475">
        <v>470</v>
      </c>
      <c r="B475" s="154">
        <f t="shared" si="35"/>
        <v>8592</v>
      </c>
      <c r="C475" s="154">
        <f t="shared" si="36"/>
        <v>27217</v>
      </c>
      <c r="D475" s="154">
        <f t="shared" si="37"/>
        <v>60613</v>
      </c>
      <c r="E475" s="154">
        <f t="shared" si="38"/>
        <v>218811</v>
      </c>
      <c r="F475" s="154">
        <f t="shared" si="39"/>
        <v>437622</v>
      </c>
    </row>
    <row r="476" ht="22.5" customHeight="1" spans="1:6">
      <c r="A476">
        <v>471</v>
      </c>
      <c r="B476" s="154">
        <f t="shared" si="35"/>
        <v>8678</v>
      </c>
      <c r="C476" s="154">
        <f t="shared" si="36"/>
        <v>27543</v>
      </c>
      <c r="D476" s="154">
        <f t="shared" si="37"/>
        <v>61401</v>
      </c>
      <c r="E476" s="154">
        <f t="shared" si="38"/>
        <v>222093</v>
      </c>
      <c r="F476" s="154">
        <f t="shared" si="39"/>
        <v>444187</v>
      </c>
    </row>
    <row r="477" ht="22.5" customHeight="1" spans="1:6">
      <c r="A477">
        <v>472</v>
      </c>
      <c r="B477" s="154">
        <f t="shared" si="35"/>
        <v>8765</v>
      </c>
      <c r="C477" s="154">
        <f t="shared" si="36"/>
        <v>27874</v>
      </c>
      <c r="D477" s="154">
        <f t="shared" si="37"/>
        <v>62199</v>
      </c>
      <c r="E477" s="154">
        <f t="shared" si="38"/>
        <v>225424</v>
      </c>
      <c r="F477" s="154">
        <f t="shared" si="39"/>
        <v>450849</v>
      </c>
    </row>
    <row r="478" ht="22.5" customHeight="1" spans="1:6">
      <c r="A478">
        <v>473</v>
      </c>
      <c r="B478" s="154">
        <f t="shared" si="35"/>
        <v>8853</v>
      </c>
      <c r="C478" s="154">
        <f t="shared" si="36"/>
        <v>28208</v>
      </c>
      <c r="D478" s="154">
        <f t="shared" si="37"/>
        <v>63007</v>
      </c>
      <c r="E478" s="154">
        <f t="shared" si="38"/>
        <v>228806</v>
      </c>
      <c r="F478" s="154">
        <f t="shared" si="39"/>
        <v>457612</v>
      </c>
    </row>
    <row r="479" ht="22.5" customHeight="1" spans="1:6">
      <c r="A479">
        <v>474</v>
      </c>
      <c r="B479" s="154">
        <f t="shared" si="35"/>
        <v>8941</v>
      </c>
      <c r="C479" s="154">
        <f t="shared" si="36"/>
        <v>28547</v>
      </c>
      <c r="D479" s="154">
        <f t="shared" si="37"/>
        <v>63827</v>
      </c>
      <c r="E479" s="154">
        <f t="shared" si="38"/>
        <v>232238</v>
      </c>
      <c r="F479" s="154">
        <f t="shared" si="39"/>
        <v>464476</v>
      </c>
    </row>
    <row r="480" ht="22.5" customHeight="1" spans="1:6">
      <c r="A480">
        <v>475</v>
      </c>
      <c r="B480" s="154">
        <f t="shared" si="35"/>
        <v>9031</v>
      </c>
      <c r="C480" s="154">
        <f t="shared" si="36"/>
        <v>28889</v>
      </c>
      <c r="D480" s="154">
        <f t="shared" si="37"/>
        <v>64656</v>
      </c>
      <c r="E480" s="154">
        <f t="shared" si="38"/>
        <v>235721</v>
      </c>
      <c r="F480" s="154">
        <f t="shared" si="39"/>
        <v>471443</v>
      </c>
    </row>
    <row r="481" ht="22.5" customHeight="1" spans="1:6">
      <c r="A481">
        <v>476</v>
      </c>
      <c r="B481" s="154">
        <f t="shared" si="35"/>
        <v>9121</v>
      </c>
      <c r="C481" s="154">
        <f t="shared" si="36"/>
        <v>29236</v>
      </c>
      <c r="D481" s="154">
        <f t="shared" si="37"/>
        <v>65497</v>
      </c>
      <c r="E481" s="154">
        <f t="shared" si="38"/>
        <v>239257</v>
      </c>
      <c r="F481" s="154">
        <f t="shared" si="39"/>
        <v>478515</v>
      </c>
    </row>
    <row r="482" ht="22.5" customHeight="1" spans="1:6">
      <c r="A482">
        <v>477</v>
      </c>
      <c r="B482" s="154">
        <f t="shared" si="35"/>
        <v>9212</v>
      </c>
      <c r="C482" s="154">
        <f t="shared" si="36"/>
        <v>29587</v>
      </c>
      <c r="D482" s="154">
        <f t="shared" si="37"/>
        <v>66348</v>
      </c>
      <c r="E482" s="154">
        <f t="shared" si="38"/>
        <v>242846</v>
      </c>
      <c r="F482" s="154">
        <f t="shared" si="39"/>
        <v>485693</v>
      </c>
    </row>
    <row r="483" ht="22.5" customHeight="1" spans="1:6">
      <c r="A483">
        <v>478</v>
      </c>
      <c r="B483" s="154">
        <f t="shared" si="35"/>
        <v>9304</v>
      </c>
      <c r="C483" s="154">
        <f t="shared" si="36"/>
        <v>29942</v>
      </c>
      <c r="D483" s="154">
        <f t="shared" si="37"/>
        <v>67211</v>
      </c>
      <c r="E483" s="154">
        <f t="shared" si="38"/>
        <v>246489</v>
      </c>
      <c r="F483" s="154">
        <f t="shared" si="39"/>
        <v>492978</v>
      </c>
    </row>
    <row r="484" ht="22.5" customHeight="1" spans="1:6">
      <c r="A484">
        <v>479</v>
      </c>
      <c r="B484" s="154">
        <f t="shared" si="35"/>
        <v>9397</v>
      </c>
      <c r="C484" s="154">
        <f t="shared" si="36"/>
        <v>30301</v>
      </c>
      <c r="D484" s="154">
        <f t="shared" si="37"/>
        <v>68085</v>
      </c>
      <c r="E484" s="154">
        <f t="shared" si="38"/>
        <v>250186</v>
      </c>
      <c r="F484" s="154">
        <f t="shared" si="39"/>
        <v>500373</v>
      </c>
    </row>
    <row r="485" ht="22.5" customHeight="1" spans="1:6">
      <c r="A485">
        <v>480</v>
      </c>
      <c r="B485" s="154">
        <f t="shared" si="35"/>
        <v>9491</v>
      </c>
      <c r="C485" s="154">
        <f t="shared" si="36"/>
        <v>30665</v>
      </c>
      <c r="D485" s="154">
        <f t="shared" si="37"/>
        <v>68970</v>
      </c>
      <c r="E485" s="154">
        <f t="shared" si="38"/>
        <v>253939</v>
      </c>
      <c r="F485" s="154">
        <f t="shared" si="39"/>
        <v>507879</v>
      </c>
    </row>
    <row r="486" ht="22.5" customHeight="1" spans="1:6">
      <c r="A486">
        <v>481</v>
      </c>
      <c r="B486" s="154">
        <f t="shared" si="35"/>
        <v>9586</v>
      </c>
      <c r="C486" s="154">
        <f t="shared" si="36"/>
        <v>31033</v>
      </c>
      <c r="D486" s="154">
        <f t="shared" si="37"/>
        <v>69866</v>
      </c>
      <c r="E486" s="154">
        <f t="shared" si="38"/>
        <v>257748</v>
      </c>
      <c r="F486" s="154">
        <f t="shared" si="39"/>
        <v>515497</v>
      </c>
    </row>
    <row r="487" ht="22.5" customHeight="1" spans="1:6">
      <c r="A487">
        <v>482</v>
      </c>
      <c r="B487" s="154">
        <f t="shared" si="35"/>
        <v>9682</v>
      </c>
      <c r="C487" s="154">
        <f t="shared" si="36"/>
        <v>31405</v>
      </c>
      <c r="D487" s="154">
        <f t="shared" si="37"/>
        <v>70775</v>
      </c>
      <c r="E487" s="154">
        <f t="shared" si="38"/>
        <v>261614</v>
      </c>
      <c r="F487" s="154">
        <f t="shared" si="39"/>
        <v>523229</v>
      </c>
    </row>
    <row r="488" ht="22.5" customHeight="1" spans="1:6">
      <c r="A488">
        <v>483</v>
      </c>
      <c r="B488" s="154">
        <f t="shared" si="35"/>
        <v>9779</v>
      </c>
      <c r="C488" s="154">
        <f t="shared" si="36"/>
        <v>31782</v>
      </c>
      <c r="D488" s="154">
        <f t="shared" si="37"/>
        <v>71695</v>
      </c>
      <c r="E488" s="154">
        <f t="shared" si="38"/>
        <v>265539</v>
      </c>
      <c r="F488" s="154">
        <f t="shared" si="39"/>
        <v>531078</v>
      </c>
    </row>
    <row r="489" ht="22.5" customHeight="1" spans="1:6">
      <c r="A489">
        <v>484</v>
      </c>
      <c r="B489" s="154">
        <f t="shared" si="35"/>
        <v>9877</v>
      </c>
      <c r="C489" s="154">
        <f t="shared" si="36"/>
        <v>32163</v>
      </c>
      <c r="D489" s="154">
        <f t="shared" si="37"/>
        <v>72627</v>
      </c>
      <c r="E489" s="154">
        <f t="shared" si="38"/>
        <v>269522</v>
      </c>
      <c r="F489" s="154">
        <f t="shared" si="39"/>
        <v>539044</v>
      </c>
    </row>
    <row r="490" ht="22.5" customHeight="1" spans="1:6">
      <c r="A490">
        <v>485</v>
      </c>
      <c r="B490" s="154">
        <f t="shared" si="35"/>
        <v>9975</v>
      </c>
      <c r="C490" s="154">
        <f t="shared" si="36"/>
        <v>32549</v>
      </c>
      <c r="D490" s="154">
        <f t="shared" si="37"/>
        <v>73571</v>
      </c>
      <c r="E490" s="154">
        <f t="shared" si="38"/>
        <v>273564</v>
      </c>
      <c r="F490" s="154">
        <f t="shared" si="39"/>
        <v>547129</v>
      </c>
    </row>
    <row r="491" ht="22.5" customHeight="1" spans="1:6">
      <c r="A491">
        <v>486</v>
      </c>
      <c r="B491" s="154">
        <f t="shared" si="35"/>
        <v>10075</v>
      </c>
      <c r="C491" s="154">
        <f t="shared" si="36"/>
        <v>32940</v>
      </c>
      <c r="D491" s="154">
        <f t="shared" si="37"/>
        <v>74527</v>
      </c>
      <c r="E491" s="154">
        <f t="shared" si="38"/>
        <v>277668</v>
      </c>
      <c r="F491" s="154">
        <f t="shared" si="39"/>
        <v>555336</v>
      </c>
    </row>
    <row r="492" ht="22.5" customHeight="1" spans="1:6">
      <c r="A492">
        <v>487</v>
      </c>
      <c r="B492" s="154">
        <f t="shared" si="35"/>
        <v>10176</v>
      </c>
      <c r="C492" s="154">
        <f t="shared" si="36"/>
        <v>33335</v>
      </c>
      <c r="D492" s="154">
        <f t="shared" si="37"/>
        <v>75496</v>
      </c>
      <c r="E492" s="154">
        <f t="shared" si="38"/>
        <v>281833</v>
      </c>
      <c r="F492" s="154">
        <f t="shared" si="39"/>
        <v>563666</v>
      </c>
    </row>
    <row r="493" ht="22.5" customHeight="1" spans="1:6">
      <c r="A493">
        <v>488</v>
      </c>
      <c r="B493" s="154">
        <f t="shared" si="35"/>
        <v>10278</v>
      </c>
      <c r="C493" s="154">
        <f t="shared" si="36"/>
        <v>33735</v>
      </c>
      <c r="D493" s="154">
        <f t="shared" si="37"/>
        <v>76478</v>
      </c>
      <c r="E493" s="154">
        <f t="shared" si="38"/>
        <v>286060</v>
      </c>
      <c r="F493" s="154">
        <f t="shared" si="39"/>
        <v>572121</v>
      </c>
    </row>
    <row r="494" ht="22.5" customHeight="1" spans="1:6">
      <c r="A494">
        <v>489</v>
      </c>
      <c r="B494" s="154">
        <f t="shared" si="35"/>
        <v>10381</v>
      </c>
      <c r="C494" s="154">
        <f t="shared" si="36"/>
        <v>34140</v>
      </c>
      <c r="D494" s="154">
        <f t="shared" si="37"/>
        <v>77472</v>
      </c>
      <c r="E494" s="154">
        <f t="shared" si="38"/>
        <v>290351</v>
      </c>
      <c r="F494" s="154">
        <f t="shared" si="39"/>
        <v>580703</v>
      </c>
    </row>
    <row r="495" ht="22.5" customHeight="1" spans="1:6">
      <c r="A495">
        <v>490</v>
      </c>
      <c r="B495" s="154">
        <f t="shared" si="35"/>
        <v>10484</v>
      </c>
      <c r="C495" s="154">
        <f t="shared" si="36"/>
        <v>34550</v>
      </c>
      <c r="D495" s="154">
        <f t="shared" si="37"/>
        <v>78479</v>
      </c>
      <c r="E495" s="154">
        <f t="shared" si="38"/>
        <v>294707</v>
      </c>
      <c r="F495" s="154">
        <f t="shared" si="39"/>
        <v>589414</v>
      </c>
    </row>
    <row r="496" ht="22.5" customHeight="1" spans="1:6">
      <c r="A496">
        <v>491</v>
      </c>
      <c r="B496" s="154">
        <f t="shared" si="35"/>
        <v>10589</v>
      </c>
      <c r="C496" s="154">
        <f t="shared" si="36"/>
        <v>34964</v>
      </c>
      <c r="D496" s="154">
        <f t="shared" si="37"/>
        <v>79499</v>
      </c>
      <c r="E496" s="154">
        <f t="shared" si="38"/>
        <v>299127</v>
      </c>
      <c r="F496" s="154">
        <f t="shared" si="39"/>
        <v>598255</v>
      </c>
    </row>
    <row r="497" ht="22.5" customHeight="1" spans="1:6">
      <c r="A497">
        <v>492</v>
      </c>
      <c r="B497" s="154">
        <f t="shared" si="35"/>
        <v>10695</v>
      </c>
      <c r="C497" s="154">
        <f t="shared" si="36"/>
        <v>35384</v>
      </c>
      <c r="D497" s="154">
        <f t="shared" si="37"/>
        <v>80533</v>
      </c>
      <c r="E497" s="154">
        <f t="shared" si="38"/>
        <v>303614</v>
      </c>
      <c r="F497" s="154">
        <f t="shared" si="39"/>
        <v>607229</v>
      </c>
    </row>
    <row r="498" ht="22.5" customHeight="1" spans="1:6">
      <c r="A498">
        <v>493</v>
      </c>
      <c r="B498" s="154">
        <f t="shared" si="35"/>
        <v>10802</v>
      </c>
      <c r="C498" s="154">
        <f t="shared" si="36"/>
        <v>35809</v>
      </c>
      <c r="D498" s="154">
        <f t="shared" si="37"/>
        <v>81580</v>
      </c>
      <c r="E498" s="154">
        <f t="shared" si="38"/>
        <v>308168</v>
      </c>
      <c r="F498" s="154">
        <f t="shared" si="39"/>
        <v>616337</v>
      </c>
    </row>
    <row r="499" ht="22.5" customHeight="1" spans="1:6">
      <c r="A499">
        <v>494</v>
      </c>
      <c r="B499" s="154">
        <f t="shared" si="35"/>
        <v>10910</v>
      </c>
      <c r="C499" s="154">
        <f t="shared" si="36"/>
        <v>36238</v>
      </c>
      <c r="D499" s="154">
        <f t="shared" si="37"/>
        <v>82640</v>
      </c>
      <c r="E499" s="154">
        <f t="shared" si="38"/>
        <v>312791</v>
      </c>
      <c r="F499" s="154">
        <f t="shared" si="39"/>
        <v>625582</v>
      </c>
    </row>
    <row r="500" ht="22.5" customHeight="1" spans="1:6">
      <c r="A500">
        <v>495</v>
      </c>
      <c r="B500" s="154">
        <f t="shared" si="35"/>
        <v>11019</v>
      </c>
      <c r="C500" s="154">
        <f t="shared" si="36"/>
        <v>36673</v>
      </c>
      <c r="D500" s="154">
        <f t="shared" si="37"/>
        <v>83715</v>
      </c>
      <c r="E500" s="154">
        <f t="shared" si="38"/>
        <v>317483</v>
      </c>
      <c r="F500" s="154">
        <f t="shared" si="39"/>
        <v>634966</v>
      </c>
    </row>
    <row r="501" ht="22.5" customHeight="1" spans="1:6">
      <c r="A501">
        <v>496</v>
      </c>
      <c r="B501" s="154">
        <f t="shared" si="35"/>
        <v>11129</v>
      </c>
      <c r="C501" s="154">
        <f t="shared" si="36"/>
        <v>37113</v>
      </c>
      <c r="D501" s="154">
        <f t="shared" si="37"/>
        <v>84803</v>
      </c>
      <c r="E501" s="154">
        <f t="shared" si="38"/>
        <v>322245</v>
      </c>
      <c r="F501" s="154">
        <f t="shared" si="39"/>
        <v>644491</v>
      </c>
    </row>
    <row r="502" ht="22.5" customHeight="1" spans="1:6">
      <c r="A502">
        <v>497</v>
      </c>
      <c r="B502" s="154">
        <f t="shared" si="35"/>
        <v>11241</v>
      </c>
      <c r="C502" s="154">
        <f t="shared" si="36"/>
        <v>37559</v>
      </c>
      <c r="D502" s="154">
        <f t="shared" si="37"/>
        <v>85905</v>
      </c>
      <c r="E502" s="154">
        <f t="shared" si="38"/>
        <v>327079</v>
      </c>
      <c r="F502" s="154">
        <f t="shared" si="39"/>
        <v>654158</v>
      </c>
    </row>
    <row r="503" ht="22.5" customHeight="1" spans="1:6">
      <c r="A503">
        <v>498</v>
      </c>
      <c r="B503" s="154">
        <f t="shared" si="35"/>
        <v>11353</v>
      </c>
      <c r="C503" s="154">
        <f t="shared" si="36"/>
        <v>38009</v>
      </c>
      <c r="D503" s="154">
        <f t="shared" si="37"/>
        <v>87022</v>
      </c>
      <c r="E503" s="154">
        <f t="shared" si="38"/>
        <v>331985</v>
      </c>
      <c r="F503" s="154">
        <f t="shared" si="39"/>
        <v>663970</v>
      </c>
    </row>
    <row r="504" ht="22.5" customHeight="1" spans="1:6">
      <c r="A504">
        <v>499</v>
      </c>
      <c r="B504" s="154">
        <f t="shared" si="35"/>
        <v>11467</v>
      </c>
      <c r="C504" s="154">
        <f t="shared" si="36"/>
        <v>38465</v>
      </c>
      <c r="D504" s="154">
        <f t="shared" si="37"/>
        <v>88153</v>
      </c>
      <c r="E504" s="154">
        <f t="shared" si="38"/>
        <v>336965</v>
      </c>
      <c r="F504" s="154">
        <f t="shared" si="39"/>
        <v>673930</v>
      </c>
    </row>
    <row r="505" ht="22.5" customHeight="1" spans="1:6">
      <c r="A505">
        <v>500</v>
      </c>
      <c r="B505" s="154">
        <f t="shared" si="35"/>
        <v>11581</v>
      </c>
      <c r="C505" s="154">
        <f t="shared" si="36"/>
        <v>38927</v>
      </c>
      <c r="D505" s="154">
        <f t="shared" si="37"/>
        <v>89299</v>
      </c>
      <c r="E505" s="154">
        <f t="shared" si="38"/>
        <v>342019</v>
      </c>
      <c r="F505" s="154">
        <f t="shared" si="39"/>
        <v>684039</v>
      </c>
    </row>
    <row r="506" ht="22.5" customHeight="1" spans="1:6">
      <c r="A506">
        <v>501</v>
      </c>
      <c r="B506" s="154">
        <f t="shared" si="35"/>
        <v>11697</v>
      </c>
      <c r="C506" s="154">
        <f t="shared" si="36"/>
        <v>39394</v>
      </c>
      <c r="D506" s="154">
        <f t="shared" si="37"/>
        <v>90460</v>
      </c>
      <c r="E506" s="154">
        <f t="shared" si="38"/>
        <v>347149</v>
      </c>
      <c r="F506" s="154">
        <f t="shared" si="39"/>
        <v>694299</v>
      </c>
    </row>
    <row r="507" ht="22.5" customHeight="1" spans="1:6">
      <c r="A507">
        <v>502</v>
      </c>
      <c r="B507" s="154">
        <f t="shared" si="35"/>
        <v>11814</v>
      </c>
      <c r="C507" s="154">
        <f t="shared" si="36"/>
        <v>39867</v>
      </c>
      <c r="D507" s="154">
        <f t="shared" si="37"/>
        <v>91636</v>
      </c>
      <c r="E507" s="154">
        <f t="shared" si="38"/>
        <v>352357</v>
      </c>
      <c r="F507" s="154">
        <f t="shared" si="39"/>
        <v>704714</v>
      </c>
    </row>
    <row r="508" ht="22.5" customHeight="1" spans="1:6">
      <c r="A508">
        <v>503</v>
      </c>
      <c r="B508" s="154">
        <f t="shared" si="35"/>
        <v>11932</v>
      </c>
      <c r="C508" s="154">
        <f t="shared" si="36"/>
        <v>40345</v>
      </c>
      <c r="D508" s="154">
        <f t="shared" si="37"/>
        <v>92828</v>
      </c>
      <c r="E508" s="154">
        <f t="shared" si="38"/>
        <v>357642</v>
      </c>
      <c r="F508" s="154">
        <f t="shared" si="39"/>
        <v>715285</v>
      </c>
    </row>
    <row r="509" ht="22.5" customHeight="1" spans="1:6">
      <c r="A509">
        <v>504</v>
      </c>
      <c r="B509" s="154">
        <f t="shared" si="35"/>
        <v>12052</v>
      </c>
      <c r="C509" s="154">
        <f t="shared" si="36"/>
        <v>40829</v>
      </c>
      <c r="D509" s="154">
        <f t="shared" si="37"/>
        <v>94034</v>
      </c>
      <c r="E509" s="154">
        <f t="shared" si="38"/>
        <v>363007</v>
      </c>
      <c r="F509" s="154">
        <f t="shared" si="39"/>
        <v>726014</v>
      </c>
    </row>
    <row r="510" ht="22.5" customHeight="1" spans="1:6">
      <c r="A510">
        <v>505</v>
      </c>
      <c r="B510" s="154">
        <f t="shared" si="35"/>
        <v>12172</v>
      </c>
      <c r="C510" s="154">
        <f t="shared" si="36"/>
        <v>41319</v>
      </c>
      <c r="D510" s="154">
        <f t="shared" si="37"/>
        <v>95257</v>
      </c>
      <c r="E510" s="154">
        <f t="shared" si="38"/>
        <v>368452</v>
      </c>
      <c r="F510" s="154">
        <f t="shared" si="39"/>
        <v>736904</v>
      </c>
    </row>
    <row r="511" ht="22.5" customHeight="1" spans="1:6">
      <c r="A511">
        <v>506</v>
      </c>
      <c r="B511" s="154">
        <f t="shared" si="35"/>
        <v>12294</v>
      </c>
      <c r="C511" s="154">
        <f t="shared" si="36"/>
        <v>41815</v>
      </c>
      <c r="D511" s="154">
        <f t="shared" si="37"/>
        <v>96495</v>
      </c>
      <c r="E511" s="154">
        <f t="shared" si="38"/>
        <v>373979</v>
      </c>
      <c r="F511" s="154">
        <f t="shared" si="39"/>
        <v>747958</v>
      </c>
    </row>
    <row r="512" ht="22.5" customHeight="1" spans="1:6">
      <c r="A512">
        <v>507</v>
      </c>
      <c r="B512" s="154">
        <f t="shared" si="35"/>
        <v>12417</v>
      </c>
      <c r="C512" s="154">
        <f t="shared" si="36"/>
        <v>42317</v>
      </c>
      <c r="D512" s="154">
        <f t="shared" si="37"/>
        <v>97750</v>
      </c>
      <c r="E512" s="154">
        <f t="shared" si="38"/>
        <v>379588</v>
      </c>
      <c r="F512" s="154">
        <f t="shared" si="39"/>
        <v>759177</v>
      </c>
    </row>
    <row r="513" ht="22.5" customHeight="1" spans="1:6">
      <c r="A513">
        <v>508</v>
      </c>
      <c r="B513" s="154">
        <f t="shared" si="35"/>
        <v>12541</v>
      </c>
      <c r="C513" s="154">
        <f t="shared" si="36"/>
        <v>42825</v>
      </c>
      <c r="D513" s="154">
        <f t="shared" si="37"/>
        <v>99020</v>
      </c>
      <c r="E513" s="154">
        <f t="shared" si="38"/>
        <v>385282</v>
      </c>
      <c r="F513" s="154">
        <f t="shared" si="39"/>
        <v>770565</v>
      </c>
    </row>
    <row r="514" ht="22.5" customHeight="1" spans="1:6">
      <c r="A514">
        <v>509</v>
      </c>
      <c r="B514" s="154">
        <f t="shared" si="35"/>
        <v>12666</v>
      </c>
      <c r="C514" s="154">
        <f t="shared" si="36"/>
        <v>43339</v>
      </c>
      <c r="D514" s="154">
        <f t="shared" si="37"/>
        <v>100308</v>
      </c>
      <c r="E514" s="154">
        <f t="shared" si="38"/>
        <v>391061</v>
      </c>
      <c r="F514" s="154">
        <f t="shared" si="39"/>
        <v>782123</v>
      </c>
    </row>
    <row r="515" ht="22.5" customHeight="1" spans="1:6">
      <c r="A515">
        <v>510</v>
      </c>
      <c r="B515" s="154">
        <f t="shared" si="35"/>
        <v>12793</v>
      </c>
      <c r="C515" s="154">
        <f t="shared" si="36"/>
        <v>43859</v>
      </c>
      <c r="D515" s="154">
        <f t="shared" si="37"/>
        <v>101612</v>
      </c>
      <c r="E515" s="154">
        <f t="shared" si="38"/>
        <v>396927</v>
      </c>
      <c r="F515" s="154">
        <f t="shared" si="39"/>
        <v>793855</v>
      </c>
    </row>
    <row r="516" ht="22.5" customHeight="1" spans="1:6">
      <c r="A516">
        <v>511</v>
      </c>
      <c r="B516" s="154">
        <f t="shared" si="35"/>
        <v>12921</v>
      </c>
      <c r="C516" s="154">
        <f t="shared" si="36"/>
        <v>44385</v>
      </c>
      <c r="D516" s="154">
        <f t="shared" si="37"/>
        <v>102932</v>
      </c>
      <c r="E516" s="154">
        <f t="shared" si="38"/>
        <v>402881</v>
      </c>
      <c r="F516" s="154">
        <f t="shared" si="39"/>
        <v>805763</v>
      </c>
    </row>
    <row r="517" ht="22.5" customHeight="1" spans="1:6">
      <c r="A517">
        <v>512</v>
      </c>
      <c r="B517" s="154">
        <f t="shared" ref="B517:B580" si="40">INT($B$2*POWER(1+$B$3,A518-1))</f>
        <v>13050</v>
      </c>
      <c r="C517" s="154">
        <f t="shared" ref="C517:C580" si="41">INT($C$2*POWER(1+$C$3,A518-1))</f>
        <v>44918</v>
      </c>
      <c r="D517" s="154">
        <f t="shared" ref="D517:D580" si="42">INT($D$2*POWER(1+$D$3,A518-1))</f>
        <v>104271</v>
      </c>
      <c r="E517" s="154">
        <f t="shared" ref="E517:E580" si="43">INT($E$2*POWER(1+$E$3,A518-1))</f>
        <v>408924</v>
      </c>
      <c r="F517" s="154">
        <f t="shared" ref="F517:F580" si="44">INT($F$2*POWER(1+$F$3,A518-1))</f>
        <v>817849</v>
      </c>
    </row>
    <row r="518" ht="22.5" customHeight="1" spans="1:6">
      <c r="A518">
        <v>513</v>
      </c>
      <c r="B518" s="154">
        <f t="shared" si="40"/>
        <v>13181</v>
      </c>
      <c r="C518" s="154">
        <f t="shared" si="41"/>
        <v>45457</v>
      </c>
      <c r="D518" s="154">
        <f t="shared" si="42"/>
        <v>105626</v>
      </c>
      <c r="E518" s="154">
        <f t="shared" si="43"/>
        <v>415058</v>
      </c>
      <c r="F518" s="154">
        <f t="shared" si="44"/>
        <v>830117</v>
      </c>
    </row>
    <row r="519" ht="22.5" customHeight="1" spans="1:6">
      <c r="A519">
        <v>514</v>
      </c>
      <c r="B519" s="154">
        <f t="shared" si="40"/>
        <v>13313</v>
      </c>
      <c r="C519" s="154">
        <f t="shared" si="41"/>
        <v>46002</v>
      </c>
      <c r="D519" s="154">
        <f t="shared" si="42"/>
        <v>106999</v>
      </c>
      <c r="E519" s="154">
        <f t="shared" si="43"/>
        <v>421284</v>
      </c>
      <c r="F519" s="154">
        <f t="shared" si="44"/>
        <v>842569</v>
      </c>
    </row>
    <row r="520" ht="22.5" customHeight="1" spans="1:6">
      <c r="A520">
        <v>515</v>
      </c>
      <c r="B520" s="154">
        <f t="shared" si="40"/>
        <v>13446</v>
      </c>
      <c r="C520" s="154">
        <f t="shared" si="41"/>
        <v>46554</v>
      </c>
      <c r="D520" s="154">
        <f t="shared" si="42"/>
        <v>108390</v>
      </c>
      <c r="E520" s="154">
        <f t="shared" si="43"/>
        <v>427603</v>
      </c>
      <c r="F520" s="154">
        <f t="shared" si="44"/>
        <v>855207</v>
      </c>
    </row>
    <row r="521" ht="22.5" customHeight="1" spans="1:6">
      <c r="A521">
        <v>516</v>
      </c>
      <c r="B521" s="154">
        <f t="shared" si="40"/>
        <v>13580</v>
      </c>
      <c r="C521" s="154">
        <f t="shared" si="41"/>
        <v>47113</v>
      </c>
      <c r="D521" s="154">
        <f t="shared" si="42"/>
        <v>109799</v>
      </c>
      <c r="E521" s="154">
        <f t="shared" si="43"/>
        <v>434018</v>
      </c>
      <c r="F521" s="154">
        <f t="shared" si="44"/>
        <v>868036</v>
      </c>
    </row>
    <row r="522" ht="22.5" customHeight="1" spans="1:6">
      <c r="A522">
        <v>517</v>
      </c>
      <c r="B522" s="154">
        <f t="shared" si="40"/>
        <v>13716</v>
      </c>
      <c r="C522" s="154">
        <f t="shared" si="41"/>
        <v>47678</v>
      </c>
      <c r="D522" s="154">
        <f t="shared" si="42"/>
        <v>111227</v>
      </c>
      <c r="E522" s="154">
        <f t="shared" si="43"/>
        <v>440528</v>
      </c>
      <c r="F522" s="154">
        <f t="shared" si="44"/>
        <v>881056</v>
      </c>
    </row>
    <row r="523" ht="22.5" customHeight="1" spans="1:6">
      <c r="A523">
        <v>518</v>
      </c>
      <c r="B523" s="154">
        <f t="shared" si="40"/>
        <v>13853</v>
      </c>
      <c r="C523" s="154">
        <f t="shared" si="41"/>
        <v>48250</v>
      </c>
      <c r="D523" s="154">
        <f t="shared" si="42"/>
        <v>112673</v>
      </c>
      <c r="E523" s="154">
        <f t="shared" si="43"/>
        <v>447136</v>
      </c>
      <c r="F523" s="154">
        <f t="shared" si="44"/>
        <v>894272</v>
      </c>
    </row>
    <row r="524" ht="22.5" customHeight="1" spans="1:6">
      <c r="A524">
        <v>519</v>
      </c>
      <c r="B524" s="154">
        <f t="shared" si="40"/>
        <v>13992</v>
      </c>
      <c r="C524" s="154">
        <f t="shared" si="41"/>
        <v>48829</v>
      </c>
      <c r="D524" s="154">
        <f t="shared" si="42"/>
        <v>114137</v>
      </c>
      <c r="E524" s="154">
        <f t="shared" si="43"/>
        <v>453843</v>
      </c>
      <c r="F524" s="154">
        <f t="shared" si="44"/>
        <v>907686</v>
      </c>
    </row>
    <row r="525" ht="22.5" customHeight="1" spans="1:6">
      <c r="A525">
        <v>520</v>
      </c>
      <c r="B525" s="154">
        <f t="shared" si="40"/>
        <v>14132</v>
      </c>
      <c r="C525" s="154">
        <f t="shared" si="41"/>
        <v>49415</v>
      </c>
      <c r="D525" s="154">
        <f t="shared" si="42"/>
        <v>115621</v>
      </c>
      <c r="E525" s="154">
        <f t="shared" si="43"/>
        <v>460650</v>
      </c>
      <c r="F525" s="154">
        <f t="shared" si="44"/>
        <v>921301</v>
      </c>
    </row>
    <row r="526" ht="22.5" customHeight="1" spans="1:6">
      <c r="A526">
        <v>521</v>
      </c>
      <c r="B526" s="154">
        <f t="shared" si="40"/>
        <v>14273</v>
      </c>
      <c r="C526" s="154">
        <f t="shared" si="41"/>
        <v>50008</v>
      </c>
      <c r="D526" s="154">
        <f t="shared" si="42"/>
        <v>117124</v>
      </c>
      <c r="E526" s="154">
        <f t="shared" si="43"/>
        <v>467560</v>
      </c>
      <c r="F526" s="154">
        <f t="shared" si="44"/>
        <v>935121</v>
      </c>
    </row>
    <row r="527" ht="22.5" customHeight="1" spans="1:6">
      <c r="A527">
        <v>522</v>
      </c>
      <c r="B527" s="154">
        <f t="shared" si="40"/>
        <v>14416</v>
      </c>
      <c r="C527" s="154">
        <f t="shared" si="41"/>
        <v>50608</v>
      </c>
      <c r="D527" s="154">
        <f t="shared" si="42"/>
        <v>118647</v>
      </c>
      <c r="E527" s="154">
        <f t="shared" si="43"/>
        <v>474574</v>
      </c>
      <c r="F527" s="154">
        <f t="shared" si="44"/>
        <v>949148</v>
      </c>
    </row>
    <row r="528" ht="22.5" customHeight="1" spans="1:6">
      <c r="A528">
        <v>523</v>
      </c>
      <c r="B528" s="154">
        <f t="shared" si="40"/>
        <v>14560</v>
      </c>
      <c r="C528" s="154">
        <f t="shared" si="41"/>
        <v>51216</v>
      </c>
      <c r="D528" s="154">
        <f t="shared" si="42"/>
        <v>120189</v>
      </c>
      <c r="E528" s="154">
        <f t="shared" si="43"/>
        <v>481692</v>
      </c>
      <c r="F528" s="154">
        <f t="shared" si="44"/>
        <v>963385</v>
      </c>
    </row>
    <row r="529" ht="22.5" customHeight="1" spans="1:6">
      <c r="A529">
        <v>524</v>
      </c>
      <c r="B529" s="154">
        <f t="shared" si="40"/>
        <v>14705</v>
      </c>
      <c r="C529" s="154">
        <f t="shared" si="41"/>
        <v>51830</v>
      </c>
      <c r="D529" s="154">
        <f t="shared" si="42"/>
        <v>121752</v>
      </c>
      <c r="E529" s="154">
        <f t="shared" si="43"/>
        <v>488918</v>
      </c>
      <c r="F529" s="154">
        <f t="shared" si="44"/>
        <v>977836</v>
      </c>
    </row>
    <row r="530" ht="22.5" customHeight="1" spans="1:6">
      <c r="A530">
        <v>525</v>
      </c>
      <c r="B530" s="154">
        <f t="shared" si="40"/>
        <v>14852</v>
      </c>
      <c r="C530" s="154">
        <f t="shared" si="41"/>
        <v>52452</v>
      </c>
      <c r="D530" s="154">
        <f t="shared" si="42"/>
        <v>123335</v>
      </c>
      <c r="E530" s="154">
        <f t="shared" si="43"/>
        <v>496251</v>
      </c>
      <c r="F530" s="154">
        <f t="shared" si="44"/>
        <v>992503</v>
      </c>
    </row>
    <row r="531" ht="22.5" customHeight="1" spans="1:6">
      <c r="A531">
        <v>526</v>
      </c>
      <c r="B531" s="154">
        <f t="shared" si="40"/>
        <v>15001</v>
      </c>
      <c r="C531" s="154">
        <f t="shared" si="41"/>
        <v>53082</v>
      </c>
      <c r="D531" s="154">
        <f t="shared" si="42"/>
        <v>124938</v>
      </c>
      <c r="E531" s="154">
        <f t="shared" si="43"/>
        <v>503695</v>
      </c>
      <c r="F531" s="154">
        <f t="shared" si="44"/>
        <v>1007391</v>
      </c>
    </row>
    <row r="532" ht="22.5" customHeight="1" spans="1:6">
      <c r="A532">
        <v>527</v>
      </c>
      <c r="B532" s="154">
        <f t="shared" si="40"/>
        <v>15151</v>
      </c>
      <c r="C532" s="154">
        <f t="shared" si="41"/>
        <v>53719</v>
      </c>
      <c r="D532" s="154">
        <f t="shared" si="42"/>
        <v>126562</v>
      </c>
      <c r="E532" s="154">
        <f t="shared" si="43"/>
        <v>511251</v>
      </c>
      <c r="F532" s="154">
        <f t="shared" si="44"/>
        <v>1022502</v>
      </c>
    </row>
    <row r="533" ht="22.5" customHeight="1" spans="1:6">
      <c r="A533">
        <v>528</v>
      </c>
      <c r="B533" s="154">
        <f t="shared" si="40"/>
        <v>15302</v>
      </c>
      <c r="C533" s="154">
        <f t="shared" si="41"/>
        <v>54363</v>
      </c>
      <c r="D533" s="154">
        <f t="shared" si="42"/>
        <v>128208</v>
      </c>
      <c r="E533" s="154">
        <f t="shared" si="43"/>
        <v>518919</v>
      </c>
      <c r="F533" s="154">
        <f t="shared" si="44"/>
        <v>1037839</v>
      </c>
    </row>
    <row r="534" ht="22.5" customHeight="1" spans="1:6">
      <c r="A534">
        <v>529</v>
      </c>
      <c r="B534" s="154">
        <f t="shared" si="40"/>
        <v>15455</v>
      </c>
      <c r="C534" s="154">
        <f t="shared" si="41"/>
        <v>55016</v>
      </c>
      <c r="D534" s="154">
        <f t="shared" si="42"/>
        <v>129874</v>
      </c>
      <c r="E534" s="154">
        <f t="shared" si="43"/>
        <v>526703</v>
      </c>
      <c r="F534" s="154">
        <f t="shared" si="44"/>
        <v>1053407</v>
      </c>
    </row>
    <row r="535" ht="22.5" customHeight="1" spans="1:6">
      <c r="A535">
        <v>530</v>
      </c>
      <c r="B535" s="154">
        <f t="shared" si="40"/>
        <v>15610</v>
      </c>
      <c r="C535" s="154">
        <f t="shared" si="41"/>
        <v>55676</v>
      </c>
      <c r="D535" s="154">
        <f t="shared" si="42"/>
        <v>131563</v>
      </c>
      <c r="E535" s="154">
        <f t="shared" si="43"/>
        <v>534604</v>
      </c>
      <c r="F535" s="154">
        <f t="shared" si="44"/>
        <v>1069208</v>
      </c>
    </row>
    <row r="536" ht="22.5" customHeight="1" spans="1:6">
      <c r="A536">
        <v>531</v>
      </c>
      <c r="B536" s="154">
        <f t="shared" si="40"/>
        <v>15766</v>
      </c>
      <c r="C536" s="154">
        <f t="shared" si="41"/>
        <v>56344</v>
      </c>
      <c r="D536" s="154">
        <f t="shared" si="42"/>
        <v>133273</v>
      </c>
      <c r="E536" s="154">
        <f t="shared" si="43"/>
        <v>542623</v>
      </c>
      <c r="F536" s="154">
        <f t="shared" si="44"/>
        <v>1085246</v>
      </c>
    </row>
    <row r="537" ht="22.5" customHeight="1" spans="1:6">
      <c r="A537">
        <v>532</v>
      </c>
      <c r="B537" s="154">
        <f t="shared" si="40"/>
        <v>15924</v>
      </c>
      <c r="C537" s="154">
        <f t="shared" si="41"/>
        <v>57020</v>
      </c>
      <c r="D537" s="154">
        <f t="shared" si="42"/>
        <v>135005</v>
      </c>
      <c r="E537" s="154">
        <f t="shared" si="43"/>
        <v>550762</v>
      </c>
      <c r="F537" s="154">
        <f t="shared" si="44"/>
        <v>1101525</v>
      </c>
    </row>
    <row r="538" ht="22.5" customHeight="1" spans="1:6">
      <c r="A538">
        <v>533</v>
      </c>
      <c r="B538" s="154">
        <f t="shared" si="40"/>
        <v>16083</v>
      </c>
      <c r="C538" s="154">
        <f t="shared" si="41"/>
        <v>57704</v>
      </c>
      <c r="D538" s="154">
        <f t="shared" si="42"/>
        <v>136761</v>
      </c>
      <c r="E538" s="154">
        <f t="shared" si="43"/>
        <v>559024</v>
      </c>
      <c r="F538" s="154">
        <f t="shared" si="44"/>
        <v>1118048</v>
      </c>
    </row>
    <row r="539" ht="22.5" customHeight="1" spans="1:6">
      <c r="A539">
        <v>534</v>
      </c>
      <c r="B539" s="154">
        <f t="shared" si="40"/>
        <v>16244</v>
      </c>
      <c r="C539" s="154">
        <f t="shared" si="41"/>
        <v>58397</v>
      </c>
      <c r="D539" s="154">
        <f t="shared" si="42"/>
        <v>138538</v>
      </c>
      <c r="E539" s="154">
        <f t="shared" si="43"/>
        <v>567409</v>
      </c>
      <c r="F539" s="154">
        <f t="shared" si="44"/>
        <v>1134818</v>
      </c>
    </row>
    <row r="540" ht="22.5" customHeight="1" spans="1:6">
      <c r="A540">
        <v>535</v>
      </c>
      <c r="B540" s="154">
        <f t="shared" si="40"/>
        <v>16406</v>
      </c>
      <c r="C540" s="154">
        <f t="shared" si="41"/>
        <v>59098</v>
      </c>
      <c r="D540" s="154">
        <f t="shared" si="42"/>
        <v>140339</v>
      </c>
      <c r="E540" s="154">
        <f t="shared" si="43"/>
        <v>575920</v>
      </c>
      <c r="F540" s="154">
        <f t="shared" si="44"/>
        <v>1151841</v>
      </c>
    </row>
    <row r="541" ht="22.5" customHeight="1" spans="1:6">
      <c r="A541">
        <v>536</v>
      </c>
      <c r="B541" s="154">
        <f t="shared" si="40"/>
        <v>16570</v>
      </c>
      <c r="C541" s="154">
        <f t="shared" si="41"/>
        <v>59807</v>
      </c>
      <c r="D541" s="154">
        <f t="shared" si="42"/>
        <v>142164</v>
      </c>
      <c r="E541" s="154">
        <f t="shared" si="43"/>
        <v>584559</v>
      </c>
      <c r="F541" s="154">
        <f t="shared" si="44"/>
        <v>1169118</v>
      </c>
    </row>
    <row r="542" ht="22.5" customHeight="1" spans="1:6">
      <c r="A542">
        <v>537</v>
      </c>
      <c r="B542" s="154">
        <f t="shared" si="40"/>
        <v>16736</v>
      </c>
      <c r="C542" s="154">
        <f t="shared" si="41"/>
        <v>60525</v>
      </c>
      <c r="D542" s="154">
        <f t="shared" si="42"/>
        <v>144012</v>
      </c>
      <c r="E542" s="154">
        <f t="shared" si="43"/>
        <v>593327</v>
      </c>
      <c r="F542" s="154">
        <f t="shared" si="44"/>
        <v>1186655</v>
      </c>
    </row>
    <row r="543" ht="22.5" customHeight="1" spans="1:6">
      <c r="A543">
        <v>538</v>
      </c>
      <c r="B543" s="154">
        <f t="shared" si="40"/>
        <v>16903</v>
      </c>
      <c r="C543" s="154">
        <f t="shared" si="41"/>
        <v>61251</v>
      </c>
      <c r="D543" s="154">
        <f t="shared" si="42"/>
        <v>145884</v>
      </c>
      <c r="E543" s="154">
        <f t="shared" si="43"/>
        <v>602227</v>
      </c>
      <c r="F543" s="154">
        <f t="shared" si="44"/>
        <v>1204455</v>
      </c>
    </row>
    <row r="544" ht="22.5" customHeight="1" spans="1:6">
      <c r="A544">
        <v>539</v>
      </c>
      <c r="B544" s="154">
        <f t="shared" si="40"/>
        <v>17073</v>
      </c>
      <c r="C544" s="154">
        <f t="shared" si="41"/>
        <v>61986</v>
      </c>
      <c r="D544" s="154">
        <f t="shared" si="42"/>
        <v>147781</v>
      </c>
      <c r="E544" s="154">
        <f t="shared" si="43"/>
        <v>611261</v>
      </c>
      <c r="F544" s="154">
        <f t="shared" si="44"/>
        <v>1222522</v>
      </c>
    </row>
    <row r="545" ht="22.5" customHeight="1" spans="1:6">
      <c r="A545">
        <v>540</v>
      </c>
      <c r="B545" s="154">
        <f t="shared" si="40"/>
        <v>17243</v>
      </c>
      <c r="C545" s="154">
        <f t="shared" si="41"/>
        <v>62730</v>
      </c>
      <c r="D545" s="154">
        <f t="shared" si="42"/>
        <v>149702</v>
      </c>
      <c r="E545" s="154">
        <f t="shared" si="43"/>
        <v>620430</v>
      </c>
      <c r="F545" s="154">
        <f t="shared" si="44"/>
        <v>1240860</v>
      </c>
    </row>
    <row r="546" ht="22.5" customHeight="1" spans="1:6">
      <c r="A546">
        <v>541</v>
      </c>
      <c r="B546" s="154">
        <f t="shared" si="40"/>
        <v>17416</v>
      </c>
      <c r="C546" s="154">
        <f t="shared" si="41"/>
        <v>63482</v>
      </c>
      <c r="D546" s="154">
        <f t="shared" si="42"/>
        <v>151648</v>
      </c>
      <c r="E546" s="154">
        <f t="shared" si="43"/>
        <v>629736</v>
      </c>
      <c r="F546" s="154">
        <f t="shared" si="44"/>
        <v>1259472</v>
      </c>
    </row>
    <row r="547" ht="22.5" customHeight="1" spans="1:6">
      <c r="A547">
        <v>542</v>
      </c>
      <c r="B547" s="154">
        <f t="shared" si="40"/>
        <v>17590</v>
      </c>
      <c r="C547" s="154">
        <f t="shared" si="41"/>
        <v>64244</v>
      </c>
      <c r="D547" s="154">
        <f t="shared" si="42"/>
        <v>153619</v>
      </c>
      <c r="E547" s="154">
        <f t="shared" si="43"/>
        <v>639182</v>
      </c>
      <c r="F547" s="154">
        <f t="shared" si="44"/>
        <v>1278365</v>
      </c>
    </row>
    <row r="548" ht="22.5" customHeight="1" spans="1:6">
      <c r="A548">
        <v>543</v>
      </c>
      <c r="B548" s="154">
        <f t="shared" si="40"/>
        <v>17766</v>
      </c>
      <c r="C548" s="154">
        <f t="shared" si="41"/>
        <v>65015</v>
      </c>
      <c r="D548" s="154">
        <f t="shared" si="42"/>
        <v>155616</v>
      </c>
      <c r="E548" s="154">
        <f t="shared" si="43"/>
        <v>648770</v>
      </c>
      <c r="F548" s="154">
        <f t="shared" si="44"/>
        <v>1297540</v>
      </c>
    </row>
    <row r="549" ht="22.5" customHeight="1" spans="1:6">
      <c r="A549">
        <v>544</v>
      </c>
      <c r="B549" s="154">
        <f t="shared" si="40"/>
        <v>17943</v>
      </c>
      <c r="C549" s="154">
        <f t="shared" si="41"/>
        <v>65795</v>
      </c>
      <c r="D549" s="154">
        <f t="shared" si="42"/>
        <v>157639</v>
      </c>
      <c r="E549" s="154">
        <f t="shared" si="43"/>
        <v>658501</v>
      </c>
      <c r="F549" s="154">
        <f t="shared" si="44"/>
        <v>1317003</v>
      </c>
    </row>
    <row r="550" ht="22.5" customHeight="1" spans="1:6">
      <c r="A550">
        <v>545</v>
      </c>
      <c r="B550" s="154">
        <f t="shared" si="40"/>
        <v>18123</v>
      </c>
      <c r="C550" s="154">
        <f t="shared" si="41"/>
        <v>66585</v>
      </c>
      <c r="D550" s="154">
        <f t="shared" si="42"/>
        <v>159689</v>
      </c>
      <c r="E550" s="154">
        <f t="shared" si="43"/>
        <v>668379</v>
      </c>
      <c r="F550" s="154">
        <f t="shared" si="44"/>
        <v>1336758</v>
      </c>
    </row>
    <row r="551" ht="22.5" customHeight="1" spans="1:6">
      <c r="A551">
        <v>546</v>
      </c>
      <c r="B551" s="154">
        <f t="shared" si="40"/>
        <v>18304</v>
      </c>
      <c r="C551" s="154">
        <f t="shared" si="41"/>
        <v>67384</v>
      </c>
      <c r="D551" s="154">
        <f t="shared" si="42"/>
        <v>161765</v>
      </c>
      <c r="E551" s="154">
        <f t="shared" si="43"/>
        <v>678405</v>
      </c>
      <c r="F551" s="154">
        <f t="shared" si="44"/>
        <v>1356810</v>
      </c>
    </row>
    <row r="552" ht="22.5" customHeight="1" spans="1:6">
      <c r="A552">
        <v>547</v>
      </c>
      <c r="B552" s="154">
        <f t="shared" si="40"/>
        <v>18487</v>
      </c>
      <c r="C552" s="154">
        <f t="shared" si="41"/>
        <v>68193</v>
      </c>
      <c r="D552" s="154">
        <f t="shared" si="42"/>
        <v>163868</v>
      </c>
      <c r="E552" s="154">
        <f t="shared" si="43"/>
        <v>688581</v>
      </c>
      <c r="F552" s="154">
        <f t="shared" si="44"/>
        <v>1377162</v>
      </c>
    </row>
    <row r="553" ht="22.5" customHeight="1" spans="1:6">
      <c r="A553">
        <v>548</v>
      </c>
      <c r="B553" s="154">
        <f t="shared" si="40"/>
        <v>18672</v>
      </c>
      <c r="C553" s="154">
        <f t="shared" si="41"/>
        <v>69011</v>
      </c>
      <c r="D553" s="154">
        <f t="shared" si="42"/>
        <v>165998</v>
      </c>
      <c r="E553" s="154">
        <f t="shared" si="43"/>
        <v>698909</v>
      </c>
      <c r="F553" s="154">
        <f t="shared" si="44"/>
        <v>1397819</v>
      </c>
    </row>
    <row r="554" ht="22.5" customHeight="1" spans="1:6">
      <c r="A554">
        <v>549</v>
      </c>
      <c r="B554" s="154">
        <f t="shared" si="40"/>
        <v>18859</v>
      </c>
      <c r="C554" s="154">
        <f t="shared" si="41"/>
        <v>69839</v>
      </c>
      <c r="D554" s="154">
        <f t="shared" si="42"/>
        <v>168156</v>
      </c>
      <c r="E554" s="154">
        <f t="shared" si="43"/>
        <v>709393</v>
      </c>
      <c r="F554" s="154">
        <f t="shared" si="44"/>
        <v>1418786</v>
      </c>
    </row>
    <row r="555" ht="22.5" customHeight="1" spans="1:6">
      <c r="A555">
        <v>550</v>
      </c>
      <c r="B555" s="154">
        <f t="shared" si="40"/>
        <v>19047</v>
      </c>
      <c r="C555" s="154">
        <f t="shared" si="41"/>
        <v>70677</v>
      </c>
      <c r="D555" s="154">
        <f t="shared" si="42"/>
        <v>170342</v>
      </c>
      <c r="E555" s="154">
        <f t="shared" si="43"/>
        <v>720034</v>
      </c>
      <c r="F555" s="154">
        <f t="shared" si="44"/>
        <v>1440068</v>
      </c>
    </row>
    <row r="556" ht="22.5" customHeight="1" spans="1:6">
      <c r="A556">
        <v>551</v>
      </c>
      <c r="B556" s="154">
        <f t="shared" si="40"/>
        <v>19238</v>
      </c>
      <c r="C556" s="154">
        <f t="shared" si="41"/>
        <v>71525</v>
      </c>
      <c r="D556" s="154">
        <f t="shared" si="42"/>
        <v>172556</v>
      </c>
      <c r="E556" s="154">
        <f t="shared" si="43"/>
        <v>730834</v>
      </c>
      <c r="F556" s="154">
        <f t="shared" si="44"/>
        <v>1461669</v>
      </c>
    </row>
    <row r="557" ht="22.5" customHeight="1" spans="1:6">
      <c r="A557">
        <v>552</v>
      </c>
      <c r="B557" s="154">
        <f t="shared" si="40"/>
        <v>19430</v>
      </c>
      <c r="C557" s="154">
        <f t="shared" si="41"/>
        <v>72384</v>
      </c>
      <c r="D557" s="154">
        <f t="shared" si="42"/>
        <v>174800</v>
      </c>
      <c r="E557" s="154">
        <f t="shared" si="43"/>
        <v>741797</v>
      </c>
      <c r="F557" s="154">
        <f t="shared" si="44"/>
        <v>1483594</v>
      </c>
    </row>
    <row r="558" ht="22.5" customHeight="1" spans="1:6">
      <c r="A558">
        <v>553</v>
      </c>
      <c r="B558" s="154">
        <f t="shared" si="40"/>
        <v>19625</v>
      </c>
      <c r="C558" s="154">
        <f t="shared" si="41"/>
        <v>73252</v>
      </c>
      <c r="D558" s="154">
        <f t="shared" si="42"/>
        <v>177072</v>
      </c>
      <c r="E558" s="154">
        <f t="shared" si="43"/>
        <v>752924</v>
      </c>
      <c r="F558" s="154">
        <f t="shared" si="44"/>
        <v>1505848</v>
      </c>
    </row>
    <row r="559" ht="22.5" customHeight="1" spans="1:6">
      <c r="A559">
        <v>554</v>
      </c>
      <c r="B559" s="154">
        <f t="shared" si="40"/>
        <v>19821</v>
      </c>
      <c r="C559" s="154">
        <f t="shared" si="41"/>
        <v>74131</v>
      </c>
      <c r="D559" s="154">
        <f t="shared" si="42"/>
        <v>179374</v>
      </c>
      <c r="E559" s="154">
        <f t="shared" si="43"/>
        <v>764218</v>
      </c>
      <c r="F559" s="154">
        <f t="shared" si="44"/>
        <v>1528436</v>
      </c>
    </row>
    <row r="560" ht="22.5" customHeight="1" spans="1:6">
      <c r="A560">
        <v>555</v>
      </c>
      <c r="B560" s="154">
        <f t="shared" si="40"/>
        <v>20019</v>
      </c>
      <c r="C560" s="154">
        <f t="shared" si="41"/>
        <v>75021</v>
      </c>
      <c r="D560" s="154">
        <f t="shared" si="42"/>
        <v>181706</v>
      </c>
      <c r="E560" s="154">
        <f t="shared" si="43"/>
        <v>775681</v>
      </c>
      <c r="F560" s="154">
        <f t="shared" si="44"/>
        <v>1551363</v>
      </c>
    </row>
    <row r="561" ht="22.5" customHeight="1" spans="1:6">
      <c r="A561">
        <v>556</v>
      </c>
      <c r="B561" s="154">
        <f t="shared" si="40"/>
        <v>20219</v>
      </c>
      <c r="C561" s="154">
        <f t="shared" si="41"/>
        <v>75921</v>
      </c>
      <c r="D561" s="154">
        <f t="shared" si="42"/>
        <v>184068</v>
      </c>
      <c r="E561" s="154">
        <f t="shared" si="43"/>
        <v>787316</v>
      </c>
      <c r="F561" s="154">
        <f t="shared" si="44"/>
        <v>1574633</v>
      </c>
    </row>
    <row r="562" ht="22.5" customHeight="1" spans="1:6">
      <c r="A562">
        <v>557</v>
      </c>
      <c r="B562" s="154">
        <f t="shared" si="40"/>
        <v>20421</v>
      </c>
      <c r="C562" s="154">
        <f t="shared" si="41"/>
        <v>76832</v>
      </c>
      <c r="D562" s="154">
        <f t="shared" si="42"/>
        <v>186461</v>
      </c>
      <c r="E562" s="154">
        <f t="shared" si="43"/>
        <v>799126</v>
      </c>
      <c r="F562" s="154">
        <f t="shared" si="44"/>
        <v>1598252</v>
      </c>
    </row>
    <row r="563" ht="22.5" customHeight="1" spans="1:6">
      <c r="A563">
        <v>558</v>
      </c>
      <c r="B563" s="154">
        <f t="shared" si="40"/>
        <v>20626</v>
      </c>
      <c r="C563" s="154">
        <f t="shared" si="41"/>
        <v>77754</v>
      </c>
      <c r="D563" s="154">
        <f t="shared" si="42"/>
        <v>188885</v>
      </c>
      <c r="E563" s="154">
        <f t="shared" si="43"/>
        <v>811113</v>
      </c>
      <c r="F563" s="154">
        <f t="shared" si="44"/>
        <v>1622226</v>
      </c>
    </row>
    <row r="564" ht="22.5" customHeight="1" spans="1:6">
      <c r="A564">
        <v>559</v>
      </c>
      <c r="B564" s="154">
        <f t="shared" si="40"/>
        <v>20832</v>
      </c>
      <c r="C564" s="154">
        <f t="shared" si="41"/>
        <v>78687</v>
      </c>
      <c r="D564" s="154">
        <f t="shared" si="42"/>
        <v>191340</v>
      </c>
      <c r="E564" s="154">
        <f t="shared" si="43"/>
        <v>823280</v>
      </c>
      <c r="F564" s="154">
        <f t="shared" si="44"/>
        <v>1646560</v>
      </c>
    </row>
    <row r="565" ht="22.5" customHeight="1" spans="1:6">
      <c r="A565">
        <v>560</v>
      </c>
      <c r="B565" s="154">
        <f t="shared" si="40"/>
        <v>21040</v>
      </c>
      <c r="C565" s="154">
        <f t="shared" si="41"/>
        <v>79631</v>
      </c>
      <c r="D565" s="154">
        <f t="shared" si="42"/>
        <v>193828</v>
      </c>
      <c r="E565" s="154">
        <f t="shared" si="43"/>
        <v>835629</v>
      </c>
      <c r="F565" s="154">
        <f t="shared" si="44"/>
        <v>1671258</v>
      </c>
    </row>
    <row r="566" ht="22.5" customHeight="1" spans="1:6">
      <c r="A566">
        <v>561</v>
      </c>
      <c r="B566" s="154">
        <f t="shared" si="40"/>
        <v>21251</v>
      </c>
      <c r="C566" s="154">
        <f t="shared" si="41"/>
        <v>80587</v>
      </c>
      <c r="D566" s="154">
        <f t="shared" si="42"/>
        <v>196348</v>
      </c>
      <c r="E566" s="154">
        <f t="shared" si="43"/>
        <v>848163</v>
      </c>
      <c r="F566" s="154">
        <f t="shared" si="44"/>
        <v>1696327</v>
      </c>
    </row>
    <row r="567" ht="22.5" customHeight="1" spans="1:6">
      <c r="A567">
        <v>562</v>
      </c>
      <c r="B567" s="154">
        <f t="shared" si="40"/>
        <v>21463</v>
      </c>
      <c r="C567" s="154">
        <f t="shared" si="41"/>
        <v>81554</v>
      </c>
      <c r="D567" s="154">
        <f t="shared" si="42"/>
        <v>198900</v>
      </c>
      <c r="E567" s="154">
        <f t="shared" si="43"/>
        <v>860886</v>
      </c>
      <c r="F567" s="154">
        <f t="shared" si="44"/>
        <v>1721772</v>
      </c>
    </row>
    <row r="568" ht="22.5" customHeight="1" spans="1:6">
      <c r="A568">
        <v>563</v>
      </c>
      <c r="B568" s="154">
        <f t="shared" si="40"/>
        <v>21678</v>
      </c>
      <c r="C568" s="154">
        <f t="shared" si="41"/>
        <v>82533</v>
      </c>
      <c r="D568" s="154">
        <f t="shared" si="42"/>
        <v>201486</v>
      </c>
      <c r="E568" s="154">
        <f t="shared" si="43"/>
        <v>873799</v>
      </c>
      <c r="F568" s="154">
        <f t="shared" si="44"/>
        <v>1747598</v>
      </c>
    </row>
    <row r="569" ht="22.5" customHeight="1" spans="1:6">
      <c r="A569">
        <v>564</v>
      </c>
      <c r="B569" s="154">
        <f t="shared" si="40"/>
        <v>21894</v>
      </c>
      <c r="C569" s="154">
        <f t="shared" si="41"/>
        <v>83523</v>
      </c>
      <c r="D569" s="154">
        <f t="shared" si="42"/>
        <v>204105</v>
      </c>
      <c r="E569" s="154">
        <f t="shared" si="43"/>
        <v>886906</v>
      </c>
      <c r="F569" s="154">
        <f t="shared" si="44"/>
        <v>1773812</v>
      </c>
    </row>
    <row r="570" ht="22.5" customHeight="1" spans="1:6">
      <c r="A570">
        <v>565</v>
      </c>
      <c r="B570" s="154">
        <f t="shared" si="40"/>
        <v>22113</v>
      </c>
      <c r="C570" s="154">
        <f t="shared" si="41"/>
        <v>84525</v>
      </c>
      <c r="D570" s="154">
        <f t="shared" si="42"/>
        <v>206759</v>
      </c>
      <c r="E570" s="154">
        <f t="shared" si="43"/>
        <v>900210</v>
      </c>
      <c r="F570" s="154">
        <f t="shared" si="44"/>
        <v>1800420</v>
      </c>
    </row>
    <row r="571" ht="22.5" customHeight="1" spans="1:6">
      <c r="A571">
        <v>566</v>
      </c>
      <c r="B571" s="154">
        <f t="shared" si="40"/>
        <v>22335</v>
      </c>
      <c r="C571" s="154">
        <f t="shared" si="41"/>
        <v>85540</v>
      </c>
      <c r="D571" s="154">
        <f t="shared" si="42"/>
        <v>209446</v>
      </c>
      <c r="E571" s="154">
        <f t="shared" si="43"/>
        <v>913713</v>
      </c>
      <c r="F571" s="154">
        <f t="shared" si="44"/>
        <v>1827426</v>
      </c>
    </row>
    <row r="572" ht="22.5" customHeight="1" spans="1:6">
      <c r="A572">
        <v>567</v>
      </c>
      <c r="B572" s="154">
        <f t="shared" si="40"/>
        <v>22558</v>
      </c>
      <c r="C572" s="154">
        <f t="shared" si="41"/>
        <v>86566</v>
      </c>
      <c r="D572" s="154">
        <f t="shared" si="42"/>
        <v>212169</v>
      </c>
      <c r="E572" s="154">
        <f t="shared" si="43"/>
        <v>927418</v>
      </c>
      <c r="F572" s="154">
        <f t="shared" si="44"/>
        <v>1854837</v>
      </c>
    </row>
    <row r="573" ht="22.5" customHeight="1" spans="1:6">
      <c r="A573">
        <v>568</v>
      </c>
      <c r="B573" s="154">
        <f t="shared" si="40"/>
        <v>22784</v>
      </c>
      <c r="C573" s="154">
        <f t="shared" si="41"/>
        <v>87605</v>
      </c>
      <c r="D573" s="154">
        <f t="shared" si="42"/>
        <v>214928</v>
      </c>
      <c r="E573" s="154">
        <f t="shared" si="43"/>
        <v>941330</v>
      </c>
      <c r="F573" s="154">
        <f t="shared" si="44"/>
        <v>1882660</v>
      </c>
    </row>
    <row r="574" ht="22.5" customHeight="1" spans="1:6">
      <c r="A574">
        <v>569</v>
      </c>
      <c r="B574" s="154">
        <f t="shared" si="40"/>
        <v>23011</v>
      </c>
      <c r="C574" s="154">
        <f t="shared" si="41"/>
        <v>88656</v>
      </c>
      <c r="D574" s="154">
        <f t="shared" si="42"/>
        <v>217722</v>
      </c>
      <c r="E574" s="154">
        <f t="shared" si="43"/>
        <v>955450</v>
      </c>
      <c r="F574" s="154">
        <f t="shared" si="44"/>
        <v>1910900</v>
      </c>
    </row>
    <row r="575" ht="22.5" customHeight="1" spans="1:6">
      <c r="A575">
        <v>570</v>
      </c>
      <c r="B575" s="154">
        <f t="shared" si="40"/>
        <v>23241</v>
      </c>
      <c r="C575" s="154">
        <f t="shared" si="41"/>
        <v>89720</v>
      </c>
      <c r="D575" s="154">
        <f t="shared" si="42"/>
        <v>220552</v>
      </c>
      <c r="E575" s="154">
        <f t="shared" si="43"/>
        <v>969781</v>
      </c>
      <c r="F575" s="154">
        <f t="shared" si="44"/>
        <v>1939563</v>
      </c>
    </row>
    <row r="576" ht="22.5" customHeight="1" spans="1:6">
      <c r="A576">
        <v>571</v>
      </c>
      <c r="B576" s="154">
        <f t="shared" si="40"/>
        <v>23474</v>
      </c>
      <c r="C576" s="154">
        <f t="shared" si="41"/>
        <v>90797</v>
      </c>
      <c r="D576" s="154">
        <f t="shared" si="42"/>
        <v>223419</v>
      </c>
      <c r="E576" s="154">
        <f t="shared" si="43"/>
        <v>984328</v>
      </c>
      <c r="F576" s="154">
        <f t="shared" si="44"/>
        <v>1968657</v>
      </c>
    </row>
    <row r="577" ht="22.5" customHeight="1" spans="1:6">
      <c r="A577">
        <v>572</v>
      </c>
      <c r="B577" s="154">
        <f t="shared" si="40"/>
        <v>23709</v>
      </c>
      <c r="C577" s="154">
        <f t="shared" si="41"/>
        <v>91886</v>
      </c>
      <c r="D577" s="154">
        <f t="shared" si="42"/>
        <v>226324</v>
      </c>
      <c r="E577" s="154">
        <f t="shared" si="43"/>
        <v>999093</v>
      </c>
      <c r="F577" s="154">
        <f t="shared" si="44"/>
        <v>1998187</v>
      </c>
    </row>
    <row r="578" ht="22.5" customHeight="1" spans="1:6">
      <c r="A578">
        <v>573</v>
      </c>
      <c r="B578" s="154">
        <f t="shared" si="40"/>
        <v>23946</v>
      </c>
      <c r="C578" s="154">
        <f t="shared" si="41"/>
        <v>92989</v>
      </c>
      <c r="D578" s="154">
        <f t="shared" si="42"/>
        <v>229266</v>
      </c>
      <c r="E578" s="154">
        <f t="shared" si="43"/>
        <v>1014079</v>
      </c>
      <c r="F578" s="154">
        <f t="shared" si="44"/>
        <v>2028159</v>
      </c>
    </row>
    <row r="579" ht="22.5" customHeight="1" spans="1:6">
      <c r="A579">
        <v>574</v>
      </c>
      <c r="B579" s="154">
        <f t="shared" si="40"/>
        <v>24185</v>
      </c>
      <c r="C579" s="154">
        <f t="shared" si="41"/>
        <v>94105</v>
      </c>
      <c r="D579" s="154">
        <f t="shared" si="42"/>
        <v>232246</v>
      </c>
      <c r="E579" s="154">
        <f t="shared" si="43"/>
        <v>1029291</v>
      </c>
      <c r="F579" s="154">
        <f t="shared" si="44"/>
        <v>2058582</v>
      </c>
    </row>
    <row r="580" ht="22.5" customHeight="1" spans="1:6">
      <c r="A580">
        <v>575</v>
      </c>
      <c r="B580" s="154">
        <f t="shared" si="40"/>
        <v>24427</v>
      </c>
      <c r="C580" s="154">
        <f t="shared" si="41"/>
        <v>95234</v>
      </c>
      <c r="D580" s="154">
        <f t="shared" si="42"/>
        <v>235265</v>
      </c>
      <c r="E580" s="154">
        <f t="shared" si="43"/>
        <v>1044730</v>
      </c>
      <c r="F580" s="154">
        <f t="shared" si="44"/>
        <v>2089461</v>
      </c>
    </row>
    <row r="581" ht="22.5" customHeight="1" spans="1:6">
      <c r="A581">
        <v>576</v>
      </c>
      <c r="B581" s="154">
        <f t="shared" ref="B581:B644" si="45">INT($B$2*POWER(1+$B$3,A582-1))</f>
        <v>24671</v>
      </c>
      <c r="C581" s="154">
        <f t="shared" ref="C581:C644" si="46">INT($C$2*POWER(1+$C$3,A582-1))</f>
        <v>96377</v>
      </c>
      <c r="D581" s="154">
        <f t="shared" ref="D581:D644" si="47">INT($D$2*POWER(1+$D$3,A582-1))</f>
        <v>238324</v>
      </c>
      <c r="E581" s="154">
        <f t="shared" ref="E581:E644" si="48">INT($E$2*POWER(1+$E$3,A582-1))</f>
        <v>1060401</v>
      </c>
      <c r="F581" s="154">
        <f t="shared" ref="F581:F644" si="49">INT($F$2*POWER(1+$F$3,A582-1))</f>
        <v>2120802</v>
      </c>
    </row>
    <row r="582" ht="22.5" customHeight="1" spans="1:6">
      <c r="A582">
        <v>577</v>
      </c>
      <c r="B582" s="154">
        <f t="shared" si="45"/>
        <v>24918</v>
      </c>
      <c r="C582" s="154">
        <f t="shared" si="46"/>
        <v>97533</v>
      </c>
      <c r="D582" s="154">
        <f t="shared" si="47"/>
        <v>241422</v>
      </c>
      <c r="E582" s="154">
        <f t="shared" si="48"/>
        <v>1076307</v>
      </c>
      <c r="F582" s="154">
        <f t="shared" si="49"/>
        <v>2152615</v>
      </c>
    </row>
    <row r="583" ht="22.5" customHeight="1" spans="1:6">
      <c r="A583">
        <v>578</v>
      </c>
      <c r="B583" s="154">
        <f t="shared" si="45"/>
        <v>25167</v>
      </c>
      <c r="C583" s="154">
        <f t="shared" si="46"/>
        <v>98704</v>
      </c>
      <c r="D583" s="154">
        <f t="shared" si="47"/>
        <v>244561</v>
      </c>
      <c r="E583" s="154">
        <f t="shared" si="48"/>
        <v>1092452</v>
      </c>
      <c r="F583" s="154">
        <f t="shared" si="49"/>
        <v>2184904</v>
      </c>
    </row>
    <row r="584" ht="22.5" customHeight="1" spans="1:6">
      <c r="A584">
        <v>579</v>
      </c>
      <c r="B584" s="154">
        <f t="shared" si="45"/>
        <v>25419</v>
      </c>
      <c r="C584" s="154">
        <f t="shared" si="46"/>
        <v>99888</v>
      </c>
      <c r="D584" s="154">
        <f t="shared" si="47"/>
        <v>247740</v>
      </c>
      <c r="E584" s="154">
        <f t="shared" si="48"/>
        <v>1108838</v>
      </c>
      <c r="F584" s="154">
        <f t="shared" si="49"/>
        <v>2217677</v>
      </c>
    </row>
    <row r="585" ht="22.5" customHeight="1" spans="1:6">
      <c r="A585">
        <v>580</v>
      </c>
      <c r="B585" s="154">
        <f t="shared" si="45"/>
        <v>25673</v>
      </c>
      <c r="C585" s="154">
        <f t="shared" si="46"/>
        <v>101087</v>
      </c>
      <c r="D585" s="154">
        <f t="shared" si="47"/>
        <v>250961</v>
      </c>
      <c r="E585" s="154">
        <f t="shared" si="48"/>
        <v>1125471</v>
      </c>
      <c r="F585" s="154">
        <f t="shared" si="49"/>
        <v>2250942</v>
      </c>
    </row>
    <row r="586" ht="22.5" customHeight="1" spans="1:6">
      <c r="A586">
        <v>581</v>
      </c>
      <c r="B586" s="154">
        <f t="shared" si="45"/>
        <v>25930</v>
      </c>
      <c r="C586" s="154">
        <f t="shared" si="46"/>
        <v>102300</v>
      </c>
      <c r="D586" s="154">
        <f t="shared" si="47"/>
        <v>254223</v>
      </c>
      <c r="E586" s="154">
        <f t="shared" si="48"/>
        <v>1142353</v>
      </c>
      <c r="F586" s="154">
        <f t="shared" si="49"/>
        <v>2284707</v>
      </c>
    </row>
    <row r="587" ht="22.5" customHeight="1" spans="1:6">
      <c r="A587">
        <v>582</v>
      </c>
      <c r="B587" s="154">
        <f t="shared" si="45"/>
        <v>26189</v>
      </c>
      <c r="C587" s="154">
        <f t="shared" si="46"/>
        <v>103528</v>
      </c>
      <c r="D587" s="154">
        <f t="shared" si="47"/>
        <v>257528</v>
      </c>
      <c r="E587" s="154">
        <f t="shared" si="48"/>
        <v>1159488</v>
      </c>
      <c r="F587" s="154">
        <f t="shared" si="49"/>
        <v>2318977</v>
      </c>
    </row>
    <row r="588" ht="22.5" customHeight="1" spans="1:6">
      <c r="A588">
        <v>583</v>
      </c>
      <c r="B588" s="154">
        <f t="shared" si="45"/>
        <v>26451</v>
      </c>
      <c r="C588" s="154">
        <f t="shared" si="46"/>
        <v>104770</v>
      </c>
      <c r="D588" s="154">
        <f t="shared" si="47"/>
        <v>260876</v>
      </c>
      <c r="E588" s="154">
        <f t="shared" si="48"/>
        <v>1176881</v>
      </c>
      <c r="F588" s="154">
        <f t="shared" si="49"/>
        <v>2353762</v>
      </c>
    </row>
    <row r="589" ht="22.5" customHeight="1" spans="1:6">
      <c r="A589">
        <v>584</v>
      </c>
      <c r="B589" s="154">
        <f t="shared" si="45"/>
        <v>26716</v>
      </c>
      <c r="C589" s="154">
        <f t="shared" si="46"/>
        <v>106027</v>
      </c>
      <c r="D589" s="154">
        <f t="shared" si="47"/>
        <v>264267</v>
      </c>
      <c r="E589" s="154">
        <f t="shared" si="48"/>
        <v>1194534</v>
      </c>
      <c r="F589" s="154">
        <f t="shared" si="49"/>
        <v>2389068</v>
      </c>
    </row>
    <row r="590" ht="22.5" customHeight="1" spans="1:6">
      <c r="A590">
        <v>585</v>
      </c>
      <c r="B590" s="154">
        <f t="shared" si="45"/>
        <v>26983</v>
      </c>
      <c r="C590" s="154">
        <f t="shared" si="46"/>
        <v>107300</v>
      </c>
      <c r="D590" s="154">
        <f t="shared" si="47"/>
        <v>267703</v>
      </c>
      <c r="E590" s="154">
        <f t="shared" si="48"/>
        <v>1212452</v>
      </c>
      <c r="F590" s="154">
        <f t="shared" si="49"/>
        <v>2424904</v>
      </c>
    </row>
    <row r="591" ht="22.5" customHeight="1" spans="1:6">
      <c r="A591">
        <v>586</v>
      </c>
      <c r="B591" s="154">
        <f t="shared" si="45"/>
        <v>27253</v>
      </c>
      <c r="C591" s="154">
        <f t="shared" si="46"/>
        <v>108587</v>
      </c>
      <c r="D591" s="154">
        <f t="shared" si="47"/>
        <v>271183</v>
      </c>
      <c r="E591" s="154">
        <f t="shared" si="48"/>
        <v>1230639</v>
      </c>
      <c r="F591" s="154">
        <f t="shared" si="49"/>
        <v>2461278</v>
      </c>
    </row>
    <row r="592" ht="22.5" customHeight="1" spans="1:6">
      <c r="A592">
        <v>587</v>
      </c>
      <c r="B592" s="154">
        <f t="shared" si="45"/>
        <v>27525</v>
      </c>
      <c r="C592" s="154">
        <f t="shared" si="46"/>
        <v>109890</v>
      </c>
      <c r="D592" s="154">
        <f t="shared" si="47"/>
        <v>274708</v>
      </c>
      <c r="E592" s="154">
        <f t="shared" si="48"/>
        <v>1249098</v>
      </c>
      <c r="F592" s="154">
        <f t="shared" si="49"/>
        <v>2498197</v>
      </c>
    </row>
    <row r="593" ht="22.5" customHeight="1" spans="1:6">
      <c r="A593">
        <v>588</v>
      </c>
      <c r="B593" s="154">
        <f t="shared" si="45"/>
        <v>27800</v>
      </c>
      <c r="C593" s="154">
        <f t="shared" si="46"/>
        <v>111209</v>
      </c>
      <c r="D593" s="154">
        <f t="shared" si="47"/>
        <v>278279</v>
      </c>
      <c r="E593" s="154">
        <f t="shared" si="48"/>
        <v>1267835</v>
      </c>
      <c r="F593" s="154">
        <f t="shared" si="49"/>
        <v>2535670</v>
      </c>
    </row>
    <row r="594" ht="22.5" customHeight="1" spans="1:6">
      <c r="A594">
        <v>589</v>
      </c>
      <c r="B594" s="154">
        <f t="shared" si="45"/>
        <v>28078</v>
      </c>
      <c r="C594" s="154">
        <f t="shared" si="46"/>
        <v>112543</v>
      </c>
      <c r="D594" s="154">
        <f t="shared" si="47"/>
        <v>281897</v>
      </c>
      <c r="E594" s="154">
        <f t="shared" si="48"/>
        <v>1286852</v>
      </c>
      <c r="F594" s="154">
        <f t="shared" si="49"/>
        <v>2573705</v>
      </c>
    </row>
    <row r="595" ht="22.5" customHeight="1" spans="1:6">
      <c r="A595">
        <v>590</v>
      </c>
      <c r="B595" s="154">
        <f t="shared" si="45"/>
        <v>28359</v>
      </c>
      <c r="C595" s="154">
        <f t="shared" si="46"/>
        <v>113894</v>
      </c>
      <c r="D595" s="154">
        <f t="shared" si="47"/>
        <v>285562</v>
      </c>
      <c r="E595" s="154">
        <f t="shared" si="48"/>
        <v>1306155</v>
      </c>
      <c r="F595" s="154">
        <f t="shared" si="49"/>
        <v>2612311</v>
      </c>
    </row>
    <row r="596" ht="22.5" customHeight="1" spans="1:6">
      <c r="A596">
        <v>591</v>
      </c>
      <c r="B596" s="154">
        <f t="shared" si="45"/>
        <v>28643</v>
      </c>
      <c r="C596" s="154">
        <f t="shared" si="46"/>
        <v>115261</v>
      </c>
      <c r="D596" s="154">
        <f t="shared" si="47"/>
        <v>289274</v>
      </c>
      <c r="E596" s="154">
        <f t="shared" si="48"/>
        <v>1325747</v>
      </c>
      <c r="F596" s="154">
        <f t="shared" si="49"/>
        <v>2651495</v>
      </c>
    </row>
    <row r="597" ht="22.5" customHeight="1" spans="1:6">
      <c r="A597">
        <v>592</v>
      </c>
      <c r="B597" s="154">
        <f t="shared" si="45"/>
        <v>28929</v>
      </c>
      <c r="C597" s="154">
        <f t="shared" si="46"/>
        <v>116644</v>
      </c>
      <c r="D597" s="154">
        <f t="shared" si="47"/>
        <v>293035</v>
      </c>
      <c r="E597" s="154">
        <f t="shared" si="48"/>
        <v>1345634</v>
      </c>
      <c r="F597" s="154">
        <f t="shared" si="49"/>
        <v>2691268</v>
      </c>
    </row>
    <row r="598" ht="22.5" customHeight="1" spans="1:6">
      <c r="A598">
        <v>593</v>
      </c>
      <c r="B598" s="154">
        <f t="shared" si="45"/>
        <v>29218</v>
      </c>
      <c r="C598" s="154">
        <f t="shared" si="46"/>
        <v>118043</v>
      </c>
      <c r="D598" s="154">
        <f t="shared" si="47"/>
        <v>296844</v>
      </c>
      <c r="E598" s="154">
        <f t="shared" si="48"/>
        <v>1365818</v>
      </c>
      <c r="F598" s="154">
        <f t="shared" si="49"/>
        <v>2731637</v>
      </c>
    </row>
    <row r="599" ht="22.5" customHeight="1" spans="1:6">
      <c r="A599">
        <v>594</v>
      </c>
      <c r="B599" s="154">
        <f t="shared" si="45"/>
        <v>29511</v>
      </c>
      <c r="C599" s="154">
        <f t="shared" si="46"/>
        <v>119460</v>
      </c>
      <c r="D599" s="154">
        <f t="shared" si="47"/>
        <v>300703</v>
      </c>
      <c r="E599" s="154">
        <f t="shared" si="48"/>
        <v>1386305</v>
      </c>
      <c r="F599" s="154">
        <f t="shared" si="49"/>
        <v>2772611</v>
      </c>
    </row>
    <row r="600" ht="22.5" customHeight="1" spans="1:6">
      <c r="A600">
        <v>595</v>
      </c>
      <c r="B600" s="154">
        <f t="shared" si="45"/>
        <v>29806</v>
      </c>
      <c r="C600" s="154">
        <f t="shared" si="46"/>
        <v>120894</v>
      </c>
      <c r="D600" s="154">
        <f t="shared" si="47"/>
        <v>304612</v>
      </c>
      <c r="E600" s="154">
        <f t="shared" si="48"/>
        <v>1407100</v>
      </c>
      <c r="F600" s="154">
        <f t="shared" si="49"/>
        <v>2814201</v>
      </c>
    </row>
    <row r="601" ht="22.5" customHeight="1" spans="1:6">
      <c r="A601">
        <v>596</v>
      </c>
      <c r="B601" s="154">
        <f t="shared" si="45"/>
        <v>30104</v>
      </c>
      <c r="C601" s="154">
        <f t="shared" si="46"/>
        <v>122344</v>
      </c>
      <c r="D601" s="154">
        <f t="shared" si="47"/>
        <v>308572</v>
      </c>
      <c r="E601" s="154">
        <f t="shared" si="48"/>
        <v>1428207</v>
      </c>
      <c r="F601" s="154">
        <f t="shared" si="49"/>
        <v>2856414</v>
      </c>
    </row>
    <row r="602" ht="22.5" customHeight="1" spans="1:6">
      <c r="A602">
        <v>597</v>
      </c>
      <c r="B602" s="154">
        <f t="shared" si="45"/>
        <v>30405</v>
      </c>
      <c r="C602" s="154">
        <f t="shared" si="46"/>
        <v>123812</v>
      </c>
      <c r="D602" s="154">
        <f t="shared" si="47"/>
        <v>312584</v>
      </c>
      <c r="E602" s="154">
        <f t="shared" si="48"/>
        <v>1449630</v>
      </c>
      <c r="F602" s="154">
        <f t="shared" si="49"/>
        <v>2899260</v>
      </c>
    </row>
    <row r="603" ht="22.5" customHeight="1" spans="1:6">
      <c r="A603">
        <v>598</v>
      </c>
      <c r="B603" s="154">
        <f t="shared" si="45"/>
        <v>30709</v>
      </c>
      <c r="C603" s="154">
        <f t="shared" si="46"/>
        <v>125298</v>
      </c>
      <c r="D603" s="154">
        <f t="shared" si="47"/>
        <v>316647</v>
      </c>
      <c r="E603" s="154">
        <f t="shared" si="48"/>
        <v>1471374</v>
      </c>
      <c r="F603" s="154">
        <f t="shared" si="49"/>
        <v>2942749</v>
      </c>
    </row>
    <row r="604" ht="22.5" customHeight="1" spans="1:6">
      <c r="A604">
        <v>599</v>
      </c>
      <c r="B604" s="154">
        <f t="shared" si="45"/>
        <v>31016</v>
      </c>
      <c r="C604" s="154">
        <f t="shared" si="46"/>
        <v>126802</v>
      </c>
      <c r="D604" s="154">
        <f t="shared" si="47"/>
        <v>320764</v>
      </c>
      <c r="E604" s="154">
        <f t="shared" si="48"/>
        <v>1493445</v>
      </c>
      <c r="F604" s="154">
        <f t="shared" si="49"/>
        <v>2986890</v>
      </c>
    </row>
    <row r="605" ht="22.5" customHeight="1" spans="1:6">
      <c r="A605">
        <v>600</v>
      </c>
      <c r="B605" s="154">
        <f t="shared" si="45"/>
        <v>31326</v>
      </c>
      <c r="C605" s="154">
        <f t="shared" si="46"/>
        <v>128323</v>
      </c>
      <c r="D605" s="154">
        <f t="shared" si="47"/>
        <v>324934</v>
      </c>
      <c r="E605" s="154">
        <f t="shared" si="48"/>
        <v>1515846</v>
      </c>
      <c r="F605" s="154">
        <f t="shared" si="49"/>
        <v>3031693</v>
      </c>
    </row>
    <row r="606" ht="22.5" customHeight="1" spans="1:6">
      <c r="A606">
        <v>601</v>
      </c>
      <c r="B606" s="154">
        <f t="shared" si="45"/>
        <v>31639</v>
      </c>
      <c r="C606" s="154">
        <f t="shared" si="46"/>
        <v>129863</v>
      </c>
      <c r="D606" s="154">
        <f t="shared" si="47"/>
        <v>329158</v>
      </c>
      <c r="E606" s="154">
        <f t="shared" si="48"/>
        <v>1538584</v>
      </c>
      <c r="F606" s="154">
        <f t="shared" si="49"/>
        <v>3077169</v>
      </c>
    </row>
    <row r="607" ht="22.5" customHeight="1" spans="1:6">
      <c r="A607">
        <v>602</v>
      </c>
      <c r="B607" s="154">
        <f t="shared" si="45"/>
        <v>31956</v>
      </c>
      <c r="C607" s="154">
        <f t="shared" si="46"/>
        <v>131422</v>
      </c>
      <c r="D607" s="154">
        <f t="shared" si="47"/>
        <v>333437</v>
      </c>
      <c r="E607" s="154">
        <f t="shared" si="48"/>
        <v>1561663</v>
      </c>
      <c r="F607" s="154">
        <f t="shared" si="49"/>
        <v>3123326</v>
      </c>
    </row>
    <row r="608" ht="22.5" customHeight="1" spans="1:6">
      <c r="A608">
        <v>603</v>
      </c>
      <c r="B608" s="154">
        <f t="shared" si="45"/>
        <v>32275</v>
      </c>
      <c r="C608" s="154">
        <f t="shared" si="46"/>
        <v>132999</v>
      </c>
      <c r="D608" s="154">
        <f t="shared" si="47"/>
        <v>337771</v>
      </c>
      <c r="E608" s="154">
        <f t="shared" si="48"/>
        <v>1585088</v>
      </c>
      <c r="F608" s="154">
        <f t="shared" si="49"/>
        <v>3170176</v>
      </c>
    </row>
    <row r="609" ht="22.5" customHeight="1" spans="1:6">
      <c r="A609">
        <v>604</v>
      </c>
      <c r="B609" s="154">
        <f t="shared" si="45"/>
        <v>32598</v>
      </c>
      <c r="C609" s="154">
        <f t="shared" si="46"/>
        <v>134595</v>
      </c>
      <c r="D609" s="154">
        <f t="shared" si="47"/>
        <v>342162</v>
      </c>
      <c r="E609" s="154">
        <f t="shared" si="48"/>
        <v>1608864</v>
      </c>
      <c r="F609" s="154">
        <f t="shared" si="49"/>
        <v>3217729</v>
      </c>
    </row>
    <row r="610" ht="22.5" customHeight="1" spans="1:6">
      <c r="A610">
        <v>605</v>
      </c>
      <c r="B610" s="154">
        <f t="shared" si="45"/>
        <v>32924</v>
      </c>
      <c r="C610" s="154">
        <f t="shared" si="46"/>
        <v>136210</v>
      </c>
      <c r="D610" s="154">
        <f t="shared" si="47"/>
        <v>346611</v>
      </c>
      <c r="E610" s="154">
        <f t="shared" si="48"/>
        <v>1632997</v>
      </c>
      <c r="F610" s="154">
        <f t="shared" si="49"/>
        <v>3265995</v>
      </c>
    </row>
    <row r="611" ht="22.5" customHeight="1" spans="1:6">
      <c r="A611">
        <v>606</v>
      </c>
      <c r="B611" s="154">
        <f t="shared" si="45"/>
        <v>33253</v>
      </c>
      <c r="C611" s="154">
        <f t="shared" si="46"/>
        <v>137844</v>
      </c>
      <c r="D611" s="154">
        <f t="shared" si="47"/>
        <v>351117</v>
      </c>
      <c r="E611" s="154">
        <f t="shared" si="48"/>
        <v>1657492</v>
      </c>
      <c r="F611" s="154">
        <f t="shared" si="49"/>
        <v>3314985</v>
      </c>
    </row>
    <row r="612" ht="22.5" customHeight="1" spans="1:6">
      <c r="A612">
        <v>607</v>
      </c>
      <c r="B612" s="154">
        <f t="shared" si="45"/>
        <v>33586</v>
      </c>
      <c r="C612" s="154">
        <f t="shared" si="46"/>
        <v>139498</v>
      </c>
      <c r="D612" s="154">
        <f t="shared" si="47"/>
        <v>355681</v>
      </c>
      <c r="E612" s="154">
        <f t="shared" si="48"/>
        <v>1682354</v>
      </c>
      <c r="F612" s="154">
        <f t="shared" si="49"/>
        <v>3364709</v>
      </c>
    </row>
    <row r="613" ht="22.5" customHeight="1" spans="1:6">
      <c r="A613">
        <v>608</v>
      </c>
      <c r="B613" s="154">
        <f t="shared" si="45"/>
        <v>33922</v>
      </c>
      <c r="C613" s="154">
        <f t="shared" si="46"/>
        <v>141172</v>
      </c>
      <c r="D613" s="154">
        <f t="shared" si="47"/>
        <v>360305</v>
      </c>
      <c r="E613" s="154">
        <f t="shared" si="48"/>
        <v>1707590</v>
      </c>
      <c r="F613" s="154">
        <f t="shared" si="49"/>
        <v>3415180</v>
      </c>
    </row>
    <row r="614" ht="22.5" customHeight="1" spans="1:6">
      <c r="A614">
        <v>609</v>
      </c>
      <c r="B614" s="154">
        <f t="shared" si="45"/>
        <v>34261</v>
      </c>
      <c r="C614" s="154">
        <f t="shared" si="46"/>
        <v>142867</v>
      </c>
      <c r="D614" s="154">
        <f t="shared" si="47"/>
        <v>364989</v>
      </c>
      <c r="E614" s="154">
        <f t="shared" si="48"/>
        <v>1733204</v>
      </c>
      <c r="F614" s="154">
        <f t="shared" si="49"/>
        <v>3466408</v>
      </c>
    </row>
    <row r="615" ht="22.5" customHeight="1" spans="1:6">
      <c r="A615">
        <v>610</v>
      </c>
      <c r="B615" s="154">
        <f t="shared" si="45"/>
        <v>34604</v>
      </c>
      <c r="C615" s="154">
        <f t="shared" si="46"/>
        <v>144581</v>
      </c>
      <c r="D615" s="154">
        <f t="shared" si="47"/>
        <v>369734</v>
      </c>
      <c r="E615" s="154">
        <f t="shared" si="48"/>
        <v>1759202</v>
      </c>
      <c r="F615" s="154">
        <f t="shared" si="49"/>
        <v>3518404</v>
      </c>
    </row>
    <row r="616" ht="22.5" customHeight="1" spans="1:6">
      <c r="A616">
        <v>611</v>
      </c>
      <c r="B616" s="154">
        <f t="shared" si="45"/>
        <v>34950</v>
      </c>
      <c r="C616" s="154">
        <f t="shared" si="46"/>
        <v>146316</v>
      </c>
      <c r="D616" s="154">
        <f t="shared" si="47"/>
        <v>374540</v>
      </c>
      <c r="E616" s="154">
        <f t="shared" si="48"/>
        <v>1785590</v>
      </c>
      <c r="F616" s="154">
        <f t="shared" si="49"/>
        <v>3571180</v>
      </c>
    </row>
    <row r="617" ht="22.5" customHeight="1" spans="1:6">
      <c r="A617">
        <v>612</v>
      </c>
      <c r="B617" s="154">
        <f t="shared" si="45"/>
        <v>35299</v>
      </c>
      <c r="C617" s="154">
        <f t="shared" si="46"/>
        <v>148072</v>
      </c>
      <c r="D617" s="154">
        <f t="shared" si="47"/>
        <v>379409</v>
      </c>
      <c r="E617" s="154">
        <f t="shared" si="48"/>
        <v>1812374</v>
      </c>
      <c r="F617" s="154">
        <f t="shared" si="49"/>
        <v>3624748</v>
      </c>
    </row>
    <row r="618" ht="22.5" customHeight="1" spans="1:6">
      <c r="A618">
        <v>613</v>
      </c>
      <c r="B618" s="154">
        <f t="shared" si="45"/>
        <v>35652</v>
      </c>
      <c r="C618" s="154">
        <f t="shared" si="46"/>
        <v>149849</v>
      </c>
      <c r="D618" s="154">
        <f t="shared" si="47"/>
        <v>384342</v>
      </c>
      <c r="E618" s="154">
        <f t="shared" si="48"/>
        <v>1839559</v>
      </c>
      <c r="F618" s="154">
        <f t="shared" si="49"/>
        <v>3679119</v>
      </c>
    </row>
    <row r="619" ht="22.5" customHeight="1" spans="1:6">
      <c r="A619">
        <v>614</v>
      </c>
      <c r="B619" s="154">
        <f t="shared" si="45"/>
        <v>36009</v>
      </c>
      <c r="C619" s="154">
        <f t="shared" si="46"/>
        <v>151647</v>
      </c>
      <c r="D619" s="154">
        <f t="shared" si="47"/>
        <v>389338</v>
      </c>
      <c r="E619" s="154">
        <f t="shared" si="48"/>
        <v>1867153</v>
      </c>
      <c r="F619" s="154">
        <f t="shared" si="49"/>
        <v>3734306</v>
      </c>
    </row>
    <row r="620" ht="22.5" customHeight="1" spans="1:6">
      <c r="A620">
        <v>615</v>
      </c>
      <c r="B620" s="154">
        <f t="shared" si="45"/>
        <v>36369</v>
      </c>
      <c r="C620" s="154">
        <f t="shared" si="46"/>
        <v>153467</v>
      </c>
      <c r="D620" s="154">
        <f t="shared" si="47"/>
        <v>394400</v>
      </c>
      <c r="E620" s="154">
        <f t="shared" si="48"/>
        <v>1895160</v>
      </c>
      <c r="F620" s="154">
        <f t="shared" si="49"/>
        <v>3790320</v>
      </c>
    </row>
    <row r="621" ht="22.5" customHeight="1" spans="1:6">
      <c r="A621">
        <v>616</v>
      </c>
      <c r="B621" s="154">
        <f t="shared" si="45"/>
        <v>36732</v>
      </c>
      <c r="C621" s="154">
        <f t="shared" si="46"/>
        <v>155308</v>
      </c>
      <c r="D621" s="154">
        <f t="shared" si="47"/>
        <v>399527</v>
      </c>
      <c r="E621" s="154">
        <f t="shared" si="48"/>
        <v>1923587</v>
      </c>
      <c r="F621" s="154">
        <f t="shared" si="49"/>
        <v>3847175</v>
      </c>
    </row>
    <row r="622" ht="22.5" customHeight="1" spans="1:6">
      <c r="A622">
        <v>617</v>
      </c>
      <c r="B622" s="154">
        <f t="shared" si="45"/>
        <v>37100</v>
      </c>
      <c r="C622" s="154">
        <f t="shared" si="46"/>
        <v>157172</v>
      </c>
      <c r="D622" s="154">
        <f t="shared" si="47"/>
        <v>404721</v>
      </c>
      <c r="E622" s="154">
        <f t="shared" si="48"/>
        <v>1952441</v>
      </c>
      <c r="F622" s="154">
        <f t="shared" si="49"/>
        <v>3904883</v>
      </c>
    </row>
    <row r="623" ht="22.5" customHeight="1" spans="1:6">
      <c r="A623">
        <v>618</v>
      </c>
      <c r="B623" s="154">
        <f t="shared" si="45"/>
        <v>37471</v>
      </c>
      <c r="C623" s="154">
        <f t="shared" si="46"/>
        <v>159058</v>
      </c>
      <c r="D623" s="154">
        <f t="shared" si="47"/>
        <v>409982</v>
      </c>
      <c r="E623" s="154">
        <f t="shared" si="48"/>
        <v>1981728</v>
      </c>
      <c r="F623" s="154">
        <f t="shared" si="49"/>
        <v>3963456</v>
      </c>
    </row>
    <row r="624" ht="22.5" customHeight="1" spans="1:6">
      <c r="A624">
        <v>619</v>
      </c>
      <c r="B624" s="154">
        <f t="shared" si="45"/>
        <v>37846</v>
      </c>
      <c r="C624" s="154">
        <f t="shared" si="46"/>
        <v>160967</v>
      </c>
      <c r="D624" s="154">
        <f t="shared" si="47"/>
        <v>415312</v>
      </c>
      <c r="E624" s="154">
        <f t="shared" si="48"/>
        <v>2011454</v>
      </c>
      <c r="F624" s="154">
        <f t="shared" si="49"/>
        <v>4022908</v>
      </c>
    </row>
    <row r="625" ht="22.5" customHeight="1" spans="1:6">
      <c r="A625">
        <v>620</v>
      </c>
      <c r="B625" s="154">
        <f t="shared" si="45"/>
        <v>38224</v>
      </c>
      <c r="C625" s="154">
        <f t="shared" si="46"/>
        <v>162898</v>
      </c>
      <c r="D625" s="154">
        <f t="shared" si="47"/>
        <v>420711</v>
      </c>
      <c r="E625" s="154">
        <f t="shared" si="48"/>
        <v>2041626</v>
      </c>
      <c r="F625" s="154">
        <f t="shared" si="49"/>
        <v>4083252</v>
      </c>
    </row>
    <row r="626" ht="22.5" customHeight="1" spans="1:6">
      <c r="A626">
        <v>621</v>
      </c>
      <c r="B626" s="154">
        <f t="shared" si="45"/>
        <v>38606</v>
      </c>
      <c r="C626" s="154">
        <f t="shared" si="46"/>
        <v>164853</v>
      </c>
      <c r="D626" s="154">
        <f t="shared" si="47"/>
        <v>426180</v>
      </c>
      <c r="E626" s="154">
        <f t="shared" si="48"/>
        <v>2072250</v>
      </c>
      <c r="F626" s="154">
        <f t="shared" si="49"/>
        <v>4144500</v>
      </c>
    </row>
    <row r="627" ht="22.5" customHeight="1" spans="1:6">
      <c r="A627">
        <v>622</v>
      </c>
      <c r="B627" s="154">
        <f t="shared" si="45"/>
        <v>38992</v>
      </c>
      <c r="C627" s="154">
        <f t="shared" si="46"/>
        <v>166831</v>
      </c>
      <c r="D627" s="154">
        <f t="shared" si="47"/>
        <v>431720</v>
      </c>
      <c r="E627" s="154">
        <f t="shared" si="48"/>
        <v>2103334</v>
      </c>
      <c r="F627" s="154">
        <f t="shared" si="49"/>
        <v>4206668</v>
      </c>
    </row>
    <row r="628" ht="22.5" customHeight="1" spans="1:6">
      <c r="A628">
        <v>623</v>
      </c>
      <c r="B628" s="154">
        <f t="shared" si="45"/>
        <v>39382</v>
      </c>
      <c r="C628" s="154">
        <f t="shared" si="46"/>
        <v>168833</v>
      </c>
      <c r="D628" s="154">
        <f t="shared" si="47"/>
        <v>437333</v>
      </c>
      <c r="E628" s="154">
        <f t="shared" si="48"/>
        <v>2134884</v>
      </c>
      <c r="F628" s="154">
        <f t="shared" si="49"/>
        <v>4269768</v>
      </c>
    </row>
    <row r="629" ht="22.5" customHeight="1" spans="1:6">
      <c r="A629">
        <v>624</v>
      </c>
      <c r="B629" s="154">
        <f t="shared" si="45"/>
        <v>39776</v>
      </c>
      <c r="C629" s="154">
        <f t="shared" si="46"/>
        <v>170859</v>
      </c>
      <c r="D629" s="154">
        <f t="shared" si="47"/>
        <v>443018</v>
      </c>
      <c r="E629" s="154">
        <f t="shared" si="48"/>
        <v>2166907</v>
      </c>
      <c r="F629" s="154">
        <f t="shared" si="49"/>
        <v>4333814</v>
      </c>
    </row>
    <row r="630" ht="22.5" customHeight="1" spans="1:6">
      <c r="A630">
        <v>625</v>
      </c>
      <c r="B630" s="154">
        <f t="shared" si="45"/>
        <v>40174</v>
      </c>
      <c r="C630" s="154">
        <f t="shared" si="46"/>
        <v>172910</v>
      </c>
      <c r="D630" s="154">
        <f t="shared" si="47"/>
        <v>448777</v>
      </c>
      <c r="E630" s="154">
        <f t="shared" si="48"/>
        <v>2199411</v>
      </c>
      <c r="F630" s="154">
        <f t="shared" si="49"/>
        <v>4398822</v>
      </c>
    </row>
    <row r="631" ht="22.5" customHeight="1" spans="1:6">
      <c r="A631">
        <v>626</v>
      </c>
      <c r="B631" s="154">
        <f t="shared" si="45"/>
        <v>40576</v>
      </c>
      <c r="C631" s="154">
        <f t="shared" si="46"/>
        <v>174985</v>
      </c>
      <c r="D631" s="154">
        <f t="shared" si="47"/>
        <v>454611</v>
      </c>
      <c r="E631" s="154">
        <f t="shared" si="48"/>
        <v>2232402</v>
      </c>
      <c r="F631" s="154">
        <f t="shared" si="49"/>
        <v>4464804</v>
      </c>
    </row>
    <row r="632" ht="22.5" customHeight="1" spans="1:6">
      <c r="A632">
        <v>627</v>
      </c>
      <c r="B632" s="154">
        <f t="shared" si="45"/>
        <v>40981</v>
      </c>
      <c r="C632" s="154">
        <f t="shared" si="46"/>
        <v>177084</v>
      </c>
      <c r="D632" s="154">
        <f t="shared" si="47"/>
        <v>460521</v>
      </c>
      <c r="E632" s="154">
        <f t="shared" si="48"/>
        <v>2265888</v>
      </c>
      <c r="F632" s="154">
        <f t="shared" si="49"/>
        <v>4531776</v>
      </c>
    </row>
    <row r="633" ht="22.5" customHeight="1" spans="1:6">
      <c r="A633">
        <v>628</v>
      </c>
      <c r="B633" s="154">
        <f t="shared" si="45"/>
        <v>41391</v>
      </c>
      <c r="C633" s="154">
        <f t="shared" si="46"/>
        <v>179209</v>
      </c>
      <c r="D633" s="154">
        <f t="shared" si="47"/>
        <v>466508</v>
      </c>
      <c r="E633" s="154">
        <f t="shared" si="48"/>
        <v>2299876</v>
      </c>
      <c r="F633" s="154">
        <f t="shared" si="49"/>
        <v>4599753</v>
      </c>
    </row>
    <row r="634" ht="22.5" customHeight="1" spans="1:6">
      <c r="A634">
        <v>629</v>
      </c>
      <c r="B634" s="154">
        <f t="shared" si="45"/>
        <v>41805</v>
      </c>
      <c r="C634" s="154">
        <f t="shared" si="46"/>
        <v>181360</v>
      </c>
      <c r="D634" s="154">
        <f t="shared" si="47"/>
        <v>472573</v>
      </c>
      <c r="E634" s="154">
        <f t="shared" si="48"/>
        <v>2334374</v>
      </c>
      <c r="F634" s="154">
        <f t="shared" si="49"/>
        <v>4668749</v>
      </c>
    </row>
    <row r="635" ht="22.5" customHeight="1" spans="1:6">
      <c r="A635">
        <v>630</v>
      </c>
      <c r="B635" s="154">
        <f t="shared" si="45"/>
        <v>42223</v>
      </c>
      <c r="C635" s="154">
        <f t="shared" si="46"/>
        <v>183536</v>
      </c>
      <c r="D635" s="154">
        <f t="shared" si="47"/>
        <v>478716</v>
      </c>
      <c r="E635" s="154">
        <f t="shared" si="48"/>
        <v>2369390</v>
      </c>
      <c r="F635" s="154">
        <f t="shared" si="49"/>
        <v>4738780</v>
      </c>
    </row>
    <row r="636" ht="22.5" customHeight="1" spans="1:6">
      <c r="A636">
        <v>631</v>
      </c>
      <c r="B636" s="154">
        <f t="shared" si="45"/>
        <v>42645</v>
      </c>
      <c r="C636" s="154">
        <f t="shared" si="46"/>
        <v>185739</v>
      </c>
      <c r="D636" s="154">
        <f t="shared" si="47"/>
        <v>484940</v>
      </c>
      <c r="E636" s="154">
        <f t="shared" si="48"/>
        <v>2404931</v>
      </c>
      <c r="F636" s="154">
        <f t="shared" si="49"/>
        <v>4809862</v>
      </c>
    </row>
    <row r="637" ht="22.5" customHeight="1" spans="1:6">
      <c r="A637">
        <v>632</v>
      </c>
      <c r="B637" s="154">
        <f t="shared" si="45"/>
        <v>43072</v>
      </c>
      <c r="C637" s="154">
        <f t="shared" si="46"/>
        <v>187967</v>
      </c>
      <c r="D637" s="154">
        <f t="shared" si="47"/>
        <v>491244</v>
      </c>
      <c r="E637" s="154">
        <f t="shared" si="48"/>
        <v>2441005</v>
      </c>
      <c r="F637" s="154">
        <f t="shared" si="49"/>
        <v>4882010</v>
      </c>
    </row>
    <row r="638" ht="22.5" customHeight="1" spans="1:6">
      <c r="A638">
        <v>633</v>
      </c>
      <c r="B638" s="154">
        <f t="shared" si="45"/>
        <v>43503</v>
      </c>
      <c r="C638" s="154">
        <f t="shared" si="46"/>
        <v>190223</v>
      </c>
      <c r="D638" s="154">
        <f t="shared" si="47"/>
        <v>497630</v>
      </c>
      <c r="E638" s="154">
        <f t="shared" si="48"/>
        <v>2477620</v>
      </c>
      <c r="F638" s="154">
        <f t="shared" si="49"/>
        <v>4955240</v>
      </c>
    </row>
    <row r="639" ht="22.5" customHeight="1" spans="1:6">
      <c r="A639">
        <v>634</v>
      </c>
      <c r="B639" s="154">
        <f t="shared" si="45"/>
        <v>43938</v>
      </c>
      <c r="C639" s="154">
        <f t="shared" si="46"/>
        <v>192506</v>
      </c>
      <c r="D639" s="154">
        <f t="shared" si="47"/>
        <v>504099</v>
      </c>
      <c r="E639" s="154">
        <f t="shared" si="48"/>
        <v>2514784</v>
      </c>
      <c r="F639" s="154">
        <f t="shared" si="49"/>
        <v>5029569</v>
      </c>
    </row>
    <row r="640" ht="22.5" customHeight="1" spans="1:6">
      <c r="A640">
        <v>635</v>
      </c>
      <c r="B640" s="154">
        <f t="shared" si="45"/>
        <v>44377</v>
      </c>
      <c r="C640" s="154">
        <f t="shared" si="46"/>
        <v>194816</v>
      </c>
      <c r="D640" s="154">
        <f t="shared" si="47"/>
        <v>510652</v>
      </c>
      <c r="E640" s="154">
        <f t="shared" si="48"/>
        <v>2552506</v>
      </c>
      <c r="F640" s="154">
        <f t="shared" si="49"/>
        <v>5105012</v>
      </c>
    </row>
    <row r="641" ht="22.5" customHeight="1" spans="1:6">
      <c r="A641">
        <v>636</v>
      </c>
      <c r="B641" s="154">
        <f t="shared" si="45"/>
        <v>44821</v>
      </c>
      <c r="C641" s="154">
        <f t="shared" si="46"/>
        <v>197154</v>
      </c>
      <c r="D641" s="154">
        <f t="shared" si="47"/>
        <v>517291</v>
      </c>
      <c r="E641" s="154">
        <f t="shared" si="48"/>
        <v>2590793</v>
      </c>
      <c r="F641" s="154">
        <f t="shared" si="49"/>
        <v>5181587</v>
      </c>
    </row>
    <row r="642" ht="22.5" customHeight="1" spans="1:6">
      <c r="A642">
        <v>637</v>
      </c>
      <c r="B642" s="154">
        <f t="shared" si="45"/>
        <v>45269</v>
      </c>
      <c r="C642" s="154">
        <f t="shared" si="46"/>
        <v>199520</v>
      </c>
      <c r="D642" s="154">
        <f t="shared" si="47"/>
        <v>524016</v>
      </c>
      <c r="E642" s="154">
        <f t="shared" si="48"/>
        <v>2629655</v>
      </c>
      <c r="F642" s="154">
        <f t="shared" si="49"/>
        <v>5259311</v>
      </c>
    </row>
    <row r="643" ht="22.5" customHeight="1" spans="1:6">
      <c r="A643">
        <v>638</v>
      </c>
      <c r="B643" s="154">
        <f t="shared" si="45"/>
        <v>45722</v>
      </c>
      <c r="C643" s="154">
        <f t="shared" si="46"/>
        <v>201914</v>
      </c>
      <c r="D643" s="154">
        <f t="shared" si="47"/>
        <v>530828</v>
      </c>
      <c r="E643" s="154">
        <f t="shared" si="48"/>
        <v>2669100</v>
      </c>
      <c r="F643" s="154">
        <f t="shared" si="49"/>
        <v>5338201</v>
      </c>
    </row>
    <row r="644" ht="22.5" customHeight="1" spans="1:6">
      <c r="A644">
        <v>639</v>
      </c>
      <c r="B644" s="154">
        <f t="shared" si="45"/>
        <v>46179</v>
      </c>
      <c r="C644" s="154">
        <f t="shared" si="46"/>
        <v>204337</v>
      </c>
      <c r="D644" s="154">
        <f t="shared" si="47"/>
        <v>537729</v>
      </c>
      <c r="E644" s="154">
        <f t="shared" si="48"/>
        <v>2709137</v>
      </c>
      <c r="F644" s="154">
        <f t="shared" si="49"/>
        <v>5418274</v>
      </c>
    </row>
    <row r="645" ht="22.5" customHeight="1" spans="1:6">
      <c r="A645">
        <v>640</v>
      </c>
      <c r="B645" s="154">
        <f t="shared" ref="B645:B708" si="50">INT($B$2*POWER(1+$B$3,A646-1))</f>
        <v>46641</v>
      </c>
      <c r="C645" s="154">
        <f t="shared" ref="C645:C708" si="51">INT($C$2*POWER(1+$C$3,A646-1))</f>
        <v>206789</v>
      </c>
      <c r="D645" s="154">
        <f t="shared" ref="D645:D708" si="52">INT($D$2*POWER(1+$D$3,A646-1))</f>
        <v>544719</v>
      </c>
      <c r="E645" s="154">
        <f t="shared" ref="E645:E708" si="53">INT($E$2*POWER(1+$E$3,A646-1))</f>
        <v>2749774</v>
      </c>
      <c r="F645" s="154">
        <f t="shared" ref="F645:F708" si="54">INT($F$2*POWER(1+$F$3,A646-1))</f>
        <v>5499548</v>
      </c>
    </row>
    <row r="646" ht="22.5" customHeight="1" spans="1:6">
      <c r="A646">
        <v>641</v>
      </c>
      <c r="B646" s="154">
        <f t="shared" si="50"/>
        <v>47107</v>
      </c>
      <c r="C646" s="154">
        <f t="shared" si="51"/>
        <v>209270</v>
      </c>
      <c r="D646" s="154">
        <f t="shared" si="52"/>
        <v>551801</v>
      </c>
      <c r="E646" s="154">
        <f t="shared" si="53"/>
        <v>2791020</v>
      </c>
      <c r="F646" s="154">
        <f t="shared" si="54"/>
        <v>5582041</v>
      </c>
    </row>
    <row r="647" ht="22.5" customHeight="1" spans="1:6">
      <c r="A647">
        <v>642</v>
      </c>
      <c r="B647" s="154">
        <f t="shared" si="50"/>
        <v>47578</v>
      </c>
      <c r="C647" s="154">
        <f t="shared" si="51"/>
        <v>211781</v>
      </c>
      <c r="D647" s="154">
        <f t="shared" si="52"/>
        <v>558974</v>
      </c>
      <c r="E647" s="154">
        <f t="shared" si="53"/>
        <v>2832886</v>
      </c>
      <c r="F647" s="154">
        <f t="shared" si="54"/>
        <v>5665772</v>
      </c>
    </row>
    <row r="648" ht="22.5" customHeight="1" spans="1:6">
      <c r="A648">
        <v>643</v>
      </c>
      <c r="B648" s="154">
        <f t="shared" si="50"/>
        <v>48054</v>
      </c>
      <c r="C648" s="154">
        <f t="shared" si="51"/>
        <v>214323</v>
      </c>
      <c r="D648" s="154">
        <f t="shared" si="52"/>
        <v>566241</v>
      </c>
      <c r="E648" s="154">
        <f t="shared" si="53"/>
        <v>2875379</v>
      </c>
      <c r="F648" s="154">
        <f t="shared" si="54"/>
        <v>5750758</v>
      </c>
    </row>
    <row r="649" ht="22.5" customHeight="1" spans="1:6">
      <c r="A649">
        <v>644</v>
      </c>
      <c r="B649" s="154">
        <f t="shared" si="50"/>
        <v>48534</v>
      </c>
      <c r="C649" s="154">
        <f t="shared" si="51"/>
        <v>216895</v>
      </c>
      <c r="D649" s="154">
        <f t="shared" si="52"/>
        <v>573602</v>
      </c>
      <c r="E649" s="154">
        <f t="shared" si="53"/>
        <v>2918510</v>
      </c>
      <c r="F649" s="154">
        <f t="shared" si="54"/>
        <v>5837020</v>
      </c>
    </row>
    <row r="650" ht="22.5" customHeight="1" spans="1:6">
      <c r="A650">
        <v>645</v>
      </c>
      <c r="B650" s="154">
        <f t="shared" si="50"/>
        <v>49020</v>
      </c>
      <c r="C650" s="154">
        <f t="shared" si="51"/>
        <v>219497</v>
      </c>
      <c r="D650" s="154">
        <f t="shared" si="52"/>
        <v>581059</v>
      </c>
      <c r="E650" s="154">
        <f t="shared" si="53"/>
        <v>2962287</v>
      </c>
      <c r="F650" s="154">
        <f t="shared" si="54"/>
        <v>5924575</v>
      </c>
    </row>
    <row r="651" ht="22.5" customHeight="1" spans="1:6">
      <c r="A651">
        <v>646</v>
      </c>
      <c r="B651" s="154">
        <f t="shared" si="50"/>
        <v>49510</v>
      </c>
      <c r="C651" s="154">
        <f t="shared" si="51"/>
        <v>222131</v>
      </c>
      <c r="D651" s="154">
        <f t="shared" si="52"/>
        <v>588612</v>
      </c>
      <c r="E651" s="154">
        <f t="shared" si="53"/>
        <v>3006722</v>
      </c>
      <c r="F651" s="154">
        <f t="shared" si="54"/>
        <v>6013444</v>
      </c>
    </row>
    <row r="652" ht="22.5" customHeight="1" spans="1:6">
      <c r="A652">
        <v>647</v>
      </c>
      <c r="B652" s="154">
        <f t="shared" si="50"/>
        <v>50005</v>
      </c>
      <c r="C652" s="154">
        <f t="shared" si="51"/>
        <v>224797</v>
      </c>
      <c r="D652" s="154">
        <f t="shared" si="52"/>
        <v>596264</v>
      </c>
      <c r="E652" s="154">
        <f t="shared" si="53"/>
        <v>3051822</v>
      </c>
      <c r="F652" s="154">
        <f t="shared" si="54"/>
        <v>6103645</v>
      </c>
    </row>
    <row r="653" ht="22.5" customHeight="1" spans="1:6">
      <c r="A653">
        <v>648</v>
      </c>
      <c r="B653" s="154">
        <f t="shared" si="50"/>
        <v>50505</v>
      </c>
      <c r="C653" s="154">
        <f t="shared" si="51"/>
        <v>227495</v>
      </c>
      <c r="D653" s="154">
        <f t="shared" si="52"/>
        <v>604016</v>
      </c>
      <c r="E653" s="154">
        <f t="shared" si="53"/>
        <v>3097600</v>
      </c>
      <c r="F653" s="154">
        <f t="shared" si="54"/>
        <v>6195200</v>
      </c>
    </row>
    <row r="654" ht="22.5" customHeight="1" spans="1:6">
      <c r="A654">
        <v>649</v>
      </c>
      <c r="B654" s="154">
        <f t="shared" si="50"/>
        <v>51010</v>
      </c>
      <c r="C654" s="154">
        <f t="shared" si="51"/>
        <v>230225</v>
      </c>
      <c r="D654" s="154">
        <f t="shared" si="52"/>
        <v>611868</v>
      </c>
      <c r="E654" s="154">
        <f t="shared" si="53"/>
        <v>3144064</v>
      </c>
      <c r="F654" s="154">
        <f t="shared" si="54"/>
        <v>6288128</v>
      </c>
    </row>
    <row r="655" ht="22.5" customHeight="1" spans="1:6">
      <c r="A655">
        <v>650</v>
      </c>
      <c r="B655" s="154">
        <f t="shared" si="50"/>
        <v>51520</v>
      </c>
      <c r="C655" s="154">
        <f t="shared" si="51"/>
        <v>232987</v>
      </c>
      <c r="D655" s="154">
        <f t="shared" si="52"/>
        <v>619822</v>
      </c>
      <c r="E655" s="154">
        <f t="shared" si="53"/>
        <v>3191225</v>
      </c>
      <c r="F655" s="154">
        <f t="shared" si="54"/>
        <v>6382450</v>
      </c>
    </row>
    <row r="656" ht="22.5" customHeight="1" spans="1:6">
      <c r="A656">
        <v>651</v>
      </c>
      <c r="B656" s="154">
        <f t="shared" si="50"/>
        <v>52036</v>
      </c>
      <c r="C656" s="154">
        <f t="shared" si="51"/>
        <v>235783</v>
      </c>
      <c r="D656" s="154">
        <f t="shared" si="52"/>
        <v>627880</v>
      </c>
      <c r="E656" s="154">
        <f t="shared" si="53"/>
        <v>3239093</v>
      </c>
      <c r="F656" s="154">
        <f t="shared" si="54"/>
        <v>6478187</v>
      </c>
    </row>
    <row r="657" ht="22.5" customHeight="1" spans="1:6">
      <c r="A657">
        <v>652</v>
      </c>
      <c r="B657" s="154">
        <f t="shared" si="50"/>
        <v>52556</v>
      </c>
      <c r="C657" s="154">
        <f t="shared" si="51"/>
        <v>238613</v>
      </c>
      <c r="D657" s="154">
        <f t="shared" si="52"/>
        <v>636042</v>
      </c>
      <c r="E657" s="154">
        <f t="shared" si="53"/>
        <v>3287680</v>
      </c>
      <c r="F657" s="154">
        <f t="shared" si="54"/>
        <v>6575360</v>
      </c>
    </row>
    <row r="658" ht="22.5" customHeight="1" spans="1:6">
      <c r="A658">
        <v>653</v>
      </c>
      <c r="B658" s="154">
        <f t="shared" si="50"/>
        <v>53081</v>
      </c>
      <c r="C658" s="154">
        <f t="shared" si="51"/>
        <v>241476</v>
      </c>
      <c r="D658" s="154">
        <f t="shared" si="52"/>
        <v>644311</v>
      </c>
      <c r="E658" s="154">
        <f t="shared" si="53"/>
        <v>3336995</v>
      </c>
      <c r="F658" s="154">
        <f t="shared" si="54"/>
        <v>6673990</v>
      </c>
    </row>
    <row r="659" ht="22.5" customHeight="1" spans="1:6">
      <c r="A659">
        <v>654</v>
      </c>
      <c r="B659" s="154">
        <f t="shared" si="50"/>
        <v>53612</v>
      </c>
      <c r="C659" s="154">
        <f t="shared" si="51"/>
        <v>244374</v>
      </c>
      <c r="D659" s="154">
        <f t="shared" si="52"/>
        <v>652687</v>
      </c>
      <c r="E659" s="154">
        <f t="shared" si="53"/>
        <v>3387050</v>
      </c>
      <c r="F659" s="154">
        <f t="shared" si="54"/>
        <v>6774100</v>
      </c>
    </row>
    <row r="660" ht="22.5" customHeight="1" spans="1:6">
      <c r="A660">
        <v>655</v>
      </c>
      <c r="B660" s="154">
        <f t="shared" si="50"/>
        <v>54148</v>
      </c>
      <c r="C660" s="154">
        <f t="shared" si="51"/>
        <v>247306</v>
      </c>
      <c r="D660" s="154">
        <f t="shared" si="52"/>
        <v>661172</v>
      </c>
      <c r="E660" s="154">
        <f t="shared" si="53"/>
        <v>3437855</v>
      </c>
      <c r="F660" s="154">
        <f t="shared" si="54"/>
        <v>6875711</v>
      </c>
    </row>
    <row r="661" ht="22.5" customHeight="1" spans="1:6">
      <c r="A661">
        <v>656</v>
      </c>
      <c r="B661" s="154">
        <f t="shared" si="50"/>
        <v>54690</v>
      </c>
      <c r="C661" s="154">
        <f t="shared" si="51"/>
        <v>250274</v>
      </c>
      <c r="D661" s="154">
        <f t="shared" si="52"/>
        <v>669767</v>
      </c>
      <c r="E661" s="154">
        <f t="shared" si="53"/>
        <v>3489423</v>
      </c>
      <c r="F661" s="154">
        <f t="shared" si="54"/>
        <v>6978847</v>
      </c>
    </row>
    <row r="662" ht="22.5" customHeight="1" spans="1:6">
      <c r="A662">
        <v>657</v>
      </c>
      <c r="B662" s="154">
        <f t="shared" si="50"/>
        <v>55237</v>
      </c>
      <c r="C662" s="154">
        <f t="shared" si="51"/>
        <v>253277</v>
      </c>
      <c r="D662" s="154">
        <f t="shared" si="52"/>
        <v>678474</v>
      </c>
      <c r="E662" s="154">
        <f t="shared" si="53"/>
        <v>3541765</v>
      </c>
      <c r="F662" s="154">
        <f t="shared" si="54"/>
        <v>7083530</v>
      </c>
    </row>
    <row r="663" ht="22.5" customHeight="1" spans="1:6">
      <c r="A663">
        <v>658</v>
      </c>
      <c r="B663" s="154">
        <f t="shared" si="50"/>
        <v>55789</v>
      </c>
      <c r="C663" s="154">
        <f t="shared" si="51"/>
        <v>256316</v>
      </c>
      <c r="D663" s="154">
        <f t="shared" si="52"/>
        <v>687294</v>
      </c>
      <c r="E663" s="154">
        <f t="shared" si="53"/>
        <v>3594891</v>
      </c>
      <c r="F663" s="154">
        <f t="shared" si="54"/>
        <v>7189783</v>
      </c>
    </row>
    <row r="664" ht="22.5" customHeight="1" spans="1:6">
      <c r="A664">
        <v>659</v>
      </c>
      <c r="B664" s="154">
        <f t="shared" si="50"/>
        <v>56347</v>
      </c>
      <c r="C664" s="154">
        <f t="shared" si="51"/>
        <v>259392</v>
      </c>
      <c r="D664" s="154">
        <f t="shared" si="52"/>
        <v>696229</v>
      </c>
      <c r="E664" s="154">
        <f t="shared" si="53"/>
        <v>3648814</v>
      </c>
      <c r="F664" s="154">
        <f t="shared" si="54"/>
        <v>7297629</v>
      </c>
    </row>
    <row r="665" ht="22.5" customHeight="1" spans="1:6">
      <c r="A665">
        <v>660</v>
      </c>
      <c r="B665" s="154">
        <f t="shared" si="50"/>
        <v>56911</v>
      </c>
      <c r="C665" s="154">
        <f t="shared" si="51"/>
        <v>262505</v>
      </c>
      <c r="D665" s="154">
        <f t="shared" si="52"/>
        <v>705280</v>
      </c>
      <c r="E665" s="154">
        <f t="shared" si="53"/>
        <v>3703547</v>
      </c>
      <c r="F665" s="154">
        <f t="shared" si="54"/>
        <v>7407094</v>
      </c>
    </row>
    <row r="666" ht="22.5" customHeight="1" spans="1:6">
      <c r="A666">
        <v>661</v>
      </c>
      <c r="B666" s="154">
        <f t="shared" si="50"/>
        <v>57480</v>
      </c>
      <c r="C666" s="154">
        <f t="shared" si="51"/>
        <v>265655</v>
      </c>
      <c r="D666" s="154">
        <f t="shared" si="52"/>
        <v>714449</v>
      </c>
      <c r="E666" s="154">
        <f t="shared" si="53"/>
        <v>3759100</v>
      </c>
      <c r="F666" s="154">
        <f t="shared" si="54"/>
        <v>7518200</v>
      </c>
    </row>
    <row r="667" ht="22.5" customHeight="1" spans="1:6">
      <c r="A667">
        <v>662</v>
      </c>
      <c r="B667" s="154">
        <f t="shared" si="50"/>
        <v>58054</v>
      </c>
      <c r="C667" s="154">
        <f t="shared" si="51"/>
        <v>268843</v>
      </c>
      <c r="D667" s="154">
        <f t="shared" si="52"/>
        <v>723737</v>
      </c>
      <c r="E667" s="154">
        <f t="shared" si="53"/>
        <v>3815486</v>
      </c>
      <c r="F667" s="154">
        <f t="shared" si="54"/>
        <v>7630973</v>
      </c>
    </row>
    <row r="668" ht="22.5" customHeight="1" spans="1:6">
      <c r="A668">
        <v>663</v>
      </c>
      <c r="B668" s="154">
        <f t="shared" si="50"/>
        <v>58635</v>
      </c>
      <c r="C668" s="154">
        <f t="shared" si="51"/>
        <v>272069</v>
      </c>
      <c r="D668" s="154">
        <f t="shared" si="52"/>
        <v>733145</v>
      </c>
      <c r="E668" s="154">
        <f t="shared" si="53"/>
        <v>3872719</v>
      </c>
      <c r="F668" s="154">
        <f t="shared" si="54"/>
        <v>7745438</v>
      </c>
    </row>
    <row r="669" ht="22.5" customHeight="1" spans="1:6">
      <c r="A669">
        <v>664</v>
      </c>
      <c r="B669" s="154">
        <f t="shared" si="50"/>
        <v>59221</v>
      </c>
      <c r="C669" s="154">
        <f t="shared" si="51"/>
        <v>275334</v>
      </c>
      <c r="D669" s="154">
        <f t="shared" si="52"/>
        <v>742676</v>
      </c>
      <c r="E669" s="154">
        <f t="shared" si="53"/>
        <v>3930809</v>
      </c>
      <c r="F669" s="154">
        <f t="shared" si="54"/>
        <v>7861619</v>
      </c>
    </row>
    <row r="670" ht="22.5" customHeight="1" spans="1:6">
      <c r="A670">
        <v>665</v>
      </c>
      <c r="B670" s="154">
        <f t="shared" si="50"/>
        <v>59814</v>
      </c>
      <c r="C670" s="154">
        <f t="shared" si="51"/>
        <v>278638</v>
      </c>
      <c r="D670" s="154">
        <f t="shared" si="52"/>
        <v>752331</v>
      </c>
      <c r="E670" s="154">
        <f t="shared" si="53"/>
        <v>3989772</v>
      </c>
      <c r="F670" s="154">
        <f t="shared" si="54"/>
        <v>7979544</v>
      </c>
    </row>
    <row r="671" ht="22.5" customHeight="1" spans="1:6">
      <c r="A671">
        <v>666</v>
      </c>
      <c r="B671" s="154">
        <f t="shared" si="50"/>
        <v>60412</v>
      </c>
      <c r="C671" s="154">
        <f t="shared" si="51"/>
        <v>281981</v>
      </c>
      <c r="D671" s="154">
        <f t="shared" si="52"/>
        <v>762111</v>
      </c>
      <c r="E671" s="154">
        <f t="shared" si="53"/>
        <v>4049618</v>
      </c>
      <c r="F671" s="154">
        <f t="shared" si="54"/>
        <v>8099237</v>
      </c>
    </row>
    <row r="672" ht="22.5" customHeight="1" spans="1:6">
      <c r="A672">
        <v>667</v>
      </c>
      <c r="B672" s="154">
        <f t="shared" si="50"/>
        <v>61016</v>
      </c>
      <c r="C672" s="154">
        <f t="shared" si="51"/>
        <v>285365</v>
      </c>
      <c r="D672" s="154">
        <f t="shared" si="52"/>
        <v>772019</v>
      </c>
      <c r="E672" s="154">
        <f t="shared" si="53"/>
        <v>4110362</v>
      </c>
      <c r="F672" s="154">
        <f t="shared" si="54"/>
        <v>8220725</v>
      </c>
    </row>
    <row r="673" ht="22.5" customHeight="1" spans="1:6">
      <c r="A673">
        <v>668</v>
      </c>
      <c r="B673" s="154">
        <f t="shared" si="50"/>
        <v>61626</v>
      </c>
      <c r="C673" s="154">
        <f t="shared" si="51"/>
        <v>288790</v>
      </c>
      <c r="D673" s="154">
        <f t="shared" si="52"/>
        <v>782055</v>
      </c>
      <c r="E673" s="154">
        <f t="shared" si="53"/>
        <v>4172018</v>
      </c>
      <c r="F673" s="154">
        <f t="shared" si="54"/>
        <v>8344036</v>
      </c>
    </row>
    <row r="674" ht="22.5" customHeight="1" spans="1:6">
      <c r="A674">
        <v>669</v>
      </c>
      <c r="B674" s="154">
        <f t="shared" si="50"/>
        <v>62242</v>
      </c>
      <c r="C674" s="154">
        <f t="shared" si="51"/>
        <v>292255</v>
      </c>
      <c r="D674" s="154">
        <f t="shared" si="52"/>
        <v>792222</v>
      </c>
      <c r="E674" s="154">
        <f t="shared" si="53"/>
        <v>4234598</v>
      </c>
      <c r="F674" s="154">
        <f t="shared" si="54"/>
        <v>8469197</v>
      </c>
    </row>
    <row r="675" ht="22.5" customHeight="1" spans="1:6">
      <c r="A675">
        <v>670</v>
      </c>
      <c r="B675" s="154">
        <f t="shared" si="50"/>
        <v>62865</v>
      </c>
      <c r="C675" s="154">
        <f t="shared" si="51"/>
        <v>295762</v>
      </c>
      <c r="D675" s="154">
        <f t="shared" si="52"/>
        <v>802521</v>
      </c>
      <c r="E675" s="154">
        <f t="shared" si="53"/>
        <v>4298117</v>
      </c>
      <c r="F675" s="154">
        <f t="shared" si="54"/>
        <v>8596235</v>
      </c>
    </row>
    <row r="676" ht="22.5" customHeight="1" spans="1:6">
      <c r="A676">
        <v>671</v>
      </c>
      <c r="B676" s="154">
        <f t="shared" si="50"/>
        <v>63493</v>
      </c>
      <c r="C676" s="154">
        <f t="shared" si="51"/>
        <v>299311</v>
      </c>
      <c r="D676" s="154">
        <f t="shared" si="52"/>
        <v>812953</v>
      </c>
      <c r="E676" s="154">
        <f t="shared" si="53"/>
        <v>4362589</v>
      </c>
      <c r="F676" s="154">
        <f t="shared" si="54"/>
        <v>8725178</v>
      </c>
    </row>
    <row r="677" ht="22.5" customHeight="1" spans="1:6">
      <c r="A677">
        <v>672</v>
      </c>
      <c r="B677" s="154">
        <f t="shared" si="50"/>
        <v>64128</v>
      </c>
      <c r="C677" s="154">
        <f t="shared" si="51"/>
        <v>302903</v>
      </c>
      <c r="D677" s="154">
        <f t="shared" si="52"/>
        <v>823522</v>
      </c>
      <c r="E677" s="154">
        <f t="shared" si="53"/>
        <v>4428028</v>
      </c>
      <c r="F677" s="154">
        <f t="shared" si="54"/>
        <v>8856056</v>
      </c>
    </row>
    <row r="678" ht="22.5" customHeight="1" spans="1:6">
      <c r="A678">
        <v>673</v>
      </c>
      <c r="B678" s="154">
        <f t="shared" si="50"/>
        <v>64770</v>
      </c>
      <c r="C678" s="154">
        <f t="shared" si="51"/>
        <v>306538</v>
      </c>
      <c r="D678" s="154">
        <f t="shared" si="52"/>
        <v>834228</v>
      </c>
      <c r="E678" s="154">
        <f t="shared" si="53"/>
        <v>4494448</v>
      </c>
      <c r="F678" s="154">
        <f t="shared" si="54"/>
        <v>8988897</v>
      </c>
    </row>
    <row r="679" ht="22.5" customHeight="1" spans="1:6">
      <c r="A679">
        <v>674</v>
      </c>
      <c r="B679" s="154">
        <f t="shared" si="50"/>
        <v>65417</v>
      </c>
      <c r="C679" s="154">
        <f t="shared" si="51"/>
        <v>310216</v>
      </c>
      <c r="D679" s="154">
        <f t="shared" si="52"/>
        <v>845072</v>
      </c>
      <c r="E679" s="154">
        <f t="shared" si="53"/>
        <v>4561865</v>
      </c>
      <c r="F679" s="154">
        <f t="shared" si="54"/>
        <v>9123730</v>
      </c>
    </row>
    <row r="680" ht="22.5" customHeight="1" spans="1:6">
      <c r="A680">
        <v>675</v>
      </c>
      <c r="B680" s="154">
        <f t="shared" si="50"/>
        <v>66071</v>
      </c>
      <c r="C680" s="154">
        <f t="shared" si="51"/>
        <v>313939</v>
      </c>
      <c r="D680" s="154">
        <f t="shared" si="52"/>
        <v>856058</v>
      </c>
      <c r="E680" s="154">
        <f t="shared" si="53"/>
        <v>4630293</v>
      </c>
      <c r="F680" s="154">
        <f t="shared" si="54"/>
        <v>9260586</v>
      </c>
    </row>
    <row r="681" ht="22.5" customHeight="1" spans="1:6">
      <c r="A681">
        <v>676</v>
      </c>
      <c r="B681" s="154">
        <f t="shared" si="50"/>
        <v>66732</v>
      </c>
      <c r="C681" s="154">
        <f t="shared" si="51"/>
        <v>317706</v>
      </c>
      <c r="D681" s="154">
        <f t="shared" si="52"/>
        <v>867187</v>
      </c>
      <c r="E681" s="154">
        <f t="shared" si="53"/>
        <v>4699747</v>
      </c>
      <c r="F681" s="154">
        <f t="shared" si="54"/>
        <v>9399495</v>
      </c>
    </row>
    <row r="682" ht="22.5" customHeight="1" spans="1:6">
      <c r="A682">
        <v>677</v>
      </c>
      <c r="B682" s="154">
        <f t="shared" si="50"/>
        <v>67400</v>
      </c>
      <c r="C682" s="154">
        <f t="shared" si="51"/>
        <v>321519</v>
      </c>
      <c r="D682" s="154">
        <f t="shared" si="52"/>
        <v>878461</v>
      </c>
      <c r="E682" s="154">
        <f t="shared" si="53"/>
        <v>4770244</v>
      </c>
      <c r="F682" s="154">
        <f t="shared" si="54"/>
        <v>9540488</v>
      </c>
    </row>
    <row r="683" ht="22.5" customHeight="1" spans="1:6">
      <c r="A683">
        <v>678</v>
      </c>
      <c r="B683" s="154">
        <f t="shared" si="50"/>
        <v>68074</v>
      </c>
      <c r="C683" s="154">
        <f t="shared" si="51"/>
        <v>325377</v>
      </c>
      <c r="D683" s="154">
        <f t="shared" si="52"/>
        <v>889881</v>
      </c>
      <c r="E683" s="154">
        <f t="shared" si="53"/>
        <v>4841797</v>
      </c>
      <c r="F683" s="154">
        <f t="shared" si="54"/>
        <v>9683595</v>
      </c>
    </row>
    <row r="684" ht="22.5" customHeight="1" spans="1:6">
      <c r="A684">
        <v>679</v>
      </c>
      <c r="B684" s="154">
        <f t="shared" si="50"/>
        <v>68754</v>
      </c>
      <c r="C684" s="154">
        <f t="shared" si="51"/>
        <v>329281</v>
      </c>
      <c r="D684" s="154">
        <f t="shared" si="52"/>
        <v>901449</v>
      </c>
      <c r="E684" s="154">
        <f t="shared" si="53"/>
        <v>4914424</v>
      </c>
      <c r="F684" s="154">
        <f t="shared" si="54"/>
        <v>9828849</v>
      </c>
    </row>
    <row r="685" ht="22.5" customHeight="1" spans="1:6">
      <c r="A685">
        <v>680</v>
      </c>
      <c r="B685" s="154">
        <f t="shared" si="50"/>
        <v>69442</v>
      </c>
      <c r="C685" s="154">
        <f t="shared" si="51"/>
        <v>333233</v>
      </c>
      <c r="D685" s="154">
        <f t="shared" si="52"/>
        <v>913168</v>
      </c>
      <c r="E685" s="154">
        <f t="shared" si="53"/>
        <v>4988141</v>
      </c>
      <c r="F685" s="154">
        <f t="shared" si="54"/>
        <v>9976282</v>
      </c>
    </row>
    <row r="686" ht="22.5" customHeight="1" spans="1:6">
      <c r="A686">
        <v>681</v>
      </c>
      <c r="B686" s="154">
        <f t="shared" si="50"/>
        <v>70136</v>
      </c>
      <c r="C686" s="154">
        <f t="shared" si="51"/>
        <v>337232</v>
      </c>
      <c r="D686" s="154">
        <f t="shared" si="52"/>
        <v>925039</v>
      </c>
      <c r="E686" s="154">
        <f t="shared" si="53"/>
        <v>5062963</v>
      </c>
      <c r="F686" s="154">
        <f t="shared" si="54"/>
        <v>10125926</v>
      </c>
    </row>
    <row r="687" ht="22.5" customHeight="1" spans="1:6">
      <c r="A687">
        <v>682</v>
      </c>
      <c r="B687" s="154">
        <f t="shared" si="50"/>
        <v>70838</v>
      </c>
      <c r="C687" s="154">
        <f t="shared" si="51"/>
        <v>341278</v>
      </c>
      <c r="D687" s="154">
        <f t="shared" si="52"/>
        <v>937065</v>
      </c>
      <c r="E687" s="154">
        <f t="shared" si="53"/>
        <v>5138907</v>
      </c>
      <c r="F687" s="154">
        <f t="shared" si="54"/>
        <v>10277815</v>
      </c>
    </row>
    <row r="688" ht="22.5" customHeight="1" spans="1:6">
      <c r="A688">
        <v>683</v>
      </c>
      <c r="B688" s="154">
        <f t="shared" si="50"/>
        <v>71546</v>
      </c>
      <c r="C688" s="154">
        <f t="shared" si="51"/>
        <v>345374</v>
      </c>
      <c r="D688" s="154">
        <f t="shared" si="52"/>
        <v>949246</v>
      </c>
      <c r="E688" s="154">
        <f t="shared" si="53"/>
        <v>5215991</v>
      </c>
      <c r="F688" s="154">
        <f t="shared" si="54"/>
        <v>10431982</v>
      </c>
    </row>
    <row r="689" ht="22.5" customHeight="1" spans="1:6">
      <c r="A689">
        <v>684</v>
      </c>
      <c r="B689" s="154">
        <f t="shared" si="50"/>
        <v>72261</v>
      </c>
      <c r="C689" s="154">
        <f t="shared" si="51"/>
        <v>349518</v>
      </c>
      <c r="D689" s="154">
        <f t="shared" si="52"/>
        <v>961587</v>
      </c>
      <c r="E689" s="154">
        <f t="shared" si="53"/>
        <v>5294231</v>
      </c>
      <c r="F689" s="154">
        <f t="shared" si="54"/>
        <v>10588462</v>
      </c>
    </row>
    <row r="690" ht="22.5" customHeight="1" spans="1:6">
      <c r="A690">
        <v>685</v>
      </c>
      <c r="B690" s="154">
        <f t="shared" si="50"/>
        <v>72984</v>
      </c>
      <c r="C690" s="154">
        <f t="shared" si="51"/>
        <v>353713</v>
      </c>
      <c r="D690" s="154">
        <f t="shared" si="52"/>
        <v>974087</v>
      </c>
      <c r="E690" s="154">
        <f t="shared" si="53"/>
        <v>5373644</v>
      </c>
      <c r="F690" s="154">
        <f t="shared" si="54"/>
        <v>10747289</v>
      </c>
    </row>
    <row r="691" ht="22.5" customHeight="1" spans="1:6">
      <c r="A691">
        <v>686</v>
      </c>
      <c r="B691" s="154">
        <f t="shared" si="50"/>
        <v>73714</v>
      </c>
      <c r="C691" s="154">
        <f t="shared" si="51"/>
        <v>357957</v>
      </c>
      <c r="D691" s="154">
        <f t="shared" si="52"/>
        <v>986750</v>
      </c>
      <c r="E691" s="154">
        <f t="shared" si="53"/>
        <v>5454249</v>
      </c>
      <c r="F691" s="154">
        <f t="shared" si="54"/>
        <v>10908498</v>
      </c>
    </row>
    <row r="692" ht="22.5" customHeight="1" spans="1:6">
      <c r="A692">
        <v>687</v>
      </c>
      <c r="B692" s="154">
        <f t="shared" si="50"/>
        <v>74451</v>
      </c>
      <c r="C692" s="154">
        <f t="shared" si="51"/>
        <v>362253</v>
      </c>
      <c r="D692" s="154">
        <f t="shared" si="52"/>
        <v>999578</v>
      </c>
      <c r="E692" s="154">
        <f t="shared" si="53"/>
        <v>5536062</v>
      </c>
      <c r="F692" s="154">
        <f t="shared" si="54"/>
        <v>11072125</v>
      </c>
    </row>
    <row r="693" ht="22.5" customHeight="1" spans="1:6">
      <c r="A693">
        <v>688</v>
      </c>
      <c r="B693" s="154">
        <f t="shared" si="50"/>
        <v>75196</v>
      </c>
      <c r="C693" s="154">
        <f t="shared" si="51"/>
        <v>366600</v>
      </c>
      <c r="D693" s="154">
        <f t="shared" si="52"/>
        <v>1012573</v>
      </c>
      <c r="E693" s="154">
        <f t="shared" si="53"/>
        <v>5619103</v>
      </c>
      <c r="F693" s="154">
        <f t="shared" si="54"/>
        <v>11238207</v>
      </c>
    </row>
    <row r="694" ht="22.5" customHeight="1" spans="1:6">
      <c r="A694">
        <v>689</v>
      </c>
      <c r="B694" s="154">
        <f t="shared" si="50"/>
        <v>75948</v>
      </c>
      <c r="C694" s="154">
        <f t="shared" si="51"/>
        <v>370999</v>
      </c>
      <c r="D694" s="154">
        <f t="shared" si="52"/>
        <v>1025736</v>
      </c>
      <c r="E694" s="154">
        <f t="shared" si="53"/>
        <v>5703390</v>
      </c>
      <c r="F694" s="154">
        <f t="shared" si="54"/>
        <v>11406780</v>
      </c>
    </row>
    <row r="695" ht="22.5" customHeight="1" spans="1:6">
      <c r="A695">
        <v>690</v>
      </c>
      <c r="B695" s="154">
        <f t="shared" si="50"/>
        <v>76707</v>
      </c>
      <c r="C695" s="154">
        <f t="shared" si="51"/>
        <v>375451</v>
      </c>
      <c r="D695" s="154">
        <f t="shared" si="52"/>
        <v>1039071</v>
      </c>
      <c r="E695" s="154">
        <f t="shared" si="53"/>
        <v>5788941</v>
      </c>
      <c r="F695" s="154">
        <f t="shared" si="54"/>
        <v>11577882</v>
      </c>
    </row>
    <row r="696" ht="22.5" customHeight="1" spans="1:6">
      <c r="A696">
        <v>691</v>
      </c>
      <c r="B696" s="154">
        <f t="shared" si="50"/>
        <v>77474</v>
      </c>
      <c r="C696" s="154">
        <f t="shared" si="51"/>
        <v>379956</v>
      </c>
      <c r="D696" s="154">
        <f t="shared" si="52"/>
        <v>1052579</v>
      </c>
      <c r="E696" s="154">
        <f t="shared" si="53"/>
        <v>5875775</v>
      </c>
      <c r="F696" s="154">
        <f t="shared" si="54"/>
        <v>11751550</v>
      </c>
    </row>
    <row r="697" ht="22.5" customHeight="1" spans="1:6">
      <c r="A697">
        <v>692</v>
      </c>
      <c r="B697" s="154">
        <f t="shared" si="50"/>
        <v>78249</v>
      </c>
      <c r="C697" s="154">
        <f t="shared" si="51"/>
        <v>384516</v>
      </c>
      <c r="D697" s="154">
        <f t="shared" si="52"/>
        <v>1066262</v>
      </c>
      <c r="E697" s="154">
        <f t="shared" si="53"/>
        <v>5963912</v>
      </c>
      <c r="F697" s="154">
        <f t="shared" si="54"/>
        <v>11927824</v>
      </c>
    </row>
    <row r="698" ht="22.5" customHeight="1" spans="1:6">
      <c r="A698">
        <v>693</v>
      </c>
      <c r="B698" s="154">
        <f t="shared" si="50"/>
        <v>79031</v>
      </c>
      <c r="C698" s="154">
        <f t="shared" si="51"/>
        <v>389130</v>
      </c>
      <c r="D698" s="154">
        <f t="shared" si="52"/>
        <v>1080124</v>
      </c>
      <c r="E698" s="154">
        <f t="shared" si="53"/>
        <v>6053370</v>
      </c>
      <c r="F698" s="154">
        <f t="shared" si="54"/>
        <v>12106741</v>
      </c>
    </row>
    <row r="699" ht="22.5" customHeight="1" spans="1:6">
      <c r="A699">
        <v>694</v>
      </c>
      <c r="B699" s="154">
        <f t="shared" si="50"/>
        <v>79822</v>
      </c>
      <c r="C699" s="154">
        <f t="shared" si="51"/>
        <v>393799</v>
      </c>
      <c r="D699" s="154">
        <f t="shared" si="52"/>
        <v>1094165</v>
      </c>
      <c r="E699" s="154">
        <f t="shared" si="53"/>
        <v>6144171</v>
      </c>
      <c r="F699" s="154">
        <f t="shared" si="54"/>
        <v>12288342</v>
      </c>
    </row>
    <row r="700" ht="22.5" customHeight="1" spans="1:6">
      <c r="A700">
        <v>695</v>
      </c>
      <c r="B700" s="154">
        <f t="shared" si="50"/>
        <v>80620</v>
      </c>
      <c r="C700" s="154">
        <f t="shared" si="51"/>
        <v>398525</v>
      </c>
      <c r="D700" s="154">
        <f t="shared" si="52"/>
        <v>1108389</v>
      </c>
      <c r="E700" s="154">
        <f t="shared" si="53"/>
        <v>6236333</v>
      </c>
      <c r="F700" s="154">
        <f t="shared" si="54"/>
        <v>12472667</v>
      </c>
    </row>
    <row r="701" ht="22.5" customHeight="1" spans="1:6">
      <c r="A701">
        <v>696</v>
      </c>
      <c r="B701" s="154">
        <f t="shared" si="50"/>
        <v>81426</v>
      </c>
      <c r="C701" s="154">
        <f t="shared" si="51"/>
        <v>403307</v>
      </c>
      <c r="D701" s="154">
        <f t="shared" si="52"/>
        <v>1122798</v>
      </c>
      <c r="E701" s="154">
        <f t="shared" si="53"/>
        <v>6329878</v>
      </c>
      <c r="F701" s="154">
        <f t="shared" si="54"/>
        <v>12659757</v>
      </c>
    </row>
    <row r="702" ht="22.5" customHeight="1" spans="1:6">
      <c r="A702">
        <v>697</v>
      </c>
      <c r="B702" s="154">
        <f t="shared" si="50"/>
        <v>82240</v>
      </c>
      <c r="C702" s="154">
        <f t="shared" si="51"/>
        <v>408147</v>
      </c>
      <c r="D702" s="154">
        <f t="shared" si="52"/>
        <v>1137395</v>
      </c>
      <c r="E702" s="154">
        <f t="shared" si="53"/>
        <v>6424827</v>
      </c>
      <c r="F702" s="154">
        <f t="shared" si="54"/>
        <v>12849654</v>
      </c>
    </row>
    <row r="703" ht="22.5" customHeight="1" spans="1:6">
      <c r="A703">
        <v>698</v>
      </c>
      <c r="B703" s="154">
        <f t="shared" si="50"/>
        <v>83063</v>
      </c>
      <c r="C703" s="154">
        <f t="shared" si="51"/>
        <v>413045</v>
      </c>
      <c r="D703" s="154">
        <f t="shared" si="52"/>
        <v>1152181</v>
      </c>
      <c r="E703" s="154">
        <f t="shared" si="53"/>
        <v>6521199</v>
      </c>
      <c r="F703" s="154">
        <f t="shared" si="54"/>
        <v>13042398</v>
      </c>
    </row>
    <row r="704" ht="22.5" customHeight="1" spans="1:6">
      <c r="A704">
        <v>699</v>
      </c>
      <c r="B704" s="154">
        <f t="shared" si="50"/>
        <v>83893</v>
      </c>
      <c r="C704" s="154">
        <f t="shared" si="51"/>
        <v>418001</v>
      </c>
      <c r="D704" s="154">
        <f t="shared" si="52"/>
        <v>1167159</v>
      </c>
      <c r="E704" s="154">
        <f t="shared" si="53"/>
        <v>6619017</v>
      </c>
      <c r="F704" s="154">
        <f t="shared" si="54"/>
        <v>13238034</v>
      </c>
    </row>
    <row r="705" ht="22.5" customHeight="1" spans="1:6">
      <c r="A705">
        <v>700</v>
      </c>
      <c r="B705" s="154">
        <f t="shared" si="50"/>
        <v>84732</v>
      </c>
      <c r="C705" s="154">
        <f t="shared" si="51"/>
        <v>423017</v>
      </c>
      <c r="D705" s="154">
        <f t="shared" si="52"/>
        <v>1182332</v>
      </c>
      <c r="E705" s="154">
        <f t="shared" si="53"/>
        <v>6718302</v>
      </c>
      <c r="F705" s="154">
        <f t="shared" si="54"/>
        <v>13436605</v>
      </c>
    </row>
    <row r="706" ht="22.5" customHeight="1" spans="1:6">
      <c r="A706">
        <v>701</v>
      </c>
      <c r="B706" s="154">
        <f t="shared" si="50"/>
        <v>85580</v>
      </c>
      <c r="C706" s="154">
        <f t="shared" si="51"/>
        <v>428094</v>
      </c>
      <c r="D706" s="154">
        <f t="shared" si="52"/>
        <v>1197703</v>
      </c>
      <c r="E706" s="154">
        <f t="shared" si="53"/>
        <v>6819077</v>
      </c>
      <c r="F706" s="154">
        <f t="shared" si="54"/>
        <v>13638154</v>
      </c>
    </row>
    <row r="707" ht="22.5" customHeight="1" spans="1:6">
      <c r="A707">
        <v>702</v>
      </c>
      <c r="B707" s="154">
        <f t="shared" si="50"/>
        <v>86435</v>
      </c>
      <c r="C707" s="154">
        <f t="shared" si="51"/>
        <v>433231</v>
      </c>
      <c r="D707" s="154">
        <f t="shared" si="52"/>
        <v>1213273</v>
      </c>
      <c r="E707" s="154">
        <f t="shared" si="53"/>
        <v>6921363</v>
      </c>
      <c r="F707" s="154">
        <f t="shared" si="54"/>
        <v>13842726</v>
      </c>
    </row>
    <row r="708" ht="22.5" customHeight="1" spans="1:6">
      <c r="A708">
        <v>703</v>
      </c>
      <c r="B708" s="154">
        <f t="shared" si="50"/>
        <v>87300</v>
      </c>
      <c r="C708" s="154">
        <f t="shared" si="51"/>
        <v>438430</v>
      </c>
      <c r="D708" s="154">
        <f t="shared" si="52"/>
        <v>1229045</v>
      </c>
      <c r="E708" s="154">
        <f t="shared" si="53"/>
        <v>7025183</v>
      </c>
      <c r="F708" s="154">
        <f t="shared" si="54"/>
        <v>14050367</v>
      </c>
    </row>
    <row r="709" ht="22.5" customHeight="1" spans="1:6">
      <c r="A709">
        <v>704</v>
      </c>
      <c r="B709" s="154">
        <f t="shared" ref="B709:B772" si="55">INT($B$2*POWER(1+$B$3,A710-1))</f>
        <v>88173</v>
      </c>
      <c r="C709" s="154">
        <f t="shared" ref="C709:C772" si="56">INT($C$2*POWER(1+$C$3,A710-1))</f>
        <v>443691</v>
      </c>
      <c r="D709" s="154">
        <f t="shared" ref="D709:D772" si="57">INT($D$2*POWER(1+$D$3,A710-1))</f>
        <v>1245023</v>
      </c>
      <c r="E709" s="154">
        <f t="shared" ref="E709:E772" si="58">INT($E$2*POWER(1+$E$3,A710-1))</f>
        <v>7130561</v>
      </c>
      <c r="F709" s="154">
        <f t="shared" ref="F709:F772" si="59">INT($F$2*POWER(1+$F$3,A710-1))</f>
        <v>14261123</v>
      </c>
    </row>
    <row r="710" ht="22.5" customHeight="1" spans="1:6">
      <c r="A710">
        <v>705</v>
      </c>
      <c r="B710" s="154">
        <f t="shared" si="55"/>
        <v>89055</v>
      </c>
      <c r="C710" s="154">
        <f t="shared" si="56"/>
        <v>449015</v>
      </c>
      <c r="D710" s="154">
        <f t="shared" si="57"/>
        <v>1261208</v>
      </c>
      <c r="E710" s="154">
        <f t="shared" si="58"/>
        <v>7237520</v>
      </c>
      <c r="F710" s="154">
        <f t="shared" si="59"/>
        <v>14475040</v>
      </c>
    </row>
    <row r="711" ht="22.5" customHeight="1" spans="1:6">
      <c r="A711">
        <v>706</v>
      </c>
      <c r="B711" s="154">
        <f t="shared" si="55"/>
        <v>89945</v>
      </c>
      <c r="C711" s="154">
        <f t="shared" si="56"/>
        <v>454403</v>
      </c>
      <c r="D711" s="154">
        <f t="shared" si="57"/>
        <v>1277604</v>
      </c>
      <c r="E711" s="154">
        <f t="shared" si="58"/>
        <v>7346082</v>
      </c>
      <c r="F711" s="154">
        <f t="shared" si="59"/>
        <v>14692165</v>
      </c>
    </row>
    <row r="712" ht="22.5" customHeight="1" spans="1:6">
      <c r="A712">
        <v>707</v>
      </c>
      <c r="B712" s="154">
        <f t="shared" si="55"/>
        <v>90845</v>
      </c>
      <c r="C712" s="154">
        <f t="shared" si="56"/>
        <v>459856</v>
      </c>
      <c r="D712" s="154">
        <f t="shared" si="57"/>
        <v>1294213</v>
      </c>
      <c r="E712" s="154">
        <f t="shared" si="58"/>
        <v>7456274</v>
      </c>
      <c r="F712" s="154">
        <f t="shared" si="59"/>
        <v>14912548</v>
      </c>
    </row>
    <row r="713" ht="22.5" customHeight="1" spans="1:6">
      <c r="A713">
        <v>708</v>
      </c>
      <c r="B713" s="154">
        <f t="shared" si="55"/>
        <v>91753</v>
      </c>
      <c r="C713" s="154">
        <f t="shared" si="56"/>
        <v>465374</v>
      </c>
      <c r="D713" s="154">
        <f t="shared" si="57"/>
        <v>1311038</v>
      </c>
      <c r="E713" s="154">
        <f t="shared" si="58"/>
        <v>7568118</v>
      </c>
      <c r="F713" s="154">
        <f t="shared" si="59"/>
        <v>15136236</v>
      </c>
    </row>
    <row r="714" ht="22.5" customHeight="1" spans="1:6">
      <c r="A714">
        <v>709</v>
      </c>
      <c r="B714" s="154">
        <f t="shared" si="55"/>
        <v>92671</v>
      </c>
      <c r="C714" s="154">
        <f t="shared" si="56"/>
        <v>470959</v>
      </c>
      <c r="D714" s="154">
        <f t="shared" si="57"/>
        <v>1328081</v>
      </c>
      <c r="E714" s="154">
        <f t="shared" si="58"/>
        <v>7681640</v>
      </c>
      <c r="F714" s="154">
        <f t="shared" si="59"/>
        <v>15363280</v>
      </c>
    </row>
    <row r="715" ht="22.5" customHeight="1" spans="1:6">
      <c r="A715">
        <v>710</v>
      </c>
      <c r="B715" s="154">
        <f t="shared" si="55"/>
        <v>93597</v>
      </c>
      <c r="C715" s="154">
        <f t="shared" si="56"/>
        <v>476610</v>
      </c>
      <c r="D715" s="154">
        <f t="shared" si="57"/>
        <v>1345346</v>
      </c>
      <c r="E715" s="154">
        <f t="shared" si="58"/>
        <v>7796864</v>
      </c>
      <c r="F715" s="154">
        <f t="shared" si="59"/>
        <v>15593729</v>
      </c>
    </row>
    <row r="716" ht="22.5" customHeight="1" spans="1:6">
      <c r="A716">
        <v>711</v>
      </c>
      <c r="B716" s="154">
        <f t="shared" si="55"/>
        <v>94533</v>
      </c>
      <c r="C716" s="154">
        <f t="shared" si="56"/>
        <v>482330</v>
      </c>
      <c r="D716" s="154">
        <f t="shared" si="57"/>
        <v>1362836</v>
      </c>
      <c r="E716" s="154">
        <f t="shared" si="58"/>
        <v>7913817</v>
      </c>
      <c r="F716" s="154">
        <f t="shared" si="59"/>
        <v>15827635</v>
      </c>
    </row>
    <row r="717" ht="22.5" customHeight="1" spans="1:6">
      <c r="A717">
        <v>712</v>
      </c>
      <c r="B717" s="154">
        <f t="shared" si="55"/>
        <v>95479</v>
      </c>
      <c r="C717" s="154">
        <f t="shared" si="56"/>
        <v>488118</v>
      </c>
      <c r="D717" s="154">
        <f t="shared" si="57"/>
        <v>1380553</v>
      </c>
      <c r="E717" s="154">
        <f t="shared" si="58"/>
        <v>8032524</v>
      </c>
      <c r="F717" s="154">
        <f t="shared" si="59"/>
        <v>16065049</v>
      </c>
    </row>
    <row r="718" ht="22.5" customHeight="1" spans="1:6">
      <c r="A718">
        <v>713</v>
      </c>
      <c r="B718" s="154">
        <f t="shared" si="55"/>
        <v>96433</v>
      </c>
      <c r="C718" s="154">
        <f t="shared" si="56"/>
        <v>493975</v>
      </c>
      <c r="D718" s="154">
        <f t="shared" si="57"/>
        <v>1398500</v>
      </c>
      <c r="E718" s="154">
        <f t="shared" si="58"/>
        <v>8153012</v>
      </c>
      <c r="F718" s="154">
        <f t="shared" si="59"/>
        <v>16306025</v>
      </c>
    </row>
    <row r="719" ht="22.5" customHeight="1" spans="1:6">
      <c r="A719">
        <v>714</v>
      </c>
      <c r="B719" s="154">
        <f t="shared" si="55"/>
        <v>97398</v>
      </c>
      <c r="C719" s="154">
        <f t="shared" si="56"/>
        <v>499903</v>
      </c>
      <c r="D719" s="154">
        <f t="shared" si="57"/>
        <v>1416680</v>
      </c>
      <c r="E719" s="154">
        <f t="shared" si="58"/>
        <v>8275307</v>
      </c>
      <c r="F719" s="154">
        <f t="shared" si="59"/>
        <v>16550615</v>
      </c>
    </row>
    <row r="720" ht="22.5" customHeight="1" spans="1:6">
      <c r="A720">
        <v>715</v>
      </c>
      <c r="B720" s="154">
        <f t="shared" si="55"/>
        <v>98372</v>
      </c>
      <c r="C720" s="154">
        <f t="shared" si="56"/>
        <v>505902</v>
      </c>
      <c r="D720" s="154">
        <f t="shared" si="57"/>
        <v>1435097</v>
      </c>
      <c r="E720" s="154">
        <f t="shared" si="58"/>
        <v>8399437</v>
      </c>
      <c r="F720" s="154">
        <f t="shared" si="59"/>
        <v>16798875</v>
      </c>
    </row>
    <row r="721" ht="22.5" customHeight="1" spans="1:6">
      <c r="A721">
        <v>716</v>
      </c>
      <c r="B721" s="154">
        <f t="shared" si="55"/>
        <v>99355</v>
      </c>
      <c r="C721" s="154">
        <f t="shared" si="56"/>
        <v>511972</v>
      </c>
      <c r="D721" s="154">
        <f t="shared" si="57"/>
        <v>1453753</v>
      </c>
      <c r="E721" s="154">
        <f t="shared" si="58"/>
        <v>8525429</v>
      </c>
      <c r="F721" s="154">
        <f t="shared" si="59"/>
        <v>17050858</v>
      </c>
    </row>
    <row r="722" ht="22.5" customHeight="1" spans="1:6">
      <c r="A722">
        <v>717</v>
      </c>
      <c r="B722" s="154">
        <f t="shared" si="55"/>
        <v>100349</v>
      </c>
      <c r="C722" s="154">
        <f t="shared" si="56"/>
        <v>518116</v>
      </c>
      <c r="D722" s="154">
        <f t="shared" si="57"/>
        <v>1472652</v>
      </c>
      <c r="E722" s="154">
        <f t="shared" si="58"/>
        <v>8653310</v>
      </c>
      <c r="F722" s="154">
        <f t="shared" si="59"/>
        <v>17306621</v>
      </c>
    </row>
    <row r="723" ht="22.5" customHeight="1" spans="1:6">
      <c r="A723">
        <v>718</v>
      </c>
      <c r="B723" s="154">
        <f t="shared" si="55"/>
        <v>101352</v>
      </c>
      <c r="C723" s="154">
        <f t="shared" si="56"/>
        <v>524333</v>
      </c>
      <c r="D723" s="154">
        <f t="shared" si="57"/>
        <v>1491797</v>
      </c>
      <c r="E723" s="154">
        <f t="shared" si="58"/>
        <v>8783110</v>
      </c>
      <c r="F723" s="154">
        <f t="shared" si="59"/>
        <v>17566220</v>
      </c>
    </row>
    <row r="724" ht="22.5" customHeight="1" spans="1:6">
      <c r="A724">
        <v>719</v>
      </c>
      <c r="B724" s="154">
        <f t="shared" si="55"/>
        <v>102366</v>
      </c>
      <c r="C724" s="154">
        <f t="shared" si="56"/>
        <v>530625</v>
      </c>
      <c r="D724" s="154">
        <f t="shared" si="57"/>
        <v>1511190</v>
      </c>
      <c r="E724" s="154">
        <f t="shared" si="58"/>
        <v>8914856</v>
      </c>
      <c r="F724" s="154">
        <f t="shared" si="59"/>
        <v>17829713</v>
      </c>
    </row>
    <row r="725" ht="22.5" customHeight="1" spans="1:6">
      <c r="A725">
        <v>720</v>
      </c>
      <c r="B725" s="154">
        <f t="shared" si="55"/>
        <v>103390</v>
      </c>
      <c r="C725" s="154">
        <f t="shared" si="56"/>
        <v>536993</v>
      </c>
      <c r="D725" s="154">
        <f t="shared" si="57"/>
        <v>1530836</v>
      </c>
      <c r="E725" s="154">
        <f t="shared" si="58"/>
        <v>9048579</v>
      </c>
      <c r="F725" s="154">
        <f t="shared" si="59"/>
        <v>18097159</v>
      </c>
    </row>
    <row r="726" ht="22.5" customHeight="1" spans="1:6">
      <c r="A726">
        <v>721</v>
      </c>
      <c r="B726" s="154">
        <f t="shared" si="55"/>
        <v>104424</v>
      </c>
      <c r="C726" s="154">
        <f t="shared" si="56"/>
        <v>543437</v>
      </c>
      <c r="D726" s="154">
        <f t="shared" si="57"/>
        <v>1550736</v>
      </c>
      <c r="E726" s="154">
        <f t="shared" si="58"/>
        <v>9184308</v>
      </c>
      <c r="F726" s="154">
        <f t="shared" si="59"/>
        <v>18368616</v>
      </c>
    </row>
    <row r="727" ht="22.5" customHeight="1" spans="1:6">
      <c r="A727">
        <v>722</v>
      </c>
      <c r="B727" s="154">
        <f t="shared" si="55"/>
        <v>105468</v>
      </c>
      <c r="C727" s="154">
        <f t="shared" si="56"/>
        <v>549958</v>
      </c>
      <c r="D727" s="154">
        <f t="shared" si="57"/>
        <v>1570896</v>
      </c>
      <c r="E727" s="154">
        <f t="shared" si="58"/>
        <v>9322073</v>
      </c>
      <c r="F727" s="154">
        <f t="shared" si="59"/>
        <v>18644146</v>
      </c>
    </row>
    <row r="728" ht="22.5" customHeight="1" spans="1:6">
      <c r="A728">
        <v>723</v>
      </c>
      <c r="B728" s="154">
        <f t="shared" si="55"/>
        <v>106522</v>
      </c>
      <c r="C728" s="154">
        <f t="shared" si="56"/>
        <v>556558</v>
      </c>
      <c r="D728" s="154">
        <f t="shared" si="57"/>
        <v>1591318</v>
      </c>
      <c r="E728" s="154">
        <f t="shared" si="58"/>
        <v>9461904</v>
      </c>
      <c r="F728" s="154">
        <f t="shared" si="59"/>
        <v>18923808</v>
      </c>
    </row>
    <row r="729" ht="22.5" customHeight="1" spans="1:6">
      <c r="A729">
        <v>724</v>
      </c>
      <c r="B729" s="154">
        <f t="shared" si="55"/>
        <v>107588</v>
      </c>
      <c r="C729" s="154">
        <f t="shared" si="56"/>
        <v>563236</v>
      </c>
      <c r="D729" s="154">
        <f t="shared" si="57"/>
        <v>1612005</v>
      </c>
      <c r="E729" s="154">
        <f t="shared" si="58"/>
        <v>9603832</v>
      </c>
      <c r="F729" s="154">
        <f t="shared" si="59"/>
        <v>19207665</v>
      </c>
    </row>
    <row r="730" ht="22.5" customHeight="1" spans="1:6">
      <c r="A730">
        <v>725</v>
      </c>
      <c r="B730" s="154">
        <f t="shared" si="55"/>
        <v>108664</v>
      </c>
      <c r="C730" s="154">
        <f t="shared" si="56"/>
        <v>569995</v>
      </c>
      <c r="D730" s="154">
        <f t="shared" si="57"/>
        <v>1632961</v>
      </c>
      <c r="E730" s="154">
        <f t="shared" si="58"/>
        <v>9747890</v>
      </c>
      <c r="F730" s="154">
        <f t="shared" si="59"/>
        <v>19495780</v>
      </c>
    </row>
    <row r="731" ht="22.5" customHeight="1" spans="1:6">
      <c r="A731">
        <v>726</v>
      </c>
      <c r="B731" s="154">
        <f t="shared" si="55"/>
        <v>109750</v>
      </c>
      <c r="C731" s="154">
        <f t="shared" si="56"/>
        <v>576835</v>
      </c>
      <c r="D731" s="154">
        <f t="shared" si="57"/>
        <v>1654189</v>
      </c>
      <c r="E731" s="154">
        <f t="shared" si="58"/>
        <v>9894108</v>
      </c>
      <c r="F731" s="154">
        <f t="shared" si="59"/>
        <v>19788217</v>
      </c>
    </row>
    <row r="732" ht="22.5" customHeight="1" spans="1:6">
      <c r="A732">
        <v>727</v>
      </c>
      <c r="B732" s="154">
        <f t="shared" si="55"/>
        <v>110848</v>
      </c>
      <c r="C732" s="154">
        <f t="shared" si="56"/>
        <v>583757</v>
      </c>
      <c r="D732" s="154">
        <f t="shared" si="57"/>
        <v>1675694</v>
      </c>
      <c r="E732" s="154">
        <f t="shared" si="58"/>
        <v>10042520</v>
      </c>
      <c r="F732" s="154">
        <f t="shared" si="59"/>
        <v>20085040</v>
      </c>
    </row>
    <row r="733" ht="22.5" customHeight="1" spans="1:6">
      <c r="A733">
        <v>728</v>
      </c>
      <c r="B733" s="154">
        <f t="shared" si="55"/>
        <v>111956</v>
      </c>
      <c r="C733" s="154">
        <f t="shared" si="56"/>
        <v>590762</v>
      </c>
      <c r="D733" s="154">
        <f t="shared" si="57"/>
        <v>1697478</v>
      </c>
      <c r="E733" s="154">
        <f t="shared" si="58"/>
        <v>10193157</v>
      </c>
      <c r="F733" s="154">
        <f t="shared" si="59"/>
        <v>20386315</v>
      </c>
    </row>
    <row r="734" ht="22.5" customHeight="1" spans="1:6">
      <c r="A734">
        <v>729</v>
      </c>
      <c r="B734" s="154">
        <f t="shared" si="55"/>
        <v>113076</v>
      </c>
      <c r="C734" s="154">
        <f t="shared" si="56"/>
        <v>597851</v>
      </c>
      <c r="D734" s="154">
        <f t="shared" si="57"/>
        <v>1719545</v>
      </c>
      <c r="E734" s="154">
        <f t="shared" si="58"/>
        <v>10346055</v>
      </c>
      <c r="F734" s="154">
        <f t="shared" si="59"/>
        <v>20692110</v>
      </c>
    </row>
    <row r="735" ht="22.5" customHeight="1" spans="1:6">
      <c r="A735">
        <v>730</v>
      </c>
      <c r="B735" s="154">
        <f t="shared" si="55"/>
        <v>114207</v>
      </c>
      <c r="C735" s="154">
        <f t="shared" si="56"/>
        <v>605026</v>
      </c>
      <c r="D735" s="154">
        <f t="shared" si="57"/>
        <v>1741899</v>
      </c>
      <c r="E735" s="154">
        <f t="shared" si="58"/>
        <v>10501246</v>
      </c>
      <c r="F735" s="154">
        <f t="shared" si="59"/>
        <v>21002492</v>
      </c>
    </row>
    <row r="736" ht="22.5" customHeight="1" spans="1:6">
      <c r="A736">
        <v>731</v>
      </c>
      <c r="B736" s="154">
        <f t="shared" si="55"/>
        <v>115349</v>
      </c>
      <c r="C736" s="154">
        <f t="shared" si="56"/>
        <v>612286</v>
      </c>
      <c r="D736" s="154">
        <f t="shared" si="57"/>
        <v>1764544</v>
      </c>
      <c r="E736" s="154">
        <f t="shared" si="58"/>
        <v>10658764</v>
      </c>
      <c r="F736" s="154">
        <f t="shared" si="59"/>
        <v>21317529</v>
      </c>
    </row>
    <row r="737" ht="22.5" customHeight="1" spans="1:6">
      <c r="A737">
        <v>732</v>
      </c>
      <c r="B737" s="154">
        <f t="shared" si="55"/>
        <v>116502</v>
      </c>
      <c r="C737" s="154">
        <f t="shared" si="56"/>
        <v>619633</v>
      </c>
      <c r="D737" s="154">
        <f t="shared" si="57"/>
        <v>1787483</v>
      </c>
      <c r="E737" s="154">
        <f t="shared" si="58"/>
        <v>10818646</v>
      </c>
      <c r="F737" s="154">
        <f t="shared" si="59"/>
        <v>21637292</v>
      </c>
    </row>
    <row r="738" ht="22.5" customHeight="1" spans="1:6">
      <c r="A738">
        <v>733</v>
      </c>
      <c r="B738" s="154">
        <f t="shared" si="55"/>
        <v>117667</v>
      </c>
      <c r="C738" s="154">
        <f t="shared" si="56"/>
        <v>627069</v>
      </c>
      <c r="D738" s="154">
        <f t="shared" si="57"/>
        <v>1810720</v>
      </c>
      <c r="E738" s="154">
        <f t="shared" si="58"/>
        <v>10980925</v>
      </c>
      <c r="F738" s="154">
        <f t="shared" si="59"/>
        <v>21961851</v>
      </c>
    </row>
    <row r="739" ht="22.5" customHeight="1" spans="1:6">
      <c r="A739">
        <v>734</v>
      </c>
      <c r="B739" s="154">
        <f t="shared" si="55"/>
        <v>118844</v>
      </c>
      <c r="C739" s="154">
        <f t="shared" si="56"/>
        <v>634594</v>
      </c>
      <c r="D739" s="154">
        <f t="shared" si="57"/>
        <v>1834260</v>
      </c>
      <c r="E739" s="154">
        <f t="shared" si="58"/>
        <v>11145639</v>
      </c>
      <c r="F739" s="154">
        <f t="shared" si="59"/>
        <v>22291279</v>
      </c>
    </row>
    <row r="740" ht="22.5" customHeight="1" spans="1:6">
      <c r="A740">
        <v>735</v>
      </c>
      <c r="B740" s="154">
        <f t="shared" si="55"/>
        <v>120032</v>
      </c>
      <c r="C740" s="154">
        <f t="shared" si="56"/>
        <v>642209</v>
      </c>
      <c r="D740" s="154">
        <f t="shared" si="57"/>
        <v>1858105</v>
      </c>
      <c r="E740" s="154">
        <f t="shared" si="58"/>
        <v>11312824</v>
      </c>
      <c r="F740" s="154">
        <f t="shared" si="59"/>
        <v>22625648</v>
      </c>
    </row>
    <row r="741" ht="22.5" customHeight="1" spans="1:6">
      <c r="A741">
        <v>736</v>
      </c>
      <c r="B741" s="154">
        <f t="shared" si="55"/>
        <v>121233</v>
      </c>
      <c r="C741" s="154">
        <f t="shared" si="56"/>
        <v>649915</v>
      </c>
      <c r="D741" s="154">
        <f t="shared" si="57"/>
        <v>1882260</v>
      </c>
      <c r="E741" s="154">
        <f t="shared" si="58"/>
        <v>11482516</v>
      </c>
      <c r="F741" s="154">
        <f t="shared" si="59"/>
        <v>22965033</v>
      </c>
    </row>
    <row r="742" ht="22.5" customHeight="1" spans="1:6">
      <c r="A742">
        <v>737</v>
      </c>
      <c r="B742" s="154">
        <f t="shared" si="55"/>
        <v>122445</v>
      </c>
      <c r="C742" s="154">
        <f t="shared" si="56"/>
        <v>657714</v>
      </c>
      <c r="D742" s="154">
        <f t="shared" si="57"/>
        <v>1906730</v>
      </c>
      <c r="E742" s="154">
        <f t="shared" si="58"/>
        <v>11654754</v>
      </c>
      <c r="F742" s="154">
        <f t="shared" si="59"/>
        <v>23309509</v>
      </c>
    </row>
    <row r="743" ht="22.5" customHeight="1" spans="1:6">
      <c r="A743">
        <v>738</v>
      </c>
      <c r="B743" s="154">
        <f t="shared" si="55"/>
        <v>123669</v>
      </c>
      <c r="C743" s="154">
        <f t="shared" si="56"/>
        <v>665607</v>
      </c>
      <c r="D743" s="154">
        <f t="shared" si="57"/>
        <v>1931517</v>
      </c>
      <c r="E743" s="154">
        <f t="shared" si="58"/>
        <v>11829575</v>
      </c>
      <c r="F743" s="154">
        <f t="shared" si="59"/>
        <v>23659151</v>
      </c>
    </row>
    <row r="744" ht="22.5" customHeight="1" spans="1:6">
      <c r="A744">
        <v>739</v>
      </c>
      <c r="B744" s="154">
        <f t="shared" si="55"/>
        <v>124906</v>
      </c>
      <c r="C744" s="154">
        <f t="shared" si="56"/>
        <v>673594</v>
      </c>
      <c r="D744" s="154">
        <f t="shared" si="57"/>
        <v>1956627</v>
      </c>
      <c r="E744" s="154">
        <f t="shared" si="58"/>
        <v>12007019</v>
      </c>
      <c r="F744" s="154">
        <f t="shared" si="59"/>
        <v>24014039</v>
      </c>
    </row>
    <row r="745" ht="22.5" customHeight="1" spans="1:6">
      <c r="A745">
        <v>740</v>
      </c>
      <c r="B745" s="154">
        <f t="shared" si="55"/>
        <v>126155</v>
      </c>
      <c r="C745" s="154">
        <f t="shared" si="56"/>
        <v>681677</v>
      </c>
      <c r="D745" s="154">
        <f t="shared" si="57"/>
        <v>1982063</v>
      </c>
      <c r="E745" s="154">
        <f t="shared" si="58"/>
        <v>12187124</v>
      </c>
      <c r="F745" s="154">
        <f t="shared" si="59"/>
        <v>24374249</v>
      </c>
    </row>
    <row r="746" ht="22.5" customHeight="1" spans="1:6">
      <c r="A746">
        <v>741</v>
      </c>
      <c r="B746" s="154">
        <f t="shared" si="55"/>
        <v>127417</v>
      </c>
      <c r="C746" s="154">
        <f t="shared" si="56"/>
        <v>689858</v>
      </c>
      <c r="D746" s="154">
        <f t="shared" si="57"/>
        <v>2007830</v>
      </c>
      <c r="E746" s="154">
        <f t="shared" si="58"/>
        <v>12369931</v>
      </c>
      <c r="F746" s="154">
        <f t="shared" si="59"/>
        <v>24739863</v>
      </c>
    </row>
    <row r="747" ht="22.5" customHeight="1" spans="1:6">
      <c r="A747">
        <v>742</v>
      </c>
      <c r="B747" s="154">
        <f t="shared" si="55"/>
        <v>128691</v>
      </c>
      <c r="C747" s="154">
        <f t="shared" si="56"/>
        <v>698136</v>
      </c>
      <c r="D747" s="154">
        <f t="shared" si="57"/>
        <v>2033932</v>
      </c>
      <c r="E747" s="154">
        <f t="shared" si="58"/>
        <v>12555480</v>
      </c>
      <c r="F747" s="154">
        <f t="shared" si="59"/>
        <v>25110961</v>
      </c>
    </row>
    <row r="748" ht="22.5" customHeight="1" spans="1:6">
      <c r="A748">
        <v>743</v>
      </c>
      <c r="B748" s="154">
        <f t="shared" si="55"/>
        <v>129978</v>
      </c>
      <c r="C748" s="154">
        <f t="shared" si="56"/>
        <v>706514</v>
      </c>
      <c r="D748" s="154">
        <f t="shared" si="57"/>
        <v>2060373</v>
      </c>
      <c r="E748" s="154">
        <f t="shared" si="58"/>
        <v>12743812</v>
      </c>
      <c r="F748" s="154">
        <f t="shared" si="59"/>
        <v>25487625</v>
      </c>
    </row>
    <row r="749" ht="22.5" customHeight="1" spans="1:6">
      <c r="A749">
        <v>744</v>
      </c>
      <c r="B749" s="154">
        <f t="shared" si="55"/>
        <v>131278</v>
      </c>
      <c r="C749" s="154">
        <f t="shared" si="56"/>
        <v>714992</v>
      </c>
      <c r="D749" s="154">
        <f t="shared" si="57"/>
        <v>2087158</v>
      </c>
      <c r="E749" s="154">
        <f t="shared" si="58"/>
        <v>12934970</v>
      </c>
      <c r="F749" s="154">
        <f t="shared" si="59"/>
        <v>25869940</v>
      </c>
    </row>
    <row r="750" ht="22.5" customHeight="1" spans="1:6">
      <c r="A750">
        <v>745</v>
      </c>
      <c r="B750" s="154">
        <f t="shared" si="55"/>
        <v>132590</v>
      </c>
      <c r="C750" s="154">
        <f t="shared" si="56"/>
        <v>723572</v>
      </c>
      <c r="D750" s="154">
        <f t="shared" si="57"/>
        <v>2114291</v>
      </c>
      <c r="E750" s="154">
        <f t="shared" si="58"/>
        <v>13128994</v>
      </c>
      <c r="F750" s="154">
        <f t="shared" si="59"/>
        <v>26257989</v>
      </c>
    </row>
    <row r="751" ht="22.5" customHeight="1" spans="1:6">
      <c r="A751">
        <v>746</v>
      </c>
      <c r="B751" s="154">
        <f t="shared" si="55"/>
        <v>133916</v>
      </c>
      <c r="C751" s="154">
        <f t="shared" si="56"/>
        <v>732254</v>
      </c>
      <c r="D751" s="154">
        <f t="shared" si="57"/>
        <v>2141777</v>
      </c>
      <c r="E751" s="154">
        <f t="shared" si="58"/>
        <v>13325929</v>
      </c>
      <c r="F751" s="154">
        <f t="shared" si="59"/>
        <v>26651859</v>
      </c>
    </row>
    <row r="752" ht="22.5" customHeight="1" spans="1:6">
      <c r="A752">
        <v>747</v>
      </c>
      <c r="B752" s="154">
        <f t="shared" si="55"/>
        <v>135255</v>
      </c>
      <c r="C752" s="154">
        <f t="shared" si="56"/>
        <v>741042</v>
      </c>
      <c r="D752" s="154">
        <f t="shared" si="57"/>
        <v>2169620</v>
      </c>
      <c r="E752" s="154">
        <f t="shared" si="58"/>
        <v>13525818</v>
      </c>
      <c r="F752" s="154">
        <f t="shared" si="59"/>
        <v>27051637</v>
      </c>
    </row>
    <row r="753" ht="22.5" customHeight="1" spans="1:6">
      <c r="A753">
        <v>748</v>
      </c>
      <c r="B753" s="154">
        <f t="shared" si="55"/>
        <v>136608</v>
      </c>
      <c r="C753" s="154">
        <f t="shared" si="56"/>
        <v>749934</v>
      </c>
      <c r="D753" s="154">
        <f t="shared" si="57"/>
        <v>2197825</v>
      </c>
      <c r="E753" s="154">
        <f t="shared" si="58"/>
        <v>13728705</v>
      </c>
      <c r="F753" s="154">
        <f t="shared" si="59"/>
        <v>27457411</v>
      </c>
    </row>
    <row r="754" ht="22.5" customHeight="1" spans="1:6">
      <c r="A754">
        <v>749</v>
      </c>
      <c r="B754" s="154">
        <f t="shared" si="55"/>
        <v>137974</v>
      </c>
      <c r="C754" s="154">
        <f t="shared" si="56"/>
        <v>758933</v>
      </c>
      <c r="D754" s="154">
        <f t="shared" si="57"/>
        <v>2226397</v>
      </c>
      <c r="E754" s="154">
        <f t="shared" si="58"/>
        <v>13934636</v>
      </c>
      <c r="F754" s="154">
        <f t="shared" si="59"/>
        <v>27869272</v>
      </c>
    </row>
    <row r="755" ht="22.5" customHeight="1" spans="1:6">
      <c r="A755">
        <v>750</v>
      </c>
      <c r="B755" s="154">
        <f t="shared" si="55"/>
        <v>139354</v>
      </c>
      <c r="C755" s="154">
        <f t="shared" si="56"/>
        <v>768040</v>
      </c>
      <c r="D755" s="154">
        <f t="shared" si="57"/>
        <v>2255340</v>
      </c>
      <c r="E755" s="154">
        <f t="shared" si="58"/>
        <v>14143655</v>
      </c>
      <c r="F755" s="154">
        <f t="shared" si="59"/>
        <v>28287311</v>
      </c>
    </row>
    <row r="756" ht="22.5" customHeight="1" spans="1:6">
      <c r="A756">
        <v>751</v>
      </c>
      <c r="B756" s="154">
        <f t="shared" si="55"/>
        <v>140747</v>
      </c>
      <c r="C756" s="154">
        <f t="shared" si="56"/>
        <v>777257</v>
      </c>
      <c r="D756" s="154">
        <f t="shared" si="57"/>
        <v>2284659</v>
      </c>
      <c r="E756" s="154">
        <f t="shared" si="58"/>
        <v>14355810</v>
      </c>
      <c r="F756" s="154">
        <f t="shared" si="59"/>
        <v>28711621</v>
      </c>
    </row>
    <row r="757" ht="22.5" customHeight="1" spans="1:6">
      <c r="A757">
        <v>752</v>
      </c>
      <c r="B757" s="154">
        <f t="shared" si="55"/>
        <v>142155</v>
      </c>
      <c r="C757" s="154">
        <f t="shared" si="56"/>
        <v>786584</v>
      </c>
      <c r="D757" s="154">
        <f t="shared" si="57"/>
        <v>2314360</v>
      </c>
      <c r="E757" s="154">
        <f t="shared" si="58"/>
        <v>14571147</v>
      </c>
      <c r="F757" s="154">
        <f t="shared" si="59"/>
        <v>29142295</v>
      </c>
    </row>
    <row r="758" ht="22.5" customHeight="1" spans="1:6">
      <c r="A758">
        <v>753</v>
      </c>
      <c r="B758" s="154">
        <f t="shared" si="55"/>
        <v>143576</v>
      </c>
      <c r="C758" s="154">
        <f t="shared" si="56"/>
        <v>796023</v>
      </c>
      <c r="D758" s="154">
        <f t="shared" si="57"/>
        <v>2344446</v>
      </c>
      <c r="E758" s="154">
        <f t="shared" si="58"/>
        <v>14789715</v>
      </c>
      <c r="F758" s="154">
        <f t="shared" si="59"/>
        <v>29579430</v>
      </c>
    </row>
    <row r="759" ht="22.5" customHeight="1" spans="1:6">
      <c r="A759">
        <v>754</v>
      </c>
      <c r="B759" s="154">
        <f t="shared" si="55"/>
        <v>145012</v>
      </c>
      <c r="C759" s="154">
        <f t="shared" si="56"/>
        <v>805575</v>
      </c>
      <c r="D759" s="154">
        <f t="shared" si="57"/>
        <v>2374924</v>
      </c>
      <c r="E759" s="154">
        <f t="shared" si="58"/>
        <v>15011560</v>
      </c>
      <c r="F759" s="154">
        <f t="shared" si="59"/>
        <v>30023121</v>
      </c>
    </row>
    <row r="760" ht="22.5" customHeight="1" spans="1:6">
      <c r="A760">
        <v>755</v>
      </c>
      <c r="B760" s="154">
        <f t="shared" si="55"/>
        <v>146462</v>
      </c>
      <c r="C760" s="154">
        <f t="shared" si="56"/>
        <v>815242</v>
      </c>
      <c r="D760" s="154">
        <f t="shared" si="57"/>
        <v>2405798</v>
      </c>
      <c r="E760" s="154">
        <f t="shared" si="58"/>
        <v>15236734</v>
      </c>
      <c r="F760" s="154">
        <f t="shared" si="59"/>
        <v>30473468</v>
      </c>
    </row>
    <row r="761" ht="22.5" customHeight="1" spans="1:6">
      <c r="A761">
        <v>756</v>
      </c>
      <c r="B761" s="154">
        <f t="shared" si="55"/>
        <v>147927</v>
      </c>
      <c r="C761" s="154">
        <f t="shared" si="56"/>
        <v>825025</v>
      </c>
      <c r="D761" s="154">
        <f t="shared" si="57"/>
        <v>2437074</v>
      </c>
      <c r="E761" s="154">
        <f t="shared" si="58"/>
        <v>15465285</v>
      </c>
      <c r="F761" s="154">
        <f t="shared" si="59"/>
        <v>30930570</v>
      </c>
    </row>
    <row r="762" ht="22.5" customHeight="1" spans="1:6">
      <c r="A762">
        <v>757</v>
      </c>
      <c r="B762" s="154">
        <f t="shared" si="55"/>
        <v>149406</v>
      </c>
      <c r="C762" s="154">
        <f t="shared" si="56"/>
        <v>834925</v>
      </c>
      <c r="D762" s="154">
        <f t="shared" si="57"/>
        <v>2468756</v>
      </c>
      <c r="E762" s="154">
        <f t="shared" si="58"/>
        <v>15697264</v>
      </c>
      <c r="F762" s="154">
        <f t="shared" si="59"/>
        <v>31394529</v>
      </c>
    </row>
    <row r="763" ht="22.5" customHeight="1" spans="1:6">
      <c r="A763">
        <v>758</v>
      </c>
      <c r="B763" s="154">
        <f t="shared" si="55"/>
        <v>150900</v>
      </c>
      <c r="C763" s="154">
        <f t="shared" si="56"/>
        <v>844945</v>
      </c>
      <c r="D763" s="154">
        <f t="shared" si="57"/>
        <v>2500849</v>
      </c>
      <c r="E763" s="154">
        <f t="shared" si="58"/>
        <v>15932723</v>
      </c>
      <c r="F763" s="154">
        <f t="shared" si="59"/>
        <v>31865447</v>
      </c>
    </row>
    <row r="764" ht="22.5" customHeight="1" spans="1:6">
      <c r="A764">
        <v>759</v>
      </c>
      <c r="B764" s="154">
        <f t="shared" si="55"/>
        <v>152409</v>
      </c>
      <c r="C764" s="154">
        <f t="shared" si="56"/>
        <v>855084</v>
      </c>
      <c r="D764" s="154">
        <f t="shared" si="57"/>
        <v>2533360</v>
      </c>
      <c r="E764" s="154">
        <f t="shared" si="58"/>
        <v>16171714</v>
      </c>
      <c r="F764" s="154">
        <f t="shared" si="59"/>
        <v>32343428</v>
      </c>
    </row>
    <row r="765" ht="22.5" customHeight="1" spans="1:6">
      <c r="A765">
        <v>760</v>
      </c>
      <c r="B765" s="154">
        <f t="shared" si="55"/>
        <v>153933</v>
      </c>
      <c r="C765" s="154">
        <f t="shared" si="56"/>
        <v>865345</v>
      </c>
      <c r="D765" s="154">
        <f t="shared" si="57"/>
        <v>2566294</v>
      </c>
      <c r="E765" s="154">
        <f t="shared" si="58"/>
        <v>16414290</v>
      </c>
      <c r="F765" s="154">
        <f t="shared" si="59"/>
        <v>32828580</v>
      </c>
    </row>
    <row r="766" ht="22.5" customHeight="1" spans="1:6">
      <c r="A766">
        <v>761</v>
      </c>
      <c r="B766" s="154">
        <f t="shared" si="55"/>
        <v>155473</v>
      </c>
      <c r="C766" s="154">
        <f t="shared" si="56"/>
        <v>875729</v>
      </c>
      <c r="D766" s="154">
        <f t="shared" si="57"/>
        <v>2599656</v>
      </c>
      <c r="E766" s="154">
        <f t="shared" si="58"/>
        <v>16660504</v>
      </c>
      <c r="F766" s="154">
        <f t="shared" si="59"/>
        <v>33321008</v>
      </c>
    </row>
    <row r="767" ht="22.5" customHeight="1" spans="1:6">
      <c r="A767">
        <v>762</v>
      </c>
      <c r="B767" s="154">
        <f t="shared" si="55"/>
        <v>157027</v>
      </c>
      <c r="C767" s="154">
        <f t="shared" si="56"/>
        <v>886238</v>
      </c>
      <c r="D767" s="154">
        <f t="shared" si="57"/>
        <v>2633451</v>
      </c>
      <c r="E767" s="154">
        <f t="shared" si="58"/>
        <v>16910412</v>
      </c>
      <c r="F767" s="154">
        <f t="shared" si="59"/>
        <v>33820824</v>
      </c>
    </row>
    <row r="768" ht="22.5" customHeight="1" spans="1:6">
      <c r="A768">
        <v>763</v>
      </c>
      <c r="B768" s="154">
        <f t="shared" si="55"/>
        <v>158598</v>
      </c>
      <c r="C768" s="154">
        <f t="shared" si="56"/>
        <v>896873</v>
      </c>
      <c r="D768" s="154">
        <f t="shared" si="57"/>
        <v>2667686</v>
      </c>
      <c r="E768" s="154">
        <f t="shared" si="58"/>
        <v>17164068</v>
      </c>
      <c r="F768" s="154">
        <f t="shared" si="59"/>
        <v>34328136</v>
      </c>
    </row>
    <row r="769" ht="22.5" customHeight="1" spans="1:6">
      <c r="A769">
        <v>764</v>
      </c>
      <c r="B769" s="154">
        <f t="shared" si="55"/>
        <v>160184</v>
      </c>
      <c r="C769" s="154">
        <f t="shared" si="56"/>
        <v>907635</v>
      </c>
      <c r="D769" s="154">
        <f t="shared" si="57"/>
        <v>2702366</v>
      </c>
      <c r="E769" s="154">
        <f t="shared" si="58"/>
        <v>17421529</v>
      </c>
      <c r="F769" s="154">
        <f t="shared" si="59"/>
        <v>34843058</v>
      </c>
    </row>
    <row r="770" ht="22.5" customHeight="1" spans="1:6">
      <c r="A770">
        <v>765</v>
      </c>
      <c r="B770" s="154">
        <f t="shared" si="55"/>
        <v>161785</v>
      </c>
      <c r="C770" s="154">
        <f t="shared" si="56"/>
        <v>918527</v>
      </c>
      <c r="D770" s="154">
        <f t="shared" si="57"/>
        <v>2737497</v>
      </c>
      <c r="E770" s="154">
        <f t="shared" si="58"/>
        <v>17682852</v>
      </c>
      <c r="F770" s="154">
        <f t="shared" si="59"/>
        <v>35365704</v>
      </c>
    </row>
    <row r="771" ht="22.5" customHeight="1" spans="1:6">
      <c r="A771">
        <v>766</v>
      </c>
      <c r="B771" s="154">
        <f t="shared" si="55"/>
        <v>163403</v>
      </c>
      <c r="C771" s="154">
        <f t="shared" si="56"/>
        <v>929549</v>
      </c>
      <c r="D771" s="154">
        <f t="shared" si="57"/>
        <v>2773084</v>
      </c>
      <c r="E771" s="154">
        <f t="shared" si="58"/>
        <v>17948094</v>
      </c>
      <c r="F771" s="154">
        <f t="shared" si="59"/>
        <v>35896189</v>
      </c>
    </row>
    <row r="772" ht="22.5" customHeight="1" spans="1:6">
      <c r="A772">
        <v>767</v>
      </c>
      <c r="B772" s="154">
        <f t="shared" si="55"/>
        <v>165037</v>
      </c>
      <c r="C772" s="154">
        <f t="shared" si="56"/>
        <v>940704</v>
      </c>
      <c r="D772" s="154">
        <f t="shared" si="57"/>
        <v>2809135</v>
      </c>
      <c r="E772" s="154">
        <f t="shared" si="58"/>
        <v>18217316</v>
      </c>
      <c r="F772" s="154">
        <f t="shared" si="59"/>
        <v>36434632</v>
      </c>
    </row>
    <row r="773" ht="22.5" customHeight="1" spans="1:6">
      <c r="A773">
        <v>768</v>
      </c>
      <c r="B773" s="154">
        <f t="shared" ref="B773:B836" si="60">INT($B$2*POWER(1+$B$3,A774-1))</f>
        <v>166688</v>
      </c>
      <c r="C773" s="154">
        <f t="shared" ref="C773:C836" si="61">INT($C$2*POWER(1+$C$3,A774-1))</f>
        <v>951992</v>
      </c>
      <c r="D773" s="154">
        <f t="shared" ref="D773:D836" si="62">INT($D$2*POWER(1+$D$3,A774-1))</f>
        <v>2845653</v>
      </c>
      <c r="E773" s="154">
        <f t="shared" ref="E773:E836" si="63">INT($E$2*POWER(1+$E$3,A774-1))</f>
        <v>18490576</v>
      </c>
      <c r="F773" s="154">
        <f t="shared" ref="F773:F836" si="64">INT($F$2*POWER(1+$F$3,A774-1))</f>
        <v>36981152</v>
      </c>
    </row>
    <row r="774" ht="22.5" customHeight="1" spans="1:6">
      <c r="A774">
        <v>769</v>
      </c>
      <c r="B774" s="154">
        <f t="shared" si="60"/>
        <v>168355</v>
      </c>
      <c r="C774" s="154">
        <f t="shared" si="61"/>
        <v>963416</v>
      </c>
      <c r="D774" s="154">
        <f t="shared" si="62"/>
        <v>2882647</v>
      </c>
      <c r="E774" s="154">
        <f t="shared" si="63"/>
        <v>18767934</v>
      </c>
      <c r="F774" s="154">
        <f t="shared" si="64"/>
        <v>37535869</v>
      </c>
    </row>
    <row r="775" ht="22.5" customHeight="1" spans="1:6">
      <c r="A775">
        <v>770</v>
      </c>
      <c r="B775" s="154">
        <f t="shared" si="60"/>
        <v>170038</v>
      </c>
      <c r="C775" s="154">
        <f t="shared" si="61"/>
        <v>974977</v>
      </c>
      <c r="D775" s="154">
        <f t="shared" si="62"/>
        <v>2920121</v>
      </c>
      <c r="E775" s="154">
        <f t="shared" si="63"/>
        <v>19049453</v>
      </c>
      <c r="F775" s="154">
        <f t="shared" si="64"/>
        <v>38098907</v>
      </c>
    </row>
    <row r="776" ht="22.5" customHeight="1" spans="1:6">
      <c r="A776">
        <v>771</v>
      </c>
      <c r="B776" s="154">
        <f t="shared" si="60"/>
        <v>171739</v>
      </c>
      <c r="C776" s="154">
        <f t="shared" si="61"/>
        <v>986677</v>
      </c>
      <c r="D776" s="154">
        <f t="shared" si="62"/>
        <v>2958083</v>
      </c>
      <c r="E776" s="154">
        <f t="shared" si="63"/>
        <v>19335195</v>
      </c>
      <c r="F776" s="154">
        <f t="shared" si="64"/>
        <v>38670391</v>
      </c>
    </row>
    <row r="777" ht="22.5" customHeight="1" spans="1:6">
      <c r="A777">
        <v>772</v>
      </c>
      <c r="B777" s="154">
        <f t="shared" si="60"/>
        <v>173456</v>
      </c>
      <c r="C777" s="154">
        <f t="shared" si="61"/>
        <v>998517</v>
      </c>
      <c r="D777" s="154">
        <f t="shared" si="62"/>
        <v>2996538</v>
      </c>
      <c r="E777" s="154">
        <f t="shared" si="63"/>
        <v>19625223</v>
      </c>
      <c r="F777" s="154">
        <f t="shared" si="64"/>
        <v>39250447</v>
      </c>
    </row>
    <row r="778" ht="22.5" customHeight="1" spans="1:6">
      <c r="A778">
        <v>773</v>
      </c>
      <c r="B778" s="154">
        <f t="shared" si="60"/>
        <v>175191</v>
      </c>
      <c r="C778" s="154">
        <f t="shared" si="61"/>
        <v>1010499</v>
      </c>
      <c r="D778" s="154">
        <f t="shared" si="62"/>
        <v>3035493</v>
      </c>
      <c r="E778" s="154">
        <f t="shared" si="63"/>
        <v>19919601</v>
      </c>
      <c r="F778" s="154">
        <f t="shared" si="64"/>
        <v>39839203</v>
      </c>
    </row>
    <row r="779" ht="22.5" customHeight="1" spans="1:6">
      <c r="A779">
        <v>774</v>
      </c>
      <c r="B779" s="154">
        <f t="shared" si="60"/>
        <v>176942</v>
      </c>
      <c r="C779" s="154">
        <f t="shared" si="61"/>
        <v>1022625</v>
      </c>
      <c r="D779" s="154">
        <f t="shared" si="62"/>
        <v>3074954</v>
      </c>
      <c r="E779" s="154">
        <f t="shared" si="63"/>
        <v>20218395</v>
      </c>
      <c r="F779" s="154">
        <f t="shared" si="64"/>
        <v>40436791</v>
      </c>
    </row>
    <row r="780" ht="22.5" customHeight="1" spans="1:6">
      <c r="A780">
        <v>775</v>
      </c>
      <c r="B780" s="154">
        <f t="shared" si="60"/>
        <v>178712</v>
      </c>
      <c r="C780" s="154">
        <f t="shared" si="61"/>
        <v>1034897</v>
      </c>
      <c r="D780" s="154">
        <f t="shared" si="62"/>
        <v>3114929</v>
      </c>
      <c r="E780" s="154">
        <f t="shared" si="63"/>
        <v>20521671</v>
      </c>
      <c r="F780" s="154">
        <f t="shared" si="64"/>
        <v>41043343</v>
      </c>
    </row>
    <row r="781" ht="22.5" customHeight="1" spans="1:6">
      <c r="A781">
        <v>776</v>
      </c>
      <c r="B781" s="154">
        <f t="shared" si="60"/>
        <v>180499</v>
      </c>
      <c r="C781" s="154">
        <f t="shared" si="61"/>
        <v>1047315</v>
      </c>
      <c r="D781" s="154">
        <f t="shared" si="62"/>
        <v>3155423</v>
      </c>
      <c r="E781" s="154">
        <f t="shared" si="63"/>
        <v>20829496</v>
      </c>
      <c r="F781" s="154">
        <f t="shared" si="64"/>
        <v>41658993</v>
      </c>
    </row>
    <row r="782" ht="22.5" customHeight="1" spans="1:6">
      <c r="A782">
        <v>777</v>
      </c>
      <c r="B782" s="154">
        <f t="shared" si="60"/>
        <v>182304</v>
      </c>
      <c r="C782" s="154">
        <f t="shared" si="61"/>
        <v>1059883</v>
      </c>
      <c r="D782" s="154">
        <f t="shared" si="62"/>
        <v>3196443</v>
      </c>
      <c r="E782" s="154">
        <f t="shared" si="63"/>
        <v>21141939</v>
      </c>
      <c r="F782" s="154">
        <f t="shared" si="64"/>
        <v>42283878</v>
      </c>
    </row>
    <row r="783" ht="22.5" customHeight="1" spans="1:6">
      <c r="A783">
        <v>778</v>
      </c>
      <c r="B783" s="154">
        <f t="shared" si="60"/>
        <v>184127</v>
      </c>
      <c r="C783" s="154">
        <f t="shared" si="61"/>
        <v>1072602</v>
      </c>
      <c r="D783" s="154">
        <f t="shared" si="62"/>
        <v>3237997</v>
      </c>
      <c r="E783" s="154">
        <f t="shared" si="63"/>
        <v>21459068</v>
      </c>
      <c r="F783" s="154">
        <f t="shared" si="64"/>
        <v>42918136</v>
      </c>
    </row>
    <row r="784" ht="22.5" customHeight="1" spans="1:6">
      <c r="A784">
        <v>779</v>
      </c>
      <c r="B784" s="154">
        <f t="shared" si="60"/>
        <v>185968</v>
      </c>
      <c r="C784" s="154">
        <f t="shared" si="61"/>
        <v>1085473</v>
      </c>
      <c r="D784" s="154">
        <f t="shared" si="62"/>
        <v>3280091</v>
      </c>
      <c r="E784" s="154">
        <f t="shared" si="63"/>
        <v>21780954</v>
      </c>
      <c r="F784" s="154">
        <f t="shared" si="64"/>
        <v>43561909</v>
      </c>
    </row>
    <row r="785" ht="22.5" customHeight="1" spans="1:6">
      <c r="A785">
        <v>780</v>
      </c>
      <c r="B785" s="154">
        <f t="shared" si="60"/>
        <v>187828</v>
      </c>
      <c r="C785" s="154">
        <f t="shared" si="61"/>
        <v>1098499</v>
      </c>
      <c r="D785" s="154">
        <f t="shared" si="62"/>
        <v>3322732</v>
      </c>
      <c r="E785" s="154">
        <f t="shared" si="63"/>
        <v>22107668</v>
      </c>
      <c r="F785" s="154">
        <f t="shared" si="64"/>
        <v>44215337</v>
      </c>
    </row>
    <row r="786" ht="22.5" customHeight="1" spans="1:6">
      <c r="A786">
        <v>781</v>
      </c>
      <c r="B786" s="154">
        <f t="shared" si="60"/>
        <v>189706</v>
      </c>
      <c r="C786" s="154">
        <f t="shared" si="61"/>
        <v>1111681</v>
      </c>
      <c r="D786" s="154">
        <f t="shared" si="62"/>
        <v>3365928</v>
      </c>
      <c r="E786" s="154">
        <f t="shared" si="63"/>
        <v>22439283</v>
      </c>
      <c r="F786" s="154">
        <f t="shared" si="64"/>
        <v>44878567</v>
      </c>
    </row>
    <row r="787" ht="22.5" customHeight="1" spans="1:6">
      <c r="A787">
        <v>782</v>
      </c>
      <c r="B787" s="154">
        <f t="shared" si="60"/>
        <v>191603</v>
      </c>
      <c r="C787" s="154">
        <f t="shared" si="61"/>
        <v>1125021</v>
      </c>
      <c r="D787" s="154">
        <f t="shared" si="62"/>
        <v>3409685</v>
      </c>
      <c r="E787" s="154">
        <f t="shared" si="63"/>
        <v>22775873</v>
      </c>
      <c r="F787" s="154">
        <f t="shared" si="64"/>
        <v>45551746</v>
      </c>
    </row>
    <row r="788" ht="22.5" customHeight="1" spans="1:6">
      <c r="A788">
        <v>783</v>
      </c>
      <c r="B788" s="154">
        <f t="shared" si="60"/>
        <v>193519</v>
      </c>
      <c r="C788" s="154">
        <f t="shared" si="61"/>
        <v>1138521</v>
      </c>
      <c r="D788" s="154">
        <f t="shared" si="62"/>
        <v>3454011</v>
      </c>
      <c r="E788" s="154">
        <f t="shared" si="63"/>
        <v>23117511</v>
      </c>
      <c r="F788" s="154">
        <f t="shared" si="64"/>
        <v>46235022</v>
      </c>
    </row>
    <row r="789" ht="22.5" customHeight="1" spans="1:6">
      <c r="A789">
        <v>784</v>
      </c>
      <c r="B789" s="154">
        <f t="shared" si="60"/>
        <v>195455</v>
      </c>
      <c r="C789" s="154">
        <f t="shared" si="61"/>
        <v>1152183</v>
      </c>
      <c r="D789" s="154">
        <f t="shared" si="62"/>
        <v>3498913</v>
      </c>
      <c r="E789" s="154">
        <f t="shared" si="63"/>
        <v>23464273</v>
      </c>
      <c r="F789" s="154">
        <f t="shared" si="64"/>
        <v>46928547</v>
      </c>
    </row>
    <row r="790" ht="22.5" customHeight="1" spans="1:6">
      <c r="A790">
        <v>785</v>
      </c>
      <c r="B790" s="154">
        <f t="shared" si="60"/>
        <v>197409</v>
      </c>
      <c r="C790" s="154">
        <f t="shared" si="61"/>
        <v>1166010</v>
      </c>
      <c r="D790" s="154">
        <f t="shared" si="62"/>
        <v>3544399</v>
      </c>
      <c r="E790" s="154">
        <f t="shared" si="63"/>
        <v>23816237</v>
      </c>
      <c r="F790" s="154">
        <f t="shared" si="64"/>
        <v>47632475</v>
      </c>
    </row>
    <row r="791" ht="22.5" customHeight="1" spans="1:6">
      <c r="A791">
        <v>786</v>
      </c>
      <c r="B791" s="154">
        <f t="shared" si="60"/>
        <v>199383</v>
      </c>
      <c r="C791" s="154">
        <f t="shared" si="61"/>
        <v>1180002</v>
      </c>
      <c r="D791" s="154">
        <f t="shared" si="62"/>
        <v>3590476</v>
      </c>
      <c r="E791" s="154">
        <f t="shared" si="63"/>
        <v>24173481</v>
      </c>
      <c r="F791" s="154">
        <f t="shared" si="64"/>
        <v>48346963</v>
      </c>
    </row>
    <row r="792" ht="22.5" customHeight="1" spans="1:6">
      <c r="A792">
        <v>787</v>
      </c>
      <c r="B792" s="154">
        <f t="shared" si="60"/>
        <v>201377</v>
      </c>
      <c r="C792" s="154">
        <f t="shared" si="61"/>
        <v>1194162</v>
      </c>
      <c r="D792" s="154">
        <f t="shared" si="62"/>
        <v>3637152</v>
      </c>
      <c r="E792" s="154">
        <f t="shared" si="63"/>
        <v>24536083</v>
      </c>
      <c r="F792" s="154">
        <f t="shared" si="64"/>
        <v>49072167</v>
      </c>
    </row>
    <row r="793" ht="22.5" customHeight="1" spans="1:6">
      <c r="A793">
        <v>788</v>
      </c>
      <c r="B793" s="154">
        <f t="shared" si="60"/>
        <v>203391</v>
      </c>
      <c r="C793" s="154">
        <f t="shared" si="61"/>
        <v>1208492</v>
      </c>
      <c r="D793" s="154">
        <f t="shared" si="62"/>
        <v>3684435</v>
      </c>
      <c r="E793" s="154">
        <f t="shared" si="63"/>
        <v>24904125</v>
      </c>
      <c r="F793" s="154">
        <f t="shared" si="64"/>
        <v>49808250</v>
      </c>
    </row>
    <row r="794" ht="22.5" customHeight="1" spans="1:6">
      <c r="A794">
        <v>789</v>
      </c>
      <c r="B794" s="154">
        <f t="shared" si="60"/>
        <v>205425</v>
      </c>
      <c r="C794" s="154">
        <f t="shared" si="61"/>
        <v>1222994</v>
      </c>
      <c r="D794" s="154">
        <f t="shared" si="62"/>
        <v>3732333</v>
      </c>
      <c r="E794" s="154">
        <f t="shared" si="63"/>
        <v>25277686</v>
      </c>
      <c r="F794" s="154">
        <f t="shared" si="64"/>
        <v>50555373</v>
      </c>
    </row>
    <row r="795" ht="22.5" customHeight="1" spans="1:6">
      <c r="A795">
        <v>790</v>
      </c>
      <c r="B795" s="154">
        <f t="shared" si="60"/>
        <v>207479</v>
      </c>
      <c r="C795" s="154">
        <f t="shared" si="61"/>
        <v>1237670</v>
      </c>
      <c r="D795" s="154">
        <f t="shared" si="62"/>
        <v>3780853</v>
      </c>
      <c r="E795" s="154">
        <f t="shared" si="63"/>
        <v>25656852</v>
      </c>
      <c r="F795" s="154">
        <f t="shared" si="64"/>
        <v>51313704</v>
      </c>
    </row>
    <row r="796" ht="22.5" customHeight="1" spans="1:6">
      <c r="A796">
        <v>791</v>
      </c>
      <c r="B796" s="154">
        <f t="shared" si="60"/>
        <v>209554</v>
      </c>
      <c r="C796" s="154">
        <f t="shared" si="61"/>
        <v>1252522</v>
      </c>
      <c r="D796" s="154">
        <f t="shared" si="62"/>
        <v>3830004</v>
      </c>
      <c r="E796" s="154">
        <f t="shared" si="63"/>
        <v>26041704</v>
      </c>
      <c r="F796" s="154">
        <f t="shared" si="64"/>
        <v>52083409</v>
      </c>
    </row>
    <row r="797" ht="22.5" customHeight="1" spans="1:6">
      <c r="A797">
        <v>792</v>
      </c>
      <c r="B797" s="154">
        <f t="shared" si="60"/>
        <v>211649</v>
      </c>
      <c r="C797" s="154">
        <f t="shared" si="61"/>
        <v>1267552</v>
      </c>
      <c r="D797" s="154">
        <f t="shared" si="62"/>
        <v>3879794</v>
      </c>
      <c r="E797" s="154">
        <f t="shared" si="63"/>
        <v>26432330</v>
      </c>
      <c r="F797" s="154">
        <f t="shared" si="64"/>
        <v>52864661</v>
      </c>
    </row>
    <row r="798" ht="22.5" customHeight="1" spans="1:6">
      <c r="A798">
        <v>793</v>
      </c>
      <c r="B798" s="154">
        <f t="shared" si="60"/>
        <v>213766</v>
      </c>
      <c r="C798" s="154">
        <f t="shared" si="61"/>
        <v>1282762</v>
      </c>
      <c r="D798" s="154">
        <f t="shared" si="62"/>
        <v>3930232</v>
      </c>
      <c r="E798" s="154">
        <f t="shared" si="63"/>
        <v>26828815</v>
      </c>
      <c r="F798" s="154">
        <f t="shared" si="64"/>
        <v>53657631</v>
      </c>
    </row>
    <row r="799" ht="22.5" customHeight="1" spans="1:6">
      <c r="A799">
        <v>794</v>
      </c>
      <c r="B799" s="154">
        <f t="shared" si="60"/>
        <v>215904</v>
      </c>
      <c r="C799" s="154">
        <f t="shared" si="61"/>
        <v>1298156</v>
      </c>
      <c r="D799" s="154">
        <f t="shared" si="62"/>
        <v>3981325</v>
      </c>
      <c r="E799" s="154">
        <f t="shared" si="63"/>
        <v>27231247</v>
      </c>
      <c r="F799" s="154">
        <f t="shared" si="64"/>
        <v>54462495</v>
      </c>
    </row>
    <row r="800" ht="22.5" customHeight="1" spans="1:6">
      <c r="A800">
        <v>795</v>
      </c>
      <c r="B800" s="154">
        <f t="shared" si="60"/>
        <v>218063</v>
      </c>
      <c r="C800" s="154">
        <f t="shared" si="61"/>
        <v>1313734</v>
      </c>
      <c r="D800" s="154">
        <f t="shared" si="62"/>
        <v>4033082</v>
      </c>
      <c r="E800" s="154">
        <f t="shared" si="63"/>
        <v>27639716</v>
      </c>
      <c r="F800" s="154">
        <f t="shared" si="64"/>
        <v>55279432</v>
      </c>
    </row>
    <row r="801" ht="22.5" customHeight="1" spans="1:6">
      <c r="A801">
        <v>796</v>
      </c>
      <c r="B801" s="154">
        <f t="shared" si="60"/>
        <v>220243</v>
      </c>
      <c r="C801" s="154">
        <f t="shared" si="61"/>
        <v>1329498</v>
      </c>
      <c r="D801" s="154">
        <f t="shared" si="62"/>
        <v>4085512</v>
      </c>
      <c r="E801" s="154">
        <f t="shared" si="63"/>
        <v>28054312</v>
      </c>
      <c r="F801" s="154">
        <f t="shared" si="64"/>
        <v>56108624</v>
      </c>
    </row>
    <row r="802" ht="22.5" customHeight="1" spans="1:6">
      <c r="A802">
        <v>797</v>
      </c>
      <c r="B802" s="154">
        <f t="shared" si="60"/>
        <v>222446</v>
      </c>
      <c r="C802" s="154">
        <f t="shared" si="61"/>
        <v>1345452</v>
      </c>
      <c r="D802" s="154">
        <f t="shared" si="62"/>
        <v>4138624</v>
      </c>
      <c r="E802" s="154">
        <f t="shared" si="63"/>
        <v>28475126</v>
      </c>
      <c r="F802" s="154">
        <f t="shared" si="64"/>
        <v>56950253</v>
      </c>
    </row>
    <row r="803" ht="22.5" customHeight="1" spans="1:6">
      <c r="A803">
        <v>798</v>
      </c>
      <c r="B803" s="154">
        <f t="shared" si="60"/>
        <v>224670</v>
      </c>
      <c r="C803" s="154">
        <f t="shared" si="61"/>
        <v>1361598</v>
      </c>
      <c r="D803" s="154">
        <f t="shared" si="62"/>
        <v>4192426</v>
      </c>
      <c r="E803" s="154">
        <f t="shared" si="63"/>
        <v>28902253</v>
      </c>
      <c r="F803" s="154">
        <f t="shared" si="64"/>
        <v>57804507</v>
      </c>
    </row>
    <row r="804" ht="22.5" customHeight="1" spans="1:6">
      <c r="A804">
        <v>799</v>
      </c>
      <c r="B804" s="154">
        <f t="shared" si="60"/>
        <v>226917</v>
      </c>
      <c r="C804" s="154">
        <f t="shared" si="61"/>
        <v>1377937</v>
      </c>
      <c r="D804" s="154">
        <f t="shared" si="62"/>
        <v>4246927</v>
      </c>
      <c r="E804" s="154">
        <f t="shared" si="63"/>
        <v>29335787</v>
      </c>
      <c r="F804" s="154">
        <f t="shared" si="64"/>
        <v>58671575</v>
      </c>
    </row>
    <row r="805" ht="22.5" customHeight="1" spans="1:6">
      <c r="A805">
        <v>800</v>
      </c>
      <c r="B805" s="154">
        <f t="shared" si="60"/>
        <v>229186</v>
      </c>
      <c r="C805" s="154">
        <f t="shared" si="61"/>
        <v>1394472</v>
      </c>
      <c r="D805" s="154">
        <f t="shared" si="62"/>
        <v>4302137</v>
      </c>
      <c r="E805" s="154">
        <f t="shared" si="63"/>
        <v>29775824</v>
      </c>
      <c r="F805" s="154">
        <f t="shared" si="64"/>
        <v>59551648</v>
      </c>
    </row>
    <row r="806" ht="22.5" customHeight="1" spans="1:6">
      <c r="A806">
        <v>801</v>
      </c>
      <c r="B806" s="154">
        <f t="shared" si="60"/>
        <v>231478</v>
      </c>
      <c r="C806" s="154">
        <f t="shared" si="61"/>
        <v>1411206</v>
      </c>
      <c r="D806" s="154">
        <f t="shared" si="62"/>
        <v>4358065</v>
      </c>
      <c r="E806" s="154">
        <f t="shared" si="63"/>
        <v>30222461</v>
      </c>
      <c r="F806" s="154">
        <f t="shared" si="64"/>
        <v>60444923</v>
      </c>
    </row>
    <row r="807" ht="22.5" customHeight="1" spans="1:6">
      <c r="A807">
        <v>802</v>
      </c>
      <c r="B807" s="154">
        <f t="shared" si="60"/>
        <v>233793</v>
      </c>
      <c r="C807" s="154">
        <f t="shared" si="61"/>
        <v>1428140</v>
      </c>
      <c r="D807" s="154">
        <f t="shared" si="62"/>
        <v>4414720</v>
      </c>
      <c r="E807" s="154">
        <f t="shared" si="63"/>
        <v>30675798</v>
      </c>
      <c r="F807" s="154">
        <f t="shared" si="64"/>
        <v>61351597</v>
      </c>
    </row>
    <row r="808" ht="22.5" customHeight="1" spans="1:6">
      <c r="A808">
        <v>803</v>
      </c>
      <c r="B808" s="154">
        <f t="shared" si="60"/>
        <v>236131</v>
      </c>
      <c r="C808" s="154">
        <f t="shared" si="61"/>
        <v>1445278</v>
      </c>
      <c r="D808" s="154">
        <f t="shared" si="62"/>
        <v>4472111</v>
      </c>
      <c r="E808" s="154">
        <f t="shared" si="63"/>
        <v>31135935</v>
      </c>
      <c r="F808" s="154">
        <f t="shared" si="64"/>
        <v>62271871</v>
      </c>
    </row>
    <row r="809" ht="22.5" customHeight="1" spans="1:6">
      <c r="A809">
        <v>804</v>
      </c>
      <c r="B809" s="154">
        <f t="shared" si="60"/>
        <v>238492</v>
      </c>
      <c r="C809" s="154">
        <f t="shared" si="61"/>
        <v>1462621</v>
      </c>
      <c r="D809" s="154">
        <f t="shared" si="62"/>
        <v>4530249</v>
      </c>
      <c r="E809" s="154">
        <f t="shared" si="63"/>
        <v>31602974</v>
      </c>
      <c r="F809" s="154">
        <f t="shared" si="64"/>
        <v>63205949</v>
      </c>
    </row>
    <row r="810" ht="22.5" customHeight="1" spans="1:6">
      <c r="A810">
        <v>805</v>
      </c>
      <c r="B810" s="154">
        <f t="shared" si="60"/>
        <v>240877</v>
      </c>
      <c r="C810" s="154">
        <f t="shared" si="61"/>
        <v>1480173</v>
      </c>
      <c r="D810" s="154">
        <f t="shared" si="62"/>
        <v>4589142</v>
      </c>
      <c r="E810" s="154">
        <f t="shared" si="63"/>
        <v>32077019</v>
      </c>
      <c r="F810" s="154">
        <f t="shared" si="64"/>
        <v>64154038</v>
      </c>
    </row>
    <row r="811" ht="22.5" customHeight="1" spans="1:6">
      <c r="A811">
        <v>806</v>
      </c>
      <c r="B811" s="154">
        <f t="shared" si="60"/>
        <v>243286</v>
      </c>
      <c r="C811" s="154">
        <f t="shared" si="61"/>
        <v>1497935</v>
      </c>
      <c r="D811" s="154">
        <f t="shared" si="62"/>
        <v>4648801</v>
      </c>
      <c r="E811" s="154">
        <f t="shared" si="63"/>
        <v>32558174</v>
      </c>
      <c r="F811" s="154">
        <f t="shared" si="64"/>
        <v>65116349</v>
      </c>
    </row>
    <row r="812" ht="22.5" customHeight="1" spans="1:6">
      <c r="A812">
        <v>807</v>
      </c>
      <c r="B812" s="154">
        <f t="shared" si="60"/>
        <v>245718</v>
      </c>
      <c r="C812" s="154">
        <f t="shared" si="61"/>
        <v>1515910</v>
      </c>
      <c r="D812" s="154">
        <f t="shared" si="62"/>
        <v>4709235</v>
      </c>
      <c r="E812" s="154">
        <f t="shared" si="63"/>
        <v>33046547</v>
      </c>
      <c r="F812" s="154">
        <f t="shared" si="64"/>
        <v>66093094</v>
      </c>
    </row>
    <row r="813" ht="22.5" customHeight="1" spans="1:6">
      <c r="A813">
        <v>808</v>
      </c>
      <c r="B813" s="154">
        <f t="shared" si="60"/>
        <v>248176</v>
      </c>
      <c r="C813" s="154">
        <f t="shared" si="61"/>
        <v>1534101</v>
      </c>
      <c r="D813" s="154">
        <f t="shared" si="62"/>
        <v>4770455</v>
      </c>
      <c r="E813" s="154">
        <f t="shared" si="63"/>
        <v>33542245</v>
      </c>
      <c r="F813" s="154">
        <f t="shared" si="64"/>
        <v>67084490</v>
      </c>
    </row>
    <row r="814" ht="22.5" customHeight="1" spans="1:6">
      <c r="A814">
        <v>809</v>
      </c>
      <c r="B814" s="154">
        <f t="shared" si="60"/>
        <v>250657</v>
      </c>
      <c r="C814" s="154">
        <f t="shared" si="61"/>
        <v>1552510</v>
      </c>
      <c r="D814" s="154">
        <f t="shared" si="62"/>
        <v>4832471</v>
      </c>
      <c r="E814" s="154">
        <f t="shared" si="63"/>
        <v>34045379</v>
      </c>
      <c r="F814" s="154">
        <f t="shared" si="64"/>
        <v>68090758</v>
      </c>
    </row>
    <row r="815" ht="22.5" customHeight="1" spans="1:6">
      <c r="A815">
        <v>810</v>
      </c>
      <c r="B815" s="154">
        <f t="shared" si="60"/>
        <v>253164</v>
      </c>
      <c r="C815" s="154">
        <f t="shared" si="61"/>
        <v>1571140</v>
      </c>
      <c r="D815" s="154">
        <f t="shared" si="62"/>
        <v>4895293</v>
      </c>
      <c r="E815" s="154">
        <f t="shared" si="63"/>
        <v>34556059</v>
      </c>
      <c r="F815" s="154">
        <f t="shared" si="64"/>
        <v>69112119</v>
      </c>
    </row>
    <row r="816" ht="22.5" customHeight="1" spans="1:6">
      <c r="A816">
        <v>811</v>
      </c>
      <c r="B816" s="154">
        <f t="shared" si="60"/>
        <v>255696</v>
      </c>
      <c r="C816" s="154">
        <f t="shared" si="61"/>
        <v>1589994</v>
      </c>
      <c r="D816" s="154">
        <f t="shared" si="62"/>
        <v>4958932</v>
      </c>
      <c r="E816" s="154">
        <f t="shared" si="63"/>
        <v>35074400</v>
      </c>
      <c r="F816" s="154">
        <f t="shared" si="64"/>
        <v>70148801</v>
      </c>
    </row>
    <row r="817" ht="22.5" customHeight="1" spans="1:6">
      <c r="A817">
        <v>812</v>
      </c>
      <c r="B817" s="154">
        <f t="shared" si="60"/>
        <v>258253</v>
      </c>
      <c r="C817" s="154">
        <f t="shared" si="61"/>
        <v>1609074</v>
      </c>
      <c r="D817" s="154">
        <f t="shared" si="62"/>
        <v>5023398</v>
      </c>
      <c r="E817" s="154">
        <f t="shared" si="63"/>
        <v>35600516</v>
      </c>
      <c r="F817" s="154">
        <f t="shared" si="64"/>
        <v>71201033</v>
      </c>
    </row>
    <row r="818" ht="22.5" customHeight="1" spans="1:6">
      <c r="A818">
        <v>813</v>
      </c>
      <c r="B818" s="154">
        <f t="shared" si="60"/>
        <v>260835</v>
      </c>
      <c r="C818" s="154">
        <f t="shared" si="61"/>
        <v>1628383</v>
      </c>
      <c r="D818" s="154">
        <f t="shared" si="62"/>
        <v>5088703</v>
      </c>
      <c r="E818" s="154">
        <f t="shared" si="63"/>
        <v>36134524</v>
      </c>
      <c r="F818" s="154">
        <f t="shared" si="64"/>
        <v>72269049</v>
      </c>
    </row>
    <row r="819" ht="22.5" customHeight="1" spans="1:6">
      <c r="A819">
        <v>814</v>
      </c>
      <c r="B819" s="154">
        <f t="shared" si="60"/>
        <v>263443</v>
      </c>
      <c r="C819" s="154">
        <f t="shared" si="61"/>
        <v>1647923</v>
      </c>
      <c r="D819" s="154">
        <f t="shared" si="62"/>
        <v>5154856</v>
      </c>
      <c r="E819" s="154">
        <f t="shared" si="63"/>
        <v>36676542</v>
      </c>
      <c r="F819" s="154">
        <f t="shared" si="64"/>
        <v>73353084</v>
      </c>
    </row>
    <row r="820" ht="22.5" customHeight="1" spans="1:6">
      <c r="A820">
        <v>815</v>
      </c>
      <c r="B820" s="154">
        <f t="shared" si="60"/>
        <v>266078</v>
      </c>
      <c r="C820" s="154">
        <f t="shared" si="61"/>
        <v>1667699</v>
      </c>
      <c r="D820" s="154">
        <f t="shared" si="62"/>
        <v>5221869</v>
      </c>
      <c r="E820" s="154">
        <f t="shared" si="63"/>
        <v>37226690</v>
      </c>
      <c r="F820" s="154">
        <f t="shared" si="64"/>
        <v>74453381</v>
      </c>
    </row>
    <row r="821" ht="22.5" customHeight="1" spans="1:6">
      <c r="A821">
        <v>816</v>
      </c>
      <c r="B821" s="154">
        <f t="shared" si="60"/>
        <v>268739</v>
      </c>
      <c r="C821" s="154">
        <f t="shared" si="61"/>
        <v>1687711</v>
      </c>
      <c r="D821" s="154">
        <f t="shared" si="62"/>
        <v>5289753</v>
      </c>
      <c r="E821" s="154">
        <f t="shared" si="63"/>
        <v>37785090</v>
      </c>
      <c r="F821" s="154">
        <f t="shared" si="64"/>
        <v>75570181</v>
      </c>
    </row>
    <row r="822" ht="22.5" customHeight="1" spans="1:6">
      <c r="A822">
        <v>817</v>
      </c>
      <c r="B822" s="154">
        <f t="shared" si="60"/>
        <v>271426</v>
      </c>
      <c r="C822" s="154">
        <f t="shared" si="61"/>
        <v>1707964</v>
      </c>
      <c r="D822" s="154">
        <f t="shared" si="62"/>
        <v>5358520</v>
      </c>
      <c r="E822" s="154">
        <f t="shared" si="63"/>
        <v>38351867</v>
      </c>
      <c r="F822" s="154">
        <f t="shared" si="64"/>
        <v>76703734</v>
      </c>
    </row>
    <row r="823" ht="22.5" customHeight="1" spans="1:6">
      <c r="A823">
        <v>818</v>
      </c>
      <c r="B823" s="154">
        <f t="shared" si="60"/>
        <v>274140</v>
      </c>
      <c r="C823" s="154">
        <f t="shared" si="61"/>
        <v>1728459</v>
      </c>
      <c r="D823" s="154">
        <f t="shared" si="62"/>
        <v>5428181</v>
      </c>
      <c r="E823" s="154">
        <f t="shared" si="63"/>
        <v>38927145</v>
      </c>
      <c r="F823" s="154">
        <f t="shared" si="64"/>
        <v>77854290</v>
      </c>
    </row>
    <row r="824" ht="22.5" customHeight="1" spans="1:6">
      <c r="A824">
        <v>819</v>
      </c>
      <c r="B824" s="154">
        <f t="shared" si="60"/>
        <v>276882</v>
      </c>
      <c r="C824" s="154">
        <f t="shared" si="61"/>
        <v>1749201</v>
      </c>
      <c r="D824" s="154">
        <f t="shared" si="62"/>
        <v>5498747</v>
      </c>
      <c r="E824" s="154">
        <f t="shared" si="63"/>
        <v>39511052</v>
      </c>
      <c r="F824" s="154">
        <f t="shared" si="64"/>
        <v>79022104</v>
      </c>
    </row>
    <row r="825" ht="22.5" customHeight="1" spans="1:6">
      <c r="A825">
        <v>820</v>
      </c>
      <c r="B825" s="154">
        <f t="shared" si="60"/>
        <v>279651</v>
      </c>
      <c r="C825" s="154">
        <f t="shared" si="61"/>
        <v>1770191</v>
      </c>
      <c r="D825" s="154">
        <f t="shared" si="62"/>
        <v>5570231</v>
      </c>
      <c r="E825" s="154">
        <f t="shared" si="63"/>
        <v>40103718</v>
      </c>
      <c r="F825" s="154">
        <f t="shared" si="64"/>
        <v>80207436</v>
      </c>
    </row>
    <row r="826" ht="22.5" customHeight="1" spans="1:6">
      <c r="A826">
        <v>821</v>
      </c>
      <c r="B826" s="154">
        <f t="shared" si="60"/>
        <v>282447</v>
      </c>
      <c r="C826" s="154">
        <f t="shared" si="61"/>
        <v>1791433</v>
      </c>
      <c r="D826" s="154">
        <f t="shared" si="62"/>
        <v>5642644</v>
      </c>
      <c r="E826" s="154">
        <f t="shared" si="63"/>
        <v>40705273</v>
      </c>
      <c r="F826" s="154">
        <f t="shared" si="64"/>
        <v>81410547</v>
      </c>
    </row>
    <row r="827" ht="22.5" customHeight="1" spans="1:6">
      <c r="A827">
        <v>822</v>
      </c>
      <c r="B827" s="154">
        <f t="shared" si="60"/>
        <v>285272</v>
      </c>
      <c r="C827" s="154">
        <f t="shared" si="61"/>
        <v>1812931</v>
      </c>
      <c r="D827" s="154">
        <f t="shared" si="62"/>
        <v>5715998</v>
      </c>
      <c r="E827" s="154">
        <f t="shared" si="63"/>
        <v>41315853</v>
      </c>
      <c r="F827" s="154">
        <f t="shared" si="64"/>
        <v>82631706</v>
      </c>
    </row>
    <row r="828" ht="22.5" customHeight="1" spans="1:6">
      <c r="A828">
        <v>823</v>
      </c>
      <c r="B828" s="154">
        <f t="shared" si="60"/>
        <v>288124</v>
      </c>
      <c r="C828" s="154">
        <f t="shared" si="61"/>
        <v>1834686</v>
      </c>
      <c r="D828" s="154">
        <f t="shared" si="62"/>
        <v>5790306</v>
      </c>
      <c r="E828" s="154">
        <f t="shared" si="63"/>
        <v>41935590</v>
      </c>
      <c r="F828" s="154">
        <f t="shared" si="64"/>
        <v>83871181</v>
      </c>
    </row>
    <row r="829" ht="22.5" customHeight="1" spans="1:6">
      <c r="A829">
        <v>824</v>
      </c>
      <c r="B829" s="154">
        <f t="shared" si="60"/>
        <v>291006</v>
      </c>
      <c r="C829" s="154">
        <f t="shared" si="61"/>
        <v>1856702</v>
      </c>
      <c r="D829" s="154">
        <f t="shared" si="62"/>
        <v>5865580</v>
      </c>
      <c r="E829" s="154">
        <f t="shared" si="63"/>
        <v>42564624</v>
      </c>
      <c r="F829" s="154">
        <f t="shared" si="64"/>
        <v>85129249</v>
      </c>
    </row>
    <row r="830" ht="22.5" customHeight="1" spans="1:6">
      <c r="A830">
        <v>825</v>
      </c>
      <c r="B830" s="154">
        <f t="shared" si="60"/>
        <v>293916</v>
      </c>
      <c r="C830" s="154">
        <f t="shared" si="61"/>
        <v>1878982</v>
      </c>
      <c r="D830" s="154">
        <f t="shared" si="62"/>
        <v>5941833</v>
      </c>
      <c r="E830" s="154">
        <f t="shared" si="63"/>
        <v>43203094</v>
      </c>
      <c r="F830" s="154">
        <f t="shared" si="64"/>
        <v>86406188</v>
      </c>
    </row>
    <row r="831" ht="22.5" customHeight="1" spans="1:6">
      <c r="A831">
        <v>826</v>
      </c>
      <c r="B831" s="154">
        <f t="shared" si="60"/>
        <v>296855</v>
      </c>
      <c r="C831" s="154">
        <f t="shared" si="61"/>
        <v>1901530</v>
      </c>
      <c r="D831" s="154">
        <f t="shared" si="62"/>
        <v>6019077</v>
      </c>
      <c r="E831" s="154">
        <f t="shared" si="63"/>
        <v>43851140</v>
      </c>
      <c r="F831" s="154">
        <f t="shared" si="64"/>
        <v>87702281</v>
      </c>
    </row>
    <row r="832" ht="22.5" customHeight="1" spans="1:6">
      <c r="A832">
        <v>827</v>
      </c>
      <c r="B832" s="154">
        <f t="shared" si="60"/>
        <v>299823</v>
      </c>
      <c r="C832" s="154">
        <f t="shared" si="61"/>
        <v>1924349</v>
      </c>
      <c r="D832" s="154">
        <f t="shared" si="62"/>
        <v>6097325</v>
      </c>
      <c r="E832" s="154">
        <f t="shared" si="63"/>
        <v>44508907</v>
      </c>
      <c r="F832" s="154">
        <f t="shared" si="64"/>
        <v>89017815</v>
      </c>
    </row>
    <row r="833" ht="22.5" customHeight="1" spans="1:6">
      <c r="A833">
        <v>828</v>
      </c>
      <c r="B833" s="154">
        <f t="shared" si="60"/>
        <v>302822</v>
      </c>
      <c r="C833" s="154">
        <f t="shared" si="61"/>
        <v>1947441</v>
      </c>
      <c r="D833" s="154">
        <f t="shared" si="62"/>
        <v>6176590</v>
      </c>
      <c r="E833" s="154">
        <f t="shared" si="63"/>
        <v>45176541</v>
      </c>
      <c r="F833" s="154">
        <f t="shared" si="64"/>
        <v>90353082</v>
      </c>
    </row>
    <row r="834" ht="22.5" customHeight="1" spans="1:6">
      <c r="A834">
        <v>829</v>
      </c>
      <c r="B834" s="154">
        <f t="shared" si="60"/>
        <v>305850</v>
      </c>
      <c r="C834" s="154">
        <f t="shared" si="61"/>
        <v>1970810</v>
      </c>
      <c r="D834" s="154">
        <f t="shared" si="62"/>
        <v>6256885</v>
      </c>
      <c r="E834" s="154">
        <f t="shared" si="63"/>
        <v>45854189</v>
      </c>
      <c r="F834" s="154">
        <f t="shared" si="64"/>
        <v>91708378</v>
      </c>
    </row>
    <row r="835" ht="22.5" customHeight="1" spans="1:6">
      <c r="A835">
        <v>830</v>
      </c>
      <c r="B835" s="154">
        <f t="shared" si="60"/>
        <v>308908</v>
      </c>
      <c r="C835" s="154">
        <f t="shared" si="61"/>
        <v>1994460</v>
      </c>
      <c r="D835" s="154">
        <f t="shared" si="62"/>
        <v>6338225</v>
      </c>
      <c r="E835" s="154">
        <f t="shared" si="63"/>
        <v>46542002</v>
      </c>
      <c r="F835" s="154">
        <f t="shared" si="64"/>
        <v>93084004</v>
      </c>
    </row>
    <row r="836" ht="22.5" customHeight="1" spans="1:6">
      <c r="A836">
        <v>831</v>
      </c>
      <c r="B836" s="154">
        <f t="shared" si="60"/>
        <v>311997</v>
      </c>
      <c r="C836" s="154">
        <f t="shared" si="61"/>
        <v>2018393</v>
      </c>
      <c r="D836" s="154">
        <f t="shared" si="62"/>
        <v>6420622</v>
      </c>
      <c r="E836" s="154">
        <f t="shared" si="63"/>
        <v>47240132</v>
      </c>
      <c r="F836" s="154">
        <f t="shared" si="64"/>
        <v>94480264</v>
      </c>
    </row>
    <row r="837" ht="22.5" customHeight="1" spans="1:6">
      <c r="A837">
        <v>832</v>
      </c>
      <c r="B837" s="154">
        <f t="shared" ref="B837:B900" si="65">INT($B$2*POWER(1+$B$3,A838-1))</f>
        <v>315117</v>
      </c>
      <c r="C837" s="154">
        <f t="shared" ref="C837:C900" si="66">INT($C$2*POWER(1+$C$3,A838-1))</f>
        <v>2042614</v>
      </c>
      <c r="D837" s="154">
        <f t="shared" ref="D837:D900" si="67">INT($D$2*POWER(1+$D$3,A838-1))</f>
        <v>6504090</v>
      </c>
      <c r="E837" s="154">
        <f t="shared" ref="E837:E900" si="68">INT($E$2*POWER(1+$E$3,A838-1))</f>
        <v>47948734</v>
      </c>
      <c r="F837" s="154">
        <f t="shared" ref="F837:F900" si="69">INT($F$2*POWER(1+$F$3,A838-1))</f>
        <v>95897468</v>
      </c>
    </row>
    <row r="838" ht="22.5" customHeight="1" spans="1:6">
      <c r="A838">
        <v>833</v>
      </c>
      <c r="B838" s="154">
        <f t="shared" si="65"/>
        <v>318269</v>
      </c>
      <c r="C838" s="154">
        <f t="shared" si="66"/>
        <v>2067125</v>
      </c>
      <c r="D838" s="154">
        <f t="shared" si="67"/>
        <v>6588643</v>
      </c>
      <c r="E838" s="154">
        <f t="shared" si="68"/>
        <v>48667965</v>
      </c>
      <c r="F838" s="154">
        <f t="shared" si="69"/>
        <v>97335930</v>
      </c>
    </row>
    <row r="839" ht="22.5" customHeight="1" spans="1:6">
      <c r="A839">
        <v>834</v>
      </c>
      <c r="B839" s="154">
        <f t="shared" si="65"/>
        <v>321451</v>
      </c>
      <c r="C839" s="154">
        <f t="shared" si="66"/>
        <v>2091931</v>
      </c>
      <c r="D839" s="154">
        <f t="shared" si="67"/>
        <v>6674296</v>
      </c>
      <c r="E839" s="154">
        <f t="shared" si="68"/>
        <v>49397984</v>
      </c>
      <c r="F839" s="154">
        <f t="shared" si="69"/>
        <v>98795969</v>
      </c>
    </row>
    <row r="840" ht="22.5" customHeight="1" spans="1:6">
      <c r="A840">
        <v>835</v>
      </c>
      <c r="B840" s="154">
        <f t="shared" si="65"/>
        <v>324666</v>
      </c>
      <c r="C840" s="154">
        <f t="shared" si="66"/>
        <v>2117034</v>
      </c>
      <c r="D840" s="154">
        <f t="shared" si="67"/>
        <v>6761061</v>
      </c>
      <c r="E840" s="154">
        <f t="shared" si="68"/>
        <v>50138954</v>
      </c>
      <c r="F840" s="154">
        <f t="shared" si="69"/>
        <v>100277908</v>
      </c>
    </row>
    <row r="841" ht="22.5" customHeight="1" spans="1:6">
      <c r="A841">
        <v>836</v>
      </c>
      <c r="B841" s="154">
        <f t="shared" si="65"/>
        <v>327912</v>
      </c>
      <c r="C841" s="154">
        <f t="shared" si="66"/>
        <v>2142438</v>
      </c>
      <c r="D841" s="154">
        <f t="shared" si="67"/>
        <v>6848955</v>
      </c>
      <c r="E841" s="154">
        <f t="shared" si="68"/>
        <v>50891038</v>
      </c>
      <c r="F841" s="154">
        <f t="shared" si="69"/>
        <v>101782077</v>
      </c>
    </row>
    <row r="842" ht="22.5" customHeight="1" spans="1:6">
      <c r="A842">
        <v>837</v>
      </c>
      <c r="B842" s="154">
        <f t="shared" si="65"/>
        <v>331192</v>
      </c>
      <c r="C842" s="154">
        <f t="shared" si="66"/>
        <v>2168148</v>
      </c>
      <c r="D842" s="154">
        <f t="shared" si="67"/>
        <v>6937992</v>
      </c>
      <c r="E842" s="154">
        <f t="shared" si="68"/>
        <v>51654404</v>
      </c>
      <c r="F842" s="154">
        <f t="shared" si="69"/>
        <v>103308808</v>
      </c>
    </row>
    <row r="843" ht="22.5" customHeight="1" spans="1:6">
      <c r="A843">
        <v>838</v>
      </c>
      <c r="B843" s="154">
        <f t="shared" si="65"/>
        <v>334503</v>
      </c>
      <c r="C843" s="154">
        <f t="shared" si="66"/>
        <v>2194165</v>
      </c>
      <c r="D843" s="154">
        <f t="shared" si="67"/>
        <v>7028186</v>
      </c>
      <c r="E843" s="154">
        <f t="shared" si="68"/>
        <v>52429220</v>
      </c>
      <c r="F843" s="154">
        <f t="shared" si="69"/>
        <v>104858440</v>
      </c>
    </row>
    <row r="844" ht="22.5" customHeight="1" spans="1:6">
      <c r="A844">
        <v>839</v>
      </c>
      <c r="B844" s="154">
        <f t="shared" si="65"/>
        <v>337848</v>
      </c>
      <c r="C844" s="154">
        <f t="shared" si="66"/>
        <v>2220495</v>
      </c>
      <c r="D844" s="154">
        <f t="shared" si="67"/>
        <v>7119552</v>
      </c>
      <c r="E844" s="154">
        <f t="shared" si="68"/>
        <v>53215658</v>
      </c>
      <c r="F844" s="154">
        <f t="shared" si="69"/>
        <v>106431317</v>
      </c>
    </row>
    <row r="845" ht="22.5" customHeight="1" spans="1:6">
      <c r="A845">
        <v>840</v>
      </c>
      <c r="B845" s="154">
        <f t="shared" si="65"/>
        <v>341227</v>
      </c>
      <c r="C845" s="154">
        <f t="shared" si="66"/>
        <v>2247141</v>
      </c>
      <c r="D845" s="154">
        <f t="shared" si="67"/>
        <v>7212106</v>
      </c>
      <c r="E845" s="154">
        <f t="shared" si="68"/>
        <v>54013893</v>
      </c>
      <c r="F845" s="154">
        <f t="shared" si="69"/>
        <v>108027787</v>
      </c>
    </row>
    <row r="846" ht="22.5" customHeight="1" spans="1:6">
      <c r="A846">
        <v>841</v>
      </c>
      <c r="B846" s="154">
        <f t="shared" si="65"/>
        <v>344639</v>
      </c>
      <c r="C846" s="154">
        <f t="shared" si="66"/>
        <v>2274107</v>
      </c>
      <c r="D846" s="154">
        <f t="shared" si="67"/>
        <v>7305864</v>
      </c>
      <c r="E846" s="154">
        <f t="shared" si="68"/>
        <v>54824102</v>
      </c>
      <c r="F846" s="154">
        <f t="shared" si="69"/>
        <v>109648204</v>
      </c>
    </row>
    <row r="847" ht="22.5" customHeight="1" spans="1:6">
      <c r="A847">
        <v>842</v>
      </c>
      <c r="B847" s="154">
        <f t="shared" si="65"/>
        <v>348086</v>
      </c>
      <c r="C847" s="154">
        <f t="shared" si="66"/>
        <v>2301396</v>
      </c>
      <c r="D847" s="154">
        <f t="shared" si="67"/>
        <v>7400840</v>
      </c>
      <c r="E847" s="154">
        <f t="shared" si="68"/>
        <v>55646463</v>
      </c>
      <c r="F847" s="154">
        <f t="shared" si="69"/>
        <v>111292927</v>
      </c>
    </row>
    <row r="848" ht="22.5" customHeight="1" spans="1:6">
      <c r="A848">
        <v>843</v>
      </c>
      <c r="B848" s="154">
        <f t="shared" si="65"/>
        <v>351566</v>
      </c>
      <c r="C848" s="154">
        <f t="shared" si="66"/>
        <v>2329013</v>
      </c>
      <c r="D848" s="154">
        <f t="shared" si="67"/>
        <v>7497051</v>
      </c>
      <c r="E848" s="154">
        <f t="shared" si="68"/>
        <v>56481160</v>
      </c>
      <c r="F848" s="154">
        <f t="shared" si="69"/>
        <v>112962321</v>
      </c>
    </row>
    <row r="849" ht="22.5" customHeight="1" spans="1:6">
      <c r="A849">
        <v>844</v>
      </c>
      <c r="B849" s="154">
        <f t="shared" si="65"/>
        <v>355082</v>
      </c>
      <c r="C849" s="154">
        <f t="shared" si="66"/>
        <v>2356961</v>
      </c>
      <c r="D849" s="154">
        <f t="shared" si="67"/>
        <v>7594512</v>
      </c>
      <c r="E849" s="154">
        <f t="shared" si="68"/>
        <v>57328377</v>
      </c>
      <c r="F849" s="154">
        <f t="shared" si="69"/>
        <v>114656755</v>
      </c>
    </row>
    <row r="850" ht="22.5" customHeight="1" spans="1:6">
      <c r="A850">
        <v>845</v>
      </c>
      <c r="B850" s="154">
        <f t="shared" si="65"/>
        <v>358633</v>
      </c>
      <c r="C850" s="154">
        <f t="shared" si="66"/>
        <v>2385245</v>
      </c>
      <c r="D850" s="154">
        <f t="shared" si="67"/>
        <v>7693241</v>
      </c>
      <c r="E850" s="154">
        <f t="shared" si="68"/>
        <v>58188303</v>
      </c>
      <c r="F850" s="154">
        <f t="shared" si="69"/>
        <v>116376607</v>
      </c>
    </row>
    <row r="851" ht="22.5" customHeight="1" spans="1:6">
      <c r="A851">
        <v>846</v>
      </c>
      <c r="B851" s="154">
        <f t="shared" si="65"/>
        <v>362219</v>
      </c>
      <c r="C851" s="154">
        <f t="shared" si="66"/>
        <v>2413868</v>
      </c>
      <c r="D851" s="154">
        <f t="shared" si="67"/>
        <v>7793253</v>
      </c>
      <c r="E851" s="154">
        <f t="shared" si="68"/>
        <v>59061128</v>
      </c>
      <c r="F851" s="154">
        <f t="shared" si="69"/>
        <v>118122256</v>
      </c>
    </row>
    <row r="852" ht="22.5" customHeight="1" spans="1:6">
      <c r="A852">
        <v>847</v>
      </c>
      <c r="B852" s="154">
        <f t="shared" si="65"/>
        <v>365842</v>
      </c>
      <c r="C852" s="154">
        <f t="shared" si="66"/>
        <v>2442834</v>
      </c>
      <c r="D852" s="154">
        <f t="shared" si="67"/>
        <v>7894565</v>
      </c>
      <c r="E852" s="154">
        <f t="shared" si="68"/>
        <v>59947045</v>
      </c>
      <c r="F852" s="154">
        <f t="shared" si="69"/>
        <v>119894090</v>
      </c>
    </row>
    <row r="853" ht="22.5" customHeight="1" spans="1:6">
      <c r="A853">
        <v>848</v>
      </c>
      <c r="B853" s="154">
        <f t="shared" si="65"/>
        <v>369500</v>
      </c>
      <c r="C853" s="154">
        <f t="shared" si="66"/>
        <v>2472148</v>
      </c>
      <c r="D853" s="154">
        <f t="shared" si="67"/>
        <v>7997195</v>
      </c>
      <c r="E853" s="154">
        <f t="shared" si="68"/>
        <v>60846250</v>
      </c>
      <c r="F853" s="154">
        <f t="shared" si="69"/>
        <v>121692501</v>
      </c>
    </row>
    <row r="854" ht="22.5" customHeight="1" spans="1:6">
      <c r="A854">
        <v>849</v>
      </c>
      <c r="B854" s="154">
        <f t="shared" si="65"/>
        <v>373195</v>
      </c>
      <c r="C854" s="154">
        <f t="shared" si="66"/>
        <v>2501814</v>
      </c>
      <c r="D854" s="154">
        <f t="shared" si="67"/>
        <v>8101158</v>
      </c>
      <c r="E854" s="154">
        <f t="shared" si="68"/>
        <v>61758944</v>
      </c>
      <c r="F854" s="154">
        <f t="shared" si="69"/>
        <v>123517889</v>
      </c>
    </row>
    <row r="855" ht="22.5" customHeight="1" spans="1:6">
      <c r="A855">
        <v>850</v>
      </c>
      <c r="B855" s="154">
        <f t="shared" si="65"/>
        <v>376927</v>
      </c>
      <c r="C855" s="154">
        <f t="shared" si="66"/>
        <v>2531836</v>
      </c>
      <c r="D855" s="154">
        <f t="shared" si="67"/>
        <v>8206473</v>
      </c>
      <c r="E855" s="154">
        <f t="shared" si="68"/>
        <v>62685328</v>
      </c>
      <c r="F855" s="154">
        <f t="shared" si="69"/>
        <v>125370657</v>
      </c>
    </row>
    <row r="856" ht="22.5" customHeight="1" spans="1:6">
      <c r="A856">
        <v>851</v>
      </c>
      <c r="B856" s="154">
        <f t="shared" si="65"/>
        <v>380696</v>
      </c>
      <c r="C856" s="154">
        <f t="shared" si="66"/>
        <v>2562218</v>
      </c>
      <c r="D856" s="154">
        <f t="shared" si="67"/>
        <v>8313158</v>
      </c>
      <c r="E856" s="154">
        <f t="shared" si="68"/>
        <v>63625608</v>
      </c>
      <c r="F856" s="154">
        <f t="shared" si="69"/>
        <v>127251217</v>
      </c>
    </row>
    <row r="857" ht="22.5" customHeight="1" spans="1:6">
      <c r="A857">
        <v>852</v>
      </c>
      <c r="B857" s="154">
        <f t="shared" si="65"/>
        <v>384503</v>
      </c>
      <c r="C857" s="154">
        <f t="shared" si="66"/>
        <v>2592964</v>
      </c>
      <c r="D857" s="154">
        <f t="shared" si="67"/>
        <v>8421229</v>
      </c>
      <c r="E857" s="154">
        <f t="shared" si="68"/>
        <v>64579992</v>
      </c>
      <c r="F857" s="154">
        <f t="shared" si="69"/>
        <v>129159985</v>
      </c>
    </row>
    <row r="858" ht="22.5" customHeight="1" spans="1:6">
      <c r="A858">
        <v>853</v>
      </c>
      <c r="B858" s="154">
        <f t="shared" si="65"/>
        <v>388348</v>
      </c>
      <c r="C858" s="154">
        <f t="shared" si="66"/>
        <v>2624080</v>
      </c>
      <c r="D858" s="154">
        <f t="shared" si="67"/>
        <v>8530705</v>
      </c>
      <c r="E858" s="154">
        <f t="shared" si="68"/>
        <v>65548692</v>
      </c>
      <c r="F858" s="154">
        <f t="shared" si="69"/>
        <v>131097385</v>
      </c>
    </row>
    <row r="859" ht="22.5" customHeight="1" spans="1:6">
      <c r="A859">
        <v>854</v>
      </c>
      <c r="B859" s="154">
        <f t="shared" si="65"/>
        <v>392232</v>
      </c>
      <c r="C859" s="154">
        <f t="shared" si="66"/>
        <v>2655569</v>
      </c>
      <c r="D859" s="154">
        <f t="shared" si="67"/>
        <v>8641604</v>
      </c>
      <c r="E859" s="154">
        <f t="shared" si="68"/>
        <v>66531923</v>
      </c>
      <c r="F859" s="154">
        <f t="shared" si="69"/>
        <v>133063846</v>
      </c>
    </row>
    <row r="860" ht="22.5" customHeight="1" spans="1:6">
      <c r="A860">
        <v>855</v>
      </c>
      <c r="B860" s="154">
        <f t="shared" si="65"/>
        <v>396154</v>
      </c>
      <c r="C860" s="154">
        <f t="shared" si="66"/>
        <v>2687436</v>
      </c>
      <c r="D860" s="154">
        <f t="shared" si="67"/>
        <v>8753945</v>
      </c>
      <c r="E860" s="154">
        <f t="shared" si="68"/>
        <v>67529901</v>
      </c>
      <c r="F860" s="154">
        <f t="shared" si="69"/>
        <v>135059803</v>
      </c>
    </row>
    <row r="861" ht="22.5" customHeight="1" spans="1:6">
      <c r="A861">
        <v>856</v>
      </c>
      <c r="B861" s="154">
        <f t="shared" si="65"/>
        <v>400116</v>
      </c>
      <c r="C861" s="154">
        <f t="shared" si="66"/>
        <v>2719685</v>
      </c>
      <c r="D861" s="154">
        <f t="shared" si="67"/>
        <v>8867746</v>
      </c>
      <c r="E861" s="154">
        <f t="shared" si="68"/>
        <v>68542850</v>
      </c>
      <c r="F861" s="154">
        <f t="shared" si="69"/>
        <v>137085700</v>
      </c>
    </row>
    <row r="862" ht="22.5" customHeight="1" spans="1:6">
      <c r="A862">
        <v>857</v>
      </c>
      <c r="B862" s="154">
        <f t="shared" si="65"/>
        <v>404117</v>
      </c>
      <c r="C862" s="154">
        <f t="shared" si="66"/>
        <v>2752321</v>
      </c>
      <c r="D862" s="154">
        <f t="shared" si="67"/>
        <v>8983027</v>
      </c>
      <c r="E862" s="154">
        <f t="shared" si="68"/>
        <v>69570993</v>
      </c>
      <c r="F862" s="154">
        <f t="shared" si="69"/>
        <v>139141986</v>
      </c>
    </row>
    <row r="863" ht="22.5" customHeight="1" spans="1:6">
      <c r="A863">
        <v>858</v>
      </c>
      <c r="B863" s="154">
        <f t="shared" si="65"/>
        <v>408158</v>
      </c>
      <c r="C863" s="154">
        <f t="shared" si="66"/>
        <v>2785349</v>
      </c>
      <c r="D863" s="154">
        <f t="shared" si="67"/>
        <v>9099806</v>
      </c>
      <c r="E863" s="154">
        <f t="shared" si="68"/>
        <v>70614558</v>
      </c>
      <c r="F863" s="154">
        <f t="shared" si="69"/>
        <v>141229116</v>
      </c>
    </row>
    <row r="864" ht="22.5" customHeight="1" spans="1:6">
      <c r="A864">
        <v>859</v>
      </c>
      <c r="B864" s="154">
        <f t="shared" si="65"/>
        <v>412239</v>
      </c>
      <c r="C864" s="154">
        <f t="shared" si="66"/>
        <v>2818773</v>
      </c>
      <c r="D864" s="154">
        <f t="shared" si="67"/>
        <v>9218103</v>
      </c>
      <c r="E864" s="154">
        <f t="shared" si="68"/>
        <v>71673776</v>
      </c>
      <c r="F864" s="154">
        <f t="shared" si="69"/>
        <v>143347552</v>
      </c>
    </row>
    <row r="865" ht="22.5" customHeight="1" spans="1:6">
      <c r="A865">
        <v>860</v>
      </c>
      <c r="B865" s="154">
        <f t="shared" si="65"/>
        <v>416362</v>
      </c>
      <c r="C865" s="154">
        <f t="shared" si="66"/>
        <v>2852599</v>
      </c>
      <c r="D865" s="154">
        <f t="shared" si="67"/>
        <v>9337939</v>
      </c>
      <c r="E865" s="154">
        <f t="shared" si="68"/>
        <v>72748883</v>
      </c>
      <c r="F865" s="154">
        <f t="shared" si="69"/>
        <v>145497766</v>
      </c>
    </row>
    <row r="866" ht="22.5" customHeight="1" spans="1:6">
      <c r="A866">
        <v>861</v>
      </c>
      <c r="B866" s="154">
        <f t="shared" si="65"/>
        <v>420525</v>
      </c>
      <c r="C866" s="154">
        <f t="shared" si="66"/>
        <v>2886830</v>
      </c>
      <c r="D866" s="154">
        <f t="shared" si="67"/>
        <v>9459332</v>
      </c>
      <c r="E866" s="154">
        <f t="shared" si="68"/>
        <v>73840116</v>
      </c>
      <c r="F866" s="154">
        <f t="shared" si="69"/>
        <v>147680232</v>
      </c>
    </row>
    <row r="867" ht="22.5" customHeight="1" spans="1:6">
      <c r="A867">
        <v>862</v>
      </c>
      <c r="B867" s="154">
        <f t="shared" si="65"/>
        <v>424731</v>
      </c>
      <c r="C867" s="154">
        <f t="shared" si="66"/>
        <v>2921472</v>
      </c>
      <c r="D867" s="154">
        <f t="shared" si="67"/>
        <v>9582303</v>
      </c>
      <c r="E867" s="154">
        <f t="shared" si="68"/>
        <v>74947718</v>
      </c>
      <c r="F867" s="154">
        <f t="shared" si="69"/>
        <v>149895436</v>
      </c>
    </row>
    <row r="868" ht="22.5" customHeight="1" spans="1:6">
      <c r="A868">
        <v>863</v>
      </c>
      <c r="B868" s="154">
        <f t="shared" si="65"/>
        <v>428978</v>
      </c>
      <c r="C868" s="154">
        <f t="shared" si="66"/>
        <v>2956530</v>
      </c>
      <c r="D868" s="154">
        <f t="shared" si="67"/>
        <v>9706873</v>
      </c>
      <c r="E868" s="154">
        <f t="shared" si="68"/>
        <v>76071933</v>
      </c>
      <c r="F868" s="154">
        <f t="shared" si="69"/>
        <v>152143867</v>
      </c>
    </row>
    <row r="869" ht="22.5" customHeight="1" spans="1:6">
      <c r="A869">
        <v>864</v>
      </c>
      <c r="B869" s="154">
        <f t="shared" si="65"/>
        <v>433268</v>
      </c>
      <c r="C869" s="154">
        <f t="shared" si="66"/>
        <v>2992008</v>
      </c>
      <c r="D869" s="154">
        <f t="shared" si="67"/>
        <v>9833063</v>
      </c>
      <c r="E869" s="154">
        <f t="shared" si="68"/>
        <v>77213012</v>
      </c>
      <c r="F869" s="154">
        <f t="shared" si="69"/>
        <v>154426025</v>
      </c>
    </row>
    <row r="870" ht="22.5" customHeight="1" spans="1:6">
      <c r="A870">
        <v>865</v>
      </c>
      <c r="B870" s="154">
        <f t="shared" si="65"/>
        <v>437601</v>
      </c>
      <c r="C870" s="154">
        <f t="shared" si="66"/>
        <v>3027912</v>
      </c>
      <c r="D870" s="154">
        <f t="shared" si="67"/>
        <v>9960892</v>
      </c>
      <c r="E870" s="154">
        <f t="shared" si="68"/>
        <v>78371208</v>
      </c>
      <c r="F870" s="154">
        <f t="shared" si="69"/>
        <v>156742416</v>
      </c>
    </row>
    <row r="871" ht="22.5" customHeight="1" spans="1:6">
      <c r="A871">
        <v>866</v>
      </c>
      <c r="B871" s="154">
        <f t="shared" si="65"/>
        <v>441977</v>
      </c>
      <c r="C871" s="154">
        <f t="shared" si="66"/>
        <v>3064247</v>
      </c>
      <c r="D871" s="154">
        <f t="shared" si="67"/>
        <v>10090384</v>
      </c>
      <c r="E871" s="154">
        <f t="shared" si="68"/>
        <v>79546776</v>
      </c>
      <c r="F871" s="154">
        <f t="shared" si="69"/>
        <v>159093552</v>
      </c>
    </row>
    <row r="872" ht="22.5" customHeight="1" spans="1:6">
      <c r="A872">
        <v>867</v>
      </c>
      <c r="B872" s="154">
        <f t="shared" si="65"/>
        <v>446396</v>
      </c>
      <c r="C872" s="154">
        <f t="shared" si="66"/>
        <v>3101018</v>
      </c>
      <c r="D872" s="154">
        <f t="shared" si="67"/>
        <v>10221559</v>
      </c>
      <c r="E872" s="154">
        <f t="shared" si="68"/>
        <v>80739977</v>
      </c>
      <c r="F872" s="154">
        <f t="shared" si="69"/>
        <v>161479955</v>
      </c>
    </row>
    <row r="873" ht="22.5" customHeight="1" spans="1:6">
      <c r="A873">
        <v>868</v>
      </c>
      <c r="B873" s="154">
        <f t="shared" si="65"/>
        <v>450860</v>
      </c>
      <c r="C873" s="154">
        <f t="shared" si="66"/>
        <v>3138230</v>
      </c>
      <c r="D873" s="154">
        <f t="shared" si="67"/>
        <v>10354439</v>
      </c>
      <c r="E873" s="154">
        <f t="shared" si="68"/>
        <v>81951077</v>
      </c>
      <c r="F873" s="154">
        <f t="shared" si="69"/>
        <v>163902154</v>
      </c>
    </row>
    <row r="874" ht="22.5" customHeight="1" spans="1:6">
      <c r="A874">
        <v>869</v>
      </c>
      <c r="B874" s="154">
        <f t="shared" si="65"/>
        <v>455369</v>
      </c>
      <c r="C874" s="154">
        <f t="shared" si="66"/>
        <v>3175889</v>
      </c>
      <c r="D874" s="154">
        <f t="shared" si="67"/>
        <v>10489047</v>
      </c>
      <c r="E874" s="154">
        <f t="shared" si="68"/>
        <v>83180343</v>
      </c>
      <c r="F874" s="154">
        <f t="shared" si="69"/>
        <v>166360687</v>
      </c>
    </row>
    <row r="875" ht="22.5" customHeight="1" spans="1:6">
      <c r="A875">
        <v>870</v>
      </c>
      <c r="B875" s="154">
        <f t="shared" si="65"/>
        <v>459923</v>
      </c>
      <c r="C875" s="154">
        <f t="shared" si="66"/>
        <v>3214000</v>
      </c>
      <c r="D875" s="154">
        <f t="shared" si="67"/>
        <v>10625405</v>
      </c>
      <c r="E875" s="154">
        <f t="shared" si="68"/>
        <v>84428048</v>
      </c>
      <c r="F875" s="154">
        <f t="shared" si="69"/>
        <v>168856097</v>
      </c>
    </row>
    <row r="876" ht="22.5" customHeight="1" spans="1:6">
      <c r="A876">
        <v>871</v>
      </c>
      <c r="B876" s="154">
        <f t="shared" si="65"/>
        <v>464522</v>
      </c>
      <c r="C876" s="154">
        <f t="shared" si="66"/>
        <v>3252568</v>
      </c>
      <c r="D876" s="154">
        <f t="shared" si="67"/>
        <v>10763535</v>
      </c>
      <c r="E876" s="154">
        <f t="shared" si="68"/>
        <v>85694469</v>
      </c>
      <c r="F876" s="154">
        <f t="shared" si="69"/>
        <v>171388939</v>
      </c>
    </row>
    <row r="877" ht="22.5" customHeight="1" spans="1:6">
      <c r="A877">
        <v>872</v>
      </c>
      <c r="B877" s="154">
        <f t="shared" si="65"/>
        <v>469167</v>
      </c>
      <c r="C877" s="154">
        <f t="shared" si="66"/>
        <v>3291598</v>
      </c>
      <c r="D877" s="154">
        <f t="shared" si="67"/>
        <v>10903461</v>
      </c>
      <c r="E877" s="154">
        <f t="shared" si="68"/>
        <v>86979886</v>
      </c>
      <c r="F877" s="154">
        <f t="shared" si="69"/>
        <v>173959773</v>
      </c>
    </row>
    <row r="878" ht="22.5" customHeight="1" spans="1:6">
      <c r="A878">
        <v>873</v>
      </c>
      <c r="B878" s="154">
        <f t="shared" si="65"/>
        <v>473859</v>
      </c>
      <c r="C878" s="154">
        <f t="shared" si="66"/>
        <v>3331098</v>
      </c>
      <c r="D878" s="154">
        <f t="shared" si="67"/>
        <v>11045206</v>
      </c>
      <c r="E878" s="154">
        <f t="shared" si="68"/>
        <v>88284584</v>
      </c>
      <c r="F878" s="154">
        <f t="shared" si="69"/>
        <v>176569169</v>
      </c>
    </row>
    <row r="879" ht="22.5" customHeight="1" spans="1:6">
      <c r="A879">
        <v>874</v>
      </c>
      <c r="B879" s="154">
        <f t="shared" si="65"/>
        <v>478597</v>
      </c>
      <c r="C879" s="154">
        <f t="shared" si="66"/>
        <v>3371071</v>
      </c>
      <c r="D879" s="154">
        <f t="shared" si="67"/>
        <v>11188794</v>
      </c>
      <c r="E879" s="154">
        <f t="shared" si="68"/>
        <v>89608853</v>
      </c>
      <c r="F879" s="154">
        <f t="shared" si="69"/>
        <v>179217707</v>
      </c>
    </row>
    <row r="880" ht="22.5" customHeight="1" spans="1:6">
      <c r="A880">
        <v>875</v>
      </c>
      <c r="B880" s="154">
        <f t="shared" si="65"/>
        <v>483383</v>
      </c>
      <c r="C880" s="154">
        <f t="shared" si="66"/>
        <v>3411524</v>
      </c>
      <c r="D880" s="154">
        <f t="shared" si="67"/>
        <v>11334248</v>
      </c>
      <c r="E880" s="154">
        <f t="shared" si="68"/>
        <v>90952986</v>
      </c>
      <c r="F880" s="154">
        <f t="shared" si="69"/>
        <v>181905972</v>
      </c>
    </row>
    <row r="881" ht="22.5" customHeight="1" spans="1:6">
      <c r="A881">
        <v>876</v>
      </c>
      <c r="B881" s="154">
        <f t="shared" si="65"/>
        <v>488217</v>
      </c>
      <c r="C881" s="154">
        <f t="shared" si="66"/>
        <v>3452462</v>
      </c>
      <c r="D881" s="154">
        <f t="shared" si="67"/>
        <v>11481593</v>
      </c>
      <c r="E881" s="154">
        <f t="shared" si="68"/>
        <v>92317281</v>
      </c>
      <c r="F881" s="154">
        <f t="shared" si="69"/>
        <v>184634562</v>
      </c>
    </row>
    <row r="882" ht="22.5" customHeight="1" spans="1:6">
      <c r="A882">
        <v>877</v>
      </c>
      <c r="B882" s="154">
        <f t="shared" si="65"/>
        <v>493099</v>
      </c>
      <c r="C882" s="154">
        <f t="shared" si="66"/>
        <v>3493891</v>
      </c>
      <c r="D882" s="154">
        <f t="shared" si="67"/>
        <v>11630854</v>
      </c>
      <c r="E882" s="154">
        <f t="shared" si="68"/>
        <v>93702040</v>
      </c>
      <c r="F882" s="154">
        <f t="shared" si="69"/>
        <v>187404080</v>
      </c>
    </row>
    <row r="883" ht="22.5" customHeight="1" spans="1:6">
      <c r="A883">
        <v>878</v>
      </c>
      <c r="B883" s="154">
        <f t="shared" si="65"/>
        <v>498030</v>
      </c>
      <c r="C883" s="154">
        <f t="shared" si="66"/>
        <v>3535818</v>
      </c>
      <c r="D883" s="154">
        <f t="shared" si="67"/>
        <v>11782055</v>
      </c>
      <c r="E883" s="154">
        <f t="shared" si="68"/>
        <v>95107571</v>
      </c>
      <c r="F883" s="154">
        <f t="shared" si="69"/>
        <v>190215142</v>
      </c>
    </row>
    <row r="884" ht="22.5" customHeight="1" spans="1:6">
      <c r="A884">
        <v>879</v>
      </c>
      <c r="B884" s="154">
        <f t="shared" si="65"/>
        <v>503011</v>
      </c>
      <c r="C884" s="154">
        <f t="shared" si="66"/>
        <v>3578248</v>
      </c>
      <c r="D884" s="154">
        <f t="shared" si="67"/>
        <v>11935222</v>
      </c>
      <c r="E884" s="154">
        <f t="shared" si="68"/>
        <v>96534184</v>
      </c>
      <c r="F884" s="154">
        <f t="shared" si="69"/>
        <v>193068369</v>
      </c>
    </row>
    <row r="885" ht="22.5" customHeight="1" spans="1:6">
      <c r="A885">
        <v>880</v>
      </c>
      <c r="B885" s="154">
        <f t="shared" si="65"/>
        <v>508041</v>
      </c>
      <c r="C885" s="154">
        <f t="shared" si="66"/>
        <v>3621187</v>
      </c>
      <c r="D885" s="154">
        <f t="shared" si="67"/>
        <v>12090380</v>
      </c>
      <c r="E885" s="154">
        <f t="shared" si="68"/>
        <v>97982197</v>
      </c>
      <c r="F885" s="154">
        <f t="shared" si="69"/>
        <v>195964394</v>
      </c>
    </row>
    <row r="886" ht="22.5" customHeight="1" spans="1:6">
      <c r="A886">
        <v>881</v>
      </c>
      <c r="B886" s="154">
        <f t="shared" si="65"/>
        <v>513121</v>
      </c>
      <c r="C886" s="154">
        <f t="shared" si="66"/>
        <v>3664641</v>
      </c>
      <c r="D886" s="154">
        <f t="shared" si="67"/>
        <v>12247554</v>
      </c>
      <c r="E886" s="154">
        <f t="shared" si="68"/>
        <v>99451930</v>
      </c>
      <c r="F886" s="154">
        <f t="shared" si="69"/>
        <v>198903860</v>
      </c>
    </row>
    <row r="887" ht="22.5" customHeight="1" spans="1:6">
      <c r="A887">
        <v>882</v>
      </c>
      <c r="B887" s="154">
        <f t="shared" si="65"/>
        <v>518252</v>
      </c>
      <c r="C887" s="154">
        <f t="shared" si="66"/>
        <v>3708617</v>
      </c>
      <c r="D887" s="154">
        <f t="shared" si="67"/>
        <v>12406773</v>
      </c>
      <c r="E887" s="154">
        <f t="shared" si="68"/>
        <v>100943709</v>
      </c>
      <c r="F887" s="154">
        <f t="shared" si="69"/>
        <v>201887418</v>
      </c>
    </row>
    <row r="888" ht="22.5" customHeight="1" spans="1:6">
      <c r="A888">
        <v>883</v>
      </c>
      <c r="B888" s="154">
        <f t="shared" si="65"/>
        <v>523435</v>
      </c>
      <c r="C888" s="154">
        <f t="shared" si="66"/>
        <v>3753120</v>
      </c>
      <c r="D888" s="154">
        <f t="shared" si="67"/>
        <v>12568061</v>
      </c>
      <c r="E888" s="154">
        <f t="shared" si="68"/>
        <v>102457864</v>
      </c>
      <c r="F888" s="154">
        <f t="shared" si="69"/>
        <v>204915729</v>
      </c>
    </row>
    <row r="889" ht="22.5" customHeight="1" spans="1:6">
      <c r="A889">
        <v>884</v>
      </c>
      <c r="B889" s="154">
        <f t="shared" si="65"/>
        <v>528669</v>
      </c>
      <c r="C889" s="154">
        <f t="shared" si="66"/>
        <v>3798158</v>
      </c>
      <c r="D889" s="154">
        <f t="shared" si="67"/>
        <v>12731446</v>
      </c>
      <c r="E889" s="154">
        <f t="shared" si="68"/>
        <v>103994732</v>
      </c>
      <c r="F889" s="154">
        <f t="shared" si="69"/>
        <v>207989465</v>
      </c>
    </row>
    <row r="890" ht="22.5" customHeight="1" spans="1:6">
      <c r="A890">
        <v>885</v>
      </c>
      <c r="B890" s="154">
        <f t="shared" si="65"/>
        <v>533956</v>
      </c>
      <c r="C890" s="154">
        <f t="shared" si="66"/>
        <v>3843736</v>
      </c>
      <c r="D890" s="154">
        <f t="shared" si="67"/>
        <v>12896954</v>
      </c>
      <c r="E890" s="154">
        <f t="shared" si="68"/>
        <v>105554653</v>
      </c>
      <c r="F890" s="154">
        <f t="shared" si="69"/>
        <v>211109307</v>
      </c>
    </row>
    <row r="891" ht="22.5" customHeight="1" spans="1:6">
      <c r="A891">
        <v>886</v>
      </c>
      <c r="B891" s="154">
        <f t="shared" si="65"/>
        <v>539295</v>
      </c>
      <c r="C891" s="154">
        <f t="shared" si="66"/>
        <v>3889860</v>
      </c>
      <c r="D891" s="154">
        <f t="shared" si="67"/>
        <v>13064615</v>
      </c>
      <c r="E891" s="154">
        <f t="shared" si="68"/>
        <v>107137973</v>
      </c>
      <c r="F891" s="154">
        <f t="shared" si="69"/>
        <v>214275947</v>
      </c>
    </row>
    <row r="892" ht="22.5" customHeight="1" spans="1:6">
      <c r="A892">
        <v>887</v>
      </c>
      <c r="B892" s="154">
        <f t="shared" si="65"/>
        <v>544688</v>
      </c>
      <c r="C892" s="154">
        <f t="shared" si="66"/>
        <v>3936539</v>
      </c>
      <c r="D892" s="154">
        <f t="shared" si="67"/>
        <v>13234455</v>
      </c>
      <c r="E892" s="154">
        <f t="shared" si="68"/>
        <v>108745043</v>
      </c>
      <c r="F892" s="154">
        <f t="shared" si="69"/>
        <v>217490086</v>
      </c>
    </row>
    <row r="893" ht="22.5" customHeight="1" spans="1:6">
      <c r="A893">
        <v>888</v>
      </c>
      <c r="B893" s="154">
        <f t="shared" si="65"/>
        <v>550135</v>
      </c>
      <c r="C893" s="154">
        <f t="shared" si="66"/>
        <v>3983777</v>
      </c>
      <c r="D893" s="154">
        <f t="shared" si="67"/>
        <v>13406503</v>
      </c>
      <c r="E893" s="154">
        <f t="shared" si="68"/>
        <v>110376219</v>
      </c>
      <c r="F893" s="154">
        <f t="shared" si="69"/>
        <v>220752438</v>
      </c>
    </row>
    <row r="894" ht="22.5" customHeight="1" spans="1:6">
      <c r="A894">
        <v>889</v>
      </c>
      <c r="B894" s="154">
        <f t="shared" si="65"/>
        <v>555637</v>
      </c>
      <c r="C894" s="154">
        <f t="shared" si="66"/>
        <v>4031583</v>
      </c>
      <c r="D894" s="154">
        <f t="shared" si="67"/>
        <v>13580787</v>
      </c>
      <c r="E894" s="154">
        <f t="shared" si="68"/>
        <v>112031862</v>
      </c>
      <c r="F894" s="154">
        <f t="shared" si="69"/>
        <v>224063724</v>
      </c>
    </row>
    <row r="895" ht="22.5" customHeight="1" spans="1:6">
      <c r="A895">
        <v>890</v>
      </c>
      <c r="B895" s="154">
        <f t="shared" si="65"/>
        <v>561193</v>
      </c>
      <c r="C895" s="154">
        <f t="shared" si="66"/>
        <v>4079962</v>
      </c>
      <c r="D895" s="154">
        <f t="shared" si="67"/>
        <v>13757337</v>
      </c>
      <c r="E895" s="154">
        <f t="shared" si="68"/>
        <v>113712340</v>
      </c>
      <c r="F895" s="154">
        <f t="shared" si="69"/>
        <v>227424680</v>
      </c>
    </row>
    <row r="896" ht="22.5" customHeight="1" spans="1:6">
      <c r="A896">
        <v>891</v>
      </c>
      <c r="B896" s="154">
        <f t="shared" si="65"/>
        <v>566805</v>
      </c>
      <c r="C896" s="154">
        <f t="shared" si="66"/>
        <v>4128921</v>
      </c>
      <c r="D896" s="154">
        <f t="shared" si="67"/>
        <v>13936183</v>
      </c>
      <c r="E896" s="154">
        <f t="shared" si="68"/>
        <v>115418025</v>
      </c>
      <c r="F896" s="154">
        <f t="shared" si="69"/>
        <v>230836050</v>
      </c>
    </row>
    <row r="897" ht="22.5" customHeight="1" spans="1:6">
      <c r="A897">
        <v>892</v>
      </c>
      <c r="B897" s="154">
        <f t="shared" si="65"/>
        <v>572473</v>
      </c>
      <c r="C897" s="154">
        <f t="shared" si="66"/>
        <v>4178468</v>
      </c>
      <c r="D897" s="154">
        <f t="shared" si="67"/>
        <v>14117353</v>
      </c>
      <c r="E897" s="154">
        <f t="shared" si="68"/>
        <v>117149295</v>
      </c>
      <c r="F897" s="154">
        <f t="shared" si="69"/>
        <v>234298591</v>
      </c>
    </row>
    <row r="898" ht="22.5" customHeight="1" spans="1:6">
      <c r="A898">
        <v>893</v>
      </c>
      <c r="B898" s="154">
        <f t="shared" si="65"/>
        <v>578198</v>
      </c>
      <c r="C898" s="154">
        <f t="shared" si="66"/>
        <v>4228610</v>
      </c>
      <c r="D898" s="154">
        <f t="shared" si="67"/>
        <v>14300879</v>
      </c>
      <c r="E898" s="154">
        <f t="shared" si="68"/>
        <v>118906535</v>
      </c>
      <c r="F898" s="154">
        <f t="shared" si="69"/>
        <v>237813070</v>
      </c>
    </row>
    <row r="899" ht="22.5" customHeight="1" spans="1:6">
      <c r="A899">
        <v>894</v>
      </c>
      <c r="B899" s="154">
        <f t="shared" si="65"/>
        <v>583980</v>
      </c>
      <c r="C899" s="154">
        <f t="shared" si="66"/>
        <v>4279353</v>
      </c>
      <c r="D899" s="154">
        <f t="shared" si="67"/>
        <v>14486790</v>
      </c>
      <c r="E899" s="154">
        <f t="shared" si="68"/>
        <v>120690133</v>
      </c>
      <c r="F899" s="154">
        <f t="shared" si="69"/>
        <v>241380266</v>
      </c>
    </row>
    <row r="900" ht="22.5" customHeight="1" spans="1:6">
      <c r="A900">
        <v>895</v>
      </c>
      <c r="B900" s="154">
        <f t="shared" si="65"/>
        <v>589820</v>
      </c>
      <c r="C900" s="154">
        <f t="shared" si="66"/>
        <v>4330705</v>
      </c>
      <c r="D900" s="154">
        <f t="shared" si="67"/>
        <v>14675119</v>
      </c>
      <c r="E900" s="154">
        <f t="shared" si="68"/>
        <v>122500485</v>
      </c>
      <c r="F900" s="154">
        <f t="shared" si="69"/>
        <v>245000970</v>
      </c>
    </row>
    <row r="901" ht="22.5" customHeight="1" spans="1:6">
      <c r="A901">
        <v>896</v>
      </c>
      <c r="B901" s="154">
        <f t="shared" ref="B901:B964" si="70">INT($B$2*POWER(1+$B$3,A902-1))</f>
        <v>595718</v>
      </c>
      <c r="C901" s="154">
        <f t="shared" ref="C901:C964" si="71">INT($C$2*POWER(1+$C$3,A902-1))</f>
        <v>4382674</v>
      </c>
      <c r="D901" s="154">
        <f t="shared" ref="D901:D964" si="72">INT($D$2*POWER(1+$D$3,A902-1))</f>
        <v>14865895</v>
      </c>
      <c r="E901" s="154">
        <f t="shared" ref="E901:E964" si="73">INT($E$2*POWER(1+$E$3,A902-1))</f>
        <v>124337992</v>
      </c>
      <c r="F901" s="154">
        <f t="shared" ref="F901:F964" si="74">INT($F$2*POWER(1+$F$3,A902-1))</f>
        <v>248675984</v>
      </c>
    </row>
    <row r="902" ht="22.5" customHeight="1" spans="1:6">
      <c r="A902">
        <v>897</v>
      </c>
      <c r="B902" s="154">
        <f t="shared" si="70"/>
        <v>601675</v>
      </c>
      <c r="C902" s="154">
        <f t="shared" si="71"/>
        <v>4435266</v>
      </c>
      <c r="D902" s="154">
        <f t="shared" si="72"/>
        <v>15059152</v>
      </c>
      <c r="E902" s="154">
        <f t="shared" si="73"/>
        <v>126203062</v>
      </c>
      <c r="F902" s="154">
        <f t="shared" si="74"/>
        <v>252406124</v>
      </c>
    </row>
    <row r="903" ht="22.5" customHeight="1" spans="1:6">
      <c r="A903">
        <v>898</v>
      </c>
      <c r="B903" s="154">
        <f t="shared" si="70"/>
        <v>607692</v>
      </c>
      <c r="C903" s="154">
        <f t="shared" si="71"/>
        <v>4488489</v>
      </c>
      <c r="D903" s="154">
        <f t="shared" si="72"/>
        <v>15254921</v>
      </c>
      <c r="E903" s="154">
        <f t="shared" si="73"/>
        <v>128096108</v>
      </c>
      <c r="F903" s="154">
        <f t="shared" si="74"/>
        <v>256192216</v>
      </c>
    </row>
    <row r="904" ht="22.5" customHeight="1" spans="1:6">
      <c r="A904">
        <v>899</v>
      </c>
      <c r="B904" s="154">
        <f t="shared" si="70"/>
        <v>613769</v>
      </c>
      <c r="C904" s="154">
        <f t="shared" si="71"/>
        <v>4542351</v>
      </c>
      <c r="D904" s="154">
        <f t="shared" si="72"/>
        <v>15453235</v>
      </c>
      <c r="E904" s="154">
        <f t="shared" si="73"/>
        <v>130017549</v>
      </c>
      <c r="F904" s="154">
        <f t="shared" si="74"/>
        <v>260035099</v>
      </c>
    </row>
    <row r="905" ht="22.5" customHeight="1" spans="1:6">
      <c r="A905">
        <v>900</v>
      </c>
      <c r="B905" s="154">
        <f t="shared" si="70"/>
        <v>619906</v>
      </c>
      <c r="C905" s="154">
        <f t="shared" si="71"/>
        <v>4596859</v>
      </c>
      <c r="D905" s="154">
        <f t="shared" si="72"/>
        <v>15654127</v>
      </c>
      <c r="E905" s="154">
        <f t="shared" si="73"/>
        <v>131967813</v>
      </c>
      <c r="F905" s="154">
        <f t="shared" si="74"/>
        <v>263935626</v>
      </c>
    </row>
    <row r="906" ht="22.5" customHeight="1" spans="1:6">
      <c r="A906">
        <v>901</v>
      </c>
      <c r="B906" s="154">
        <f t="shared" si="70"/>
        <v>626105</v>
      </c>
      <c r="C906" s="154">
        <f t="shared" si="71"/>
        <v>4652022</v>
      </c>
      <c r="D906" s="154">
        <f t="shared" si="72"/>
        <v>15857630</v>
      </c>
      <c r="E906" s="154">
        <f t="shared" si="73"/>
        <v>133947330</v>
      </c>
      <c r="F906" s="154">
        <f t="shared" si="74"/>
        <v>267894660</v>
      </c>
    </row>
    <row r="907" ht="22.5" customHeight="1" spans="1:6">
      <c r="A907">
        <v>902</v>
      </c>
      <c r="B907" s="154">
        <f t="shared" si="70"/>
        <v>632366</v>
      </c>
      <c r="C907" s="154">
        <f t="shared" si="71"/>
        <v>4707846</v>
      </c>
      <c r="D907" s="154">
        <f t="shared" si="72"/>
        <v>16063780</v>
      </c>
      <c r="E907" s="154">
        <f t="shared" si="73"/>
        <v>135956540</v>
      </c>
      <c r="F907" s="154">
        <f t="shared" si="74"/>
        <v>271913080</v>
      </c>
    </row>
    <row r="908" ht="22.5" customHeight="1" spans="1:6">
      <c r="A908">
        <v>903</v>
      </c>
      <c r="B908" s="154">
        <f t="shared" si="70"/>
        <v>638690</v>
      </c>
      <c r="C908" s="154">
        <f t="shared" si="71"/>
        <v>4764340</v>
      </c>
      <c r="D908" s="154">
        <f t="shared" si="72"/>
        <v>16272609</v>
      </c>
      <c r="E908" s="154">
        <f t="shared" si="73"/>
        <v>137995888</v>
      </c>
      <c r="F908" s="154">
        <f t="shared" si="74"/>
        <v>275991776</v>
      </c>
    </row>
    <row r="909" ht="22.5" customHeight="1" spans="1:6">
      <c r="A909">
        <v>904</v>
      </c>
      <c r="B909" s="154">
        <f t="shared" si="70"/>
        <v>645077</v>
      </c>
      <c r="C909" s="154">
        <f t="shared" si="71"/>
        <v>4821512</v>
      </c>
      <c r="D909" s="154">
        <f t="shared" si="72"/>
        <v>16484153</v>
      </c>
      <c r="E909" s="154">
        <f t="shared" si="73"/>
        <v>140065826</v>
      </c>
      <c r="F909" s="154">
        <f t="shared" si="74"/>
        <v>280131653</v>
      </c>
    </row>
    <row r="910" ht="22.5" customHeight="1" spans="1:6">
      <c r="A910">
        <v>905</v>
      </c>
      <c r="B910" s="154">
        <f t="shared" si="70"/>
        <v>651528</v>
      </c>
      <c r="C910" s="154">
        <f t="shared" si="71"/>
        <v>4879370</v>
      </c>
      <c r="D910" s="154">
        <f t="shared" si="72"/>
        <v>16698447</v>
      </c>
      <c r="E910" s="154">
        <f t="shared" si="73"/>
        <v>142166814</v>
      </c>
      <c r="F910" s="154">
        <f t="shared" si="74"/>
        <v>284333628</v>
      </c>
    </row>
    <row r="911" ht="22.5" customHeight="1" spans="1:6">
      <c r="A911">
        <v>906</v>
      </c>
      <c r="B911" s="154">
        <f t="shared" si="70"/>
        <v>658043</v>
      </c>
      <c r="C911" s="154">
        <f t="shared" si="71"/>
        <v>4937923</v>
      </c>
      <c r="D911" s="154">
        <f t="shared" si="72"/>
        <v>16915526</v>
      </c>
      <c r="E911" s="154">
        <f t="shared" si="73"/>
        <v>144299316</v>
      </c>
      <c r="F911" s="154">
        <f t="shared" si="74"/>
        <v>288598632</v>
      </c>
    </row>
    <row r="912" ht="22.5" customHeight="1" spans="1:6">
      <c r="A912">
        <v>907</v>
      </c>
      <c r="B912" s="154">
        <f t="shared" si="70"/>
        <v>664623</v>
      </c>
      <c r="C912" s="154">
        <f t="shared" si="71"/>
        <v>4997178</v>
      </c>
      <c r="D912" s="154">
        <f t="shared" si="72"/>
        <v>17135428</v>
      </c>
      <c r="E912" s="154">
        <f t="shared" si="73"/>
        <v>146463806</v>
      </c>
      <c r="F912" s="154">
        <f t="shared" si="74"/>
        <v>292927612</v>
      </c>
    </row>
    <row r="913" ht="22.5" customHeight="1" spans="1:6">
      <c r="A913">
        <v>908</v>
      </c>
      <c r="B913" s="154">
        <f t="shared" si="70"/>
        <v>671270</v>
      </c>
      <c r="C913" s="154">
        <f t="shared" si="71"/>
        <v>5057144</v>
      </c>
      <c r="D913" s="154">
        <f t="shared" si="72"/>
        <v>17358189</v>
      </c>
      <c r="E913" s="154">
        <f t="shared" si="73"/>
        <v>148660763</v>
      </c>
      <c r="F913" s="154">
        <f t="shared" si="74"/>
        <v>297321526</v>
      </c>
    </row>
    <row r="914" ht="22.5" customHeight="1" spans="1:6">
      <c r="A914">
        <v>909</v>
      </c>
      <c r="B914" s="154">
        <f t="shared" si="70"/>
        <v>677982</v>
      </c>
      <c r="C914" s="154">
        <f t="shared" si="71"/>
        <v>5117830</v>
      </c>
      <c r="D914" s="154">
        <f t="shared" si="72"/>
        <v>17583845</v>
      </c>
      <c r="E914" s="154">
        <f t="shared" si="73"/>
        <v>150890674</v>
      </c>
      <c r="F914" s="154">
        <f t="shared" si="74"/>
        <v>301781349</v>
      </c>
    </row>
    <row r="915" ht="22.5" customHeight="1" spans="1:6">
      <c r="A915">
        <v>910</v>
      </c>
      <c r="B915" s="154">
        <f t="shared" si="70"/>
        <v>684762</v>
      </c>
      <c r="C915" s="154">
        <f t="shared" si="71"/>
        <v>5179244</v>
      </c>
      <c r="D915" s="154">
        <f t="shared" si="72"/>
        <v>17812435</v>
      </c>
      <c r="E915" s="154">
        <f t="shared" si="73"/>
        <v>153154034</v>
      </c>
      <c r="F915" s="154">
        <f t="shared" si="74"/>
        <v>306308069</v>
      </c>
    </row>
    <row r="916" ht="22.5" customHeight="1" spans="1:6">
      <c r="A916">
        <v>911</v>
      </c>
      <c r="B916" s="154">
        <f t="shared" si="70"/>
        <v>691610</v>
      </c>
      <c r="C916" s="154">
        <f t="shared" si="71"/>
        <v>5241395</v>
      </c>
      <c r="D916" s="154">
        <f t="shared" si="72"/>
        <v>18043997</v>
      </c>
      <c r="E916" s="154">
        <f t="shared" si="73"/>
        <v>155451345</v>
      </c>
      <c r="F916" s="154">
        <f t="shared" si="74"/>
        <v>310902690</v>
      </c>
    </row>
    <row r="917" ht="22.5" customHeight="1" spans="1:6">
      <c r="A917">
        <v>912</v>
      </c>
      <c r="B917" s="154">
        <f t="shared" si="70"/>
        <v>698526</v>
      </c>
      <c r="C917" s="154">
        <f t="shared" si="71"/>
        <v>5304291</v>
      </c>
      <c r="D917" s="154">
        <f t="shared" si="72"/>
        <v>18278569</v>
      </c>
      <c r="E917" s="154">
        <f t="shared" si="73"/>
        <v>157783115</v>
      </c>
      <c r="F917" s="154">
        <f t="shared" si="74"/>
        <v>315566230</v>
      </c>
    </row>
    <row r="918" ht="22.5" customHeight="1" spans="1:6">
      <c r="A918">
        <v>913</v>
      </c>
      <c r="B918" s="154">
        <f t="shared" si="70"/>
        <v>705511</v>
      </c>
      <c r="C918" s="154">
        <f t="shared" si="71"/>
        <v>5367943</v>
      </c>
      <c r="D918" s="154">
        <f t="shared" si="72"/>
        <v>18516190</v>
      </c>
      <c r="E918" s="154">
        <f t="shared" si="73"/>
        <v>160149862</v>
      </c>
      <c r="F918" s="154">
        <f t="shared" si="74"/>
        <v>320299724</v>
      </c>
    </row>
    <row r="919" ht="22.5" customHeight="1" spans="1:6">
      <c r="A919">
        <v>914</v>
      </c>
      <c r="B919" s="154">
        <f t="shared" si="70"/>
        <v>712566</v>
      </c>
      <c r="C919" s="154">
        <f t="shared" si="71"/>
        <v>5432358</v>
      </c>
      <c r="D919" s="154">
        <f t="shared" si="72"/>
        <v>18756901</v>
      </c>
      <c r="E919" s="154">
        <f t="shared" si="73"/>
        <v>162552110</v>
      </c>
      <c r="F919" s="154">
        <f t="shared" si="74"/>
        <v>325104220</v>
      </c>
    </row>
    <row r="920" ht="22.5" customHeight="1" spans="1:6">
      <c r="A920">
        <v>915</v>
      </c>
      <c r="B920" s="154">
        <f t="shared" si="70"/>
        <v>719692</v>
      </c>
      <c r="C920" s="154">
        <f t="shared" si="71"/>
        <v>5497546</v>
      </c>
      <c r="D920" s="154">
        <f t="shared" si="72"/>
        <v>19000741</v>
      </c>
      <c r="E920" s="154">
        <f t="shared" si="73"/>
        <v>164990391</v>
      </c>
      <c r="F920" s="154">
        <f t="shared" si="74"/>
        <v>329980783</v>
      </c>
    </row>
    <row r="921" ht="22.5" customHeight="1" spans="1:6">
      <c r="A921">
        <v>916</v>
      </c>
      <c r="B921" s="154">
        <f t="shared" si="70"/>
        <v>726889</v>
      </c>
      <c r="C921" s="154">
        <f t="shared" si="71"/>
        <v>5563517</v>
      </c>
      <c r="D921" s="154">
        <f t="shared" si="72"/>
        <v>19247750</v>
      </c>
      <c r="E921" s="154">
        <f t="shared" si="73"/>
        <v>167465247</v>
      </c>
      <c r="F921" s="154">
        <f t="shared" si="74"/>
        <v>334930495</v>
      </c>
    </row>
    <row r="922" ht="22.5" customHeight="1" spans="1:6">
      <c r="A922">
        <v>917</v>
      </c>
      <c r="B922" s="154">
        <f t="shared" si="70"/>
        <v>734158</v>
      </c>
      <c r="C922" s="154">
        <f t="shared" si="71"/>
        <v>5630279</v>
      </c>
      <c r="D922" s="154">
        <f t="shared" si="72"/>
        <v>19497971</v>
      </c>
      <c r="E922" s="154">
        <f t="shared" si="73"/>
        <v>169977226</v>
      </c>
      <c r="F922" s="154">
        <f t="shared" si="74"/>
        <v>339954452</v>
      </c>
    </row>
    <row r="923" ht="22.5" customHeight="1" spans="1:6">
      <c r="A923">
        <v>918</v>
      </c>
      <c r="B923" s="154">
        <f t="shared" si="70"/>
        <v>741499</v>
      </c>
      <c r="C923" s="154">
        <f t="shared" si="71"/>
        <v>5697843</v>
      </c>
      <c r="D923" s="154">
        <f t="shared" si="72"/>
        <v>19751445</v>
      </c>
      <c r="E923" s="154">
        <f t="shared" si="73"/>
        <v>172526884</v>
      </c>
      <c r="F923" s="154">
        <f t="shared" si="74"/>
        <v>345053769</v>
      </c>
    </row>
    <row r="924" ht="22.5" customHeight="1" spans="1:6">
      <c r="A924">
        <v>919</v>
      </c>
      <c r="B924" s="154">
        <f t="shared" si="70"/>
        <v>748914</v>
      </c>
      <c r="C924" s="154">
        <f t="shared" si="71"/>
        <v>5766217</v>
      </c>
      <c r="D924" s="154">
        <f t="shared" si="72"/>
        <v>20008213</v>
      </c>
      <c r="E924" s="154">
        <f t="shared" si="73"/>
        <v>175114788</v>
      </c>
      <c r="F924" s="154">
        <f t="shared" si="74"/>
        <v>350229576</v>
      </c>
    </row>
    <row r="925" ht="22.5" customHeight="1" spans="1:6">
      <c r="A925">
        <v>920</v>
      </c>
      <c r="B925" s="154">
        <f t="shared" si="70"/>
        <v>756404</v>
      </c>
      <c r="C925" s="154">
        <f t="shared" si="71"/>
        <v>5835411</v>
      </c>
      <c r="D925" s="154">
        <f t="shared" si="72"/>
        <v>20268320</v>
      </c>
      <c r="E925" s="154">
        <f t="shared" si="73"/>
        <v>177741509</v>
      </c>
      <c r="F925" s="154">
        <f t="shared" si="74"/>
        <v>355483019</v>
      </c>
    </row>
    <row r="926" ht="22.5" customHeight="1" spans="1:6">
      <c r="A926">
        <v>921</v>
      </c>
      <c r="B926" s="154">
        <f t="shared" si="70"/>
        <v>763968</v>
      </c>
      <c r="C926" s="154">
        <f t="shared" si="71"/>
        <v>5905436</v>
      </c>
      <c r="D926" s="154">
        <f t="shared" si="72"/>
        <v>20531808</v>
      </c>
      <c r="E926" s="154">
        <f t="shared" si="73"/>
        <v>180407632</v>
      </c>
      <c r="F926" s="154">
        <f t="shared" si="74"/>
        <v>360815264</v>
      </c>
    </row>
    <row r="927" ht="22.5" customHeight="1" spans="1:6">
      <c r="A927">
        <v>922</v>
      </c>
      <c r="B927" s="154">
        <f t="shared" si="70"/>
        <v>771607</v>
      </c>
      <c r="C927" s="154">
        <f t="shared" si="71"/>
        <v>5976301</v>
      </c>
      <c r="D927" s="154">
        <f t="shared" si="72"/>
        <v>20798722</v>
      </c>
      <c r="E927" s="154">
        <f t="shared" si="73"/>
        <v>183113746</v>
      </c>
      <c r="F927" s="154">
        <f t="shared" si="74"/>
        <v>366227493</v>
      </c>
    </row>
    <row r="928" ht="22.5" customHeight="1" spans="1:6">
      <c r="A928">
        <v>923</v>
      </c>
      <c r="B928" s="154">
        <f t="shared" si="70"/>
        <v>779323</v>
      </c>
      <c r="C928" s="154">
        <f t="shared" si="71"/>
        <v>6048017</v>
      </c>
      <c r="D928" s="154">
        <f t="shared" si="72"/>
        <v>21069105</v>
      </c>
      <c r="E928" s="154">
        <f t="shared" si="73"/>
        <v>185860453</v>
      </c>
      <c r="F928" s="154">
        <f t="shared" si="74"/>
        <v>371720906</v>
      </c>
    </row>
    <row r="929" ht="22.5" customHeight="1" spans="1:6">
      <c r="A929">
        <v>924</v>
      </c>
      <c r="B929" s="154">
        <f t="shared" si="70"/>
        <v>787117</v>
      </c>
      <c r="C929" s="154">
        <f t="shared" si="71"/>
        <v>6120593</v>
      </c>
      <c r="D929" s="154">
        <f t="shared" si="72"/>
        <v>21343004</v>
      </c>
      <c r="E929" s="154">
        <f t="shared" si="73"/>
        <v>188648359</v>
      </c>
      <c r="F929" s="154">
        <f t="shared" si="74"/>
        <v>377296719</v>
      </c>
    </row>
    <row r="930" ht="22.5" customHeight="1" spans="1:6">
      <c r="A930">
        <v>925</v>
      </c>
      <c r="B930" s="154">
        <f t="shared" si="70"/>
        <v>794988</v>
      </c>
      <c r="C930" s="154">
        <f t="shared" si="71"/>
        <v>6194040</v>
      </c>
      <c r="D930" s="154">
        <f t="shared" si="72"/>
        <v>21620463</v>
      </c>
      <c r="E930" s="154">
        <f t="shared" si="73"/>
        <v>191478085</v>
      </c>
      <c r="F930" s="154">
        <f t="shared" si="74"/>
        <v>382956170</v>
      </c>
    </row>
    <row r="931" ht="22.5" customHeight="1" spans="1:6">
      <c r="A931">
        <v>926</v>
      </c>
      <c r="B931" s="154">
        <f t="shared" si="70"/>
        <v>802938</v>
      </c>
      <c r="C931" s="154">
        <f t="shared" si="71"/>
        <v>6268369</v>
      </c>
      <c r="D931" s="154">
        <f t="shared" si="72"/>
        <v>21901529</v>
      </c>
      <c r="E931" s="154">
        <f t="shared" si="73"/>
        <v>194350256</v>
      </c>
      <c r="F931" s="154">
        <f t="shared" si="74"/>
        <v>388700513</v>
      </c>
    </row>
    <row r="932" ht="22.5" customHeight="1" spans="1:6">
      <c r="A932">
        <v>927</v>
      </c>
      <c r="B932" s="154">
        <f t="shared" si="70"/>
        <v>810967</v>
      </c>
      <c r="C932" s="154">
        <f t="shared" si="71"/>
        <v>6343589</v>
      </c>
      <c r="D932" s="154">
        <f t="shared" si="72"/>
        <v>22186249</v>
      </c>
      <c r="E932" s="154">
        <f t="shared" si="73"/>
        <v>197265510</v>
      </c>
      <c r="F932" s="154">
        <f t="shared" si="74"/>
        <v>394531020</v>
      </c>
    </row>
    <row r="933" ht="22.5" customHeight="1" spans="1:6">
      <c r="A933">
        <v>928</v>
      </c>
      <c r="B933" s="154">
        <f t="shared" si="70"/>
        <v>819077</v>
      </c>
      <c r="C933" s="154">
        <f t="shared" si="71"/>
        <v>6419712</v>
      </c>
      <c r="D933" s="154">
        <f t="shared" si="72"/>
        <v>22474670</v>
      </c>
      <c r="E933" s="154">
        <f t="shared" si="73"/>
        <v>200224493</v>
      </c>
      <c r="F933" s="154">
        <f t="shared" si="74"/>
        <v>400448986</v>
      </c>
    </row>
    <row r="934" ht="22.5" customHeight="1" spans="1:6">
      <c r="A934">
        <v>929</v>
      </c>
      <c r="B934" s="154">
        <f t="shared" si="70"/>
        <v>827268</v>
      </c>
      <c r="C934" s="154">
        <f t="shared" si="71"/>
        <v>6496749</v>
      </c>
      <c r="D934" s="154">
        <f t="shared" si="72"/>
        <v>22766841</v>
      </c>
      <c r="E934" s="154">
        <f t="shared" si="73"/>
        <v>203227860</v>
      </c>
      <c r="F934" s="154">
        <f t="shared" si="74"/>
        <v>406455721</v>
      </c>
    </row>
    <row r="935" ht="22.5" customHeight="1" spans="1:6">
      <c r="A935">
        <v>930</v>
      </c>
      <c r="B935" s="154">
        <f t="shared" si="70"/>
        <v>835540</v>
      </c>
      <c r="C935" s="154">
        <f t="shared" si="71"/>
        <v>6574710</v>
      </c>
      <c r="D935" s="154">
        <f t="shared" si="72"/>
        <v>23062809</v>
      </c>
      <c r="E935" s="154">
        <f t="shared" si="73"/>
        <v>206276278</v>
      </c>
      <c r="F935" s="154">
        <f t="shared" si="74"/>
        <v>412552556</v>
      </c>
    </row>
    <row r="936" ht="22.5" customHeight="1" spans="1:6">
      <c r="A936">
        <v>931</v>
      </c>
      <c r="B936" s="154">
        <f t="shared" si="70"/>
        <v>843896</v>
      </c>
      <c r="C936" s="154">
        <f t="shared" si="71"/>
        <v>6653606</v>
      </c>
      <c r="D936" s="154">
        <f t="shared" si="72"/>
        <v>23362626</v>
      </c>
      <c r="E936" s="154">
        <f t="shared" si="73"/>
        <v>209370422</v>
      </c>
      <c r="F936" s="154">
        <f t="shared" si="74"/>
        <v>418740845</v>
      </c>
    </row>
    <row r="937" ht="22.5" customHeight="1" spans="1:6">
      <c r="A937">
        <v>932</v>
      </c>
      <c r="B937" s="154">
        <f t="shared" si="70"/>
        <v>852335</v>
      </c>
      <c r="C937" s="154">
        <f t="shared" si="71"/>
        <v>6733450</v>
      </c>
      <c r="D937" s="154">
        <f t="shared" si="72"/>
        <v>23666340</v>
      </c>
      <c r="E937" s="154">
        <f t="shared" si="73"/>
        <v>212510978</v>
      </c>
      <c r="F937" s="154">
        <f t="shared" si="74"/>
        <v>425021957</v>
      </c>
    </row>
    <row r="938" ht="22.5" customHeight="1" spans="1:6">
      <c r="A938">
        <v>933</v>
      </c>
      <c r="B938" s="154">
        <f t="shared" si="70"/>
        <v>860858</v>
      </c>
      <c r="C938" s="154">
        <f t="shared" si="71"/>
        <v>6814251</v>
      </c>
      <c r="D938" s="154">
        <f t="shared" si="72"/>
        <v>23974003</v>
      </c>
      <c r="E938" s="154">
        <f t="shared" si="73"/>
        <v>215698643</v>
      </c>
      <c r="F938" s="154">
        <f t="shared" si="74"/>
        <v>431397287</v>
      </c>
    </row>
    <row r="939" ht="22.5" customHeight="1" spans="1:6">
      <c r="A939">
        <v>934</v>
      </c>
      <c r="B939" s="154">
        <f t="shared" si="70"/>
        <v>869466</v>
      </c>
      <c r="C939" s="154">
        <f t="shared" si="71"/>
        <v>6896022</v>
      </c>
      <c r="D939" s="154">
        <f t="shared" si="72"/>
        <v>24285665</v>
      </c>
      <c r="E939" s="154">
        <f t="shared" si="73"/>
        <v>218934123</v>
      </c>
      <c r="F939" s="154">
        <f t="shared" si="74"/>
        <v>437868246</v>
      </c>
    </row>
    <row r="940" ht="22.5" customHeight="1" spans="1:6">
      <c r="A940">
        <v>935</v>
      </c>
      <c r="B940" s="154">
        <f t="shared" si="70"/>
        <v>878161</v>
      </c>
      <c r="C940" s="154">
        <f t="shared" si="71"/>
        <v>6978774</v>
      </c>
      <c r="D940" s="154">
        <f t="shared" si="72"/>
        <v>24601378</v>
      </c>
      <c r="E940" s="154">
        <f t="shared" si="73"/>
        <v>222218135</v>
      </c>
      <c r="F940" s="154">
        <f t="shared" si="74"/>
        <v>444436270</v>
      </c>
    </row>
    <row r="941" ht="22.5" customHeight="1" spans="1:6">
      <c r="A941">
        <v>936</v>
      </c>
      <c r="B941" s="154">
        <f t="shared" si="70"/>
        <v>886943</v>
      </c>
      <c r="C941" s="154">
        <f t="shared" si="71"/>
        <v>7062520</v>
      </c>
      <c r="D941" s="154">
        <f t="shared" si="72"/>
        <v>24921196</v>
      </c>
      <c r="E941" s="154">
        <f t="shared" si="73"/>
        <v>225551407</v>
      </c>
      <c r="F941" s="154">
        <f t="shared" si="74"/>
        <v>451102814</v>
      </c>
    </row>
    <row r="942" ht="22.5" customHeight="1" spans="1:6">
      <c r="A942">
        <v>937</v>
      </c>
      <c r="B942" s="154">
        <f t="shared" si="70"/>
        <v>895812</v>
      </c>
      <c r="C942" s="154">
        <f t="shared" si="71"/>
        <v>7147270</v>
      </c>
      <c r="D942" s="154">
        <f t="shared" si="72"/>
        <v>25245172</v>
      </c>
      <c r="E942" s="154">
        <f t="shared" si="73"/>
        <v>228934678</v>
      </c>
      <c r="F942" s="154">
        <f t="shared" si="74"/>
        <v>457869356</v>
      </c>
    </row>
    <row r="943" ht="22.5" customHeight="1" spans="1:6">
      <c r="A943">
        <v>938</v>
      </c>
      <c r="B943" s="154">
        <f t="shared" si="70"/>
        <v>904770</v>
      </c>
      <c r="C943" s="154">
        <f t="shared" si="71"/>
        <v>7233037</v>
      </c>
      <c r="D943" s="154">
        <f t="shared" si="72"/>
        <v>25573359</v>
      </c>
      <c r="E943" s="154">
        <f t="shared" si="73"/>
        <v>232368698</v>
      </c>
      <c r="F943" s="154">
        <f t="shared" si="74"/>
        <v>464737396</v>
      </c>
    </row>
    <row r="944" ht="22.5" customHeight="1" spans="1:6">
      <c r="A944">
        <v>939</v>
      </c>
      <c r="B944" s="154">
        <f t="shared" si="70"/>
        <v>913818</v>
      </c>
      <c r="C944" s="154">
        <f t="shared" si="71"/>
        <v>7319834</v>
      </c>
      <c r="D944" s="154">
        <f t="shared" si="72"/>
        <v>25905813</v>
      </c>
      <c r="E944" s="154">
        <f t="shared" si="73"/>
        <v>235854228</v>
      </c>
      <c r="F944" s="154">
        <f t="shared" si="74"/>
        <v>471708457</v>
      </c>
    </row>
    <row r="945" ht="22.5" customHeight="1" spans="1:6">
      <c r="A945">
        <v>940</v>
      </c>
      <c r="B945" s="154">
        <f t="shared" si="70"/>
        <v>922956</v>
      </c>
      <c r="C945" s="154">
        <f t="shared" si="71"/>
        <v>7407672</v>
      </c>
      <c r="D945" s="154">
        <f t="shared" si="72"/>
        <v>26242588</v>
      </c>
      <c r="E945" s="154">
        <f t="shared" si="73"/>
        <v>239392042</v>
      </c>
      <c r="F945" s="154">
        <f t="shared" si="74"/>
        <v>478784084</v>
      </c>
    </row>
    <row r="946" ht="22.5" customHeight="1" spans="1:6">
      <c r="A946">
        <v>941</v>
      </c>
      <c r="B946" s="154">
        <f t="shared" si="70"/>
        <v>932186</v>
      </c>
      <c r="C946" s="154">
        <f t="shared" si="71"/>
        <v>7496564</v>
      </c>
      <c r="D946" s="154">
        <f t="shared" si="72"/>
        <v>26583742</v>
      </c>
      <c r="E946" s="154">
        <f t="shared" si="73"/>
        <v>242982923</v>
      </c>
      <c r="F946" s="154">
        <f t="shared" si="74"/>
        <v>485965846</v>
      </c>
    </row>
    <row r="947" ht="22.5" customHeight="1" spans="1:6">
      <c r="A947">
        <v>942</v>
      </c>
      <c r="B947" s="154">
        <f t="shared" si="70"/>
        <v>941508</v>
      </c>
      <c r="C947" s="154">
        <f t="shared" si="71"/>
        <v>7586522</v>
      </c>
      <c r="D947" s="154">
        <f t="shared" si="72"/>
        <v>26929331</v>
      </c>
      <c r="E947" s="154">
        <f t="shared" si="73"/>
        <v>246627666</v>
      </c>
      <c r="F947" s="154">
        <f t="shared" si="74"/>
        <v>493255333</v>
      </c>
    </row>
    <row r="948" ht="22.5" customHeight="1" spans="1:6">
      <c r="A948">
        <v>943</v>
      </c>
      <c r="B948" s="154">
        <f t="shared" si="70"/>
        <v>950923</v>
      </c>
      <c r="C948" s="154">
        <f t="shared" si="71"/>
        <v>7677561</v>
      </c>
      <c r="D948" s="154">
        <f t="shared" si="72"/>
        <v>27279412</v>
      </c>
      <c r="E948" s="154">
        <f t="shared" si="73"/>
        <v>250327081</v>
      </c>
      <c r="F948" s="154">
        <f t="shared" si="74"/>
        <v>500654163</v>
      </c>
    </row>
    <row r="949" ht="22.5" customHeight="1" spans="1:6">
      <c r="A949">
        <v>944</v>
      </c>
      <c r="B949" s="154">
        <f t="shared" si="70"/>
        <v>960432</v>
      </c>
      <c r="C949" s="154">
        <f t="shared" si="71"/>
        <v>7769692</v>
      </c>
      <c r="D949" s="154">
        <f t="shared" si="72"/>
        <v>27634044</v>
      </c>
      <c r="E949" s="154">
        <f t="shared" si="73"/>
        <v>254081988</v>
      </c>
      <c r="F949" s="154">
        <f t="shared" si="74"/>
        <v>508163976</v>
      </c>
    </row>
    <row r="950" ht="22.5" customHeight="1" spans="1:6">
      <c r="A950">
        <v>945</v>
      </c>
      <c r="B950" s="154">
        <f t="shared" si="70"/>
        <v>970036</v>
      </c>
      <c r="C950" s="154">
        <f t="shared" si="71"/>
        <v>7862928</v>
      </c>
      <c r="D950" s="154">
        <f t="shared" si="72"/>
        <v>27993287</v>
      </c>
      <c r="E950" s="154">
        <f t="shared" si="73"/>
        <v>257893217</v>
      </c>
      <c r="F950" s="154">
        <f t="shared" si="74"/>
        <v>515786435</v>
      </c>
    </row>
    <row r="951" ht="22.5" customHeight="1" spans="1:6">
      <c r="A951">
        <v>946</v>
      </c>
      <c r="B951" s="154">
        <f t="shared" si="70"/>
        <v>979737</v>
      </c>
      <c r="C951" s="154">
        <f t="shared" si="71"/>
        <v>7957283</v>
      </c>
      <c r="D951" s="154">
        <f t="shared" si="72"/>
        <v>28357200</v>
      </c>
      <c r="E951" s="154">
        <f t="shared" si="73"/>
        <v>261761616</v>
      </c>
      <c r="F951" s="154">
        <f t="shared" si="74"/>
        <v>523523232</v>
      </c>
    </row>
    <row r="952" ht="22.5" customHeight="1" spans="1:6">
      <c r="A952">
        <v>947</v>
      </c>
      <c r="B952" s="154">
        <f t="shared" si="70"/>
        <v>989534</v>
      </c>
      <c r="C952" s="154">
        <f t="shared" si="71"/>
        <v>8052770</v>
      </c>
      <c r="D952" s="154">
        <f t="shared" si="72"/>
        <v>28725843</v>
      </c>
      <c r="E952" s="154">
        <f t="shared" si="73"/>
        <v>265688040</v>
      </c>
      <c r="F952" s="154">
        <f t="shared" si="74"/>
        <v>531376080</v>
      </c>
    </row>
    <row r="953" ht="22.5" customHeight="1" spans="1:6">
      <c r="A953">
        <v>948</v>
      </c>
      <c r="B953" s="154">
        <f t="shared" si="70"/>
        <v>999429</v>
      </c>
      <c r="C953" s="154">
        <f t="shared" si="71"/>
        <v>8149404</v>
      </c>
      <c r="D953" s="154">
        <f t="shared" si="72"/>
        <v>29099279</v>
      </c>
      <c r="E953" s="154">
        <f t="shared" si="73"/>
        <v>269673361</v>
      </c>
      <c r="F953" s="154">
        <f t="shared" si="74"/>
        <v>539346722</v>
      </c>
    </row>
    <row r="954" ht="22.5" customHeight="1" spans="1:6">
      <c r="A954">
        <v>949</v>
      </c>
      <c r="B954" s="154">
        <f t="shared" si="70"/>
        <v>1009424</v>
      </c>
      <c r="C954" s="154">
        <f t="shared" si="71"/>
        <v>8247196</v>
      </c>
      <c r="D954" s="154">
        <f t="shared" si="72"/>
        <v>29477570</v>
      </c>
      <c r="E954" s="154">
        <f t="shared" si="73"/>
        <v>273718461</v>
      </c>
      <c r="F954" s="154">
        <f t="shared" si="74"/>
        <v>547436922</v>
      </c>
    </row>
    <row r="955" ht="22.5" customHeight="1" spans="1:6">
      <c r="A955">
        <v>950</v>
      </c>
      <c r="B955" s="154">
        <f t="shared" si="70"/>
        <v>1019518</v>
      </c>
      <c r="C955" s="154">
        <f t="shared" si="71"/>
        <v>8346163</v>
      </c>
      <c r="D955" s="154">
        <f t="shared" si="72"/>
        <v>29860778</v>
      </c>
      <c r="E955" s="154">
        <f t="shared" si="73"/>
        <v>277824238</v>
      </c>
      <c r="F955" s="154">
        <f t="shared" si="74"/>
        <v>555648476</v>
      </c>
    </row>
    <row r="956" ht="22.5" customHeight="1" spans="1:6">
      <c r="A956">
        <v>951</v>
      </c>
      <c r="B956" s="154">
        <f t="shared" si="70"/>
        <v>1029713</v>
      </c>
      <c r="C956" s="154">
        <f t="shared" si="71"/>
        <v>8446317</v>
      </c>
      <c r="D956" s="154">
        <f t="shared" si="72"/>
        <v>30248968</v>
      </c>
      <c r="E956" s="154">
        <f t="shared" si="73"/>
        <v>281991601</v>
      </c>
      <c r="F956" s="154">
        <f t="shared" si="74"/>
        <v>563983203</v>
      </c>
    </row>
    <row r="957" ht="22.5" customHeight="1" spans="1:6">
      <c r="A957">
        <v>952</v>
      </c>
      <c r="B957" s="154">
        <f t="shared" si="70"/>
        <v>1040010</v>
      </c>
      <c r="C957" s="154">
        <f t="shared" si="71"/>
        <v>8547673</v>
      </c>
      <c r="D957" s="154">
        <f t="shared" si="72"/>
        <v>30642205</v>
      </c>
      <c r="E957" s="154">
        <f t="shared" si="73"/>
        <v>286221475</v>
      </c>
      <c r="F957" s="154">
        <f t="shared" si="74"/>
        <v>572442951</v>
      </c>
    </row>
    <row r="958" ht="22.5" customHeight="1" spans="1:6">
      <c r="A958">
        <v>953</v>
      </c>
      <c r="B958" s="154">
        <f t="shared" si="70"/>
        <v>1050410</v>
      </c>
      <c r="C958" s="154">
        <f t="shared" si="71"/>
        <v>8650245</v>
      </c>
      <c r="D958" s="154">
        <f t="shared" si="72"/>
        <v>31040554</v>
      </c>
      <c r="E958" s="154">
        <f t="shared" si="73"/>
        <v>290514798</v>
      </c>
      <c r="F958" s="154">
        <f t="shared" si="74"/>
        <v>581029596</v>
      </c>
    </row>
    <row r="959" ht="22.5" customHeight="1" spans="1:6">
      <c r="A959">
        <v>954</v>
      </c>
      <c r="B959" s="154">
        <f t="shared" si="70"/>
        <v>1060914</v>
      </c>
      <c r="C959" s="154">
        <f t="shared" si="71"/>
        <v>8754048</v>
      </c>
      <c r="D959" s="154">
        <f t="shared" si="72"/>
        <v>31444081</v>
      </c>
      <c r="E959" s="154">
        <f t="shared" si="73"/>
        <v>294872520</v>
      </c>
      <c r="F959" s="154">
        <f t="shared" si="74"/>
        <v>589745040</v>
      </c>
    </row>
    <row r="960" ht="22.5" customHeight="1" spans="1:6">
      <c r="A960">
        <v>955</v>
      </c>
      <c r="B960" s="154">
        <f t="shared" si="70"/>
        <v>1071524</v>
      </c>
      <c r="C960" s="154">
        <f t="shared" si="71"/>
        <v>8859096</v>
      </c>
      <c r="D960" s="154">
        <f t="shared" si="72"/>
        <v>31852854</v>
      </c>
      <c r="E960" s="154">
        <f t="shared" si="73"/>
        <v>299295607</v>
      </c>
      <c r="F960" s="154">
        <f t="shared" si="74"/>
        <v>598591215</v>
      </c>
    </row>
    <row r="961" ht="22.5" customHeight="1" spans="1:6">
      <c r="A961">
        <v>956</v>
      </c>
      <c r="B961" s="154">
        <f t="shared" si="70"/>
        <v>1082239</v>
      </c>
      <c r="C961" s="154">
        <f t="shared" si="71"/>
        <v>8965405</v>
      </c>
      <c r="D961" s="154">
        <f t="shared" si="72"/>
        <v>32266941</v>
      </c>
      <c r="E961" s="154">
        <f t="shared" si="73"/>
        <v>303785041</v>
      </c>
      <c r="F961" s="154">
        <f t="shared" si="74"/>
        <v>607570083</v>
      </c>
    </row>
    <row r="962" ht="22.5" customHeight="1" spans="1:6">
      <c r="A962">
        <v>957</v>
      </c>
      <c r="B962" s="154">
        <f t="shared" si="70"/>
        <v>1093061</v>
      </c>
      <c r="C962" s="154">
        <f t="shared" si="71"/>
        <v>9072990</v>
      </c>
      <c r="D962" s="154">
        <f t="shared" si="72"/>
        <v>32686411</v>
      </c>
      <c r="E962" s="154">
        <f t="shared" si="73"/>
        <v>308341817</v>
      </c>
      <c r="F962" s="154">
        <f t="shared" si="74"/>
        <v>616683635</v>
      </c>
    </row>
    <row r="963" ht="22.5" customHeight="1" spans="1:6">
      <c r="A963">
        <v>958</v>
      </c>
      <c r="B963" s="154">
        <f t="shared" si="70"/>
        <v>1103992</v>
      </c>
      <c r="C963" s="154">
        <f t="shared" si="71"/>
        <v>9181866</v>
      </c>
      <c r="D963" s="154">
        <f t="shared" si="72"/>
        <v>33111334</v>
      </c>
      <c r="E963" s="154">
        <f t="shared" si="73"/>
        <v>312966944</v>
      </c>
      <c r="F963" s="154">
        <f t="shared" si="74"/>
        <v>625933889</v>
      </c>
    </row>
    <row r="964" ht="22.5" customHeight="1" spans="1:6">
      <c r="A964">
        <v>959</v>
      </c>
      <c r="B964" s="154">
        <f t="shared" si="70"/>
        <v>1115032</v>
      </c>
      <c r="C964" s="154">
        <f t="shared" si="71"/>
        <v>9292048</v>
      </c>
      <c r="D964" s="154">
        <f t="shared" si="72"/>
        <v>33541782</v>
      </c>
      <c r="E964" s="154">
        <f t="shared" si="73"/>
        <v>317661449</v>
      </c>
      <c r="F964" s="154">
        <f t="shared" si="74"/>
        <v>635322898</v>
      </c>
    </row>
    <row r="965" ht="22.5" customHeight="1" spans="1:6">
      <c r="A965">
        <v>960</v>
      </c>
      <c r="B965" s="154">
        <f t="shared" ref="B965:B1005" si="75">INT($B$2*POWER(1+$B$3,A966-1))</f>
        <v>1126182</v>
      </c>
      <c r="C965" s="154">
        <f t="shared" ref="C965:C1005" si="76">INT($C$2*POWER(1+$C$3,A966-1))</f>
        <v>9403553</v>
      </c>
      <c r="D965" s="154">
        <f t="shared" ref="D965:D1005" si="77">INT($D$2*POWER(1+$D$3,A966-1))</f>
        <v>33977825</v>
      </c>
      <c r="E965" s="154">
        <f t="shared" ref="E965:E1005" si="78">INT($E$2*POWER(1+$E$3,A966-1))</f>
        <v>322426370</v>
      </c>
      <c r="F965" s="154">
        <f t="shared" ref="F965:F1005" si="79">INT($F$2*POWER(1+$F$3,A966-1))</f>
        <v>644852741</v>
      </c>
    </row>
    <row r="966" ht="22.5" customHeight="1" spans="1:6">
      <c r="A966">
        <v>961</v>
      </c>
      <c r="B966" s="154">
        <f t="shared" si="75"/>
        <v>1137444</v>
      </c>
      <c r="C966" s="154">
        <f t="shared" si="76"/>
        <v>9516396</v>
      </c>
      <c r="D966" s="154">
        <f t="shared" si="77"/>
        <v>34419537</v>
      </c>
      <c r="E966" s="154">
        <f t="shared" si="78"/>
        <v>327262766</v>
      </c>
      <c r="F966" s="154">
        <f t="shared" si="79"/>
        <v>654525532</v>
      </c>
    </row>
    <row r="967" ht="22.5" customHeight="1" spans="1:6">
      <c r="A967">
        <v>962</v>
      </c>
      <c r="B967" s="154">
        <f t="shared" si="75"/>
        <v>1148818</v>
      </c>
      <c r="C967" s="154">
        <f t="shared" si="76"/>
        <v>9630592</v>
      </c>
      <c r="D967" s="154">
        <f t="shared" si="77"/>
        <v>34866991</v>
      </c>
      <c r="E967" s="154">
        <f t="shared" si="78"/>
        <v>332171707</v>
      </c>
      <c r="F967" s="154">
        <f t="shared" si="79"/>
        <v>664343415</v>
      </c>
    </row>
    <row r="968" ht="22.5" customHeight="1" spans="1:6">
      <c r="A968">
        <v>963</v>
      </c>
      <c r="B968" s="154">
        <f t="shared" si="75"/>
        <v>1160307</v>
      </c>
      <c r="C968" s="154">
        <f t="shared" si="76"/>
        <v>9746160</v>
      </c>
      <c r="D968" s="154">
        <f t="shared" si="77"/>
        <v>35320262</v>
      </c>
      <c r="E968" s="154">
        <f t="shared" si="78"/>
        <v>337154283</v>
      </c>
      <c r="F968" s="154">
        <f t="shared" si="79"/>
        <v>674308566</v>
      </c>
    </row>
    <row r="969" ht="22.5" customHeight="1" spans="1:6">
      <c r="A969">
        <v>964</v>
      </c>
      <c r="B969" s="154">
        <f t="shared" si="75"/>
        <v>1171910</v>
      </c>
      <c r="C969" s="154">
        <f t="shared" si="76"/>
        <v>9863114</v>
      </c>
      <c r="D969" s="154">
        <f t="shared" si="77"/>
        <v>35779425</v>
      </c>
      <c r="E969" s="154">
        <f t="shared" si="78"/>
        <v>342211597</v>
      </c>
      <c r="F969" s="154">
        <f t="shared" si="79"/>
        <v>684423195</v>
      </c>
    </row>
    <row r="970" ht="22.5" customHeight="1" spans="1:6">
      <c r="A970">
        <v>965</v>
      </c>
      <c r="B970" s="154">
        <f t="shared" si="75"/>
        <v>1183629</v>
      </c>
      <c r="C970" s="154">
        <f t="shared" si="76"/>
        <v>9981471</v>
      </c>
      <c r="D970" s="154">
        <f t="shared" si="77"/>
        <v>36244558</v>
      </c>
      <c r="E970" s="154">
        <f t="shared" si="78"/>
        <v>347344771</v>
      </c>
      <c r="F970" s="154">
        <f t="shared" si="79"/>
        <v>694689543</v>
      </c>
    </row>
    <row r="971" ht="22.5" customHeight="1" spans="1:6">
      <c r="A971">
        <v>966</v>
      </c>
      <c r="B971" s="154">
        <f t="shared" si="75"/>
        <v>1195465</v>
      </c>
      <c r="C971" s="154">
        <f t="shared" si="76"/>
        <v>10101249</v>
      </c>
      <c r="D971" s="154">
        <f t="shared" si="77"/>
        <v>36715737</v>
      </c>
      <c r="E971" s="154">
        <f t="shared" si="78"/>
        <v>352554943</v>
      </c>
      <c r="F971" s="154">
        <f t="shared" si="79"/>
        <v>705109886</v>
      </c>
    </row>
    <row r="972" ht="22.5" customHeight="1" spans="1:6">
      <c r="A972">
        <v>967</v>
      </c>
      <c r="B972" s="154">
        <f t="shared" si="75"/>
        <v>1207420</v>
      </c>
      <c r="C972" s="154">
        <f t="shared" si="76"/>
        <v>10222464</v>
      </c>
      <c r="D972" s="154">
        <f t="shared" si="77"/>
        <v>37193041</v>
      </c>
      <c r="E972" s="154">
        <f t="shared" si="78"/>
        <v>357843267</v>
      </c>
      <c r="F972" s="154">
        <f t="shared" si="79"/>
        <v>715686534</v>
      </c>
    </row>
    <row r="973" ht="22.5" customHeight="1" spans="1:6">
      <c r="A973">
        <v>968</v>
      </c>
      <c r="B973" s="154">
        <f t="shared" si="75"/>
        <v>1219494</v>
      </c>
      <c r="C973" s="154">
        <f t="shared" si="76"/>
        <v>10345133</v>
      </c>
      <c r="D973" s="154">
        <f t="shared" si="77"/>
        <v>37676551</v>
      </c>
      <c r="E973" s="154">
        <f t="shared" si="78"/>
        <v>363210916</v>
      </c>
      <c r="F973" s="154">
        <f t="shared" si="79"/>
        <v>726421832</v>
      </c>
    </row>
    <row r="974" ht="22.5" customHeight="1" spans="1:6">
      <c r="A974">
        <v>969</v>
      </c>
      <c r="B974" s="154">
        <f t="shared" si="75"/>
        <v>1231689</v>
      </c>
      <c r="C974" s="154">
        <f t="shared" si="76"/>
        <v>10469275</v>
      </c>
      <c r="D974" s="154">
        <f t="shared" si="77"/>
        <v>38166346</v>
      </c>
      <c r="E974" s="154">
        <f t="shared" si="78"/>
        <v>368659080</v>
      </c>
      <c r="F974" s="154">
        <f t="shared" si="79"/>
        <v>737318160</v>
      </c>
    </row>
    <row r="975" ht="22.5" customHeight="1" spans="1:6">
      <c r="A975">
        <v>970</v>
      </c>
      <c r="B975" s="154">
        <f t="shared" si="75"/>
        <v>1244006</v>
      </c>
      <c r="C975" s="154">
        <f t="shared" si="76"/>
        <v>10594906</v>
      </c>
      <c r="D975" s="154">
        <f t="shared" si="77"/>
        <v>38662509</v>
      </c>
      <c r="E975" s="154">
        <f t="shared" si="78"/>
        <v>374188966</v>
      </c>
      <c r="F975" s="154">
        <f t="shared" si="79"/>
        <v>748377932</v>
      </c>
    </row>
    <row r="976" ht="22.5" customHeight="1" spans="1:6">
      <c r="A976">
        <v>971</v>
      </c>
      <c r="B976" s="154">
        <f t="shared" si="75"/>
        <v>1256446</v>
      </c>
      <c r="C976" s="154">
        <f t="shared" si="76"/>
        <v>10722045</v>
      </c>
      <c r="D976" s="154">
        <f t="shared" si="77"/>
        <v>39165121</v>
      </c>
      <c r="E976" s="154">
        <f t="shared" si="78"/>
        <v>379801800</v>
      </c>
      <c r="F976" s="154">
        <f t="shared" si="79"/>
        <v>759603601</v>
      </c>
    </row>
    <row r="977" ht="22.5" customHeight="1" spans="1:6">
      <c r="A977">
        <v>972</v>
      </c>
      <c r="B977" s="154">
        <f t="shared" si="75"/>
        <v>1269010</v>
      </c>
      <c r="C977" s="154">
        <f t="shared" si="76"/>
        <v>10850709</v>
      </c>
      <c r="D977" s="154">
        <f t="shared" si="77"/>
        <v>39674268</v>
      </c>
      <c r="E977" s="154">
        <f t="shared" si="78"/>
        <v>385498827</v>
      </c>
      <c r="F977" s="154">
        <f t="shared" si="79"/>
        <v>770997655</v>
      </c>
    </row>
    <row r="978" ht="22.5" customHeight="1" spans="1:6">
      <c r="A978">
        <v>973</v>
      </c>
      <c r="B978" s="154">
        <f t="shared" si="75"/>
        <v>1281700</v>
      </c>
      <c r="C978" s="154">
        <f t="shared" si="76"/>
        <v>10980918</v>
      </c>
      <c r="D978" s="154">
        <f t="shared" si="77"/>
        <v>40190033</v>
      </c>
      <c r="E978" s="154">
        <f t="shared" si="78"/>
        <v>391281310</v>
      </c>
      <c r="F978" s="154">
        <f t="shared" si="79"/>
        <v>782562620</v>
      </c>
    </row>
    <row r="979" ht="22.5" customHeight="1" spans="1:6">
      <c r="A979">
        <v>974</v>
      </c>
      <c r="B979" s="154">
        <f t="shared" si="75"/>
        <v>1294517</v>
      </c>
      <c r="C979" s="154">
        <f t="shared" si="76"/>
        <v>11112689</v>
      </c>
      <c r="D979" s="154">
        <f t="shared" si="77"/>
        <v>40712504</v>
      </c>
      <c r="E979" s="154">
        <f t="shared" si="78"/>
        <v>397150529</v>
      </c>
      <c r="F979" s="154">
        <f t="shared" si="79"/>
        <v>794301059</v>
      </c>
    </row>
    <row r="980" ht="22.5" customHeight="1" spans="1:6">
      <c r="A980">
        <v>975</v>
      </c>
      <c r="B980" s="154">
        <f t="shared" si="75"/>
        <v>1307463</v>
      </c>
      <c r="C980" s="154">
        <f t="shared" si="76"/>
        <v>11246041</v>
      </c>
      <c r="D980" s="154">
        <f t="shared" si="77"/>
        <v>41241766</v>
      </c>
      <c r="E980" s="154">
        <f t="shared" si="78"/>
        <v>403107787</v>
      </c>
      <c r="F980" s="154">
        <f t="shared" si="79"/>
        <v>806215575</v>
      </c>
    </row>
    <row r="981" ht="22.5" customHeight="1" spans="1:6">
      <c r="A981">
        <v>976</v>
      </c>
      <c r="B981" s="154">
        <f t="shared" si="75"/>
        <v>1320537</v>
      </c>
      <c r="C981" s="154">
        <f t="shared" si="76"/>
        <v>11380994</v>
      </c>
      <c r="D981" s="154">
        <f t="shared" si="77"/>
        <v>41777909</v>
      </c>
      <c r="E981" s="154">
        <f t="shared" si="78"/>
        <v>409154404</v>
      </c>
      <c r="F981" s="154">
        <f t="shared" si="79"/>
        <v>818308809</v>
      </c>
    </row>
    <row r="982" ht="22.5" customHeight="1" spans="1:6">
      <c r="A982">
        <v>977</v>
      </c>
      <c r="B982" s="154">
        <f t="shared" si="75"/>
        <v>1333743</v>
      </c>
      <c r="C982" s="154">
        <f t="shared" si="76"/>
        <v>11517566</v>
      </c>
      <c r="D982" s="154">
        <f t="shared" si="77"/>
        <v>42321022</v>
      </c>
      <c r="E982" s="154">
        <f t="shared" si="78"/>
        <v>415291720</v>
      </c>
      <c r="F982" s="154">
        <f t="shared" si="79"/>
        <v>830583441</v>
      </c>
    </row>
    <row r="983" ht="22.5" customHeight="1" spans="1:6">
      <c r="A983">
        <v>978</v>
      </c>
      <c r="B983" s="154">
        <f t="shared" si="75"/>
        <v>1347080</v>
      </c>
      <c r="C983" s="154">
        <f t="shared" si="76"/>
        <v>11655776</v>
      </c>
      <c r="D983" s="154">
        <f t="shared" si="77"/>
        <v>42871195</v>
      </c>
      <c r="E983" s="154">
        <f t="shared" si="78"/>
        <v>421521096</v>
      </c>
      <c r="F983" s="154">
        <f t="shared" si="79"/>
        <v>843042193</v>
      </c>
    </row>
    <row r="984" ht="22.5" customHeight="1" spans="1:6">
      <c r="A984">
        <v>979</v>
      </c>
      <c r="B984" s="154">
        <f t="shared" si="75"/>
        <v>1360551</v>
      </c>
      <c r="C984" s="154">
        <f t="shared" si="76"/>
        <v>11795646</v>
      </c>
      <c r="D984" s="154">
        <f t="shared" si="77"/>
        <v>43428521</v>
      </c>
      <c r="E984" s="154">
        <f t="shared" si="78"/>
        <v>427843913</v>
      </c>
      <c r="F984" s="154">
        <f t="shared" si="79"/>
        <v>855687826</v>
      </c>
    </row>
    <row r="985" ht="22.5" customHeight="1" spans="1:6">
      <c r="A985">
        <v>980</v>
      </c>
      <c r="B985" s="154">
        <f t="shared" si="75"/>
        <v>1374156</v>
      </c>
      <c r="C985" s="154">
        <f t="shared" si="76"/>
        <v>11937194</v>
      </c>
      <c r="D985" s="154">
        <f t="shared" si="77"/>
        <v>43993092</v>
      </c>
      <c r="E985" s="154">
        <f t="shared" si="78"/>
        <v>434261571</v>
      </c>
      <c r="F985" s="154">
        <f t="shared" si="79"/>
        <v>868523143</v>
      </c>
    </row>
    <row r="986" ht="22.5" customHeight="1" spans="1:6">
      <c r="A986">
        <v>981</v>
      </c>
      <c r="B986" s="154">
        <f t="shared" si="75"/>
        <v>1387898</v>
      </c>
      <c r="C986" s="154">
        <f t="shared" si="76"/>
        <v>12080440</v>
      </c>
      <c r="D986" s="154">
        <f t="shared" si="77"/>
        <v>44565002</v>
      </c>
      <c r="E986" s="154">
        <f t="shared" si="78"/>
        <v>440775495</v>
      </c>
      <c r="F986" s="154">
        <f t="shared" si="79"/>
        <v>881550990</v>
      </c>
    </row>
    <row r="987" ht="22.5" customHeight="1" spans="1:6">
      <c r="A987">
        <v>982</v>
      </c>
      <c r="B987" s="154">
        <f t="shared" si="75"/>
        <v>1401777</v>
      </c>
      <c r="C987" s="154">
        <f t="shared" si="76"/>
        <v>12225405</v>
      </c>
      <c r="D987" s="154">
        <f t="shared" si="77"/>
        <v>45144347</v>
      </c>
      <c r="E987" s="154">
        <f t="shared" si="78"/>
        <v>447387127</v>
      </c>
      <c r="F987" s="154">
        <f t="shared" si="79"/>
        <v>894774255</v>
      </c>
    </row>
    <row r="988" ht="22.5" customHeight="1" spans="1:6">
      <c r="A988">
        <v>983</v>
      </c>
      <c r="B988" s="154">
        <f t="shared" si="75"/>
        <v>1415795</v>
      </c>
      <c r="C988" s="154">
        <f t="shared" si="76"/>
        <v>12372110</v>
      </c>
      <c r="D988" s="154">
        <f t="shared" si="77"/>
        <v>45731223</v>
      </c>
      <c r="E988" s="154">
        <f t="shared" si="78"/>
        <v>454097934</v>
      </c>
      <c r="F988" s="154">
        <f t="shared" si="79"/>
        <v>908195869</v>
      </c>
    </row>
    <row r="989" ht="22.5" customHeight="1" spans="1:6">
      <c r="A989">
        <v>984</v>
      </c>
      <c r="B989" s="154">
        <f t="shared" si="75"/>
        <v>1429953</v>
      </c>
      <c r="C989" s="154">
        <f t="shared" si="76"/>
        <v>12520575</v>
      </c>
      <c r="D989" s="154">
        <f t="shared" si="77"/>
        <v>46325729</v>
      </c>
      <c r="E989" s="154">
        <f t="shared" si="78"/>
        <v>460909403</v>
      </c>
      <c r="F989" s="154">
        <f t="shared" si="79"/>
        <v>921818807</v>
      </c>
    </row>
    <row r="990" ht="22.5" customHeight="1" spans="1:6">
      <c r="A990">
        <v>985</v>
      </c>
      <c r="B990" s="154">
        <f t="shared" si="75"/>
        <v>1444252</v>
      </c>
      <c r="C990" s="154">
        <f t="shared" si="76"/>
        <v>12670822</v>
      </c>
      <c r="D990" s="154">
        <f t="shared" si="77"/>
        <v>46927964</v>
      </c>
      <c r="E990" s="154">
        <f t="shared" si="78"/>
        <v>467823044</v>
      </c>
      <c r="F990" s="154">
        <f t="shared" si="79"/>
        <v>935646089</v>
      </c>
    </row>
    <row r="991" ht="22.5" customHeight="1" spans="1:6">
      <c r="A991">
        <v>986</v>
      </c>
      <c r="B991" s="154">
        <f t="shared" si="75"/>
        <v>1458695</v>
      </c>
      <c r="C991" s="154">
        <f t="shared" si="76"/>
        <v>12822872</v>
      </c>
      <c r="D991" s="154">
        <f t="shared" si="77"/>
        <v>47538027</v>
      </c>
      <c r="E991" s="154">
        <f t="shared" si="78"/>
        <v>474840390</v>
      </c>
      <c r="F991" s="154">
        <f t="shared" si="79"/>
        <v>949680780</v>
      </c>
    </row>
    <row r="992" ht="22.5" customHeight="1" spans="1:6">
      <c r="A992">
        <v>987</v>
      </c>
      <c r="B992" s="154">
        <f t="shared" si="75"/>
        <v>1473282</v>
      </c>
      <c r="C992" s="154">
        <f t="shared" si="76"/>
        <v>12976747</v>
      </c>
      <c r="D992" s="154">
        <f t="shared" si="77"/>
        <v>48156022</v>
      </c>
      <c r="E992" s="154">
        <f t="shared" si="78"/>
        <v>481962996</v>
      </c>
      <c r="F992" s="154">
        <f t="shared" si="79"/>
        <v>963925992</v>
      </c>
    </row>
    <row r="993" ht="22.5" customHeight="1" spans="1:6">
      <c r="A993">
        <v>988</v>
      </c>
      <c r="B993" s="154">
        <f t="shared" si="75"/>
        <v>1488014</v>
      </c>
      <c r="C993" s="154">
        <f t="shared" si="76"/>
        <v>13132468</v>
      </c>
      <c r="D993" s="154">
        <f t="shared" si="77"/>
        <v>48782050</v>
      </c>
      <c r="E993" s="154">
        <f t="shared" si="78"/>
        <v>489192441</v>
      </c>
      <c r="F993" s="154">
        <f t="shared" si="79"/>
        <v>978384882</v>
      </c>
    </row>
    <row r="994" ht="22.5" customHeight="1" spans="1:6">
      <c r="A994">
        <v>989</v>
      </c>
      <c r="B994" s="154">
        <f t="shared" si="75"/>
        <v>1502895</v>
      </c>
      <c r="C994" s="154">
        <f t="shared" si="76"/>
        <v>13290057</v>
      </c>
      <c r="D994" s="154">
        <f t="shared" si="77"/>
        <v>49416217</v>
      </c>
      <c r="E994" s="154">
        <f t="shared" si="78"/>
        <v>496530327</v>
      </c>
      <c r="F994" s="154">
        <f t="shared" si="79"/>
        <v>993060655</v>
      </c>
    </row>
    <row r="995" ht="22.5" customHeight="1" spans="1:6">
      <c r="A995">
        <v>990</v>
      </c>
      <c r="B995" s="154">
        <f t="shared" si="75"/>
        <v>1517924</v>
      </c>
      <c r="C995" s="154">
        <f t="shared" si="76"/>
        <v>13449538</v>
      </c>
      <c r="D995" s="154">
        <f t="shared" si="77"/>
        <v>50058628</v>
      </c>
      <c r="E995" s="154">
        <f t="shared" si="78"/>
        <v>503978282</v>
      </c>
      <c r="F995" s="154">
        <f t="shared" si="79"/>
        <v>1007956565</v>
      </c>
    </row>
    <row r="996" ht="22.5" customHeight="1" spans="1:6">
      <c r="A996">
        <v>991</v>
      </c>
      <c r="B996" s="154">
        <f t="shared" si="75"/>
        <v>1533103</v>
      </c>
      <c r="C996" s="154">
        <f t="shared" si="76"/>
        <v>13610932</v>
      </c>
      <c r="D996" s="154">
        <f t="shared" si="77"/>
        <v>50709390</v>
      </c>
      <c r="E996" s="154">
        <f t="shared" si="78"/>
        <v>511537957</v>
      </c>
      <c r="F996" s="154">
        <f t="shared" si="79"/>
        <v>1023075914</v>
      </c>
    </row>
    <row r="997" ht="22.5" customHeight="1" spans="1:6">
      <c r="A997">
        <v>992</v>
      </c>
      <c r="B997" s="154">
        <f t="shared" si="75"/>
        <v>1548434</v>
      </c>
      <c r="C997" s="154">
        <f t="shared" si="76"/>
        <v>13774264</v>
      </c>
      <c r="D997" s="154">
        <f t="shared" si="77"/>
        <v>51368612</v>
      </c>
      <c r="E997" s="154">
        <f t="shared" si="78"/>
        <v>519211026</v>
      </c>
      <c r="F997" s="154">
        <f t="shared" si="79"/>
        <v>1038422052</v>
      </c>
    </row>
    <row r="998" ht="22.5" customHeight="1" spans="1:6">
      <c r="A998">
        <v>993</v>
      </c>
      <c r="B998" s="154">
        <f t="shared" si="75"/>
        <v>1563918</v>
      </c>
      <c r="C998" s="154">
        <f t="shared" si="76"/>
        <v>13939555</v>
      </c>
      <c r="D998" s="154">
        <f t="shared" si="77"/>
        <v>52036404</v>
      </c>
      <c r="E998" s="154">
        <f t="shared" si="78"/>
        <v>526999191</v>
      </c>
      <c r="F998" s="154">
        <f t="shared" si="79"/>
        <v>1053998383</v>
      </c>
    </row>
    <row r="999" ht="22.5" customHeight="1" spans="1:6">
      <c r="A999">
        <v>994</v>
      </c>
      <c r="B999" s="154">
        <f t="shared" si="75"/>
        <v>1579557</v>
      </c>
      <c r="C999" s="154">
        <f t="shared" si="76"/>
        <v>14106829</v>
      </c>
      <c r="D999" s="154">
        <f t="shared" si="77"/>
        <v>52712877</v>
      </c>
      <c r="E999" s="154">
        <f t="shared" si="78"/>
        <v>534904179</v>
      </c>
      <c r="F999" s="154">
        <f t="shared" si="79"/>
        <v>1069808359</v>
      </c>
    </row>
    <row r="1000" ht="22.5" customHeight="1" spans="1:6">
      <c r="A1000">
        <v>995</v>
      </c>
      <c r="B1000" s="154">
        <f t="shared" si="75"/>
        <v>1595353</v>
      </c>
      <c r="C1000" s="154">
        <f t="shared" si="76"/>
        <v>14276111</v>
      </c>
      <c r="D1000" s="154">
        <f t="shared" si="77"/>
        <v>53398144</v>
      </c>
      <c r="E1000" s="154">
        <f t="shared" si="78"/>
        <v>542927742</v>
      </c>
      <c r="F1000" s="154">
        <f t="shared" si="79"/>
        <v>1085855484</v>
      </c>
    </row>
    <row r="1001" ht="22.5" customHeight="1" spans="1:6">
      <c r="A1001">
        <v>996</v>
      </c>
      <c r="B1001" s="154">
        <f t="shared" si="75"/>
        <v>1611306</v>
      </c>
      <c r="C1001" s="154">
        <f t="shared" si="76"/>
        <v>14447425</v>
      </c>
      <c r="D1001" s="154">
        <f t="shared" si="77"/>
        <v>54092320</v>
      </c>
      <c r="E1001" s="154">
        <f t="shared" si="78"/>
        <v>551071658</v>
      </c>
      <c r="F1001" s="154">
        <f t="shared" si="79"/>
        <v>1102143316</v>
      </c>
    </row>
    <row r="1002" ht="22.5" customHeight="1" spans="1:6">
      <c r="A1002">
        <v>997</v>
      </c>
      <c r="B1002" s="154">
        <f t="shared" si="75"/>
        <v>1627419</v>
      </c>
      <c r="C1002" s="154">
        <f t="shared" si="76"/>
        <v>14620794</v>
      </c>
      <c r="D1002" s="154">
        <f t="shared" si="77"/>
        <v>54795520</v>
      </c>
      <c r="E1002" s="154">
        <f t="shared" si="78"/>
        <v>559337733</v>
      </c>
      <c r="F1002" s="154">
        <f t="shared" si="79"/>
        <v>1118675466</v>
      </c>
    </row>
    <row r="1003" ht="22.5" customHeight="1" spans="1:6">
      <c r="A1003">
        <v>998</v>
      </c>
      <c r="B1003" s="154">
        <f t="shared" si="75"/>
        <v>1643694</v>
      </c>
      <c r="C1003" s="154">
        <f t="shared" si="76"/>
        <v>14796243</v>
      </c>
      <c r="D1003" s="154">
        <f t="shared" si="77"/>
        <v>55507862</v>
      </c>
      <c r="E1003" s="154">
        <f t="shared" si="78"/>
        <v>567727799</v>
      </c>
      <c r="F1003" s="154">
        <f t="shared" si="79"/>
        <v>1135455598</v>
      </c>
    </row>
    <row r="1004" ht="22.5" customHeight="1" spans="1:6">
      <c r="A1004">
        <v>999</v>
      </c>
      <c r="B1004" s="154">
        <f t="shared" si="75"/>
        <v>1660131</v>
      </c>
      <c r="C1004" s="154">
        <f t="shared" si="76"/>
        <v>14973798</v>
      </c>
      <c r="D1004" s="154">
        <f t="shared" si="77"/>
        <v>56229464</v>
      </c>
      <c r="E1004" s="154">
        <f t="shared" si="78"/>
        <v>576243716</v>
      </c>
      <c r="F1004" s="154">
        <f t="shared" si="79"/>
        <v>1152487432</v>
      </c>
    </row>
    <row r="1005" ht="22.5" customHeight="1" spans="1:6">
      <c r="A1005">
        <v>1000</v>
      </c>
      <c r="B1005" s="154">
        <f t="shared" si="75"/>
        <v>1676732</v>
      </c>
      <c r="C1005" s="154">
        <f t="shared" si="76"/>
        <v>15153484</v>
      </c>
      <c r="D1005" s="154">
        <f t="shared" si="77"/>
        <v>56960447</v>
      </c>
      <c r="E1005" s="154">
        <f t="shared" si="78"/>
        <v>584887372</v>
      </c>
      <c r="F1005" s="154">
        <f t="shared" si="79"/>
        <v>1169774744</v>
      </c>
    </row>
    <row r="1006" ht="22.5" customHeight="1" spans="1:6">
      <c r="A1006">
        <v>1001</v>
      </c>
      <c r="B1006" s="154"/>
      <c r="C1006" s="154"/>
      <c r="D1006" s="154"/>
      <c r="E1006" s="154"/>
      <c r="F1006" s="154"/>
    </row>
  </sheetData>
  <dataValidations count="1">
    <dataValidation type="custom" allowBlank="1" showInputMessage="1" showErrorMessage="1" sqref="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formula1>B23*POWER(1+B24,A27-1)</formula1>
    </dataValidation>
  </dataValidation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炼丹系统"/>
  <dimension ref="A1:E205"/>
  <sheetViews>
    <sheetView workbookViewId="0">
      <selection activeCell="A1" sqref="A1:E1"/>
    </sheetView>
  </sheetViews>
  <sheetFormatPr defaultColWidth="14" defaultRowHeight="18" customHeight="1" outlineLevelCol="4"/>
  <cols>
    <col min="1" max="5" width="36.7884615384615" customWidth="1"/>
  </cols>
  <sheetData>
    <row r="1" ht="37.5" customHeight="1" spans="1:5">
      <c r="A1" s="112" t="s">
        <v>734</v>
      </c>
    </row>
    <row r="2" ht="37.5" customHeight="1" spans="1:5">
      <c r="A2" s="146" t="s">
        <v>735</v>
      </c>
    </row>
    <row r="3" ht="37.5" customHeight="1"/>
    <row r="4" ht="37.5" customHeight="1"/>
    <row r="5" ht="186.75" customHeight="1" spans="1:5">
      <c r="A5" s="147" t="s">
        <v>736</v>
      </c>
      <c r="B5" s="148" t="s">
        <v>737</v>
      </c>
      <c r="C5" s="148"/>
      <c r="D5" s="148"/>
      <c r="E5" s="148"/>
    </row>
    <row r="6" ht="37.5" customHeight="1" spans="1:5">
      <c r="A6" s="149" t="s">
        <v>738</v>
      </c>
      <c r="B6" s="149" t="s">
        <v>739</v>
      </c>
      <c r="C6" s="149" t="s">
        <v>79</v>
      </c>
      <c r="D6" s="149" t="s">
        <v>740</v>
      </c>
      <c r="E6" s="149" t="s">
        <v>741</v>
      </c>
    </row>
    <row r="7" ht="22.5" customHeight="1" spans="1:5">
      <c r="A7" s="79" t="s">
        <v>742</v>
      </c>
      <c r="B7" s="8" t="s">
        <v>743</v>
      </c>
      <c r="C7" s="8" t="s">
        <v>744</v>
      </c>
      <c r="D7" s="8" t="s">
        <v>745</v>
      </c>
      <c r="E7" s="8" t="s">
        <v>746</v>
      </c>
    </row>
    <row r="8" ht="22.5" customHeight="1" spans="1:5">
      <c r="A8" s="8"/>
      <c r="B8" s="8"/>
      <c r="C8" s="8"/>
      <c r="D8" s="8"/>
      <c r="E8" s="8"/>
    </row>
    <row r="9" ht="22.5" customHeight="1" spans="1:5">
      <c r="A9" s="8"/>
      <c r="B9" s="8"/>
      <c r="C9" s="8"/>
      <c r="D9" s="8"/>
      <c r="E9" s="8"/>
    </row>
    <row r="10" ht="22.5" customHeight="1" spans="1:5">
      <c r="A10" s="8"/>
      <c r="B10" s="8"/>
      <c r="C10" s="8"/>
      <c r="D10" s="8"/>
      <c r="E10" s="8"/>
    </row>
    <row r="11" ht="22.5" customHeight="1" spans="1:5">
      <c r="A11" s="8"/>
      <c r="B11" s="8"/>
      <c r="C11" s="8"/>
      <c r="D11" s="8"/>
      <c r="E11" s="8"/>
    </row>
    <row r="12" ht="22.5" customHeight="1" spans="1:5">
      <c r="A12" s="79" t="s">
        <v>747</v>
      </c>
      <c r="B12" s="8" t="s">
        <v>748</v>
      </c>
      <c r="C12" s="8" t="s">
        <v>749</v>
      </c>
      <c r="D12" s="8" t="s">
        <v>750</v>
      </c>
      <c r="E12" s="8" t="s">
        <v>751</v>
      </c>
    </row>
    <row r="13" ht="22.5" customHeight="1" spans="1:5">
      <c r="A13" s="8"/>
      <c r="B13" s="8" t="s">
        <v>752</v>
      </c>
      <c r="C13" s="8" t="s">
        <v>753</v>
      </c>
      <c r="D13" s="8" t="s">
        <v>754</v>
      </c>
      <c r="E13" s="8" t="s">
        <v>755</v>
      </c>
    </row>
    <row r="14" ht="22.5" customHeight="1" spans="1:5">
      <c r="A14" s="8"/>
      <c r="B14" s="8"/>
      <c r="C14" s="8"/>
      <c r="D14" s="8"/>
      <c r="E14" s="8"/>
    </row>
    <row r="15" ht="22.5" customHeight="1" spans="1:5">
      <c r="A15" s="8"/>
      <c r="B15" s="8"/>
      <c r="C15" s="8"/>
      <c r="D15" s="8"/>
      <c r="E15" s="8"/>
    </row>
    <row r="16" ht="22.5" customHeight="1" spans="1:5">
      <c r="A16" s="8"/>
      <c r="B16" s="8"/>
      <c r="C16" s="8"/>
      <c r="D16" s="8"/>
      <c r="E16" s="8"/>
    </row>
    <row r="17" ht="22.5" customHeight="1" spans="1:5">
      <c r="A17" s="8"/>
      <c r="B17" s="8"/>
      <c r="C17" s="8"/>
      <c r="D17" s="8"/>
      <c r="E17" s="8"/>
    </row>
    <row r="18" ht="22.5" customHeight="1" spans="1:5">
      <c r="A18" s="8"/>
      <c r="B18" s="8"/>
      <c r="C18" s="8"/>
      <c r="D18" s="8"/>
      <c r="E18" s="8"/>
    </row>
    <row r="19" ht="22.5" customHeight="1" spans="1:5">
      <c r="A19" s="8"/>
      <c r="B19" s="8"/>
      <c r="C19" s="8"/>
      <c r="D19" s="8"/>
      <c r="E19" s="8"/>
    </row>
    <row r="20" ht="22.5" customHeight="1" spans="1:5">
      <c r="A20" s="8"/>
      <c r="B20" s="8"/>
      <c r="C20" s="8"/>
      <c r="D20" s="8"/>
      <c r="E20" s="8"/>
    </row>
    <row r="21" ht="22.5" customHeight="1" spans="1:5">
      <c r="A21" s="8"/>
      <c r="B21" s="8"/>
      <c r="C21" s="8"/>
      <c r="D21" s="8"/>
      <c r="E21" s="8"/>
    </row>
    <row r="22" ht="22.5" customHeight="1" spans="1:5">
      <c r="A22" s="8"/>
      <c r="B22" s="8"/>
      <c r="C22" s="8"/>
      <c r="D22" s="8"/>
      <c r="E22" s="8"/>
    </row>
    <row r="23" ht="22.5" customHeight="1" spans="1:5">
      <c r="A23" s="8"/>
      <c r="B23" s="8"/>
      <c r="C23" s="8"/>
      <c r="D23" s="8"/>
      <c r="E23" s="8"/>
    </row>
    <row r="24" ht="22.5" customHeight="1" spans="1:5">
      <c r="A24" s="8"/>
      <c r="B24" s="8"/>
      <c r="C24" s="8"/>
      <c r="D24" s="8"/>
      <c r="E24" s="8"/>
    </row>
    <row r="25" ht="22.5" customHeight="1" spans="1:5">
      <c r="A25" s="8"/>
      <c r="B25" s="8"/>
      <c r="C25" s="8"/>
      <c r="D25" s="8"/>
      <c r="E25" s="8"/>
    </row>
    <row r="26" ht="22.5" customHeight="1" spans="1:5">
      <c r="A26" s="8"/>
      <c r="B26" s="8"/>
      <c r="C26" s="8"/>
      <c r="D26" s="8"/>
      <c r="E26" s="8"/>
    </row>
    <row r="27" ht="22.5" customHeight="1" spans="1:5">
      <c r="A27" s="8"/>
      <c r="B27" s="8"/>
      <c r="C27" s="8"/>
      <c r="D27" s="8"/>
      <c r="E27" s="8"/>
    </row>
    <row r="28" ht="22.5" customHeight="1" spans="1:5">
      <c r="A28" s="8"/>
      <c r="B28" s="8"/>
      <c r="C28" s="8"/>
      <c r="D28" s="8"/>
      <c r="E28" s="8"/>
    </row>
    <row r="29" ht="22.5" customHeight="1" spans="1:5">
      <c r="A29" s="8"/>
      <c r="B29" s="8"/>
      <c r="C29" s="8"/>
      <c r="D29" s="8"/>
      <c r="E29" s="8"/>
    </row>
    <row r="30" ht="22.5" customHeight="1" spans="1:5">
      <c r="A30" s="8"/>
      <c r="B30" s="8"/>
      <c r="C30" s="8"/>
      <c r="D30" s="8"/>
      <c r="E30" s="8"/>
    </row>
    <row r="31" ht="22.5" customHeight="1" spans="1:5">
      <c r="A31" s="8"/>
      <c r="B31" s="8"/>
      <c r="C31" s="8"/>
      <c r="D31" s="8"/>
      <c r="E31" s="8"/>
    </row>
    <row r="32" ht="22.5" customHeight="1" spans="1:5">
      <c r="A32" s="8"/>
      <c r="B32" s="8"/>
      <c r="C32" s="8"/>
      <c r="D32" s="8"/>
      <c r="E32" s="8"/>
    </row>
    <row r="33" ht="22.5" customHeight="1" spans="1:5">
      <c r="A33" s="8"/>
      <c r="B33" s="8"/>
      <c r="C33" s="8"/>
      <c r="D33" s="8"/>
      <c r="E33" s="8"/>
    </row>
    <row r="34" ht="22.5" customHeight="1" spans="1:5">
      <c r="A34" s="8"/>
      <c r="B34" s="8"/>
      <c r="C34" s="8"/>
      <c r="D34" s="8"/>
      <c r="E34" s="8"/>
    </row>
    <row r="35" ht="22.5" customHeight="1" spans="1:5">
      <c r="A35" s="8"/>
      <c r="B35" s="8"/>
      <c r="C35" s="8"/>
      <c r="D35" s="8"/>
      <c r="E35" s="8"/>
    </row>
    <row r="36" ht="22.5" customHeight="1" spans="1:5">
      <c r="A36" s="8"/>
      <c r="B36" s="8"/>
      <c r="C36" s="8"/>
      <c r="D36" s="8"/>
      <c r="E36" s="8"/>
    </row>
    <row r="37" ht="22.5" customHeight="1" spans="1:5">
      <c r="A37" s="8"/>
      <c r="B37" s="8"/>
      <c r="C37" s="8"/>
      <c r="D37" s="8"/>
      <c r="E37" s="8"/>
    </row>
    <row r="38" ht="22.5" customHeight="1" spans="1:5">
      <c r="A38" s="8"/>
      <c r="B38" s="8"/>
      <c r="C38" s="8"/>
      <c r="D38" s="8"/>
      <c r="E38" s="8"/>
    </row>
    <row r="39" ht="22.5" customHeight="1" spans="1:5">
      <c r="A39" s="8"/>
      <c r="B39" s="8"/>
      <c r="C39" s="8"/>
      <c r="D39" s="8"/>
      <c r="E39" s="8"/>
    </row>
    <row r="40" ht="22.5" customHeight="1" spans="1:5">
      <c r="A40" s="8"/>
      <c r="B40" s="8"/>
      <c r="C40" s="8"/>
      <c r="D40" s="8"/>
      <c r="E40" s="8"/>
    </row>
    <row r="41" ht="22.5" customHeight="1" spans="1:5">
      <c r="A41" s="8"/>
      <c r="B41" s="8"/>
      <c r="C41" s="8"/>
      <c r="D41" s="8"/>
      <c r="E41" s="8"/>
    </row>
    <row r="42" ht="22.5" customHeight="1" spans="1:5">
      <c r="A42" s="8"/>
      <c r="B42" s="8"/>
      <c r="C42" s="8"/>
      <c r="D42" s="8"/>
      <c r="E42" s="8"/>
    </row>
    <row r="43" ht="22.5" customHeight="1" spans="1:5">
      <c r="A43" s="8"/>
      <c r="B43" s="8"/>
      <c r="C43" s="8"/>
      <c r="D43" s="8"/>
      <c r="E43" s="8"/>
    </row>
    <row r="44" ht="22.5" customHeight="1" spans="1:5">
      <c r="A44" s="8"/>
      <c r="B44" s="8"/>
      <c r="C44" s="8"/>
      <c r="D44" s="8"/>
      <c r="E44" s="8"/>
    </row>
    <row r="45" ht="22.5" customHeight="1" spans="1:5">
      <c r="A45" s="8"/>
      <c r="B45" s="8"/>
      <c r="C45" s="8"/>
      <c r="D45" s="8"/>
      <c r="E45" s="8"/>
    </row>
    <row r="46" ht="22.5" customHeight="1" spans="1:5">
      <c r="A46" s="8"/>
      <c r="B46" s="8"/>
      <c r="C46" s="8"/>
      <c r="D46" s="8"/>
      <c r="E46" s="8"/>
    </row>
    <row r="47" ht="22.5" customHeight="1" spans="1:5">
      <c r="A47" s="8"/>
      <c r="B47" s="8"/>
      <c r="C47" s="8"/>
      <c r="D47" s="8"/>
      <c r="E47" s="8"/>
    </row>
    <row r="48" ht="22.5" customHeight="1" spans="1:5">
      <c r="A48" s="8"/>
      <c r="B48" s="8"/>
      <c r="C48" s="8"/>
      <c r="D48" s="8"/>
      <c r="E48" s="8"/>
    </row>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sheetData>
  <mergeCells count="4">
    <mergeCell ref="A1:E1"/>
    <mergeCell ref="A7:A11"/>
    <mergeCell ref="A12:A17"/>
    <mergeCell ref="A2:E4"/>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天赋系统"/>
  <dimension ref="A1:E202"/>
  <sheetViews>
    <sheetView workbookViewId="0">
      <selection activeCell="A1" sqref="A1"/>
    </sheetView>
  </sheetViews>
  <sheetFormatPr defaultColWidth="14" defaultRowHeight="18" customHeight="1" outlineLevelCol="4"/>
  <cols>
    <col min="1" max="1" width="97.7788461538462" customWidth="1"/>
    <col min="2" max="2" width="24.5288461538462" customWidth="1"/>
    <col min="3" max="3" width="10.0673076923077" customWidth="1"/>
    <col min="4" max="4" width="12.5096153846154" customWidth="1"/>
    <col min="5" max="5" width="135.932692307692" customWidth="1"/>
  </cols>
  <sheetData>
    <row r="1" ht="36" customHeight="1" spans="1:5">
      <c r="A1" s="127"/>
      <c r="B1" s="128" t="s">
        <v>93</v>
      </c>
      <c r="C1" s="129" t="s">
        <v>738</v>
      </c>
      <c r="D1" s="129" t="s">
        <v>756</v>
      </c>
      <c r="E1" s="130" t="s">
        <v>757</v>
      </c>
    </row>
    <row r="2" ht="36" customHeight="1" spans="1:5">
      <c r="A2" s="92"/>
      <c r="B2" s="131" t="s">
        <v>758</v>
      </c>
      <c r="C2" s="8"/>
      <c r="D2" s="8"/>
      <c r="E2" s="25"/>
    </row>
    <row r="3" ht="36" customHeight="1" spans="1:5">
      <c r="A3" s="132"/>
      <c r="B3" s="133" t="s">
        <v>759</v>
      </c>
      <c r="C3" s="134" t="s">
        <v>760</v>
      </c>
      <c r="D3" s="135" t="s">
        <v>761</v>
      </c>
      <c r="E3" s="25" t="s">
        <v>762</v>
      </c>
    </row>
    <row r="4" ht="36" customHeight="1" spans="1:5">
      <c r="A4" s="136"/>
      <c r="B4" s="137" t="s">
        <v>763</v>
      </c>
      <c r="C4" s="8"/>
      <c r="D4" s="138" t="s">
        <v>764</v>
      </c>
      <c r="E4" s="25" t="s">
        <v>765</v>
      </c>
    </row>
    <row r="5" ht="36" customHeight="1" spans="1:5">
      <c r="A5" s="139"/>
      <c r="B5" s="140" t="s">
        <v>766</v>
      </c>
      <c r="C5" s="8"/>
      <c r="D5" s="141" t="s">
        <v>767</v>
      </c>
      <c r="E5" s="25" t="s">
        <v>768</v>
      </c>
    </row>
    <row r="6" ht="36" customHeight="1" spans="1:5">
      <c r="A6" s="142"/>
      <c r="B6" s="143" t="s">
        <v>769</v>
      </c>
      <c r="C6" s="8"/>
      <c r="D6" s="144" t="s">
        <v>770</v>
      </c>
      <c r="E6" s="25" t="s">
        <v>771</v>
      </c>
    </row>
    <row r="7" ht="36" customHeight="1" spans="1:5">
      <c r="A7" s="132"/>
      <c r="B7" s="133" t="s">
        <v>772</v>
      </c>
      <c r="C7" s="134" t="s">
        <v>773</v>
      </c>
      <c r="D7" s="135" t="s">
        <v>761</v>
      </c>
      <c r="E7" s="25" t="s">
        <v>774</v>
      </c>
    </row>
    <row r="8" ht="36" customHeight="1" spans="1:5">
      <c r="A8" s="136"/>
      <c r="B8" s="137" t="s">
        <v>775</v>
      </c>
      <c r="C8" s="8"/>
      <c r="D8" s="138" t="s">
        <v>764</v>
      </c>
      <c r="E8" s="25" t="s">
        <v>776</v>
      </c>
    </row>
    <row r="9" ht="36" customHeight="1" spans="1:5">
      <c r="A9" s="139"/>
      <c r="B9" s="140" t="s">
        <v>777</v>
      </c>
      <c r="C9" s="8"/>
      <c r="D9" s="141" t="s">
        <v>767</v>
      </c>
      <c r="E9" s="25" t="s">
        <v>778</v>
      </c>
    </row>
    <row r="10" ht="36" customHeight="1" spans="1:5">
      <c r="A10" s="142"/>
      <c r="B10" s="143" t="s">
        <v>779</v>
      </c>
      <c r="C10" s="8"/>
      <c r="D10" s="144" t="s">
        <v>770</v>
      </c>
      <c r="E10" s="25" t="s">
        <v>780</v>
      </c>
    </row>
    <row r="11" ht="36" customHeight="1" spans="1:5">
      <c r="A11" s="132"/>
      <c r="B11" s="133" t="s">
        <v>781</v>
      </c>
      <c r="C11" s="134" t="s">
        <v>782</v>
      </c>
      <c r="D11" s="135" t="s">
        <v>761</v>
      </c>
      <c r="E11" s="25" t="s">
        <v>783</v>
      </c>
    </row>
    <row r="12" ht="36" customHeight="1" spans="1:5">
      <c r="A12" s="136"/>
      <c r="B12" s="137" t="s">
        <v>784</v>
      </c>
      <c r="C12" s="8"/>
      <c r="D12" s="138" t="s">
        <v>764</v>
      </c>
      <c r="E12" s="25" t="s">
        <v>785</v>
      </c>
    </row>
    <row r="13" ht="36" customHeight="1" spans="1:5">
      <c r="A13" s="139"/>
      <c r="B13" s="140" t="s">
        <v>786</v>
      </c>
      <c r="C13" s="8"/>
      <c r="D13" s="141" t="s">
        <v>767</v>
      </c>
      <c r="E13" s="25" t="s">
        <v>787</v>
      </c>
    </row>
    <row r="14" ht="36" customHeight="1" spans="1:5">
      <c r="A14" s="142"/>
      <c r="B14" s="143" t="s">
        <v>788</v>
      </c>
      <c r="C14" s="8"/>
      <c r="D14" s="144" t="s">
        <v>770</v>
      </c>
      <c r="E14" s="25" t="s">
        <v>789</v>
      </c>
    </row>
    <row r="15" ht="36" customHeight="1" spans="1:5">
      <c r="A15" s="132"/>
      <c r="B15" s="133" t="s">
        <v>790</v>
      </c>
      <c r="C15" s="134" t="s">
        <v>791</v>
      </c>
      <c r="D15" s="135" t="s">
        <v>761</v>
      </c>
      <c r="E15" s="25" t="s">
        <v>792</v>
      </c>
    </row>
    <row r="16" ht="36" customHeight="1" spans="1:5">
      <c r="A16" s="136"/>
      <c r="B16" s="137" t="s">
        <v>793</v>
      </c>
      <c r="C16" s="8"/>
      <c r="D16" s="138" t="s">
        <v>764</v>
      </c>
      <c r="E16" s="25" t="s">
        <v>794</v>
      </c>
    </row>
    <row r="17" ht="36" customHeight="1" spans="1:5">
      <c r="A17" s="139"/>
      <c r="B17" s="140" t="s">
        <v>795</v>
      </c>
      <c r="C17" s="8"/>
      <c r="D17" s="141" t="s">
        <v>767</v>
      </c>
      <c r="E17" s="25" t="s">
        <v>796</v>
      </c>
    </row>
    <row r="18" ht="36" customHeight="1" spans="1:5">
      <c r="A18" s="142"/>
      <c r="B18" s="143" t="s">
        <v>797</v>
      </c>
      <c r="C18" s="8"/>
      <c r="D18" s="144" t="s">
        <v>770</v>
      </c>
      <c r="E18" s="25" t="s">
        <v>798</v>
      </c>
    </row>
    <row r="19" ht="36" customHeight="1" spans="1:5">
      <c r="A19" s="132"/>
      <c r="B19" s="133" t="s">
        <v>799</v>
      </c>
      <c r="C19" s="134" t="s">
        <v>800</v>
      </c>
      <c r="D19" s="135" t="s">
        <v>761</v>
      </c>
      <c r="E19" s="25" t="s">
        <v>801</v>
      </c>
    </row>
    <row r="20" ht="36" customHeight="1" spans="1:5">
      <c r="A20" s="136"/>
      <c r="B20" s="137" t="s">
        <v>802</v>
      </c>
      <c r="C20" s="8"/>
      <c r="D20" s="138" t="s">
        <v>764</v>
      </c>
      <c r="E20" s="25" t="s">
        <v>803</v>
      </c>
    </row>
    <row r="21" ht="36" customHeight="1" spans="1:5">
      <c r="A21" s="139"/>
      <c r="B21" s="140" t="s">
        <v>804</v>
      </c>
      <c r="C21" s="8"/>
      <c r="D21" s="141" t="s">
        <v>767</v>
      </c>
      <c r="E21" s="25" t="s">
        <v>805</v>
      </c>
    </row>
    <row r="22" ht="36" customHeight="1" spans="1:5">
      <c r="A22" s="142"/>
      <c r="B22" s="143" t="s">
        <v>806</v>
      </c>
      <c r="C22" s="8"/>
      <c r="D22" s="144" t="s">
        <v>770</v>
      </c>
      <c r="E22" s="25" t="s">
        <v>807</v>
      </c>
    </row>
    <row r="23" ht="36" customHeight="1" spans="1:5">
      <c r="A23" s="132"/>
      <c r="B23" s="133" t="s">
        <v>808</v>
      </c>
      <c r="C23" s="134" t="s">
        <v>809</v>
      </c>
      <c r="D23" s="135" t="s">
        <v>761</v>
      </c>
      <c r="E23" s="25" t="s">
        <v>810</v>
      </c>
    </row>
    <row r="24" ht="36" customHeight="1" spans="1:5">
      <c r="A24" s="136"/>
      <c r="B24" s="137" t="s">
        <v>811</v>
      </c>
      <c r="C24" s="8"/>
      <c r="D24" s="138" t="s">
        <v>764</v>
      </c>
      <c r="E24" s="25" t="s">
        <v>812</v>
      </c>
    </row>
    <row r="25" ht="36" customHeight="1" spans="1:5">
      <c r="A25" s="139"/>
      <c r="B25" s="140" t="s">
        <v>813</v>
      </c>
      <c r="C25" s="8"/>
      <c r="D25" s="141" t="s">
        <v>767</v>
      </c>
      <c r="E25" s="25" t="s">
        <v>814</v>
      </c>
    </row>
    <row r="26" ht="36" customHeight="1" spans="1:5">
      <c r="A26" s="142"/>
      <c r="B26" s="143" t="s">
        <v>815</v>
      </c>
      <c r="C26" s="8"/>
      <c r="D26" s="144" t="s">
        <v>770</v>
      </c>
      <c r="E26" s="25" t="s">
        <v>816</v>
      </c>
    </row>
    <row r="27" ht="36" customHeight="1" spans="1:5">
      <c r="A27" s="92"/>
      <c r="B27" s="131" t="s">
        <v>817</v>
      </c>
      <c r="C27" s="8"/>
      <c r="D27" s="8"/>
      <c r="E27" s="25"/>
    </row>
    <row r="28" ht="36" customHeight="1" spans="1:5">
      <c r="B28" s="133" t="s">
        <v>818</v>
      </c>
      <c r="C28" s="134" t="s">
        <v>98</v>
      </c>
      <c r="D28" s="135" t="s">
        <v>761</v>
      </c>
      <c r="E28" s="25" t="s">
        <v>810</v>
      </c>
    </row>
    <row r="29" ht="36" customHeight="1" spans="1:5">
      <c r="B29" s="137" t="s">
        <v>819</v>
      </c>
      <c r="C29" s="8"/>
      <c r="D29" s="138" t="s">
        <v>764</v>
      </c>
      <c r="E29" s="25" t="s">
        <v>812</v>
      </c>
    </row>
    <row r="30" ht="36" customHeight="1" spans="1:5">
      <c r="B30" s="140" t="s">
        <v>820</v>
      </c>
      <c r="C30" s="8"/>
      <c r="D30" s="141" t="s">
        <v>767</v>
      </c>
      <c r="E30" s="25" t="s">
        <v>814</v>
      </c>
    </row>
    <row r="31" ht="36" customHeight="1" spans="1:5">
      <c r="B31" s="143" t="s">
        <v>821</v>
      </c>
      <c r="C31" s="8"/>
      <c r="D31" s="144" t="s">
        <v>770</v>
      </c>
      <c r="E31" s="25" t="s">
        <v>816</v>
      </c>
    </row>
    <row r="32" ht="36" customHeight="1" spans="1:5">
      <c r="B32" s="133" t="s">
        <v>822</v>
      </c>
      <c r="C32" s="134" t="s">
        <v>102</v>
      </c>
      <c r="D32" s="135" t="s">
        <v>761</v>
      </c>
      <c r="E32" s="25" t="s">
        <v>810</v>
      </c>
    </row>
    <row r="33" ht="36" customHeight="1" spans="2:5">
      <c r="B33" s="137" t="s">
        <v>823</v>
      </c>
      <c r="C33" s="8"/>
      <c r="D33" s="138" t="s">
        <v>764</v>
      </c>
      <c r="E33" s="25" t="s">
        <v>812</v>
      </c>
    </row>
    <row r="34" ht="36" customHeight="1" spans="2:5">
      <c r="B34" s="140" t="s">
        <v>824</v>
      </c>
      <c r="C34" s="8"/>
      <c r="D34" s="141" t="s">
        <v>767</v>
      </c>
      <c r="E34" s="25" t="s">
        <v>814</v>
      </c>
    </row>
    <row r="35" ht="36" customHeight="1" spans="2:5">
      <c r="B35" s="143" t="s">
        <v>825</v>
      </c>
      <c r="C35" s="8"/>
      <c r="D35" s="144" t="s">
        <v>770</v>
      </c>
      <c r="E35" s="25" t="s">
        <v>816</v>
      </c>
    </row>
    <row r="36" ht="36" customHeight="1" spans="2:5">
      <c r="B36" s="133" t="s">
        <v>826</v>
      </c>
      <c r="C36" s="134" t="s">
        <v>105</v>
      </c>
      <c r="D36" s="135" t="s">
        <v>761</v>
      </c>
      <c r="E36" s="25" t="s">
        <v>810</v>
      </c>
    </row>
    <row r="37" ht="36" customHeight="1" spans="2:5">
      <c r="B37" s="137" t="s">
        <v>827</v>
      </c>
      <c r="C37" s="8"/>
      <c r="D37" s="138" t="s">
        <v>764</v>
      </c>
      <c r="E37" s="25" t="s">
        <v>812</v>
      </c>
    </row>
    <row r="38" ht="36" customHeight="1" spans="2:5">
      <c r="B38" s="140" t="s">
        <v>828</v>
      </c>
      <c r="C38" s="8"/>
      <c r="D38" s="141" t="s">
        <v>767</v>
      </c>
      <c r="E38" s="25" t="s">
        <v>814</v>
      </c>
    </row>
    <row r="39" ht="36" customHeight="1" spans="2:5">
      <c r="B39" s="143" t="s">
        <v>829</v>
      </c>
      <c r="C39" s="8"/>
      <c r="D39" s="144" t="s">
        <v>770</v>
      </c>
      <c r="E39" s="25" t="s">
        <v>816</v>
      </c>
    </row>
    <row r="40" ht="36" customHeight="1" spans="2:5">
      <c r="B40" s="133" t="s">
        <v>830</v>
      </c>
      <c r="C40" s="134" t="s">
        <v>108</v>
      </c>
      <c r="D40" s="135" t="s">
        <v>761</v>
      </c>
      <c r="E40" s="25" t="s">
        <v>810</v>
      </c>
    </row>
    <row r="41" ht="36" customHeight="1" spans="2:5">
      <c r="B41" s="137" t="s">
        <v>831</v>
      </c>
      <c r="C41" s="8"/>
      <c r="D41" s="138" t="s">
        <v>764</v>
      </c>
      <c r="E41" s="25" t="s">
        <v>812</v>
      </c>
    </row>
    <row r="42" ht="36" customHeight="1" spans="2:5">
      <c r="B42" s="140" t="s">
        <v>832</v>
      </c>
      <c r="C42" s="8"/>
      <c r="D42" s="141" t="s">
        <v>767</v>
      </c>
      <c r="E42" s="25" t="s">
        <v>814</v>
      </c>
    </row>
    <row r="43" ht="36" customHeight="1" spans="2:5">
      <c r="B43" s="143" t="s">
        <v>833</v>
      </c>
      <c r="C43" s="8"/>
      <c r="D43" s="144" t="s">
        <v>770</v>
      </c>
      <c r="E43" s="25" t="s">
        <v>816</v>
      </c>
    </row>
    <row r="44" ht="36" customHeight="1" spans="2:5">
      <c r="B44" s="131" t="s">
        <v>834</v>
      </c>
      <c r="C44" s="8"/>
      <c r="D44" s="8"/>
      <c r="E44" s="25"/>
    </row>
    <row r="45" ht="36" customHeight="1" spans="2:5">
      <c r="B45" s="137" t="s">
        <v>835</v>
      </c>
      <c r="C45" s="134" t="s">
        <v>836</v>
      </c>
      <c r="D45" s="8"/>
      <c r="E45" s="25"/>
    </row>
    <row r="46" ht="36" customHeight="1" spans="2:5">
      <c r="B46" s="140" t="s">
        <v>833</v>
      </c>
      <c r="C46" s="8"/>
      <c r="D46" s="8"/>
      <c r="E46" s="25"/>
    </row>
    <row r="47" ht="36" customHeight="1" spans="2:5">
      <c r="B47" s="140" t="s">
        <v>837</v>
      </c>
      <c r="C47" s="134" t="s">
        <v>838</v>
      </c>
      <c r="D47" s="8"/>
      <c r="E47" s="25"/>
    </row>
    <row r="48" ht="36" customHeight="1" spans="2:5">
      <c r="B48" s="143" t="s">
        <v>839</v>
      </c>
      <c r="C48" s="8"/>
      <c r="D48" s="8"/>
      <c r="E48" s="25"/>
    </row>
    <row r="49" ht="36" customHeight="1" spans="2:5">
      <c r="B49" s="24"/>
      <c r="C49" s="134" t="s">
        <v>128</v>
      </c>
      <c r="D49" s="8"/>
      <c r="E49" s="25"/>
    </row>
    <row r="50" ht="36" customHeight="1" spans="2:5">
      <c r="B50" s="24"/>
      <c r="C50" s="8"/>
      <c r="D50" s="8"/>
      <c r="E50" s="25"/>
    </row>
    <row r="51" ht="36" customHeight="1" spans="2:5">
      <c r="B51" s="140" t="s">
        <v>840</v>
      </c>
      <c r="C51" s="134" t="s">
        <v>841</v>
      </c>
      <c r="D51" s="8"/>
      <c r="E51" s="25"/>
    </row>
    <row r="52" ht="36" customHeight="1" spans="2:5">
      <c r="B52" s="143" t="s">
        <v>842</v>
      </c>
      <c r="C52" s="8"/>
      <c r="D52" s="8"/>
      <c r="E52" s="25"/>
    </row>
    <row r="53" ht="36" customHeight="1" spans="2:5">
      <c r="B53" s="137" t="s">
        <v>843</v>
      </c>
      <c r="C53" s="134" t="s">
        <v>120</v>
      </c>
      <c r="D53" s="8"/>
      <c r="E53" s="25"/>
    </row>
    <row r="54" ht="36" customHeight="1" spans="2:5">
      <c r="B54" s="140" t="s">
        <v>844</v>
      </c>
      <c r="C54" s="8"/>
      <c r="D54" s="8"/>
      <c r="E54" s="25"/>
    </row>
    <row r="55" ht="36" customHeight="1" spans="2:5">
      <c r="B55" s="143" t="s">
        <v>845</v>
      </c>
      <c r="C55" s="8"/>
      <c r="D55" s="8"/>
      <c r="E55" s="25"/>
    </row>
    <row r="56" ht="36" customHeight="1" spans="2:5">
      <c r="B56" s="137" t="s">
        <v>846</v>
      </c>
      <c r="C56" s="134" t="s">
        <v>126</v>
      </c>
      <c r="D56" s="8"/>
      <c r="E56" s="25"/>
    </row>
    <row r="57" ht="36" customHeight="1" spans="2:5">
      <c r="B57" s="140" t="s">
        <v>847</v>
      </c>
      <c r="C57" s="8"/>
      <c r="D57" s="8"/>
      <c r="E57" s="25"/>
    </row>
    <row r="58" ht="36" customHeight="1" spans="2:5">
      <c r="B58" s="143" t="s">
        <v>848</v>
      </c>
      <c r="C58" s="8"/>
      <c r="D58" s="8"/>
      <c r="E58" s="25"/>
    </row>
    <row r="59" ht="36" customHeight="1" spans="2:5">
      <c r="B59" s="137" t="s">
        <v>849</v>
      </c>
      <c r="C59" s="134" t="s">
        <v>122</v>
      </c>
      <c r="D59" s="8"/>
      <c r="E59" s="25"/>
    </row>
    <row r="60" ht="36" customHeight="1" spans="2:5">
      <c r="B60" s="140" t="s">
        <v>850</v>
      </c>
      <c r="C60" s="8"/>
      <c r="D60" s="8"/>
      <c r="E60" s="25"/>
    </row>
    <row r="61" ht="36" customHeight="1" spans="2:5">
      <c r="B61" s="145" t="s">
        <v>851</v>
      </c>
      <c r="C61" s="38"/>
      <c r="D61" s="38"/>
      <c r="E61" s="39"/>
    </row>
    <row r="62" ht="36" customHeight="1"/>
    <row r="63" ht="36" customHeight="1"/>
    <row r="64" ht="36" customHeight="1"/>
    <row r="65" ht="36" customHeight="1"/>
    <row r="66" ht="36" customHeight="1"/>
    <row r="67" ht="36" customHeight="1"/>
    <row r="68" ht="36" customHeight="1"/>
    <row r="69" ht="36" customHeight="1"/>
    <row r="70" ht="36" customHeight="1"/>
    <row r="71" ht="36" customHeight="1"/>
    <row r="72" ht="36" customHeight="1"/>
    <row r="73" ht="36" customHeight="1"/>
    <row r="74" ht="36" customHeight="1"/>
    <row r="75" ht="36" customHeight="1"/>
    <row r="76" ht="36" customHeight="1"/>
    <row r="77" ht="36" customHeight="1"/>
    <row r="78" ht="36" customHeight="1"/>
    <row r="79" ht="36" customHeight="1"/>
    <row r="80" ht="36" customHeight="1"/>
    <row r="81" ht="36" customHeight="1"/>
    <row r="82" ht="36" customHeight="1"/>
    <row r="83" ht="36" customHeight="1"/>
    <row r="84" ht="36" customHeight="1"/>
    <row r="85" ht="36" customHeight="1"/>
    <row r="86" ht="36" customHeight="1"/>
    <row r="87" ht="36" customHeight="1"/>
    <row r="88" ht="36" customHeight="1"/>
    <row r="89" ht="36" customHeight="1"/>
    <row r="90" ht="36" customHeight="1"/>
    <row r="91" ht="36" customHeight="1"/>
    <row r="92" ht="36" customHeight="1"/>
    <row r="93" ht="36" customHeight="1"/>
    <row r="94" ht="36" customHeight="1"/>
    <row r="95" ht="36" customHeight="1"/>
    <row r="96" ht="36" customHeight="1"/>
    <row r="97" ht="36" customHeight="1"/>
    <row r="98" ht="36" customHeight="1"/>
    <row r="99" ht="36" customHeight="1"/>
    <row r="100" ht="36" customHeight="1"/>
    <row r="101" ht="36" customHeight="1"/>
    <row r="102" ht="36" customHeight="1"/>
    <row r="103" ht="36" customHeight="1"/>
    <row r="104" ht="36" customHeight="1"/>
    <row r="105" ht="36" customHeight="1"/>
    <row r="106" ht="36" customHeight="1"/>
    <row r="107" ht="36" customHeight="1"/>
    <row r="108" ht="36" customHeight="1"/>
    <row r="109" ht="36" customHeight="1"/>
    <row r="110" ht="36" customHeight="1"/>
    <row r="111" ht="36" customHeight="1"/>
    <row r="112" ht="36" customHeight="1"/>
    <row r="113" ht="36" customHeight="1"/>
    <row r="114" ht="36" customHeight="1"/>
    <row r="115" ht="36" customHeight="1"/>
    <row r="116" ht="36" customHeight="1"/>
    <row r="117" ht="36" customHeight="1"/>
    <row r="118" ht="36" customHeight="1"/>
    <row r="119" ht="36" customHeight="1"/>
    <row r="120" ht="36" customHeight="1"/>
    <row r="121" ht="36" customHeight="1"/>
    <row r="122" ht="36" customHeight="1"/>
    <row r="123" ht="36" customHeight="1"/>
    <row r="124" ht="36" customHeight="1"/>
    <row r="125" ht="36" customHeight="1"/>
    <row r="126" ht="36" customHeight="1"/>
    <row r="127" ht="36" customHeight="1"/>
    <row r="128" ht="36" customHeight="1"/>
    <row r="129" ht="36" customHeight="1"/>
    <row r="130" ht="36" customHeight="1"/>
    <row r="131" ht="36" customHeight="1"/>
    <row r="132" ht="36" customHeight="1"/>
    <row r="133" ht="36" customHeight="1"/>
    <row r="134" ht="36" customHeight="1"/>
    <row r="135" ht="36" customHeight="1"/>
    <row r="136" ht="36" customHeight="1"/>
    <row r="137" ht="36" customHeight="1"/>
    <row r="138" ht="36" customHeight="1"/>
    <row r="139" ht="36" customHeight="1"/>
    <row r="140" ht="36" customHeight="1"/>
    <row r="141" ht="36" customHeight="1"/>
    <row r="142" ht="36" customHeight="1"/>
    <row r="143" ht="36" customHeight="1"/>
    <row r="144" ht="36" customHeight="1"/>
    <row r="145" ht="36" customHeight="1"/>
    <row r="146" ht="36" customHeight="1"/>
    <row r="147" ht="36" customHeight="1"/>
    <row r="148" ht="36" customHeight="1"/>
    <row r="149" ht="36" customHeight="1"/>
    <row r="150" ht="36" customHeight="1"/>
    <row r="151" ht="36" customHeight="1"/>
    <row r="152" ht="36" customHeight="1"/>
    <row r="153" ht="36" customHeight="1"/>
    <row r="154" ht="36" customHeight="1"/>
    <row r="155" ht="36" customHeight="1"/>
    <row r="156" ht="36" customHeight="1"/>
    <row r="157" ht="36" customHeight="1"/>
    <row r="158" ht="36" customHeight="1"/>
    <row r="159" ht="36" customHeight="1"/>
    <row r="160" ht="36" customHeight="1"/>
    <row r="161" ht="36" customHeight="1"/>
    <row r="162" ht="36" customHeight="1"/>
    <row r="163" ht="36" customHeight="1"/>
    <row r="164" ht="36" customHeight="1"/>
    <row r="165" ht="36" customHeight="1"/>
    <row r="166" ht="36" customHeight="1"/>
    <row r="167" ht="36" customHeight="1"/>
    <row r="168" ht="36" customHeight="1"/>
    <row r="169" ht="36" customHeight="1"/>
    <row r="170" ht="36" customHeight="1"/>
    <row r="171" ht="36" customHeight="1"/>
    <row r="172" ht="36" customHeight="1"/>
    <row r="173" ht="36" customHeight="1"/>
    <row r="174" ht="36" customHeight="1"/>
    <row r="175" ht="36" customHeight="1"/>
    <row r="176" ht="36" customHeight="1"/>
    <row r="177" ht="36" customHeight="1"/>
    <row r="178" ht="36" customHeight="1"/>
    <row r="179" ht="36" customHeight="1"/>
    <row r="180" ht="36" customHeight="1"/>
    <row r="181" ht="36" customHeight="1"/>
    <row r="182" ht="36" customHeight="1"/>
    <row r="183" ht="36" customHeight="1"/>
    <row r="184" ht="36" customHeight="1"/>
    <row r="185" ht="36" customHeight="1"/>
    <row r="186" ht="36" customHeight="1"/>
    <row r="187" ht="36" customHeight="1"/>
    <row r="188" ht="36" customHeight="1"/>
    <row r="189" ht="36" customHeight="1"/>
    <row r="190" ht="36" customHeight="1"/>
    <row r="191" ht="36" customHeight="1"/>
    <row r="192" ht="36" customHeight="1"/>
    <row r="193" ht="36" customHeight="1"/>
    <row r="194" ht="36" customHeight="1"/>
    <row r="195" ht="36" customHeight="1"/>
    <row r="196" ht="36" customHeight="1"/>
    <row r="197" ht="36" customHeight="1"/>
    <row r="198" ht="36" customHeight="1"/>
    <row r="199" ht="36" customHeight="1"/>
    <row r="200" ht="36" customHeight="1"/>
    <row r="201" ht="36" customHeight="1"/>
    <row r="202" ht="36" customHeight="1"/>
  </sheetData>
  <mergeCells count="21">
    <mergeCell ref="B2:E2"/>
    <mergeCell ref="B27:E27"/>
    <mergeCell ref="B44:E44"/>
    <mergeCell ref="C3:C6"/>
    <mergeCell ref="C7:C10"/>
    <mergeCell ref="C11:C14"/>
    <mergeCell ref="C15:C18"/>
    <mergeCell ref="C19:C22"/>
    <mergeCell ref="C23:C26"/>
    <mergeCell ref="C28:C31"/>
    <mergeCell ref="C32:C35"/>
    <mergeCell ref="C36:C39"/>
    <mergeCell ref="C40:C43"/>
    <mergeCell ref="C45:C46"/>
    <mergeCell ref="C47:C48"/>
    <mergeCell ref="C49:C50"/>
    <mergeCell ref="C51:C52"/>
    <mergeCell ref="C53:C55"/>
    <mergeCell ref="C56:C58"/>
    <mergeCell ref="C59:C61"/>
    <mergeCell ref="C62:C63"/>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玩家升级经验"/>
  <dimension ref="A1:Q102"/>
  <sheetViews>
    <sheetView zoomScale="115" zoomScaleNormal="115" workbookViewId="0">
      <pane ySplit="1" topLeftCell="A2" activePane="bottomLeft" state="frozen"/>
      <selection/>
      <selection pane="bottomLeft" activeCell="A1" sqref="A1"/>
    </sheetView>
  </sheetViews>
  <sheetFormatPr defaultColWidth="9" defaultRowHeight="16.8"/>
  <cols>
    <col min="1" max="1" width="8.85576923076923" style="121" customWidth="1"/>
    <col min="2" max="2" width="16.9326923076923" style="122" customWidth="1"/>
    <col min="3" max="3" width="11.8269230769231" style="122" customWidth="1"/>
    <col min="4" max="4" width="37.5480769230769" style="122" customWidth="1"/>
    <col min="5" max="26" width="9" style="122"/>
  </cols>
  <sheetData>
    <row r="1" s="120" customFormat="1" spans="1:17">
      <c r="A1" s="121" t="s">
        <v>85</v>
      </c>
      <c r="B1" s="120" t="s">
        <v>88</v>
      </c>
      <c r="C1" s="120" t="s">
        <v>852</v>
      </c>
      <c r="I1" s="120" t="s">
        <v>853</v>
      </c>
    </row>
    <row r="2" spans="1:17">
      <c r="A2" s="121">
        <v>0</v>
      </c>
      <c r="B2" s="122">
        <v>0</v>
      </c>
      <c r="C2" s="122">
        <f>B2</f>
        <v>0</v>
      </c>
      <c r="D2" s="123" t="s">
        <v>854</v>
      </c>
      <c r="E2" s="123"/>
      <c r="F2" s="123"/>
      <c r="G2" s="123"/>
      <c r="H2" s="123"/>
      <c r="I2" s="123"/>
      <c r="J2" s="123"/>
      <c r="K2" s="123"/>
      <c r="L2" s="123"/>
      <c r="M2" s="123"/>
      <c r="N2" s="123"/>
      <c r="O2" s="123"/>
      <c r="P2" s="123"/>
      <c r="Q2" s="123"/>
    </row>
    <row r="3" spans="1:17">
      <c r="A3" s="121">
        <v>1</v>
      </c>
      <c r="B3" s="122">
        <f t="shared" ref="B3:B66" si="0">ROUND((POWER((A3-1),3)+60)/5*((A3-1)*2+60),0)</f>
        <v>720</v>
      </c>
      <c r="C3" s="122">
        <f>B3+B2</f>
        <v>720</v>
      </c>
      <c r="D3" s="124"/>
    </row>
    <row r="4" spans="1:17">
      <c r="A4" s="121">
        <v>2</v>
      </c>
      <c r="B4" s="122">
        <f t="shared" si="0"/>
        <v>756</v>
      </c>
      <c r="C4" s="122">
        <f>B2+B3+B4</f>
        <v>1476</v>
      </c>
    </row>
    <row r="5" spans="1:17">
      <c r="A5" s="121">
        <v>3</v>
      </c>
      <c r="B5" s="122">
        <f t="shared" si="0"/>
        <v>870</v>
      </c>
      <c r="C5" s="122">
        <f>B5+B4+B3+B2</f>
        <v>2346</v>
      </c>
    </row>
    <row r="6" spans="1:17">
      <c r="A6" s="121">
        <v>4</v>
      </c>
      <c r="B6" s="122">
        <f t="shared" si="0"/>
        <v>1148</v>
      </c>
      <c r="C6" s="122">
        <f t="shared" ref="C6:C69" si="1">C5+B6</f>
        <v>3494</v>
      </c>
    </row>
    <row r="7" spans="1:17">
      <c r="A7" s="121">
        <v>5</v>
      </c>
      <c r="B7" s="122">
        <f t="shared" si="0"/>
        <v>1686</v>
      </c>
      <c r="C7" s="122">
        <f t="shared" si="1"/>
        <v>5180</v>
      </c>
    </row>
    <row r="8" spans="1:17">
      <c r="A8" s="121">
        <v>6</v>
      </c>
      <c r="B8" s="122">
        <f t="shared" si="0"/>
        <v>2590</v>
      </c>
      <c r="C8" s="122">
        <f t="shared" si="1"/>
        <v>7770</v>
      </c>
    </row>
    <row r="9" spans="1:17">
      <c r="A9" s="121">
        <v>7</v>
      </c>
      <c r="B9" s="122">
        <f t="shared" si="0"/>
        <v>3974</v>
      </c>
      <c r="C9" s="125">
        <f t="shared" si="1"/>
        <v>11744</v>
      </c>
    </row>
    <row r="10" spans="1:17">
      <c r="A10" s="121">
        <v>8</v>
      </c>
      <c r="B10" s="122">
        <f t="shared" si="0"/>
        <v>5964</v>
      </c>
      <c r="C10" s="125">
        <f t="shared" si="1"/>
        <v>17708</v>
      </c>
    </row>
    <row r="11" spans="1:17">
      <c r="A11" s="121">
        <v>9</v>
      </c>
      <c r="B11" s="122">
        <f t="shared" si="0"/>
        <v>8694</v>
      </c>
      <c r="C11" s="125">
        <f t="shared" si="1"/>
        <v>26402</v>
      </c>
    </row>
    <row r="12" spans="1:17">
      <c r="A12" s="121">
        <v>10</v>
      </c>
      <c r="B12" s="122">
        <f t="shared" si="0"/>
        <v>12308</v>
      </c>
      <c r="C12" s="125">
        <f t="shared" si="1"/>
        <v>38710</v>
      </c>
    </row>
    <row r="13" spans="1:17">
      <c r="A13" s="121">
        <v>11</v>
      </c>
      <c r="B13" s="122">
        <f t="shared" si="0"/>
        <v>16960</v>
      </c>
      <c r="C13" s="125">
        <f t="shared" si="1"/>
        <v>55670</v>
      </c>
    </row>
    <row r="14" spans="1:17">
      <c r="A14" s="121">
        <v>12</v>
      </c>
      <c r="B14" s="122">
        <f t="shared" si="0"/>
        <v>22812</v>
      </c>
      <c r="C14" s="125">
        <f t="shared" si="1"/>
        <v>78482</v>
      </c>
    </row>
    <row r="15" spans="1:17">
      <c r="A15" s="121">
        <v>13</v>
      </c>
      <c r="B15" s="122">
        <f t="shared" si="0"/>
        <v>30038</v>
      </c>
      <c r="C15" s="125">
        <f t="shared" si="1"/>
        <v>108520</v>
      </c>
    </row>
    <row r="16" spans="1:17">
      <c r="A16" s="121">
        <v>14</v>
      </c>
      <c r="B16" s="122">
        <f t="shared" si="0"/>
        <v>38820</v>
      </c>
      <c r="C16" s="125">
        <f t="shared" si="1"/>
        <v>147340</v>
      </c>
    </row>
    <row r="17" spans="1:3">
      <c r="A17" s="121">
        <v>15</v>
      </c>
      <c r="B17" s="122">
        <f t="shared" si="0"/>
        <v>49350</v>
      </c>
      <c r="C17" s="125">
        <f t="shared" si="1"/>
        <v>196690</v>
      </c>
    </row>
    <row r="18" spans="1:3">
      <c r="A18" s="121">
        <v>16</v>
      </c>
      <c r="B18" s="122">
        <f t="shared" si="0"/>
        <v>61830</v>
      </c>
      <c r="C18" s="125">
        <f t="shared" si="1"/>
        <v>258520</v>
      </c>
    </row>
    <row r="19" spans="1:3">
      <c r="A19" s="121">
        <v>17</v>
      </c>
      <c r="B19" s="122">
        <f t="shared" si="0"/>
        <v>76470</v>
      </c>
      <c r="C19" s="125">
        <f t="shared" si="1"/>
        <v>334990</v>
      </c>
    </row>
    <row r="20" spans="1:3">
      <c r="A20" s="121">
        <v>18</v>
      </c>
      <c r="B20" s="122">
        <f t="shared" si="0"/>
        <v>93492</v>
      </c>
      <c r="C20" s="125">
        <f t="shared" si="1"/>
        <v>428482</v>
      </c>
    </row>
    <row r="21" spans="1:3">
      <c r="A21" s="121">
        <v>19</v>
      </c>
      <c r="B21" s="122">
        <f t="shared" si="0"/>
        <v>113126</v>
      </c>
      <c r="C21" s="125">
        <f t="shared" si="1"/>
        <v>541608</v>
      </c>
    </row>
    <row r="22" spans="1:3">
      <c r="A22" s="121">
        <v>20</v>
      </c>
      <c r="B22" s="122">
        <f t="shared" si="0"/>
        <v>135612</v>
      </c>
      <c r="C22" s="125">
        <f t="shared" si="1"/>
        <v>677220</v>
      </c>
    </row>
    <row r="23" spans="1:3">
      <c r="A23" s="121">
        <v>21</v>
      </c>
      <c r="B23" s="122">
        <f t="shared" si="0"/>
        <v>161200</v>
      </c>
      <c r="C23" s="125">
        <f t="shared" si="1"/>
        <v>838420</v>
      </c>
    </row>
    <row r="24" spans="1:3">
      <c r="A24" s="121">
        <v>22</v>
      </c>
      <c r="B24" s="122">
        <f t="shared" si="0"/>
        <v>190148</v>
      </c>
      <c r="C24" s="125">
        <f t="shared" si="1"/>
        <v>1028568</v>
      </c>
    </row>
    <row r="25" spans="1:3">
      <c r="A25" s="121">
        <v>23</v>
      </c>
      <c r="B25" s="122">
        <f t="shared" si="0"/>
        <v>222726</v>
      </c>
      <c r="C25" s="125">
        <f t="shared" si="1"/>
        <v>1251294</v>
      </c>
    </row>
    <row r="26" spans="1:3">
      <c r="A26" s="121">
        <v>24</v>
      </c>
      <c r="B26" s="122">
        <f t="shared" si="0"/>
        <v>259212</v>
      </c>
      <c r="C26" s="125">
        <f t="shared" si="1"/>
        <v>1510506</v>
      </c>
    </row>
    <row r="27" spans="1:3">
      <c r="A27" s="121">
        <v>25</v>
      </c>
      <c r="B27" s="122">
        <f t="shared" si="0"/>
        <v>299894</v>
      </c>
      <c r="C27" s="125">
        <f t="shared" si="1"/>
        <v>1810400</v>
      </c>
    </row>
    <row r="28" spans="1:3">
      <c r="A28" s="121">
        <v>26</v>
      </c>
      <c r="B28" s="122">
        <f t="shared" si="0"/>
        <v>345070</v>
      </c>
      <c r="C28" s="125">
        <f t="shared" si="1"/>
        <v>2155470</v>
      </c>
    </row>
    <row r="29" spans="1:3">
      <c r="A29" s="121">
        <v>27</v>
      </c>
      <c r="B29" s="122">
        <f t="shared" si="0"/>
        <v>395046</v>
      </c>
      <c r="C29" s="125">
        <f t="shared" si="1"/>
        <v>2550516</v>
      </c>
    </row>
    <row r="30" spans="1:3">
      <c r="A30" s="121">
        <v>28</v>
      </c>
      <c r="B30" s="122">
        <f t="shared" si="0"/>
        <v>450140</v>
      </c>
      <c r="C30" s="125">
        <f t="shared" si="1"/>
        <v>3000656</v>
      </c>
    </row>
    <row r="31" spans="1:3">
      <c r="A31" s="121">
        <v>29</v>
      </c>
      <c r="B31" s="122">
        <f t="shared" si="0"/>
        <v>510678</v>
      </c>
      <c r="C31" s="125">
        <f t="shared" si="1"/>
        <v>3511334</v>
      </c>
    </row>
    <row r="32" spans="1:3">
      <c r="A32" s="121">
        <v>30</v>
      </c>
      <c r="B32" s="122">
        <f t="shared" si="0"/>
        <v>576996</v>
      </c>
      <c r="C32" s="125">
        <f t="shared" si="1"/>
        <v>4088330</v>
      </c>
    </row>
    <row r="33" spans="1:3">
      <c r="A33" s="121">
        <v>31</v>
      </c>
      <c r="B33" s="122">
        <f t="shared" si="0"/>
        <v>649440</v>
      </c>
      <c r="C33" s="125">
        <f t="shared" si="1"/>
        <v>4737770</v>
      </c>
    </row>
    <row r="34" spans="1:3">
      <c r="A34" s="121">
        <v>32</v>
      </c>
      <c r="B34" s="122">
        <f t="shared" si="0"/>
        <v>728364</v>
      </c>
      <c r="C34" s="125">
        <f t="shared" si="1"/>
        <v>5466134</v>
      </c>
    </row>
    <row r="35" spans="1:3">
      <c r="A35" s="121">
        <v>33</v>
      </c>
      <c r="B35" s="122">
        <f t="shared" si="0"/>
        <v>814134</v>
      </c>
      <c r="C35" s="125">
        <f t="shared" si="1"/>
        <v>6280268</v>
      </c>
    </row>
    <row r="36" spans="1:3">
      <c r="A36" s="121">
        <v>34</v>
      </c>
      <c r="B36" s="122">
        <f t="shared" si="0"/>
        <v>907124</v>
      </c>
      <c r="C36" s="125">
        <f t="shared" si="1"/>
        <v>7187392</v>
      </c>
    </row>
    <row r="37" spans="1:3">
      <c r="A37" s="121">
        <v>35</v>
      </c>
      <c r="B37" s="122">
        <f t="shared" si="0"/>
        <v>1007718</v>
      </c>
      <c r="C37" s="125">
        <f t="shared" si="1"/>
        <v>8195110</v>
      </c>
    </row>
    <row r="38" spans="1:3">
      <c r="A38" s="121">
        <v>36</v>
      </c>
      <c r="B38" s="122">
        <f t="shared" si="0"/>
        <v>1116310</v>
      </c>
      <c r="C38" s="125">
        <f t="shared" si="1"/>
        <v>9311420</v>
      </c>
    </row>
    <row r="39" spans="1:3">
      <c r="A39" s="121">
        <v>37</v>
      </c>
      <c r="B39" s="122">
        <f t="shared" si="0"/>
        <v>1233302</v>
      </c>
      <c r="C39" s="125">
        <f t="shared" si="1"/>
        <v>10544722</v>
      </c>
    </row>
    <row r="40" spans="1:3">
      <c r="A40" s="121">
        <v>38</v>
      </c>
      <c r="B40" s="122">
        <f t="shared" si="0"/>
        <v>1359108</v>
      </c>
      <c r="C40" s="125">
        <f t="shared" si="1"/>
        <v>11903830</v>
      </c>
    </row>
    <row r="41" spans="1:3">
      <c r="A41" s="121">
        <v>39</v>
      </c>
      <c r="B41" s="122">
        <f t="shared" si="0"/>
        <v>1494150</v>
      </c>
      <c r="C41" s="125">
        <f t="shared" si="1"/>
        <v>13397980</v>
      </c>
    </row>
    <row r="42" spans="1:3">
      <c r="A42" s="121">
        <v>40</v>
      </c>
      <c r="B42" s="122">
        <f t="shared" si="0"/>
        <v>1638860</v>
      </c>
      <c r="C42" s="125">
        <f t="shared" si="1"/>
        <v>15036840</v>
      </c>
    </row>
    <row r="43" spans="1:3">
      <c r="A43" s="121">
        <v>41</v>
      </c>
      <c r="B43" s="122">
        <f t="shared" si="0"/>
        <v>1793680</v>
      </c>
      <c r="C43" s="125">
        <f t="shared" si="1"/>
        <v>16830520</v>
      </c>
    </row>
    <row r="44" spans="1:3">
      <c r="A44" s="121">
        <v>42</v>
      </c>
      <c r="B44" s="122">
        <f t="shared" si="0"/>
        <v>1959060</v>
      </c>
      <c r="C44" s="125">
        <f t="shared" si="1"/>
        <v>18789580</v>
      </c>
    </row>
    <row r="45" spans="1:3">
      <c r="A45" s="121">
        <v>43</v>
      </c>
      <c r="B45" s="122">
        <f t="shared" si="0"/>
        <v>2135462</v>
      </c>
      <c r="C45" s="125">
        <f t="shared" si="1"/>
        <v>20925042</v>
      </c>
    </row>
    <row r="46" spans="1:3">
      <c r="A46" s="121">
        <v>44</v>
      </c>
      <c r="B46" s="122">
        <f t="shared" si="0"/>
        <v>2323356</v>
      </c>
      <c r="C46" s="125">
        <f t="shared" si="1"/>
        <v>23248398</v>
      </c>
    </row>
    <row r="47" spans="1:3">
      <c r="A47" s="121">
        <v>45</v>
      </c>
      <c r="B47" s="122">
        <f t="shared" si="0"/>
        <v>2523222</v>
      </c>
      <c r="C47" s="125">
        <f t="shared" si="1"/>
        <v>25771620</v>
      </c>
    </row>
    <row r="48" spans="1:3">
      <c r="A48" s="121">
        <v>46</v>
      </c>
      <c r="B48" s="122">
        <f t="shared" si="0"/>
        <v>2735550</v>
      </c>
      <c r="C48" s="125">
        <f t="shared" si="1"/>
        <v>28507170</v>
      </c>
    </row>
    <row r="49" spans="1:3">
      <c r="A49" s="121">
        <v>47</v>
      </c>
      <c r="B49" s="122">
        <f t="shared" si="0"/>
        <v>2960838</v>
      </c>
      <c r="C49" s="125">
        <f t="shared" si="1"/>
        <v>31468008</v>
      </c>
    </row>
    <row r="50" spans="1:3">
      <c r="A50" s="121">
        <v>48</v>
      </c>
      <c r="B50" s="122">
        <f t="shared" si="0"/>
        <v>3199596</v>
      </c>
      <c r="C50" s="125">
        <f t="shared" si="1"/>
        <v>34667604</v>
      </c>
    </row>
    <row r="51" spans="1:3">
      <c r="A51" s="121">
        <v>49</v>
      </c>
      <c r="B51" s="122">
        <f t="shared" si="0"/>
        <v>3452342</v>
      </c>
      <c r="C51" s="125">
        <f t="shared" si="1"/>
        <v>38119946</v>
      </c>
    </row>
    <row r="52" spans="1:3">
      <c r="A52" s="121">
        <v>50</v>
      </c>
      <c r="B52" s="122">
        <f t="shared" si="0"/>
        <v>3719604</v>
      </c>
      <c r="C52" s="125">
        <f t="shared" si="1"/>
        <v>41839550</v>
      </c>
    </row>
    <row r="53" spans="1:3">
      <c r="A53" s="121">
        <v>51</v>
      </c>
      <c r="B53" s="122">
        <f t="shared" si="0"/>
        <v>4001920</v>
      </c>
      <c r="C53" s="125">
        <f t="shared" si="1"/>
        <v>45841470</v>
      </c>
    </row>
    <row r="54" spans="1:3">
      <c r="A54" s="121">
        <v>52</v>
      </c>
      <c r="B54" s="122">
        <f t="shared" si="0"/>
        <v>4299836</v>
      </c>
      <c r="C54" s="125">
        <f t="shared" si="1"/>
        <v>50141306</v>
      </c>
    </row>
    <row r="55" spans="1:3">
      <c r="A55" s="121">
        <v>53</v>
      </c>
      <c r="B55" s="122">
        <f t="shared" si="0"/>
        <v>4613910</v>
      </c>
      <c r="C55" s="125">
        <f t="shared" si="1"/>
        <v>54755216</v>
      </c>
    </row>
    <row r="56" spans="1:3">
      <c r="A56" s="121">
        <v>54</v>
      </c>
      <c r="B56" s="122">
        <f t="shared" si="0"/>
        <v>4944708</v>
      </c>
      <c r="C56" s="125">
        <f t="shared" si="1"/>
        <v>59699924</v>
      </c>
    </row>
    <row r="57" spans="1:3">
      <c r="A57" s="121">
        <v>55</v>
      </c>
      <c r="B57" s="122">
        <f t="shared" si="0"/>
        <v>5292806</v>
      </c>
      <c r="C57" s="125">
        <f t="shared" si="1"/>
        <v>64992730</v>
      </c>
    </row>
    <row r="58" spans="1:3">
      <c r="A58" s="121">
        <v>56</v>
      </c>
      <c r="B58" s="122">
        <f t="shared" si="0"/>
        <v>5658790</v>
      </c>
      <c r="C58" s="125">
        <f t="shared" si="1"/>
        <v>70651520</v>
      </c>
    </row>
    <row r="59" spans="1:3">
      <c r="A59" s="121">
        <v>57</v>
      </c>
      <c r="B59" s="122">
        <f t="shared" si="0"/>
        <v>6043254</v>
      </c>
      <c r="C59" s="125">
        <f t="shared" si="1"/>
        <v>76694774</v>
      </c>
    </row>
    <row r="60" spans="1:3">
      <c r="A60" s="121">
        <v>58</v>
      </c>
      <c r="B60" s="122">
        <f t="shared" si="0"/>
        <v>6446804</v>
      </c>
      <c r="C60" s="125">
        <f t="shared" si="1"/>
        <v>83141578</v>
      </c>
    </row>
    <row r="61" spans="1:3">
      <c r="A61" s="121">
        <v>59</v>
      </c>
      <c r="B61" s="122">
        <f t="shared" si="0"/>
        <v>6870054</v>
      </c>
      <c r="C61" s="125">
        <f t="shared" si="1"/>
        <v>90011632</v>
      </c>
    </row>
    <row r="62" spans="1:3">
      <c r="A62" s="121">
        <v>60</v>
      </c>
      <c r="B62" s="122">
        <f t="shared" si="0"/>
        <v>7313628</v>
      </c>
      <c r="C62" s="125">
        <f t="shared" si="1"/>
        <v>97325260</v>
      </c>
    </row>
    <row r="63" spans="1:3">
      <c r="A63" s="121">
        <v>61</v>
      </c>
      <c r="B63" s="122">
        <f t="shared" si="0"/>
        <v>7778160</v>
      </c>
      <c r="C63" s="126">
        <f t="shared" si="1"/>
        <v>105103420</v>
      </c>
    </row>
    <row r="64" spans="1:3">
      <c r="A64" s="121">
        <v>62</v>
      </c>
      <c r="B64" s="122">
        <f t="shared" si="0"/>
        <v>8264292</v>
      </c>
      <c r="C64" s="126">
        <f t="shared" si="1"/>
        <v>113367712</v>
      </c>
    </row>
    <row r="65" spans="1:3">
      <c r="A65" s="121">
        <v>63</v>
      </c>
      <c r="B65" s="122">
        <f t="shared" si="0"/>
        <v>8772678</v>
      </c>
      <c r="C65" s="126">
        <f t="shared" si="1"/>
        <v>122140390</v>
      </c>
    </row>
    <row r="66" spans="1:3">
      <c r="A66" s="121">
        <v>64</v>
      </c>
      <c r="B66" s="122">
        <f t="shared" si="0"/>
        <v>9303980</v>
      </c>
      <c r="C66" s="126">
        <f t="shared" si="1"/>
        <v>131444370</v>
      </c>
    </row>
    <row r="67" spans="1:3">
      <c r="A67" s="121">
        <v>65</v>
      </c>
      <c r="B67" s="122">
        <f t="shared" ref="B67:B102" si="2">ROUND((POWER((A67-1),3)+60)/5*((A67-1)*2+60),0)</f>
        <v>9858870</v>
      </c>
      <c r="C67" s="126">
        <f t="shared" si="1"/>
        <v>141303240</v>
      </c>
    </row>
    <row r="68" spans="1:3">
      <c r="A68" s="121">
        <v>66</v>
      </c>
      <c r="B68" s="122">
        <f t="shared" si="2"/>
        <v>10438030</v>
      </c>
      <c r="C68" s="126">
        <f t="shared" si="1"/>
        <v>151741270</v>
      </c>
    </row>
    <row r="69" spans="1:3">
      <c r="A69" s="121">
        <v>67</v>
      </c>
      <c r="B69" s="122">
        <f t="shared" si="2"/>
        <v>11042150</v>
      </c>
      <c r="C69" s="126">
        <f t="shared" si="1"/>
        <v>162783420</v>
      </c>
    </row>
    <row r="70" spans="1:3">
      <c r="A70" s="121">
        <v>68</v>
      </c>
      <c r="B70" s="122">
        <f t="shared" si="2"/>
        <v>11671932</v>
      </c>
      <c r="C70" s="126">
        <f t="shared" ref="C70:C102" si="3">C69+B70</f>
        <v>174455352</v>
      </c>
    </row>
    <row r="71" spans="1:3">
      <c r="A71" s="121">
        <v>69</v>
      </c>
      <c r="B71" s="122">
        <f t="shared" si="2"/>
        <v>12328086</v>
      </c>
      <c r="C71" s="126">
        <f t="shared" si="3"/>
        <v>186783438</v>
      </c>
    </row>
    <row r="72" spans="1:3">
      <c r="A72" s="121">
        <v>70</v>
      </c>
      <c r="B72" s="122">
        <f t="shared" si="2"/>
        <v>13011332</v>
      </c>
      <c r="C72" s="126">
        <f t="shared" si="3"/>
        <v>199794770</v>
      </c>
    </row>
    <row r="73" spans="1:3">
      <c r="A73" s="121">
        <v>71</v>
      </c>
      <c r="B73" s="122">
        <f t="shared" si="2"/>
        <v>13722400</v>
      </c>
      <c r="C73" s="126">
        <f t="shared" si="3"/>
        <v>213517170</v>
      </c>
    </row>
    <row r="74" spans="1:3">
      <c r="A74" s="121">
        <v>72</v>
      </c>
      <c r="B74" s="122">
        <f t="shared" si="2"/>
        <v>14462028</v>
      </c>
      <c r="C74" s="126">
        <f t="shared" si="3"/>
        <v>227979198</v>
      </c>
    </row>
    <row r="75" spans="1:3">
      <c r="A75" s="121">
        <v>73</v>
      </c>
      <c r="B75" s="122">
        <f t="shared" si="2"/>
        <v>15230966</v>
      </c>
      <c r="C75" s="126">
        <f t="shared" si="3"/>
        <v>243210164</v>
      </c>
    </row>
    <row r="76" spans="1:3">
      <c r="A76" s="121">
        <v>74</v>
      </c>
      <c r="B76" s="122">
        <f t="shared" si="2"/>
        <v>16029972</v>
      </c>
      <c r="C76" s="126">
        <f t="shared" si="3"/>
        <v>259240136</v>
      </c>
    </row>
    <row r="77" spans="1:3">
      <c r="A77" s="121">
        <v>75</v>
      </c>
      <c r="B77" s="122">
        <f t="shared" si="2"/>
        <v>16859814</v>
      </c>
      <c r="C77" s="126">
        <f t="shared" si="3"/>
        <v>276099950</v>
      </c>
    </row>
    <row r="78" spans="1:3">
      <c r="A78" s="121">
        <v>76</v>
      </c>
      <c r="B78" s="122">
        <f t="shared" si="2"/>
        <v>17721270</v>
      </c>
      <c r="C78" s="126">
        <f t="shared" si="3"/>
        <v>293821220</v>
      </c>
    </row>
    <row r="79" spans="1:3">
      <c r="A79" s="121">
        <v>77</v>
      </c>
      <c r="B79" s="122">
        <f t="shared" si="2"/>
        <v>18615126</v>
      </c>
      <c r="C79" s="126">
        <f t="shared" si="3"/>
        <v>312436346</v>
      </c>
    </row>
    <row r="80" spans="1:3">
      <c r="A80" s="121">
        <v>78</v>
      </c>
      <c r="B80" s="122">
        <f t="shared" si="2"/>
        <v>19542180</v>
      </c>
      <c r="C80" s="126">
        <f t="shared" si="3"/>
        <v>331978526</v>
      </c>
    </row>
    <row r="81" spans="1:3">
      <c r="A81" s="121">
        <v>79</v>
      </c>
      <c r="B81" s="122">
        <f t="shared" si="2"/>
        <v>20503238</v>
      </c>
      <c r="C81" s="126">
        <f t="shared" si="3"/>
        <v>352481764</v>
      </c>
    </row>
    <row r="82" spans="1:3">
      <c r="A82" s="121">
        <v>80</v>
      </c>
      <c r="B82" s="122">
        <f t="shared" si="2"/>
        <v>21499116</v>
      </c>
      <c r="C82" s="126">
        <f t="shared" si="3"/>
        <v>373980880</v>
      </c>
    </row>
    <row r="83" spans="1:3">
      <c r="A83" s="121">
        <v>81</v>
      </c>
      <c r="B83" s="122">
        <f t="shared" si="2"/>
        <v>22530640</v>
      </c>
      <c r="C83" s="126">
        <f t="shared" si="3"/>
        <v>396511520</v>
      </c>
    </row>
    <row r="84" spans="1:3">
      <c r="A84" s="121">
        <v>82</v>
      </c>
      <c r="B84" s="122">
        <f t="shared" si="2"/>
        <v>23598644</v>
      </c>
      <c r="C84" s="126">
        <f t="shared" si="3"/>
        <v>420110164</v>
      </c>
    </row>
    <row r="85" spans="1:3">
      <c r="A85" s="121">
        <v>83</v>
      </c>
      <c r="B85" s="122">
        <f t="shared" si="2"/>
        <v>24703974</v>
      </c>
      <c r="C85" s="126">
        <f t="shared" si="3"/>
        <v>444814138</v>
      </c>
    </row>
    <row r="86" spans="1:3">
      <c r="A86" s="121">
        <v>84</v>
      </c>
      <c r="B86" s="122">
        <f t="shared" si="2"/>
        <v>25847484</v>
      </c>
      <c r="C86" s="126">
        <f t="shared" si="3"/>
        <v>470661622</v>
      </c>
    </row>
    <row r="87" spans="1:3">
      <c r="A87" s="121">
        <v>85</v>
      </c>
      <c r="B87" s="122">
        <f t="shared" si="2"/>
        <v>27030038</v>
      </c>
      <c r="C87" s="126">
        <f t="shared" si="3"/>
        <v>497691660</v>
      </c>
    </row>
    <row r="88" spans="1:3">
      <c r="A88" s="121">
        <v>86</v>
      </c>
      <c r="B88" s="122">
        <f t="shared" si="2"/>
        <v>28252510</v>
      </c>
      <c r="C88" s="126">
        <f t="shared" si="3"/>
        <v>525944170</v>
      </c>
    </row>
    <row r="89" spans="1:3">
      <c r="A89" s="121">
        <v>87</v>
      </c>
      <c r="B89" s="122">
        <f t="shared" si="2"/>
        <v>29515782</v>
      </c>
      <c r="C89" s="126">
        <f t="shared" si="3"/>
        <v>555459952</v>
      </c>
    </row>
    <row r="90" spans="1:3">
      <c r="A90" s="121">
        <v>88</v>
      </c>
      <c r="B90" s="122">
        <f t="shared" si="2"/>
        <v>30820748</v>
      </c>
      <c r="C90" s="126">
        <f t="shared" si="3"/>
        <v>586280700</v>
      </c>
    </row>
    <row r="91" spans="1:3">
      <c r="A91" s="121">
        <v>89</v>
      </c>
      <c r="B91" s="122">
        <f t="shared" si="2"/>
        <v>32168310</v>
      </c>
      <c r="C91" s="126">
        <f t="shared" si="3"/>
        <v>618449010</v>
      </c>
    </row>
    <row r="92" spans="1:3">
      <c r="A92" s="121">
        <v>90</v>
      </c>
      <c r="B92" s="122">
        <f t="shared" si="2"/>
        <v>33559380</v>
      </c>
      <c r="C92" s="126">
        <f t="shared" si="3"/>
        <v>652008390</v>
      </c>
    </row>
    <row r="93" spans="1:3">
      <c r="A93" s="121">
        <v>91</v>
      </c>
      <c r="B93" s="122">
        <f t="shared" si="2"/>
        <v>34994880</v>
      </c>
      <c r="C93" s="126">
        <f t="shared" si="3"/>
        <v>687003270</v>
      </c>
    </row>
    <row r="94" spans="1:3">
      <c r="A94" s="121">
        <v>92</v>
      </c>
      <c r="B94" s="122">
        <f t="shared" si="2"/>
        <v>36475740</v>
      </c>
      <c r="C94" s="126">
        <f t="shared" si="3"/>
        <v>723479010</v>
      </c>
    </row>
    <row r="95" spans="1:3">
      <c r="A95" s="121">
        <v>93</v>
      </c>
      <c r="B95" s="122">
        <f t="shared" si="2"/>
        <v>38002902</v>
      </c>
      <c r="C95" s="126">
        <f t="shared" si="3"/>
        <v>761481912</v>
      </c>
    </row>
    <row r="96" spans="1:3">
      <c r="A96" s="121">
        <v>94</v>
      </c>
      <c r="B96" s="122">
        <f t="shared" si="2"/>
        <v>39577316</v>
      </c>
      <c r="C96" s="126">
        <f t="shared" si="3"/>
        <v>801059228</v>
      </c>
    </row>
    <row r="97" spans="1:3">
      <c r="A97" s="121">
        <v>95</v>
      </c>
      <c r="B97" s="122">
        <f t="shared" si="2"/>
        <v>41199942</v>
      </c>
      <c r="C97" s="126">
        <f t="shared" si="3"/>
        <v>842259170</v>
      </c>
    </row>
    <row r="98" spans="1:3">
      <c r="A98" s="121">
        <v>96</v>
      </c>
      <c r="B98" s="122">
        <f t="shared" si="2"/>
        <v>42871750</v>
      </c>
      <c r="C98" s="126">
        <f t="shared" si="3"/>
        <v>885130920</v>
      </c>
    </row>
    <row r="99" spans="1:3">
      <c r="A99" s="121">
        <v>97</v>
      </c>
      <c r="B99" s="122">
        <f t="shared" si="2"/>
        <v>44593718</v>
      </c>
      <c r="C99" s="126">
        <f t="shared" si="3"/>
        <v>929724638</v>
      </c>
    </row>
    <row r="100" spans="1:3">
      <c r="A100" s="121">
        <v>98</v>
      </c>
      <c r="B100" s="122">
        <f t="shared" si="2"/>
        <v>46366836</v>
      </c>
      <c r="C100" s="126">
        <f t="shared" si="3"/>
        <v>976091474</v>
      </c>
    </row>
    <row r="101" spans="1:3">
      <c r="A101" s="121">
        <v>99</v>
      </c>
      <c r="B101" s="122">
        <f t="shared" si="2"/>
        <v>48192102</v>
      </c>
      <c r="C101" s="126">
        <f t="shared" si="3"/>
        <v>1024283576</v>
      </c>
    </row>
    <row r="102" spans="1:3">
      <c r="A102" s="121">
        <v>100</v>
      </c>
      <c r="B102" s="122">
        <f t="shared" si="2"/>
        <v>50070524</v>
      </c>
      <c r="C102" s="126">
        <f t="shared" si="3"/>
        <v>1074354100</v>
      </c>
    </row>
  </sheetData>
  <mergeCells count="1">
    <mergeCell ref="D2:Q2"/>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主线任务">
    <tabColor rgb="FFFF0000"/>
  </sheetPr>
  <dimension ref="A1:Z97"/>
  <sheetViews>
    <sheetView workbookViewId="0">
      <selection activeCell="A1" sqref="A1"/>
    </sheetView>
  </sheetViews>
  <sheetFormatPr defaultColWidth="14" defaultRowHeight="18" customHeight="1"/>
  <cols>
    <col min="1" max="1" width="299.269230769231" style="111" customWidth="1"/>
  </cols>
  <sheetData>
    <row r="1" ht="43.5" customHeight="1" spans="1:22">
      <c r="A1" s="112" t="s">
        <v>855</v>
      </c>
      <c r="B1" s="113"/>
      <c r="C1" s="113"/>
      <c r="D1" s="113"/>
      <c r="E1" s="113"/>
      <c r="F1" s="113"/>
      <c r="G1" s="113"/>
      <c r="H1" s="113"/>
      <c r="I1" s="113"/>
      <c r="J1" s="113"/>
      <c r="K1" s="113"/>
      <c r="L1" s="113"/>
      <c r="M1" s="113"/>
      <c r="N1" s="113"/>
      <c r="O1" s="113"/>
      <c r="P1" s="113"/>
      <c r="Q1" s="113"/>
      <c r="R1" s="113"/>
      <c r="S1" s="113"/>
      <c r="T1" s="113"/>
      <c r="U1" s="113"/>
      <c r="V1" s="113"/>
    </row>
    <row r="2" ht="30.75" customHeight="1" spans="1:22">
      <c r="A2" s="114" t="s">
        <v>856</v>
      </c>
    </row>
    <row r="3" ht="57.75" customHeight="1" spans="1:22">
      <c r="A3" s="115" t="s">
        <v>857</v>
      </c>
    </row>
    <row r="4" ht="60" customHeight="1" spans="1:22">
      <c r="A4" s="115" t="s">
        <v>858</v>
      </c>
    </row>
    <row r="5" ht="57.75" customHeight="1" spans="1:22">
      <c r="A5" s="115" t="s">
        <v>859</v>
      </c>
    </row>
    <row r="6" ht="107.25" customHeight="1" spans="1:22">
      <c r="A6" s="115" t="s">
        <v>860</v>
      </c>
    </row>
    <row r="7" ht="16.8" spans="1:22">
      <c r="A7" s="116" t="s">
        <v>861</v>
      </c>
    </row>
    <row r="8" ht="59.25" customHeight="1" spans="1:22">
      <c r="A8" s="115" t="s">
        <v>862</v>
      </c>
    </row>
    <row r="9" customHeight="1" spans="1:22">
      <c r="A9" s="117" t="s">
        <v>863</v>
      </c>
    </row>
    <row r="10" ht="33.75" customHeight="1" spans="1:22">
      <c r="A10" s="118" t="s">
        <v>864</v>
      </c>
    </row>
    <row r="11" customHeight="1" spans="1:22">
      <c r="A11" s="118" t="s">
        <v>865</v>
      </c>
    </row>
    <row r="12" ht="16.8" spans="1:22">
      <c r="A12" s="116" t="s">
        <v>866</v>
      </c>
    </row>
    <row r="13" customHeight="1" spans="1:22">
      <c r="A13" s="118" t="s">
        <v>867</v>
      </c>
    </row>
    <row r="14" ht="17" spans="1:22">
      <c r="A14" s="118" t="s">
        <v>868</v>
      </c>
    </row>
    <row r="15" ht="16.8" spans="1:22">
      <c r="A15" s="116" t="s">
        <v>869</v>
      </c>
    </row>
    <row r="16" ht="51" spans="1:22">
      <c r="A16" s="118" t="s">
        <v>870</v>
      </c>
    </row>
    <row r="17" ht="17" spans="1:1">
      <c r="A17" s="118" t="s">
        <v>871</v>
      </c>
    </row>
    <row r="18" ht="16.8" spans="1:1">
      <c r="A18" s="116" t="s">
        <v>872</v>
      </c>
    </row>
    <row r="19" ht="51" spans="1:1">
      <c r="A19" s="118" t="s">
        <v>873</v>
      </c>
    </row>
    <row r="20" ht="16.8" spans="1:1">
      <c r="A20" s="116" t="s">
        <v>874</v>
      </c>
    </row>
    <row r="21" ht="16.8" spans="1:1">
      <c r="A21" s="111" t="s">
        <v>875</v>
      </c>
    </row>
    <row r="22" ht="16.8" spans="1:1">
      <c r="A22" s="111" t="s">
        <v>876</v>
      </c>
    </row>
    <row r="23" ht="51" spans="1:1">
      <c r="A23" s="118" t="s">
        <v>877</v>
      </c>
    </row>
    <row r="24" ht="17" spans="1:1">
      <c r="A24" s="118" t="s">
        <v>878</v>
      </c>
    </row>
    <row r="25" ht="17" spans="1:1">
      <c r="A25" s="118" t="s">
        <v>879</v>
      </c>
    </row>
    <row r="26" ht="17" spans="1:1">
      <c r="A26" s="118" t="s">
        <v>880</v>
      </c>
    </row>
    <row r="27" ht="17" spans="1:1">
      <c r="A27" s="117" t="s">
        <v>881</v>
      </c>
    </row>
    <row r="28" ht="51" spans="1:1">
      <c r="A28" s="118" t="s">
        <v>882</v>
      </c>
    </row>
    <row r="29" ht="17" spans="1:1">
      <c r="A29" s="117" t="s">
        <v>883</v>
      </c>
    </row>
    <row r="30" ht="17" spans="1:1">
      <c r="A30" s="118" t="s">
        <v>884</v>
      </c>
    </row>
    <row r="31" ht="17" spans="1:1">
      <c r="A31" s="118" t="s">
        <v>885</v>
      </c>
    </row>
    <row r="32" ht="17" spans="1:1">
      <c r="A32" s="118" t="s">
        <v>886</v>
      </c>
    </row>
    <row r="33" ht="17" spans="1:26">
      <c r="A33" s="117" t="s">
        <v>887</v>
      </c>
    </row>
    <row r="34" ht="17" spans="1:26">
      <c r="A34" s="118" t="s">
        <v>888</v>
      </c>
    </row>
    <row r="35" ht="17" spans="1:26">
      <c r="A35" s="118" t="s">
        <v>889</v>
      </c>
    </row>
    <row r="36" ht="17" spans="1:26">
      <c r="A36" s="118" t="s">
        <v>890</v>
      </c>
    </row>
    <row r="37" ht="17" spans="1:26">
      <c r="A37" s="118" t="s">
        <v>891</v>
      </c>
    </row>
    <row r="38" s="110" customFormat="1" ht="17" spans="1:26">
      <c r="A38" s="117" t="s">
        <v>892</v>
      </c>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7" spans="1:26">
      <c r="A39" s="117" t="s">
        <v>893</v>
      </c>
    </row>
    <row r="40" ht="17" spans="1:26">
      <c r="A40" s="117" t="s">
        <v>894</v>
      </c>
    </row>
    <row r="41" ht="17" spans="1:26">
      <c r="A41" s="118" t="s">
        <v>895</v>
      </c>
    </row>
    <row r="42" ht="17" spans="1:26">
      <c r="A42" s="118" t="s">
        <v>896</v>
      </c>
    </row>
    <row r="43" ht="17" spans="1:26">
      <c r="A43" s="118" t="s">
        <v>897</v>
      </c>
    </row>
    <row r="44" ht="16.8" spans="1:26">
      <c r="A44" s="116" t="s">
        <v>898</v>
      </c>
    </row>
    <row r="45" ht="68" spans="1:26">
      <c r="A45" s="118" t="s">
        <v>899</v>
      </c>
    </row>
    <row r="46" ht="16.8" spans="1:26">
      <c r="A46" s="116" t="s">
        <v>900</v>
      </c>
    </row>
    <row r="47" ht="16.8" spans="1:26">
      <c r="A47" s="119" t="s">
        <v>901</v>
      </c>
    </row>
    <row r="48" ht="16.8" spans="1:26">
      <c r="A48" s="116" t="s">
        <v>902</v>
      </c>
    </row>
    <row r="49" ht="51" spans="1:1">
      <c r="A49" s="118" t="s">
        <v>903</v>
      </c>
    </row>
    <row r="50" ht="16.8" spans="1:1">
      <c r="A50" s="111" t="s">
        <v>904</v>
      </c>
    </row>
    <row r="51" ht="16.8" spans="1:1">
      <c r="A51" s="111" t="s">
        <v>905</v>
      </c>
    </row>
    <row r="52" ht="16.8" spans="1:1">
      <c r="A52" s="116" t="s">
        <v>906</v>
      </c>
    </row>
    <row r="53" ht="16.8" spans="1:1">
      <c r="A53" s="111" t="s">
        <v>907</v>
      </c>
    </row>
    <row r="54" ht="16.8" spans="1:1">
      <c r="A54" s="111" t="s">
        <v>908</v>
      </c>
    </row>
    <row r="55" ht="16.8" spans="1:1">
      <c r="A55" s="111" t="s">
        <v>909</v>
      </c>
    </row>
    <row r="56" ht="16.8" spans="1:1">
      <c r="A56" s="111" t="s">
        <v>910</v>
      </c>
    </row>
    <row r="57" ht="16.8" spans="1:1">
      <c r="A57" s="111" t="s">
        <v>911</v>
      </c>
    </row>
    <row r="58" ht="16.8" spans="1:1">
      <c r="A58" s="111" t="s">
        <v>912</v>
      </c>
    </row>
    <row r="59" ht="16.8" spans="1:1">
      <c r="A59" s="111" t="s">
        <v>913</v>
      </c>
    </row>
    <row r="60" ht="16.8" spans="1:1">
      <c r="A60" s="111" t="s">
        <v>914</v>
      </c>
    </row>
    <row r="61" ht="16.8" spans="1:1">
      <c r="A61" s="111" t="s">
        <v>915</v>
      </c>
    </row>
    <row r="62" ht="16.8" spans="1:1">
      <c r="A62" s="116" t="s">
        <v>916</v>
      </c>
    </row>
    <row r="63" ht="16.8" spans="1:1">
      <c r="A63" s="111" t="s">
        <v>917</v>
      </c>
    </row>
    <row r="64" ht="16.8" spans="1:1">
      <c r="A64" s="119" t="s">
        <v>918</v>
      </c>
    </row>
    <row r="65" ht="16.8" spans="1:1">
      <c r="A65" s="116" t="s">
        <v>919</v>
      </c>
    </row>
    <row r="66" ht="16.8" spans="1:1">
      <c r="A66" s="111" t="s">
        <v>920</v>
      </c>
    </row>
    <row r="67" ht="16.8" spans="1:1">
      <c r="A67" s="111" t="s">
        <v>921</v>
      </c>
    </row>
    <row r="68" ht="16.8" spans="1:1">
      <c r="A68" s="116" t="s">
        <v>922</v>
      </c>
    </row>
    <row r="69" ht="16.8" spans="1:1">
      <c r="A69" s="111" t="s">
        <v>923</v>
      </c>
    </row>
    <row r="70" ht="16.8" spans="1:1">
      <c r="A70" s="111" t="s">
        <v>924</v>
      </c>
    </row>
    <row r="71" ht="16.8" spans="1:1">
      <c r="A71" s="116" t="s">
        <v>925</v>
      </c>
    </row>
    <row r="72" ht="16.8" spans="1:1">
      <c r="A72" s="111" t="s">
        <v>926</v>
      </c>
    </row>
    <row r="73" ht="16.8" spans="1:1">
      <c r="A73" s="111" t="s">
        <v>927</v>
      </c>
    </row>
    <row r="74" ht="16.8" spans="1:1">
      <c r="A74" s="111" t="s">
        <v>928</v>
      </c>
    </row>
    <row r="75" ht="16.8" spans="1:1">
      <c r="A75" s="116" t="s">
        <v>929</v>
      </c>
    </row>
    <row r="76" ht="16.8" spans="1:1">
      <c r="A76" s="111" t="s">
        <v>930</v>
      </c>
    </row>
    <row r="77" ht="16.8" spans="1:1">
      <c r="A77" s="111" t="s">
        <v>931</v>
      </c>
    </row>
    <row r="78" ht="16.8" spans="1:1">
      <c r="A78" s="111" t="s">
        <v>932</v>
      </c>
    </row>
    <row r="79" ht="16.8"/>
    <row r="80" ht="16.8" spans="1:1">
      <c r="A80" s="111" t="s">
        <v>933</v>
      </c>
    </row>
    <row r="81" ht="16.8" spans="1:1">
      <c r="A81" s="111" t="s">
        <v>934</v>
      </c>
    </row>
    <row r="82" ht="16.8" spans="1:1">
      <c r="A82" s="111" t="s">
        <v>935</v>
      </c>
    </row>
    <row r="83" ht="16.8" spans="1:1">
      <c r="A83" s="111" t="s">
        <v>936</v>
      </c>
    </row>
    <row r="84" ht="16.8" spans="1:1">
      <c r="A84" s="111" t="s">
        <v>937</v>
      </c>
    </row>
    <row r="85" ht="16.8" spans="1:1">
      <c r="A85" s="111" t="s">
        <v>938</v>
      </c>
    </row>
    <row r="86" ht="58.5" customHeight="1" spans="1:1">
      <c r="A86" s="114" t="s">
        <v>939</v>
      </c>
    </row>
    <row r="91" ht="49.5" customHeight="1" spans="1:1">
      <c r="A91" s="112" t="s">
        <v>940</v>
      </c>
    </row>
    <row r="92" ht="33.75" customHeight="1" spans="1:1">
      <c r="A92" s="114" t="s">
        <v>941</v>
      </c>
    </row>
    <row r="93" ht="16.8" spans="1:1">
      <c r="A93" s="116"/>
    </row>
    <row r="97" ht="84" spans="1:1">
      <c r="A97" s="118" t="s">
        <v>942</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烟雨任务参考">
    <tabColor rgb="FFFFC000"/>
  </sheetPr>
  <dimension ref="A1:D196"/>
  <sheetViews>
    <sheetView workbookViewId="0">
      <selection activeCell="A1" sqref="A1"/>
    </sheetView>
  </sheetViews>
  <sheetFormatPr defaultColWidth="14" defaultRowHeight="18" customHeight="1" outlineLevelCol="3"/>
  <cols>
    <col min="1" max="1" width="100.721153846154" customWidth="1"/>
    <col min="2" max="2" width="108.451923076923" customWidth="1"/>
    <col min="3" max="3" width="78.1538461538462" customWidth="1"/>
    <col min="4" max="4" width="81.5865384615385" customWidth="1"/>
  </cols>
  <sheetData>
    <row r="1" ht="51.75" customHeight="1" spans="1:4">
      <c r="A1" s="100" t="s">
        <v>943</v>
      </c>
      <c r="B1" s="100" t="s">
        <v>944</v>
      </c>
      <c r="C1" s="100" t="s">
        <v>945</v>
      </c>
      <c r="D1" s="100" t="s">
        <v>946</v>
      </c>
    </row>
    <row r="2" ht="16.8" spans="1:4">
      <c r="A2" s="101" t="s">
        <v>947</v>
      </c>
      <c r="D2" t="s">
        <v>948</v>
      </c>
    </row>
    <row r="3" ht="68" spans="1:4">
      <c r="A3" t="s">
        <v>949</v>
      </c>
      <c r="D3" s="2" t="s">
        <v>950</v>
      </c>
    </row>
    <row r="4" ht="68" spans="1:4">
      <c r="A4" t="s">
        <v>951</v>
      </c>
      <c r="D4" s="2" t="s">
        <v>952</v>
      </c>
    </row>
    <row r="5" ht="51" spans="1:4">
      <c r="A5" t="s">
        <v>953</v>
      </c>
      <c r="D5" s="2" t="s">
        <v>954</v>
      </c>
    </row>
    <row r="6" ht="16.8" spans="1:4">
      <c r="A6" s="102" t="s">
        <v>955</v>
      </c>
      <c r="D6" t="s">
        <v>956</v>
      </c>
    </row>
    <row r="7" ht="51" spans="1:4">
      <c r="A7" s="2" t="s">
        <v>957</v>
      </c>
      <c r="D7" s="2" t="s">
        <v>958</v>
      </c>
    </row>
    <row r="8" ht="16.8" spans="1:4">
      <c r="A8" s="101" t="s">
        <v>959</v>
      </c>
      <c r="D8" s="103" t="s">
        <v>960</v>
      </c>
    </row>
    <row r="9" ht="34" spans="1:4">
      <c r="A9" s="104" t="s">
        <v>961</v>
      </c>
      <c r="D9" s="103" t="s">
        <v>962</v>
      </c>
    </row>
    <row r="10" ht="51" spans="1:4">
      <c r="A10" s="2" t="s">
        <v>963</v>
      </c>
      <c r="D10" s="2" t="s">
        <v>964</v>
      </c>
    </row>
    <row r="11" ht="51" spans="1:4">
      <c r="A11" s="2" t="s">
        <v>965</v>
      </c>
      <c r="D11" s="105" t="s">
        <v>966</v>
      </c>
    </row>
    <row r="12" ht="34" spans="1:4">
      <c r="A12" s="2" t="s">
        <v>967</v>
      </c>
      <c r="D12" s="2" t="s">
        <v>968</v>
      </c>
    </row>
    <row r="13" ht="68" spans="1:4">
      <c r="A13" s="2" t="s">
        <v>969</v>
      </c>
      <c r="D13" s="2" t="s">
        <v>970</v>
      </c>
    </row>
    <row r="14" ht="51" spans="1:4">
      <c r="A14" s="2" t="s">
        <v>971</v>
      </c>
      <c r="D14" s="2" t="s">
        <v>972</v>
      </c>
    </row>
    <row r="15" ht="68" spans="1:4">
      <c r="A15" s="2" t="s">
        <v>973</v>
      </c>
      <c r="D15" s="2" t="s">
        <v>974</v>
      </c>
    </row>
    <row r="16" ht="51" spans="1:4">
      <c r="A16" s="2" t="s">
        <v>975</v>
      </c>
      <c r="D16" s="2" t="s">
        <v>976</v>
      </c>
    </row>
    <row r="17" ht="51" spans="1:4">
      <c r="A17" s="2" t="s">
        <v>977</v>
      </c>
      <c r="D17" s="2" t="s">
        <v>978</v>
      </c>
    </row>
    <row r="18" ht="34" spans="1:4">
      <c r="A18" s="2" t="s">
        <v>979</v>
      </c>
      <c r="D18" s="103" t="s">
        <v>980</v>
      </c>
    </row>
    <row r="19" ht="16.8" spans="1:4">
      <c r="A19" s="101" t="s">
        <v>981</v>
      </c>
    </row>
    <row r="20" ht="16.8" spans="1:4">
      <c r="A20" t="s">
        <v>982</v>
      </c>
    </row>
    <row r="21" ht="34" spans="1:4">
      <c r="A21" s="2" t="s">
        <v>983</v>
      </c>
    </row>
    <row r="22" ht="34" spans="1:4">
      <c r="A22" s="2" t="s">
        <v>984</v>
      </c>
    </row>
    <row r="23" ht="34" spans="1:4">
      <c r="A23" s="2" t="s">
        <v>985</v>
      </c>
    </row>
    <row r="24" ht="34" spans="1:4">
      <c r="A24" s="2" t="s">
        <v>986</v>
      </c>
    </row>
    <row r="25" ht="34" spans="1:4">
      <c r="A25" s="2" t="s">
        <v>987</v>
      </c>
    </row>
    <row r="26" ht="16.8" spans="1:4">
      <c r="A26" t="s">
        <v>988</v>
      </c>
    </row>
    <row r="27" ht="16.8" spans="1:4">
      <c r="A27" t="s">
        <v>989</v>
      </c>
    </row>
    <row r="28" ht="34" spans="1:4">
      <c r="A28" s="2" t="s">
        <v>990</v>
      </c>
    </row>
    <row r="29" ht="17" spans="1:4">
      <c r="A29" s="106" t="s">
        <v>991</v>
      </c>
    </row>
    <row r="30" ht="34" spans="1:4">
      <c r="A30" s="2" t="s">
        <v>992</v>
      </c>
    </row>
    <row r="31" ht="34" spans="1:4">
      <c r="A31" s="2" t="s">
        <v>993</v>
      </c>
    </row>
    <row r="32" ht="34" spans="1:4">
      <c r="A32" s="2" t="s">
        <v>994</v>
      </c>
    </row>
    <row r="33" ht="17" spans="1:1">
      <c r="A33" s="106" t="s">
        <v>995</v>
      </c>
    </row>
    <row r="34" ht="34" spans="1:1">
      <c r="A34" s="105" t="s">
        <v>996</v>
      </c>
    </row>
    <row r="35" ht="34" spans="1:1">
      <c r="A35" s="2" t="s">
        <v>997</v>
      </c>
    </row>
    <row r="36" ht="51" spans="1:1">
      <c r="A36" s="2" t="s">
        <v>998</v>
      </c>
    </row>
    <row r="37" ht="34" spans="1:1">
      <c r="A37" s="2" t="s">
        <v>999</v>
      </c>
    </row>
    <row r="38" ht="34" spans="1:1">
      <c r="A38" s="2" t="s">
        <v>1000</v>
      </c>
    </row>
    <row r="39" ht="16.8" spans="1:1">
      <c r="A39" s="101" t="s">
        <v>1001</v>
      </c>
    </row>
    <row r="40" ht="34" spans="1:1">
      <c r="A40" s="2" t="s">
        <v>1002</v>
      </c>
    </row>
    <row r="41" ht="34" spans="1:1">
      <c r="A41" s="2" t="s">
        <v>1003</v>
      </c>
    </row>
    <row r="42" ht="51" spans="1:1">
      <c r="A42" s="2" t="s">
        <v>1004</v>
      </c>
    </row>
    <row r="43" ht="51" spans="1:1">
      <c r="A43" s="2" t="s">
        <v>1005</v>
      </c>
    </row>
    <row r="44" ht="34" spans="1:1">
      <c r="A44" s="2" t="s">
        <v>1006</v>
      </c>
    </row>
    <row r="45" ht="16.8" spans="1:1">
      <c r="A45" t="s">
        <v>1007</v>
      </c>
    </row>
    <row r="46" ht="34" spans="1:1">
      <c r="A46" s="105" t="s">
        <v>1008</v>
      </c>
    </row>
    <row r="47" ht="17" spans="1:1">
      <c r="A47" s="107" t="s">
        <v>1009</v>
      </c>
    </row>
    <row r="48" ht="34" spans="1:1">
      <c r="A48" s="2" t="s">
        <v>1010</v>
      </c>
    </row>
    <row r="49" ht="34" spans="1:1">
      <c r="A49" s="2" t="s">
        <v>1011</v>
      </c>
    </row>
    <row r="50" ht="34" spans="1:1">
      <c r="A50" s="2" t="s">
        <v>1012</v>
      </c>
    </row>
    <row r="51" ht="16.8" spans="1:1">
      <c r="A51" s="103" t="s">
        <v>995</v>
      </c>
    </row>
    <row r="52" ht="16.8" spans="1:1">
      <c r="A52" s="101" t="s">
        <v>1013</v>
      </c>
    </row>
    <row r="53" ht="34" spans="1:1">
      <c r="A53" s="2" t="s">
        <v>1014</v>
      </c>
    </row>
    <row r="54" ht="34" spans="1:1">
      <c r="A54" s="2" t="s">
        <v>1015</v>
      </c>
    </row>
    <row r="55" ht="34" spans="1:1">
      <c r="A55" s="2" t="s">
        <v>1016</v>
      </c>
    </row>
    <row r="56" ht="16.8" spans="1:1">
      <c r="A56" s="103" t="s">
        <v>1017</v>
      </c>
    </row>
    <row r="57" ht="34" spans="1:1">
      <c r="A57" s="2" t="s">
        <v>1018</v>
      </c>
    </row>
    <row r="58" ht="34" spans="1:1">
      <c r="A58" s="2" t="s">
        <v>1019</v>
      </c>
    </row>
    <row r="59" ht="17" spans="1:1">
      <c r="A59" s="106" t="s">
        <v>1020</v>
      </c>
    </row>
    <row r="60" ht="34" spans="1:1">
      <c r="A60" s="2" t="s">
        <v>1021</v>
      </c>
    </row>
    <row r="61" ht="34" spans="1:1">
      <c r="A61" s="2" t="s">
        <v>1022</v>
      </c>
    </row>
    <row r="62" ht="16.8" spans="1:1">
      <c r="A62" t="s">
        <v>1023</v>
      </c>
    </row>
    <row r="63" ht="34" spans="1:1">
      <c r="A63" s="105" t="s">
        <v>1024</v>
      </c>
    </row>
    <row r="64" ht="51" spans="1:1">
      <c r="A64" s="2" t="s">
        <v>1025</v>
      </c>
    </row>
    <row r="65" ht="16.8" spans="1:1">
      <c r="A65" t="s">
        <v>1026</v>
      </c>
    </row>
    <row r="66" ht="34" spans="1:1">
      <c r="A66" s="2" t="s">
        <v>1027</v>
      </c>
    </row>
    <row r="67" ht="34" spans="1:1">
      <c r="A67" s="2" t="s">
        <v>1028</v>
      </c>
    </row>
    <row r="68" ht="34" spans="1:1">
      <c r="A68" s="2" t="s">
        <v>1029</v>
      </c>
    </row>
    <row r="69" ht="34" spans="1:1">
      <c r="A69" s="2" t="s">
        <v>1030</v>
      </c>
    </row>
    <row r="70" ht="16.8" spans="1:1">
      <c r="A70" s="103" t="s">
        <v>1031</v>
      </c>
    </row>
    <row r="71" ht="16.8" spans="1:1">
      <c r="A71" t="s">
        <v>1032</v>
      </c>
    </row>
    <row r="72" ht="34" spans="1:1">
      <c r="A72" s="105" t="s">
        <v>1033</v>
      </c>
    </row>
    <row r="73" ht="16.8" spans="1:1">
      <c r="A73" t="s">
        <v>1034</v>
      </c>
    </row>
    <row r="74" ht="34" spans="1:1">
      <c r="A74" s="2" t="s">
        <v>1035</v>
      </c>
    </row>
    <row r="75" ht="34" spans="1:1">
      <c r="A75" s="2" t="s">
        <v>1036</v>
      </c>
    </row>
    <row r="76" ht="34" spans="1:1">
      <c r="A76" s="2" t="s">
        <v>1037</v>
      </c>
    </row>
    <row r="77" ht="34" spans="1:1">
      <c r="A77" s="2" t="s">
        <v>1038</v>
      </c>
    </row>
    <row r="78" ht="34" spans="1:1">
      <c r="A78" s="2" t="s">
        <v>1039</v>
      </c>
    </row>
    <row r="79" ht="16.8" spans="1:1">
      <c r="A79" t="s">
        <v>1040</v>
      </c>
    </row>
    <row r="80" ht="34" spans="1:1">
      <c r="A80" s="2" t="s">
        <v>1041</v>
      </c>
    </row>
    <row r="81" ht="34" spans="1:1">
      <c r="A81" s="2" t="s">
        <v>1042</v>
      </c>
    </row>
    <row r="82" ht="16.8" spans="1:1">
      <c r="A82" s="101" t="s">
        <v>1043</v>
      </c>
    </row>
    <row r="83" ht="16.8" spans="1:1">
      <c r="A83" s="108" t="s">
        <v>1044</v>
      </c>
    </row>
    <row r="84" ht="34" spans="1:1">
      <c r="A84" s="2" t="s">
        <v>1045</v>
      </c>
    </row>
    <row r="85" ht="34" spans="1:1">
      <c r="A85" s="2" t="s">
        <v>1046</v>
      </c>
    </row>
    <row r="86" ht="16.8" spans="1:1">
      <c r="A86" t="s">
        <v>1047</v>
      </c>
    </row>
    <row r="87" ht="16.8" spans="1:1">
      <c r="A87" s="103" t="s">
        <v>1048</v>
      </c>
    </row>
    <row r="88" ht="16.8" spans="1:1">
      <c r="A88" t="s">
        <v>1049</v>
      </c>
    </row>
    <row r="89" ht="34" spans="1:1">
      <c r="A89" s="105" t="s">
        <v>1050</v>
      </c>
    </row>
    <row r="90" ht="34" spans="1:1">
      <c r="A90" s="2" t="s">
        <v>1051</v>
      </c>
    </row>
    <row r="91" ht="16.8" spans="1:1">
      <c r="A91" t="s">
        <v>1052</v>
      </c>
    </row>
    <row r="92" ht="16.8" spans="1:1">
      <c r="A92" s="103" t="s">
        <v>1053</v>
      </c>
    </row>
    <row r="93" ht="16.8" spans="1:1">
      <c r="A93" t="s">
        <v>1054</v>
      </c>
    </row>
    <row r="94" ht="34" spans="1:1">
      <c r="A94" s="2" t="s">
        <v>1055</v>
      </c>
    </row>
    <row r="95" ht="34" spans="1:1">
      <c r="A95" s="2" t="s">
        <v>1056</v>
      </c>
    </row>
    <row r="96" ht="34" spans="1:1">
      <c r="A96" s="2" t="s">
        <v>1057</v>
      </c>
    </row>
    <row r="97" ht="34" spans="1:1">
      <c r="A97" s="2" t="s">
        <v>1058</v>
      </c>
    </row>
    <row r="98" ht="34" spans="1:1">
      <c r="A98" s="2" t="s">
        <v>1059</v>
      </c>
    </row>
    <row r="99" ht="16.8" spans="1:1">
      <c r="A99" t="s">
        <v>1060</v>
      </c>
    </row>
    <row r="100" ht="34" spans="1:1">
      <c r="A100" s="105" t="s">
        <v>1061</v>
      </c>
    </row>
    <row r="101" ht="34" spans="1:1">
      <c r="A101" s="2" t="s">
        <v>1062</v>
      </c>
    </row>
    <row r="102" ht="16.8" spans="1:1">
      <c r="A102" t="s">
        <v>1063</v>
      </c>
    </row>
    <row r="103" ht="34" spans="1:1">
      <c r="A103" s="105" t="s">
        <v>1064</v>
      </c>
    </row>
    <row r="104" ht="34" spans="1:1">
      <c r="A104" s="2" t="s">
        <v>1065</v>
      </c>
    </row>
    <row r="105" ht="16.8" spans="1:1">
      <c r="A105" t="s">
        <v>1066</v>
      </c>
    </row>
    <row r="106" ht="16.8" spans="1:1">
      <c r="A106" s="101" t="s">
        <v>1067</v>
      </c>
    </row>
    <row r="107" ht="16.8" spans="1:1">
      <c r="A107" t="s">
        <v>1068</v>
      </c>
    </row>
    <row r="108" ht="34" spans="1:1">
      <c r="A108" s="2" t="s">
        <v>1069</v>
      </c>
    </row>
    <row r="109" ht="16.8" spans="1:1">
      <c r="A109" t="s">
        <v>1070</v>
      </c>
    </row>
    <row r="110" ht="16.8" spans="1:1">
      <c r="A110" s="103" t="s">
        <v>1071</v>
      </c>
    </row>
    <row r="111" ht="16.8" spans="1:1">
      <c r="A111" t="s">
        <v>1072</v>
      </c>
    </row>
    <row r="112" ht="34" spans="1:1">
      <c r="A112" s="105" t="s">
        <v>1073</v>
      </c>
    </row>
    <row r="113" ht="34" spans="1:1">
      <c r="A113" s="2" t="s">
        <v>1074</v>
      </c>
    </row>
    <row r="114" ht="34" spans="1:1">
      <c r="A114" s="2" t="s">
        <v>1075</v>
      </c>
    </row>
    <row r="115" ht="34" spans="1:1">
      <c r="A115" s="2" t="s">
        <v>1076</v>
      </c>
    </row>
    <row r="116" ht="16.8" spans="1:1">
      <c r="A116" t="s">
        <v>1077</v>
      </c>
    </row>
    <row r="117" ht="34" spans="1:1">
      <c r="A117" s="2" t="s">
        <v>1078</v>
      </c>
    </row>
    <row r="118" ht="16.8" spans="1:1">
      <c r="A118" t="s">
        <v>1079</v>
      </c>
    </row>
    <row r="119" ht="16.8" spans="1:1">
      <c r="A119" s="103" t="s">
        <v>1080</v>
      </c>
    </row>
    <row r="120" ht="16.8" spans="1:1">
      <c r="A120" s="101" t="s">
        <v>1081</v>
      </c>
    </row>
    <row r="121" ht="16.8" spans="1:1">
      <c r="A121" s="64" t="s">
        <v>1082</v>
      </c>
    </row>
    <row r="122" ht="34" spans="1:1">
      <c r="A122" s="2" t="s">
        <v>1083</v>
      </c>
    </row>
    <row r="123" ht="34" spans="1:1">
      <c r="A123" s="2" t="s">
        <v>1084</v>
      </c>
    </row>
    <row r="124" ht="34" spans="1:1">
      <c r="A124" s="2" t="s">
        <v>1085</v>
      </c>
    </row>
    <row r="125" ht="16.8" spans="1:1">
      <c r="A125" t="s">
        <v>1086</v>
      </c>
    </row>
    <row r="126" ht="51" spans="1:1">
      <c r="A126" s="2" t="s">
        <v>1087</v>
      </c>
    </row>
    <row r="127" ht="34" spans="1:1">
      <c r="A127" s="2" t="s">
        <v>1088</v>
      </c>
    </row>
    <row r="128" ht="51" spans="1:1">
      <c r="A128" s="2" t="s">
        <v>1089</v>
      </c>
    </row>
    <row r="129" ht="34" spans="1:1">
      <c r="A129" s="2" t="s">
        <v>1090</v>
      </c>
    </row>
    <row r="130" ht="16.8" spans="1:1">
      <c r="A130" s="101" t="s">
        <v>1091</v>
      </c>
    </row>
    <row r="131" ht="16.8" spans="1:1">
      <c r="A131" s="103" t="s">
        <v>1092</v>
      </c>
    </row>
    <row r="132" ht="34" spans="1:1">
      <c r="A132" s="105" t="s">
        <v>1093</v>
      </c>
    </row>
    <row r="133" ht="16.8" spans="1:1">
      <c r="A133" s="64" t="s">
        <v>1094</v>
      </c>
    </row>
    <row r="134" ht="16.8" spans="1:1">
      <c r="A134" s="109" t="s">
        <v>1071</v>
      </c>
    </row>
    <row r="135" ht="51" spans="1:1">
      <c r="A135" s="105" t="s">
        <v>1095</v>
      </c>
    </row>
    <row r="136" ht="34" spans="1:1">
      <c r="A136" s="105" t="s">
        <v>1096</v>
      </c>
    </row>
    <row r="137" ht="34" spans="1:1">
      <c r="A137" s="105" t="s">
        <v>1097</v>
      </c>
    </row>
    <row r="138" ht="34" spans="1:1">
      <c r="A138" s="105" t="s">
        <v>1098</v>
      </c>
    </row>
    <row r="139" ht="16.8" spans="1:1">
      <c r="A139" s="64" t="s">
        <v>1099</v>
      </c>
    </row>
    <row r="140" ht="34" spans="1:1">
      <c r="A140" s="105" t="s">
        <v>1100</v>
      </c>
    </row>
    <row r="141" ht="16.8" spans="1:1">
      <c r="A141" s="108" t="s">
        <v>1101</v>
      </c>
    </row>
    <row r="142" ht="16.8" spans="1:1">
      <c r="A142" s="64" t="s">
        <v>1102</v>
      </c>
    </row>
    <row r="143" ht="34" spans="1:1">
      <c r="A143" s="105" t="s">
        <v>1103</v>
      </c>
    </row>
    <row r="144" ht="34" spans="1:1">
      <c r="A144" s="105" t="s">
        <v>1104</v>
      </c>
    </row>
    <row r="145" ht="34" spans="1:1">
      <c r="A145" s="105" t="s">
        <v>1105</v>
      </c>
    </row>
    <row r="146" ht="34" spans="1:1">
      <c r="A146" s="105" t="s">
        <v>1084</v>
      </c>
    </row>
    <row r="147" ht="16.8" spans="1:1">
      <c r="A147" s="64" t="s">
        <v>1106</v>
      </c>
    </row>
    <row r="148" ht="34" spans="1:1">
      <c r="A148" s="105" t="s">
        <v>1107</v>
      </c>
    </row>
    <row r="149" ht="34" spans="1:1">
      <c r="A149" s="105" t="s">
        <v>1108</v>
      </c>
    </row>
    <row r="150" ht="34" spans="1:1">
      <c r="A150" s="105" t="s">
        <v>1109</v>
      </c>
    </row>
    <row r="151" ht="16.8" spans="1:1">
      <c r="A151" s="64" t="s">
        <v>1110</v>
      </c>
    </row>
    <row r="152" ht="16.8" spans="1:1">
      <c r="A152" s="108" t="s">
        <v>1111</v>
      </c>
    </row>
    <row r="153" ht="34" spans="1:1">
      <c r="A153" s="105" t="s">
        <v>1112</v>
      </c>
    </row>
    <row r="154" ht="34" spans="1:1">
      <c r="A154" s="105" t="s">
        <v>1113</v>
      </c>
    </row>
    <row r="155" ht="34" spans="1:1">
      <c r="A155" s="105" t="s">
        <v>1114</v>
      </c>
    </row>
    <row r="156" ht="34" spans="1:1">
      <c r="A156" s="105" t="s">
        <v>1115</v>
      </c>
    </row>
    <row r="157" ht="34" spans="1:1">
      <c r="A157" s="105" t="s">
        <v>1116</v>
      </c>
    </row>
    <row r="158" ht="34" spans="1:1">
      <c r="A158" s="105" t="s">
        <v>1117</v>
      </c>
    </row>
    <row r="159" ht="16.8" spans="1:1">
      <c r="A159" s="64" t="s">
        <v>1118</v>
      </c>
    </row>
    <row r="160" ht="16.8" spans="1:1">
      <c r="A160" s="64" t="s">
        <v>1119</v>
      </c>
    </row>
    <row r="161" ht="16.8" spans="1:1">
      <c r="A161" s="64" t="s">
        <v>1120</v>
      </c>
    </row>
    <row r="162" ht="34" spans="1:1">
      <c r="A162" s="105" t="s">
        <v>1121</v>
      </c>
    </row>
    <row r="163" ht="16.8" spans="1:1">
      <c r="A163" s="64" t="s">
        <v>1122</v>
      </c>
    </row>
    <row r="164" ht="34" spans="1:1">
      <c r="A164" s="105" t="s">
        <v>1123</v>
      </c>
    </row>
    <row r="165" ht="34" spans="1:1">
      <c r="A165" s="105" t="s">
        <v>1124</v>
      </c>
    </row>
    <row r="166" ht="34" spans="1:1">
      <c r="A166" s="105" t="s">
        <v>1125</v>
      </c>
    </row>
    <row r="167" ht="16.8" spans="1:1">
      <c r="A167" s="108" t="s">
        <v>1071</v>
      </c>
    </row>
    <row r="168" ht="34" spans="1:1">
      <c r="A168" s="105" t="s">
        <v>1126</v>
      </c>
    </row>
    <row r="169" ht="51" spans="1:1">
      <c r="A169" s="2" t="s">
        <v>1127</v>
      </c>
    </row>
    <row r="170" ht="34" spans="1:1">
      <c r="A170" s="2" t="s">
        <v>1128</v>
      </c>
    </row>
    <row r="171" ht="16.8" spans="1:1">
      <c r="A171" s="103" t="s">
        <v>1129</v>
      </c>
    </row>
    <row r="172" ht="34" spans="1:1">
      <c r="A172" s="105" t="s">
        <v>1130</v>
      </c>
    </row>
    <row r="173" ht="34" spans="1:1">
      <c r="A173" s="2" t="s">
        <v>1131</v>
      </c>
    </row>
    <row r="174" ht="16.8" spans="1:1">
      <c r="A174" t="s">
        <v>1132</v>
      </c>
    </row>
    <row r="175" ht="16.8" spans="1:1">
      <c r="A175" t="s">
        <v>1133</v>
      </c>
    </row>
    <row r="176" ht="16.8" spans="1:1">
      <c r="A176" s="103" t="s">
        <v>1134</v>
      </c>
    </row>
    <row r="177" ht="16.8" spans="1:1">
      <c r="A177" t="s">
        <v>1135</v>
      </c>
    </row>
    <row r="178" ht="34" spans="1:1">
      <c r="A178" s="2" t="s">
        <v>1136</v>
      </c>
    </row>
    <row r="179" ht="34" spans="1:1">
      <c r="A179" s="2" t="s">
        <v>1137</v>
      </c>
    </row>
    <row r="180" ht="34" spans="1:1">
      <c r="A180" s="2" t="s">
        <v>1138</v>
      </c>
    </row>
    <row r="181" ht="34" spans="1:1">
      <c r="A181" s="2" t="s">
        <v>1139</v>
      </c>
    </row>
    <row r="182" ht="34" spans="1:1">
      <c r="A182" s="2" t="s">
        <v>1140</v>
      </c>
    </row>
    <row r="183" ht="34" spans="1:1">
      <c r="A183" s="2" t="s">
        <v>1141</v>
      </c>
    </row>
    <row r="184" ht="51" spans="1:1">
      <c r="A184" s="2" t="s">
        <v>1142</v>
      </c>
    </row>
    <row r="185" ht="16.8" spans="1:1">
      <c r="A185" s="103" t="s">
        <v>1143</v>
      </c>
    </row>
    <row r="186" ht="34" spans="1:1">
      <c r="A186" s="2" t="s">
        <v>1144</v>
      </c>
    </row>
    <row r="187" ht="34" spans="1:1">
      <c r="A187" s="2" t="s">
        <v>1145</v>
      </c>
    </row>
    <row r="188" ht="34" spans="1:1">
      <c r="A188" s="2" t="s">
        <v>1146</v>
      </c>
    </row>
    <row r="189" ht="34" spans="1:1">
      <c r="A189" s="2" t="s">
        <v>1147</v>
      </c>
    </row>
    <row r="190" ht="34" spans="1:1">
      <c r="A190" s="2" t="s">
        <v>1148</v>
      </c>
    </row>
    <row r="191" ht="16.8" spans="1:1">
      <c r="A191" s="103" t="s">
        <v>1149</v>
      </c>
    </row>
    <row r="192" ht="16.8" spans="1:1">
      <c r="A192" t="s">
        <v>1150</v>
      </c>
    </row>
    <row r="193" ht="34" spans="1:1">
      <c r="A193" s="2" t="s">
        <v>1151</v>
      </c>
    </row>
    <row r="194" ht="34" spans="1:1">
      <c r="A194" s="2" t="s">
        <v>1152</v>
      </c>
    </row>
    <row r="195" ht="34" spans="1:1">
      <c r="A195" s="2" t="s">
        <v>1153</v>
      </c>
    </row>
    <row r="196" ht="16.8" spans="1:1">
      <c r="A196" s="103" t="s">
        <v>1154</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装备系统"/>
  <dimension ref="A2:N90"/>
  <sheetViews>
    <sheetView zoomScale="130" zoomScaleNormal="130" workbookViewId="0">
      <selection activeCell="A1" sqref="A1"/>
    </sheetView>
  </sheetViews>
  <sheetFormatPr defaultColWidth="9" defaultRowHeight="16.8"/>
  <cols>
    <col min="1" max="12" width="18.4038461538462" customWidth="1"/>
    <col min="13" max="14" width="18.3942307692308" customWidth="1"/>
  </cols>
  <sheetData>
    <row r="2" ht="18.75" customHeight="1" spans="1:14">
      <c r="A2" s="69" t="s">
        <v>1155</v>
      </c>
      <c r="B2" s="70"/>
      <c r="C2" s="70"/>
      <c r="D2" s="70"/>
      <c r="E2" s="70"/>
      <c r="F2" s="70"/>
      <c r="G2" s="70"/>
      <c r="H2" s="70"/>
      <c r="I2" s="70"/>
      <c r="J2" s="70"/>
      <c r="K2" s="70"/>
      <c r="L2" s="70"/>
    </row>
    <row r="3" ht="18" customHeight="1" spans="1:14">
      <c r="A3" s="71"/>
      <c r="B3" s="72"/>
      <c r="C3" s="72"/>
      <c r="D3" s="72"/>
      <c r="E3" s="72"/>
      <c r="F3" s="72"/>
      <c r="G3" s="72"/>
      <c r="H3" s="72"/>
      <c r="I3" s="72"/>
      <c r="J3" s="72"/>
      <c r="K3" s="72"/>
      <c r="L3" s="72"/>
    </row>
    <row r="4" spans="1:14">
      <c r="A4" s="73" t="s">
        <v>1156</v>
      </c>
      <c r="B4" s="73"/>
      <c r="C4" s="74" t="s">
        <v>1157</v>
      </c>
      <c r="D4" s="74"/>
      <c r="E4" s="75" t="s">
        <v>1158</v>
      </c>
      <c r="F4" s="75"/>
      <c r="G4" s="76" t="s">
        <v>1159</v>
      </c>
      <c r="H4" s="76"/>
      <c r="I4" s="77" t="s">
        <v>1160</v>
      </c>
      <c r="J4" s="77"/>
      <c r="K4" s="78" t="s">
        <v>1161</v>
      </c>
      <c r="L4" s="78"/>
    </row>
    <row r="5" ht="29.25" customHeight="1" spans="1:14">
      <c r="A5" s="79" t="s">
        <v>1162</v>
      </c>
      <c r="B5" s="8"/>
      <c r="C5" s="79" t="s">
        <v>1163</v>
      </c>
      <c r="D5" s="8"/>
      <c r="E5" s="79" t="s">
        <v>1164</v>
      </c>
      <c r="F5" s="8"/>
      <c r="G5" s="80" t="s">
        <v>1165</v>
      </c>
      <c r="H5" s="8"/>
      <c r="I5" s="80" t="s">
        <v>1166</v>
      </c>
      <c r="J5" s="8"/>
      <c r="K5" s="80" t="s">
        <v>1167</v>
      </c>
      <c r="L5" s="8"/>
    </row>
    <row r="6" spans="1:14">
      <c r="A6" s="8" t="s">
        <v>1168</v>
      </c>
      <c r="B6" s="8"/>
      <c r="C6" s="8" t="s">
        <v>1168</v>
      </c>
      <c r="D6" s="8"/>
      <c r="E6" s="10" t="s">
        <v>1169</v>
      </c>
      <c r="F6" s="8"/>
      <c r="G6" s="10" t="s">
        <v>1170</v>
      </c>
      <c r="H6" s="8"/>
      <c r="I6" s="10" t="s">
        <v>1171</v>
      </c>
      <c r="J6" s="8"/>
      <c r="K6" s="10" t="s">
        <v>1172</v>
      </c>
      <c r="L6" s="8"/>
    </row>
    <row r="7" spans="1:14">
      <c r="A7" s="8"/>
      <c r="B7" s="8"/>
      <c r="C7" s="8"/>
      <c r="D7" s="8"/>
      <c r="E7" s="8"/>
      <c r="F7" s="8"/>
      <c r="G7" s="8"/>
      <c r="H7" s="8"/>
      <c r="I7" s="8"/>
      <c r="J7" s="8"/>
      <c r="K7" s="8"/>
      <c r="L7" s="8"/>
    </row>
    <row r="8" ht="69" customHeight="1" spans="1:14">
      <c r="A8" s="8"/>
      <c r="B8" s="8"/>
      <c r="C8" s="8"/>
      <c r="D8" s="8"/>
      <c r="E8" s="8"/>
      <c r="F8" s="8"/>
      <c r="G8" s="8"/>
      <c r="H8" s="8"/>
      <c r="I8" s="8"/>
      <c r="J8" s="8"/>
      <c r="K8" s="8"/>
      <c r="L8" s="8"/>
    </row>
    <row r="9" ht="61.5" customHeight="1" spans="1:14">
      <c r="A9" s="81" t="s">
        <v>1173</v>
      </c>
      <c r="B9" s="8"/>
      <c r="C9" s="8"/>
      <c r="D9" s="8"/>
      <c r="E9" s="8"/>
      <c r="F9" s="8"/>
      <c r="G9" s="10" t="s">
        <v>1174</v>
      </c>
      <c r="H9" s="8"/>
      <c r="I9" s="8"/>
      <c r="J9" s="8"/>
      <c r="K9" s="8"/>
      <c r="L9" s="8"/>
    </row>
    <row r="10" spans="1:14">
      <c r="A10" s="8"/>
      <c r="B10" s="8"/>
      <c r="C10" s="8"/>
      <c r="D10" s="8"/>
      <c r="E10" s="8"/>
      <c r="F10" s="8"/>
      <c r="G10" s="8"/>
      <c r="H10" s="8"/>
      <c r="I10" s="8"/>
      <c r="J10" s="8"/>
      <c r="K10" s="8"/>
      <c r="L10" s="8"/>
    </row>
    <row r="11" spans="1:14">
      <c r="A11" s="8"/>
      <c r="B11" s="8"/>
      <c r="C11" s="8"/>
      <c r="D11" s="8"/>
      <c r="E11" s="8"/>
      <c r="F11" s="8"/>
      <c r="G11" s="8"/>
      <c r="H11" s="8"/>
      <c r="I11" s="8"/>
      <c r="J11" s="8"/>
      <c r="K11" s="8"/>
      <c r="L11" s="8"/>
    </row>
    <row r="12" spans="1:14">
      <c r="A12" s="8"/>
      <c r="B12" s="8"/>
      <c r="C12" s="8"/>
      <c r="D12" s="8"/>
      <c r="E12" s="8"/>
      <c r="F12" s="8"/>
      <c r="G12" s="8"/>
      <c r="H12" s="8"/>
      <c r="I12" s="8"/>
      <c r="J12" s="8"/>
      <c r="K12" s="8"/>
      <c r="L12" s="8"/>
    </row>
    <row r="13" spans="1:14">
      <c r="A13" s="82"/>
      <c r="B13" s="82"/>
      <c r="C13" s="82"/>
      <c r="D13" s="82"/>
      <c r="E13" s="82"/>
      <c r="F13" s="82"/>
      <c r="G13" s="82"/>
      <c r="H13" s="82"/>
      <c r="I13" s="82"/>
      <c r="J13" s="82"/>
      <c r="K13" s="82"/>
      <c r="L13" s="82"/>
    </row>
    <row r="14" ht="18.75" customHeight="1" spans="1:14">
      <c r="A14" s="83" t="s">
        <v>1175</v>
      </c>
      <c r="B14" s="8"/>
      <c r="C14" s="8"/>
      <c r="D14" s="8"/>
      <c r="E14" s="8"/>
      <c r="F14" s="8"/>
      <c r="G14" s="8"/>
      <c r="H14" s="8"/>
      <c r="I14" s="8"/>
      <c r="J14" s="8"/>
      <c r="K14" s="8"/>
      <c r="L14" s="8"/>
      <c r="M14" s="8"/>
      <c r="N14" s="8"/>
    </row>
    <row r="15" ht="18" customHeight="1" spans="1:14">
      <c r="A15" s="8"/>
      <c r="B15" s="8"/>
      <c r="C15" s="8"/>
      <c r="D15" s="8"/>
      <c r="E15" s="8"/>
      <c r="F15" s="8"/>
      <c r="G15" s="8"/>
      <c r="H15" s="8"/>
      <c r="I15" s="8"/>
      <c r="J15" s="8"/>
      <c r="K15" s="8"/>
      <c r="L15" s="8"/>
      <c r="M15" s="8"/>
      <c r="N15" s="8"/>
    </row>
    <row r="16" ht="18" customHeight="1" spans="1:14">
      <c r="A16" s="84" t="s">
        <v>1176</v>
      </c>
      <c r="B16" s="85"/>
      <c r="C16" s="84" t="s">
        <v>1177</v>
      </c>
      <c r="D16" s="85"/>
      <c r="E16" s="84" t="s">
        <v>1178</v>
      </c>
      <c r="F16" s="85"/>
      <c r="G16" s="84" t="s">
        <v>1179</v>
      </c>
      <c r="H16" s="85"/>
      <c r="I16" s="84" t="s">
        <v>1180</v>
      </c>
      <c r="J16" s="85"/>
      <c r="K16" s="84" t="s">
        <v>1181</v>
      </c>
      <c r="L16" s="85"/>
      <c r="M16" s="84" t="s">
        <v>1182</v>
      </c>
      <c r="N16" s="85"/>
    </row>
    <row r="17" ht="18" customHeight="1" spans="1:14">
      <c r="A17" s="8"/>
      <c r="B17" s="8"/>
      <c r="C17" s="8"/>
      <c r="D17" s="8"/>
      <c r="E17" s="8"/>
      <c r="F17" s="8"/>
      <c r="G17" s="8"/>
      <c r="H17" s="8"/>
      <c r="I17" s="8"/>
      <c r="J17" s="8"/>
      <c r="K17" s="8"/>
      <c r="L17" s="8"/>
      <c r="M17" s="8"/>
      <c r="N17" s="8"/>
    </row>
    <row r="18" ht="18" customHeight="1" spans="1:14">
      <c r="A18" s="86" t="s">
        <v>1183</v>
      </c>
      <c r="B18" s="8"/>
      <c r="C18" s="86" t="s">
        <v>1184</v>
      </c>
      <c r="D18" s="8"/>
      <c r="E18" s="86" t="s">
        <v>1185</v>
      </c>
      <c r="F18" s="8"/>
      <c r="G18" s="86" t="s">
        <v>1186</v>
      </c>
      <c r="H18" s="8"/>
      <c r="I18" s="86" t="s">
        <v>1187</v>
      </c>
      <c r="J18" s="8"/>
      <c r="K18" s="86" t="s">
        <v>1188</v>
      </c>
      <c r="L18" s="8"/>
      <c r="M18" s="86" t="s">
        <v>1189</v>
      </c>
      <c r="N18" s="8"/>
    </row>
    <row r="19" ht="18" customHeight="1" spans="1:14">
      <c r="A19" s="8"/>
      <c r="B19" s="8"/>
      <c r="C19" s="8"/>
      <c r="D19" s="8"/>
      <c r="E19" s="8"/>
      <c r="F19" s="8"/>
      <c r="G19" s="8"/>
      <c r="H19" s="8"/>
      <c r="I19" s="8"/>
      <c r="J19" s="8"/>
      <c r="K19" s="8"/>
      <c r="L19" s="8"/>
      <c r="M19" s="8"/>
      <c r="N19" s="8"/>
    </row>
    <row r="20" ht="18" customHeight="1" spans="1:14">
      <c r="A20" s="87" t="s">
        <v>1190</v>
      </c>
      <c r="B20" s="8"/>
      <c r="C20" s="87" t="s">
        <v>1191</v>
      </c>
      <c r="D20" s="8"/>
      <c r="E20" s="87" t="s">
        <v>1192</v>
      </c>
      <c r="F20" s="8"/>
      <c r="G20" s="87" t="s">
        <v>1193</v>
      </c>
      <c r="H20" s="8"/>
      <c r="I20" s="87" t="s">
        <v>1194</v>
      </c>
      <c r="J20" s="8"/>
      <c r="K20" s="87" t="s">
        <v>1195</v>
      </c>
      <c r="L20" s="8"/>
      <c r="M20" s="87" t="s">
        <v>1196</v>
      </c>
      <c r="N20" s="8"/>
    </row>
    <row r="21" ht="18" customHeight="1" spans="1:14">
      <c r="A21" s="8"/>
      <c r="B21" s="8"/>
      <c r="C21" s="8"/>
      <c r="D21" s="8"/>
      <c r="E21" s="8"/>
      <c r="F21" s="8"/>
      <c r="G21" s="8"/>
      <c r="H21" s="8"/>
      <c r="I21" s="8"/>
      <c r="J21" s="8"/>
      <c r="K21" s="8"/>
      <c r="L21" s="8"/>
      <c r="M21" s="8"/>
      <c r="N21" s="8"/>
    </row>
    <row r="22" ht="18" customHeight="1" spans="1:14">
      <c r="A22" s="8"/>
      <c r="B22" s="8"/>
      <c r="C22" s="8"/>
      <c r="D22" s="8"/>
      <c r="E22" s="8"/>
      <c r="F22" s="8"/>
      <c r="G22" s="8"/>
      <c r="H22" s="8"/>
      <c r="I22" s="8"/>
      <c r="J22" s="8"/>
      <c r="K22" s="8"/>
      <c r="L22" s="8"/>
      <c r="M22" s="8"/>
      <c r="N22" s="8"/>
    </row>
    <row r="23" ht="18" customHeight="1" spans="1:14">
      <c r="A23" s="8"/>
      <c r="B23" s="8"/>
      <c r="C23" s="8"/>
      <c r="D23" s="8"/>
      <c r="E23" s="8"/>
      <c r="F23" s="8"/>
      <c r="G23" s="8"/>
      <c r="H23" s="8"/>
      <c r="I23" s="82"/>
      <c r="J23" s="82"/>
      <c r="K23" s="82"/>
      <c r="L23" s="82"/>
      <c r="M23" s="82"/>
      <c r="N23" s="82"/>
    </row>
    <row r="24" ht="18" customHeight="1" spans="1:14">
      <c r="A24" s="88" t="s">
        <v>1197</v>
      </c>
      <c r="B24" s="8"/>
      <c r="C24" s="88" t="s">
        <v>1198</v>
      </c>
      <c r="D24" s="8"/>
      <c r="E24" s="88" t="s">
        <v>1199</v>
      </c>
      <c r="F24" s="8"/>
      <c r="G24" s="88" t="s">
        <v>1200</v>
      </c>
      <c r="H24" s="8"/>
      <c r="I24" s="88" t="s">
        <v>1201</v>
      </c>
      <c r="J24" s="8"/>
      <c r="K24" s="88" t="s">
        <v>1197</v>
      </c>
      <c r="L24" s="8"/>
      <c r="M24" s="88" t="s">
        <v>1202</v>
      </c>
      <c r="N24" s="8"/>
    </row>
    <row r="25" ht="18" customHeight="1" spans="1:14">
      <c r="A25" s="8"/>
      <c r="B25" s="8"/>
      <c r="C25" s="8"/>
      <c r="D25" s="8"/>
      <c r="E25" s="8"/>
      <c r="F25" s="8"/>
      <c r="G25" s="8"/>
      <c r="H25" s="8"/>
      <c r="I25" s="8"/>
      <c r="J25" s="8"/>
      <c r="K25" s="8"/>
      <c r="L25" s="8"/>
      <c r="M25" s="8"/>
      <c r="N25" s="8"/>
    </row>
    <row r="26" ht="18" customHeight="1" spans="1:14">
      <c r="A26" s="86" t="s">
        <v>1203</v>
      </c>
      <c r="B26" s="8"/>
      <c r="C26" s="86" t="s">
        <v>1204</v>
      </c>
      <c r="D26" s="8"/>
      <c r="E26" s="86" t="s">
        <v>1205</v>
      </c>
      <c r="F26" s="8"/>
      <c r="G26" s="86" t="s">
        <v>1206</v>
      </c>
      <c r="H26" s="8"/>
      <c r="I26" s="86" t="s">
        <v>1207</v>
      </c>
      <c r="J26" s="8"/>
      <c r="K26" s="86" t="s">
        <v>1206</v>
      </c>
      <c r="L26" s="8"/>
      <c r="M26" s="86" t="s">
        <v>1205</v>
      </c>
      <c r="N26" s="8"/>
    </row>
    <row r="27" ht="18" customHeight="1" spans="1:14">
      <c r="A27" s="8"/>
      <c r="B27" s="8"/>
      <c r="C27" s="8"/>
      <c r="D27" s="8"/>
      <c r="E27" s="8"/>
      <c r="F27" s="8"/>
      <c r="G27" s="8"/>
      <c r="H27" s="8"/>
      <c r="I27" s="8"/>
      <c r="J27" s="8"/>
      <c r="K27" s="8"/>
      <c r="L27" s="8"/>
      <c r="M27" s="8"/>
      <c r="N27" s="8"/>
    </row>
    <row r="28" ht="18" customHeight="1" spans="1:14">
      <c r="A28" s="89" t="s">
        <v>1208</v>
      </c>
      <c r="B28" s="8"/>
      <c r="C28" s="87" t="s">
        <v>1209</v>
      </c>
      <c r="D28" s="8"/>
      <c r="E28" s="87" t="s">
        <v>1210</v>
      </c>
      <c r="F28" s="8"/>
      <c r="G28" s="87" t="s">
        <v>1211</v>
      </c>
      <c r="H28" s="8"/>
      <c r="I28" s="87" t="s">
        <v>1212</v>
      </c>
      <c r="J28" s="8"/>
      <c r="K28" s="87" t="s">
        <v>1213</v>
      </c>
      <c r="L28" s="8"/>
      <c r="M28" s="87" t="s">
        <v>1214</v>
      </c>
      <c r="N28" s="8"/>
    </row>
    <row r="29" ht="18" customHeight="1" spans="1:14">
      <c r="A29" s="8"/>
      <c r="B29" s="8"/>
      <c r="C29" s="8"/>
      <c r="D29" s="8"/>
      <c r="E29" s="8"/>
      <c r="F29" s="8"/>
      <c r="G29" s="8"/>
      <c r="H29" s="8"/>
      <c r="I29" s="8"/>
      <c r="J29" s="8"/>
      <c r="K29" s="8"/>
      <c r="L29" s="8"/>
      <c r="M29" s="8"/>
      <c r="N29" s="8"/>
    </row>
    <row r="30" ht="18" customHeight="1" spans="1:14">
      <c r="A30" s="8"/>
      <c r="B30" s="8"/>
      <c r="C30" s="8"/>
      <c r="D30" s="8"/>
      <c r="E30" s="8"/>
      <c r="F30" s="8"/>
      <c r="G30" s="8"/>
      <c r="H30" s="8"/>
      <c r="I30" s="8"/>
      <c r="J30" s="8"/>
      <c r="K30" s="8"/>
      <c r="L30" s="8"/>
      <c r="M30" s="8"/>
      <c r="N30" s="8"/>
    </row>
    <row r="31" ht="18" customHeight="1" spans="1:14">
      <c r="A31" s="82"/>
      <c r="B31" s="82"/>
      <c r="C31" s="8"/>
      <c r="D31" s="8"/>
      <c r="E31" s="8"/>
      <c r="F31" s="8"/>
      <c r="G31" s="82"/>
      <c r="H31" s="82"/>
      <c r="I31" s="82"/>
      <c r="J31" s="82"/>
      <c r="K31" s="82"/>
      <c r="L31" s="82"/>
      <c r="M31" s="8"/>
      <c r="N31" s="8"/>
    </row>
    <row r="32" ht="15.4" customHeight="1" spans="1:14">
      <c r="A32" s="90" t="s">
        <v>1215</v>
      </c>
      <c r="B32" s="8"/>
      <c r="C32" s="8"/>
      <c r="D32" s="8"/>
      <c r="E32" s="8"/>
      <c r="F32" s="8"/>
      <c r="G32" s="8"/>
      <c r="H32" s="8"/>
      <c r="I32" s="8"/>
      <c r="J32" s="8"/>
      <c r="K32" s="8"/>
      <c r="L32" s="8"/>
    </row>
    <row r="33" ht="15.4" customHeight="1" spans="1:14">
      <c r="A33" s="8"/>
      <c r="B33" s="8"/>
      <c r="C33" s="8"/>
      <c r="D33" s="8"/>
      <c r="E33" s="8"/>
      <c r="F33" s="8"/>
      <c r="G33" s="8"/>
      <c r="H33" s="8"/>
      <c r="I33" s="8"/>
      <c r="J33" s="8"/>
      <c r="K33" s="8"/>
      <c r="L33" s="91"/>
      <c r="M33" s="92"/>
      <c r="N33" s="93"/>
    </row>
    <row r="34" ht="15.4" customHeight="1" spans="1:14">
      <c r="A34" s="94" t="s">
        <v>1216</v>
      </c>
      <c r="B34" s="70"/>
      <c r="C34" s="95"/>
      <c r="D34" s="94" t="s">
        <v>1217</v>
      </c>
      <c r="E34" s="70"/>
      <c r="F34" s="95"/>
      <c r="G34" s="94" t="s">
        <v>1218</v>
      </c>
      <c r="H34" s="70"/>
      <c r="I34" s="95"/>
      <c r="J34" s="94" t="s">
        <v>1219</v>
      </c>
      <c r="K34" s="70"/>
      <c r="L34" s="70"/>
      <c r="M34" s="93"/>
      <c r="N34" s="93"/>
    </row>
    <row r="35" ht="15.4" customHeight="1" spans="1:14">
      <c r="A35" s="71"/>
      <c r="B35" s="72"/>
      <c r="C35" s="96"/>
      <c r="D35" s="71"/>
      <c r="E35" s="72"/>
      <c r="F35" s="96"/>
      <c r="G35" s="71"/>
      <c r="H35" s="72"/>
      <c r="I35" s="96"/>
      <c r="J35" s="71"/>
      <c r="K35" s="72"/>
      <c r="L35" s="72"/>
      <c r="M35" s="93"/>
      <c r="N35" s="93"/>
    </row>
    <row r="36" ht="15.4" customHeight="1" spans="1:14">
      <c r="A36" s="97" t="s">
        <v>1220</v>
      </c>
      <c r="B36" s="70"/>
      <c r="C36" s="95"/>
      <c r="D36" s="97" t="s">
        <v>1221</v>
      </c>
      <c r="E36" s="70"/>
      <c r="F36" s="95"/>
      <c r="G36" s="97" t="s">
        <v>1222</v>
      </c>
      <c r="H36" s="70"/>
      <c r="I36" s="95"/>
      <c r="J36" s="97" t="s">
        <v>1223</v>
      </c>
      <c r="K36" s="70"/>
      <c r="L36" s="70"/>
      <c r="M36" s="93"/>
      <c r="N36" s="93"/>
    </row>
    <row r="37" ht="15.4" customHeight="1" spans="1:14">
      <c r="A37" s="98"/>
      <c r="C37" s="99"/>
      <c r="D37" s="98"/>
      <c r="F37" s="99"/>
      <c r="G37" s="98"/>
      <c r="I37" s="99"/>
      <c r="J37" s="98"/>
      <c r="M37" s="93"/>
      <c r="N37" s="93"/>
    </row>
    <row r="38" ht="15.4" customHeight="1" spans="1:14">
      <c r="A38" s="98"/>
      <c r="C38" s="99"/>
      <c r="D38" s="98"/>
      <c r="F38" s="99"/>
      <c r="G38" s="98"/>
      <c r="I38" s="99"/>
      <c r="J38" s="98"/>
      <c r="M38" s="93"/>
      <c r="N38" s="93"/>
    </row>
    <row r="39" ht="15.4" customHeight="1" spans="1:14">
      <c r="A39" s="98"/>
      <c r="C39" s="99"/>
      <c r="D39" s="98"/>
      <c r="F39" s="99"/>
      <c r="G39" s="98"/>
      <c r="I39" s="99"/>
      <c r="J39" s="98"/>
      <c r="M39" s="93"/>
      <c r="N39" s="93"/>
    </row>
    <row r="40" ht="15.4" customHeight="1" spans="1:14">
      <c r="A40" s="98"/>
      <c r="C40" s="99"/>
      <c r="D40" s="98"/>
      <c r="F40" s="99"/>
      <c r="G40" s="98"/>
      <c r="I40" s="99"/>
      <c r="J40" s="98"/>
      <c r="M40" s="93"/>
      <c r="N40" s="93"/>
    </row>
    <row r="41" ht="15.4" customHeight="1" spans="1:14">
      <c r="A41" s="98"/>
      <c r="C41" s="99"/>
      <c r="D41" s="98"/>
      <c r="F41" s="99"/>
      <c r="G41" s="98"/>
      <c r="I41" s="99"/>
      <c r="J41" s="98"/>
      <c r="L41" s="99"/>
    </row>
    <row r="42" ht="15.4" customHeight="1" spans="1:14">
      <c r="A42" s="98"/>
      <c r="C42" s="99"/>
      <c r="D42" s="98"/>
      <c r="F42" s="99"/>
      <c r="G42" s="98"/>
      <c r="I42" s="99"/>
      <c r="J42" s="98"/>
      <c r="L42" s="99"/>
    </row>
    <row r="43" ht="15.4" customHeight="1" spans="1:14">
      <c r="A43" s="98"/>
      <c r="C43" s="99"/>
      <c r="D43" s="98"/>
      <c r="F43" s="99"/>
      <c r="G43" s="98"/>
      <c r="I43" s="99"/>
      <c r="J43" s="98"/>
      <c r="L43" s="99"/>
    </row>
    <row r="44" ht="15.4" customHeight="1" spans="1:14">
      <c r="A44" s="98"/>
      <c r="C44" s="99"/>
      <c r="D44" s="98"/>
      <c r="F44" s="99"/>
      <c r="G44" s="98"/>
      <c r="I44" s="99"/>
      <c r="J44" s="98"/>
      <c r="L44" s="99"/>
    </row>
    <row r="45" ht="15.4" customHeight="1" spans="1:14">
      <c r="A45" s="98"/>
      <c r="C45" s="99"/>
      <c r="D45" s="98"/>
      <c r="F45" s="99"/>
      <c r="G45" s="98"/>
      <c r="I45" s="99"/>
      <c r="J45" s="98"/>
      <c r="L45" s="99"/>
    </row>
    <row r="46" ht="15.4" customHeight="1" spans="1:14">
      <c r="A46" s="98"/>
      <c r="C46" s="99"/>
      <c r="D46" s="98"/>
      <c r="F46" s="99"/>
      <c r="G46" s="98"/>
      <c r="I46" s="99"/>
      <c r="J46" s="98"/>
      <c r="L46" s="99"/>
    </row>
    <row r="47" ht="15.4" customHeight="1" spans="1:14">
      <c r="A47" s="98"/>
      <c r="C47" s="99"/>
      <c r="D47" s="98"/>
      <c r="F47" s="99"/>
      <c r="G47" s="98"/>
      <c r="I47" s="99"/>
      <c r="J47" s="98"/>
      <c r="L47" s="99"/>
    </row>
    <row r="48" ht="15.4" customHeight="1" spans="1:14">
      <c r="A48" s="98"/>
      <c r="C48" s="99"/>
      <c r="D48" s="98"/>
      <c r="F48" s="99"/>
      <c r="G48" s="98"/>
      <c r="I48" s="99"/>
      <c r="J48" s="98"/>
      <c r="L48" s="99"/>
    </row>
    <row r="49" ht="15.4" customHeight="1" spans="1:12">
      <c r="A49" s="98"/>
      <c r="C49" s="99"/>
      <c r="D49" s="98"/>
      <c r="F49" s="99"/>
      <c r="G49" s="98"/>
      <c r="I49" s="99"/>
      <c r="J49" s="98"/>
      <c r="L49" s="99"/>
    </row>
    <row r="50" ht="15.4" customHeight="1" spans="1:12">
      <c r="A50" s="71"/>
      <c r="B50" s="72"/>
      <c r="C50" s="96"/>
      <c r="D50" s="71"/>
      <c r="E50" s="72"/>
      <c r="F50" s="96"/>
      <c r="G50" s="71"/>
      <c r="H50" s="72"/>
      <c r="I50" s="96"/>
      <c r="J50" s="71"/>
      <c r="K50" s="72"/>
      <c r="L50" s="96"/>
    </row>
    <row r="51" ht="15.4" customHeight="1"/>
    <row r="52" ht="15.4" customHeight="1" spans="1:12">
      <c r="A52" s="2" t="s">
        <v>1224</v>
      </c>
      <c r="G52" t="s">
        <v>1225</v>
      </c>
    </row>
    <row r="53" ht="15.4" customHeight="1"/>
    <row r="54" ht="15.4" customHeight="1" spans="1:12">
      <c r="G54" s="2" t="s">
        <v>1226</v>
      </c>
    </row>
    <row r="55" ht="15.4" customHeight="1"/>
    <row r="56" ht="15.4" customHeight="1"/>
    <row r="57" ht="15.4" customHeight="1"/>
    <row r="58" ht="15.4" customHeight="1"/>
    <row r="59" ht="15.4" customHeight="1"/>
    <row r="60" ht="15.4" customHeight="1"/>
    <row r="61" ht="15.4" customHeight="1"/>
    <row r="62" ht="15.4" customHeight="1"/>
    <row r="63" ht="15.4" customHeight="1"/>
    <row r="64" ht="15.4" customHeight="1"/>
    <row r="65" ht="15.4" customHeight="1"/>
    <row r="66" ht="15.4" customHeight="1"/>
    <row r="67" ht="15.4" customHeight="1"/>
    <row r="68" ht="15.4" customHeight="1"/>
    <row r="69" ht="15.4" customHeight="1"/>
    <row r="70" ht="15.4" customHeight="1"/>
    <row r="71" ht="15.4" customHeight="1"/>
    <row r="72" ht="15.4" customHeight="1"/>
    <row r="73" ht="15.4" customHeight="1"/>
    <row r="74" ht="15.4" customHeight="1"/>
    <row r="75" ht="15.4" customHeight="1"/>
    <row r="76" ht="15.4" customHeight="1"/>
    <row r="77" ht="15.4" customHeight="1"/>
    <row r="78" ht="15.4" customHeight="1"/>
    <row r="79" ht="15.4" customHeight="1"/>
    <row r="80" ht="15.4" customHeight="1"/>
    <row r="81" ht="15.4" customHeight="1"/>
    <row r="82" ht="15.4" customHeight="1"/>
    <row r="83" ht="15.4" customHeight="1"/>
    <row r="84" ht="15.4" customHeight="1"/>
    <row r="85" ht="15.4" customHeight="1"/>
    <row r="86" ht="15.4" customHeight="1"/>
    <row r="87" ht="15.4" customHeight="1"/>
    <row r="88" ht="15.4" customHeight="1"/>
    <row r="89" ht="15.4" customHeight="1"/>
    <row r="90" ht="15.4" customHeight="1"/>
  </sheetData>
  <mergeCells count="76">
    <mergeCell ref="A4:B4"/>
    <mergeCell ref="C4:D4"/>
    <mergeCell ref="E4:F4"/>
    <mergeCell ref="G4:H4"/>
    <mergeCell ref="I4:J4"/>
    <mergeCell ref="K4:L4"/>
    <mergeCell ref="A5:B5"/>
    <mergeCell ref="C5:D5"/>
    <mergeCell ref="E5:F5"/>
    <mergeCell ref="G5:H5"/>
    <mergeCell ref="I5:J5"/>
    <mergeCell ref="K5:L5"/>
    <mergeCell ref="A6:B8"/>
    <mergeCell ref="C6:D8"/>
    <mergeCell ref="E6:F8"/>
    <mergeCell ref="G6:H8"/>
    <mergeCell ref="I6:J8"/>
    <mergeCell ref="K6:L8"/>
    <mergeCell ref="A16:B17"/>
    <mergeCell ref="C16:D17"/>
    <mergeCell ref="E16:F17"/>
    <mergeCell ref="G16:H17"/>
    <mergeCell ref="I16:J17"/>
    <mergeCell ref="K16:L17"/>
    <mergeCell ref="M16:N17"/>
    <mergeCell ref="A18:B19"/>
    <mergeCell ref="C18:D19"/>
    <mergeCell ref="E18:F19"/>
    <mergeCell ref="G18:H19"/>
    <mergeCell ref="I18:J19"/>
    <mergeCell ref="K18:L19"/>
    <mergeCell ref="M18:N19"/>
    <mergeCell ref="A24:B25"/>
    <mergeCell ref="C24:D25"/>
    <mergeCell ref="E24:F25"/>
    <mergeCell ref="G24:H25"/>
    <mergeCell ref="I24:J25"/>
    <mergeCell ref="K24:L25"/>
    <mergeCell ref="M24:N25"/>
    <mergeCell ref="A26:B27"/>
    <mergeCell ref="C26:D27"/>
    <mergeCell ref="E26:F27"/>
    <mergeCell ref="G26:H27"/>
    <mergeCell ref="I26:J27"/>
    <mergeCell ref="K26:L27"/>
    <mergeCell ref="M26:N27"/>
    <mergeCell ref="A20:B23"/>
    <mergeCell ref="C20:D23"/>
    <mergeCell ref="E20:F23"/>
    <mergeCell ref="G20:H23"/>
    <mergeCell ref="I20:J23"/>
    <mergeCell ref="K20:L23"/>
    <mergeCell ref="M20:N23"/>
    <mergeCell ref="A28:B31"/>
    <mergeCell ref="C28:D31"/>
    <mergeCell ref="E28:F31"/>
    <mergeCell ref="G28:H31"/>
    <mergeCell ref="I28:J31"/>
    <mergeCell ref="K28:L31"/>
    <mergeCell ref="M28:N31"/>
    <mergeCell ref="A9:F13"/>
    <mergeCell ref="G9:L13"/>
    <mergeCell ref="A32:L33"/>
    <mergeCell ref="A34:C35"/>
    <mergeCell ref="D34:F35"/>
    <mergeCell ref="G34:I35"/>
    <mergeCell ref="J34:L35"/>
    <mergeCell ref="A36:C50"/>
    <mergeCell ref="D36:F50"/>
    <mergeCell ref="G36:I50"/>
    <mergeCell ref="J36:L50"/>
    <mergeCell ref="A52:F90"/>
    <mergeCell ref="G52:H53"/>
    <mergeCell ref="G54:H69"/>
    <mergeCell ref="A2:N3"/>
    <mergeCell ref="A14:N15"/>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装备列表"/>
  <dimension ref="A1:H200"/>
  <sheetViews>
    <sheetView workbookViewId="0">
      <pane ySplit="1" topLeftCell="A2" activePane="bottomLeft" state="frozen"/>
      <selection/>
      <selection pane="bottomLeft" activeCell="A1" sqref="A1"/>
    </sheetView>
  </sheetViews>
  <sheetFormatPr defaultColWidth="14" defaultRowHeight="18" customHeight="1" outlineLevelCol="7"/>
  <cols>
    <col min="1" max="1" width="24.5288461538462" customWidth="1"/>
    <col min="2" max="2" width="15.8173076923077" customWidth="1"/>
    <col min="3" max="3" width="11.7692307692308" customWidth="1"/>
    <col min="4" max="4" width="11.6538461538462" customWidth="1"/>
    <col min="5" max="6" width="30.1730769230769" customWidth="1"/>
    <col min="7" max="7" width="26.9807692307692" customWidth="1"/>
    <col min="8" max="8" width="86.3365384615385" customWidth="1"/>
    <col min="9" max="28" width="24.5288461538462" customWidth="1"/>
  </cols>
  <sheetData>
    <row r="1" ht="60" customHeight="1" spans="1:8">
      <c r="A1" s="65" t="s">
        <v>73</v>
      </c>
      <c r="B1" s="65" t="s">
        <v>1227</v>
      </c>
      <c r="C1" s="65" t="s">
        <v>84</v>
      </c>
      <c r="D1" s="65" t="s">
        <v>1228</v>
      </c>
      <c r="E1" s="65" t="s">
        <v>1229</v>
      </c>
      <c r="F1" s="65" t="s">
        <v>241</v>
      </c>
      <c r="G1" s="65" t="s">
        <v>1230</v>
      </c>
      <c r="H1" s="65" t="s">
        <v>1231</v>
      </c>
    </row>
    <row r="2" ht="60" customHeight="1" spans="1:8">
      <c r="A2" t="s">
        <v>1232</v>
      </c>
      <c r="B2" s="67" t="s">
        <v>1233</v>
      </c>
      <c r="C2">
        <v>40</v>
      </c>
      <c r="D2" s="68" t="s">
        <v>1234</v>
      </c>
      <c r="E2" s="2" t="s">
        <v>1235</v>
      </c>
      <c r="F2" s="2" t="s">
        <v>1236</v>
      </c>
      <c r="G2" s="2" t="s">
        <v>1237</v>
      </c>
      <c r="H2" t="s">
        <v>1238</v>
      </c>
    </row>
    <row r="3" ht="60" customHeight="1" spans="1:8">
      <c r="A3" t="s">
        <v>1239</v>
      </c>
      <c r="B3" s="67" t="s">
        <v>1240</v>
      </c>
      <c r="C3">
        <v>40</v>
      </c>
      <c r="D3" s="68" t="s">
        <v>1234</v>
      </c>
      <c r="E3" s="2" t="s">
        <v>1235</v>
      </c>
      <c r="F3" s="2" t="s">
        <v>1241</v>
      </c>
      <c r="G3" s="2" t="s">
        <v>1237</v>
      </c>
      <c r="H3" t="s">
        <v>1242</v>
      </c>
    </row>
    <row r="4" ht="60" customHeight="1" spans="1:8">
      <c r="A4" t="s">
        <v>1243</v>
      </c>
      <c r="B4" s="67" t="s">
        <v>1244</v>
      </c>
      <c r="C4">
        <v>40</v>
      </c>
      <c r="D4" s="68" t="s">
        <v>1234</v>
      </c>
      <c r="E4" s="2" t="s">
        <v>1235</v>
      </c>
      <c r="F4" s="2" t="s">
        <v>1245</v>
      </c>
      <c r="G4" s="2" t="s">
        <v>1237</v>
      </c>
      <c r="H4" t="s">
        <v>1246</v>
      </c>
    </row>
    <row r="5" ht="60" customHeight="1" spans="1:8">
      <c r="A5" t="s">
        <v>1247</v>
      </c>
      <c r="B5" s="67" t="s">
        <v>1248</v>
      </c>
      <c r="C5">
        <v>20</v>
      </c>
      <c r="D5" s="68" t="s">
        <v>1157</v>
      </c>
      <c r="E5" s="2"/>
      <c r="F5" s="2" t="s">
        <v>1249</v>
      </c>
      <c r="G5" s="2"/>
      <c r="H5" s="2" t="s">
        <v>1250</v>
      </c>
    </row>
    <row r="6" ht="60" customHeight="1" spans="1:8">
      <c r="A6" t="s">
        <v>1251</v>
      </c>
      <c r="B6" s="67" t="s">
        <v>1252</v>
      </c>
      <c r="C6">
        <v>20</v>
      </c>
      <c r="D6" s="68" t="s">
        <v>1157</v>
      </c>
      <c r="E6" s="2"/>
      <c r="F6" s="2" t="s">
        <v>1253</v>
      </c>
      <c r="G6" s="2"/>
      <c r="H6" t="s">
        <v>1254</v>
      </c>
    </row>
    <row r="7" ht="60" customHeight="1" spans="1:8">
      <c r="A7" t="s">
        <v>1255</v>
      </c>
      <c r="B7" s="67" t="s">
        <v>1233</v>
      </c>
      <c r="C7">
        <v>20</v>
      </c>
      <c r="D7" s="68" t="s">
        <v>1157</v>
      </c>
      <c r="E7" s="2"/>
      <c r="F7" s="2" t="s">
        <v>1256</v>
      </c>
      <c r="G7" s="2"/>
      <c r="H7" t="s">
        <v>1257</v>
      </c>
    </row>
    <row r="8" ht="60" customHeight="1" spans="1:8">
      <c r="A8" t="s">
        <v>1258</v>
      </c>
      <c r="B8" s="67" t="s">
        <v>1259</v>
      </c>
      <c r="C8">
        <v>20</v>
      </c>
      <c r="D8" s="68" t="s">
        <v>1157</v>
      </c>
      <c r="E8" s="2"/>
      <c r="F8" s="2" t="s">
        <v>1260</v>
      </c>
      <c r="G8" s="2"/>
      <c r="H8" t="s">
        <v>1254</v>
      </c>
    </row>
    <row r="9" ht="60" customHeight="1" spans="1:8">
      <c r="A9" t="s">
        <v>1261</v>
      </c>
      <c r="B9" s="67" t="s">
        <v>1262</v>
      </c>
      <c r="C9">
        <v>20</v>
      </c>
      <c r="D9" s="68" t="s">
        <v>1157</v>
      </c>
      <c r="E9" s="2"/>
      <c r="F9" s="2" t="s">
        <v>1263</v>
      </c>
      <c r="G9" s="2"/>
      <c r="H9" t="s">
        <v>1264</v>
      </c>
    </row>
    <row r="10" ht="60" customHeight="1" spans="1:8">
      <c r="A10" t="s">
        <v>1265</v>
      </c>
      <c r="B10" s="67" t="s">
        <v>1240</v>
      </c>
      <c r="C10">
        <v>20</v>
      </c>
      <c r="D10" s="68" t="s">
        <v>1157</v>
      </c>
      <c r="E10" s="2"/>
      <c r="F10" s="2" t="s">
        <v>1266</v>
      </c>
      <c r="G10" s="2"/>
      <c r="H10" t="s">
        <v>1267</v>
      </c>
    </row>
    <row r="11" ht="60" customHeight="1" spans="1:8">
      <c r="A11" t="s">
        <v>1268</v>
      </c>
      <c r="B11" s="67" t="s">
        <v>1269</v>
      </c>
      <c r="C11">
        <v>20</v>
      </c>
      <c r="D11" s="68" t="s">
        <v>1157</v>
      </c>
      <c r="E11" s="2"/>
      <c r="F11" s="2" t="s">
        <v>1270</v>
      </c>
      <c r="G11" s="2"/>
      <c r="H11" t="s">
        <v>1271</v>
      </c>
    </row>
    <row r="12" ht="60" customHeight="1" spans="1:8">
      <c r="A12" t="s">
        <v>1272</v>
      </c>
      <c r="B12" s="67" t="s">
        <v>1273</v>
      </c>
      <c r="C12">
        <v>20</v>
      </c>
      <c r="D12" s="68" t="s">
        <v>1157</v>
      </c>
      <c r="E12" s="2"/>
      <c r="F12" s="2" t="s">
        <v>1274</v>
      </c>
      <c r="G12" s="2"/>
      <c r="H12" t="s">
        <v>1275</v>
      </c>
    </row>
    <row r="13" ht="60" customHeight="1" spans="1:8">
      <c r="A13" t="s">
        <v>1276</v>
      </c>
      <c r="B13" s="67" t="s">
        <v>1277</v>
      </c>
      <c r="C13">
        <v>20</v>
      </c>
      <c r="D13" s="68" t="s">
        <v>1160</v>
      </c>
      <c r="E13" s="2"/>
      <c r="F13" s="2" t="s">
        <v>1278</v>
      </c>
      <c r="G13" s="2"/>
      <c r="H13" t="s">
        <v>1279</v>
      </c>
    </row>
    <row r="14" ht="60" customHeight="1" spans="1:8">
      <c r="A14" t="s">
        <v>1280</v>
      </c>
      <c r="B14" s="67" t="s">
        <v>1277</v>
      </c>
      <c r="C14">
        <v>20</v>
      </c>
      <c r="D14" s="68" t="s">
        <v>1157</v>
      </c>
      <c r="E14" s="2"/>
      <c r="F14" s="2" t="s">
        <v>1281</v>
      </c>
      <c r="G14" s="2"/>
      <c r="H14" t="s">
        <v>1282</v>
      </c>
    </row>
    <row r="15" ht="60" customHeight="1" spans="1:8">
      <c r="A15" t="s">
        <v>1283</v>
      </c>
      <c r="B15" s="67" t="s">
        <v>1284</v>
      </c>
      <c r="C15">
        <v>20</v>
      </c>
      <c r="D15" s="68" t="s">
        <v>1157</v>
      </c>
      <c r="E15" s="2"/>
      <c r="F15" s="2" t="s">
        <v>1285</v>
      </c>
      <c r="G15" s="2"/>
      <c r="H15" t="s">
        <v>1286</v>
      </c>
    </row>
    <row r="16" ht="60" customHeight="1" spans="1:8">
      <c r="A16" t="s">
        <v>1287</v>
      </c>
      <c r="B16" s="67" t="s">
        <v>1244</v>
      </c>
      <c r="C16">
        <v>20</v>
      </c>
      <c r="D16" s="68" t="s">
        <v>1157</v>
      </c>
      <c r="E16" s="2"/>
      <c r="F16" s="2" t="s">
        <v>1288</v>
      </c>
      <c r="G16" s="2"/>
      <c r="H16" t="s">
        <v>1289</v>
      </c>
    </row>
    <row r="17" ht="60" customHeight="1" spans="1:8">
      <c r="A17" t="s">
        <v>1290</v>
      </c>
      <c r="B17" s="67" t="s">
        <v>1291</v>
      </c>
      <c r="C17">
        <v>20</v>
      </c>
      <c r="D17" s="68" t="s">
        <v>1157</v>
      </c>
      <c r="E17" s="2"/>
      <c r="F17" s="2" t="s">
        <v>1292</v>
      </c>
      <c r="G17" s="2"/>
      <c r="H17" t="s">
        <v>1293</v>
      </c>
    </row>
    <row r="18" ht="60" customHeight="1" spans="1:8">
      <c r="A18" t="s">
        <v>1294</v>
      </c>
      <c r="B18" s="67" t="s">
        <v>1295</v>
      </c>
      <c r="C18">
        <v>20</v>
      </c>
      <c r="D18" s="68" t="s">
        <v>1157</v>
      </c>
      <c r="E18" s="2"/>
      <c r="F18" s="2" t="s">
        <v>1296</v>
      </c>
      <c r="G18" s="2"/>
      <c r="H18" t="s">
        <v>1271</v>
      </c>
    </row>
    <row r="19" ht="60" customHeight="1" spans="1:8">
      <c r="A19" t="s">
        <v>1297</v>
      </c>
      <c r="B19" s="67" t="s">
        <v>1233</v>
      </c>
      <c r="C19">
        <v>15</v>
      </c>
      <c r="D19" s="68" t="s">
        <v>1234</v>
      </c>
      <c r="E19" s="2" t="s">
        <v>1298</v>
      </c>
    </row>
    <row r="20" ht="60" customHeight="1" spans="1:8">
      <c r="A20" t="s">
        <v>1299</v>
      </c>
      <c r="B20" s="67" t="s">
        <v>1252</v>
      </c>
      <c r="C20">
        <v>10</v>
      </c>
      <c r="D20" s="68" t="s">
        <v>1158</v>
      </c>
      <c r="E20" s="2"/>
      <c r="F20" s="2" t="s">
        <v>1300</v>
      </c>
      <c r="G20" s="2"/>
      <c r="H20" t="s">
        <v>1301</v>
      </c>
    </row>
    <row r="21" ht="60" customHeight="1" spans="1:8">
      <c r="A21" t="s">
        <v>1302</v>
      </c>
      <c r="B21" s="67" t="s">
        <v>1233</v>
      </c>
      <c r="C21">
        <v>10</v>
      </c>
      <c r="D21" s="68" t="s">
        <v>1158</v>
      </c>
      <c r="E21" s="2"/>
      <c r="F21" s="2" t="s">
        <v>1303</v>
      </c>
      <c r="G21" s="2"/>
      <c r="H21" t="s">
        <v>1304</v>
      </c>
    </row>
    <row r="22" ht="60" customHeight="1" spans="1:8">
      <c r="A22" t="s">
        <v>1305</v>
      </c>
      <c r="B22" s="67" t="s">
        <v>1240</v>
      </c>
      <c r="C22">
        <v>10</v>
      </c>
      <c r="D22" s="68" t="s">
        <v>1158</v>
      </c>
      <c r="F22" s="2" t="s">
        <v>1306</v>
      </c>
      <c r="G22" s="2"/>
      <c r="H22" t="s">
        <v>1307</v>
      </c>
    </row>
    <row r="23" ht="60" customHeight="1" spans="1:8">
      <c r="A23" t="s">
        <v>1308</v>
      </c>
      <c r="B23" s="67" t="s">
        <v>1277</v>
      </c>
      <c r="C23">
        <v>10</v>
      </c>
      <c r="D23" s="68" t="s">
        <v>1158</v>
      </c>
      <c r="E23" s="2"/>
      <c r="F23" s="2" t="s">
        <v>1309</v>
      </c>
      <c r="G23" s="2"/>
      <c r="H23" t="s">
        <v>1310</v>
      </c>
    </row>
    <row r="24" ht="60" customHeight="1" spans="1:8">
      <c r="A24" t="s">
        <v>1299</v>
      </c>
      <c r="B24" s="67" t="s">
        <v>1252</v>
      </c>
      <c r="C24">
        <v>10</v>
      </c>
      <c r="D24" s="68" t="s">
        <v>1234</v>
      </c>
      <c r="E24" s="2" t="s">
        <v>1311</v>
      </c>
      <c r="F24" s="2" t="s">
        <v>1312</v>
      </c>
      <c r="G24" s="2"/>
      <c r="H24" t="s">
        <v>1301</v>
      </c>
    </row>
    <row r="25" ht="60" customHeight="1" spans="1:8">
      <c r="A25" t="s">
        <v>1313</v>
      </c>
      <c r="B25" s="67" t="s">
        <v>1233</v>
      </c>
      <c r="C25">
        <v>10</v>
      </c>
      <c r="D25" s="68" t="s">
        <v>1234</v>
      </c>
      <c r="E25" s="2" t="s">
        <v>1314</v>
      </c>
      <c r="F25" s="2" t="s">
        <v>1315</v>
      </c>
      <c r="G25" s="2"/>
      <c r="H25" t="s">
        <v>1316</v>
      </c>
    </row>
    <row r="26" ht="60" customHeight="1" spans="1:8">
      <c r="A26" t="s">
        <v>1317</v>
      </c>
      <c r="B26" s="67" t="s">
        <v>1259</v>
      </c>
      <c r="C26">
        <v>10</v>
      </c>
      <c r="D26" s="68" t="s">
        <v>1234</v>
      </c>
      <c r="E26" s="2" t="s">
        <v>1318</v>
      </c>
      <c r="F26" s="2" t="s">
        <v>1319</v>
      </c>
      <c r="H26" t="s">
        <v>1320</v>
      </c>
    </row>
    <row r="27" ht="60" customHeight="1" spans="1:8">
      <c r="A27" t="s">
        <v>1321</v>
      </c>
      <c r="B27" s="67" t="s">
        <v>1277</v>
      </c>
      <c r="C27">
        <v>5</v>
      </c>
      <c r="D27" s="68" t="s">
        <v>1157</v>
      </c>
      <c r="E27" s="2"/>
      <c r="F27" s="2" t="s">
        <v>1322</v>
      </c>
      <c r="G27" s="2"/>
      <c r="H27" t="s">
        <v>1323</v>
      </c>
    </row>
    <row r="28" ht="60" customHeight="1" spans="1:8">
      <c r="A28" t="s">
        <v>1324</v>
      </c>
      <c r="B28" s="67" t="s">
        <v>1291</v>
      </c>
      <c r="C28">
        <v>5</v>
      </c>
      <c r="D28" s="68" t="s">
        <v>1158</v>
      </c>
      <c r="E28" s="2"/>
      <c r="F28" s="2" t="s">
        <v>1325</v>
      </c>
      <c r="G28" s="2"/>
      <c r="H28" t="s">
        <v>1326</v>
      </c>
    </row>
    <row r="29" ht="60" customHeight="1" spans="1:8">
      <c r="A29" t="s">
        <v>1327</v>
      </c>
      <c r="B29" s="67" t="s">
        <v>1248</v>
      </c>
      <c r="C29">
        <v>5</v>
      </c>
      <c r="D29" s="68" t="s">
        <v>1234</v>
      </c>
      <c r="E29" s="2" t="s">
        <v>1318</v>
      </c>
      <c r="F29" s="2" t="s">
        <v>1328</v>
      </c>
      <c r="G29" s="2"/>
      <c r="H29" t="s">
        <v>1329</v>
      </c>
    </row>
    <row r="30" ht="60" customHeight="1" spans="1:8">
      <c r="A30" t="s">
        <v>1330</v>
      </c>
      <c r="B30" s="67" t="s">
        <v>1244</v>
      </c>
      <c r="C30">
        <v>5</v>
      </c>
      <c r="D30" s="68" t="s">
        <v>1234</v>
      </c>
      <c r="E30" s="2" t="s">
        <v>1331</v>
      </c>
      <c r="F30" s="2" t="s">
        <v>1332</v>
      </c>
      <c r="H30" t="s">
        <v>1333</v>
      </c>
    </row>
    <row r="31" ht="60" customHeight="1" spans="1:8">
      <c r="A31" t="s">
        <v>1334</v>
      </c>
      <c r="B31" s="67" t="s">
        <v>1277</v>
      </c>
      <c r="C31">
        <v>5</v>
      </c>
      <c r="D31" s="68" t="s">
        <v>1234</v>
      </c>
      <c r="E31" s="2" t="s">
        <v>1335</v>
      </c>
      <c r="F31" s="2" t="s">
        <v>1336</v>
      </c>
      <c r="H31" t="s">
        <v>1337</v>
      </c>
    </row>
    <row r="32" ht="60" customHeight="1" spans="1:8">
      <c r="A32" t="s">
        <v>1338</v>
      </c>
      <c r="B32" s="67" t="s">
        <v>1277</v>
      </c>
      <c r="C32">
        <v>5</v>
      </c>
      <c r="D32" s="68" t="s">
        <v>1234</v>
      </c>
      <c r="E32" s="2" t="s">
        <v>1331</v>
      </c>
      <c r="F32" s="2" t="s">
        <v>1339</v>
      </c>
      <c r="H32" t="s">
        <v>1340</v>
      </c>
    </row>
    <row r="33" ht="60" customHeight="1" spans="1:8">
      <c r="A33" t="s">
        <v>1308</v>
      </c>
      <c r="B33" s="67" t="s">
        <v>1277</v>
      </c>
      <c r="C33">
        <v>5</v>
      </c>
      <c r="D33" s="68" t="s">
        <v>1234</v>
      </c>
      <c r="E33" s="2" t="s">
        <v>1341</v>
      </c>
      <c r="F33" s="2" t="s">
        <v>1342</v>
      </c>
      <c r="H33" t="s">
        <v>1310</v>
      </c>
    </row>
    <row r="34" ht="60" customHeight="1" spans="1:8">
      <c r="A34" t="s">
        <v>1334</v>
      </c>
      <c r="B34" s="67" t="s">
        <v>1343</v>
      </c>
      <c r="D34" s="68"/>
    </row>
    <row r="35" ht="60" customHeight="1" spans="1:8">
      <c r="B35" s="67"/>
      <c r="D35" s="68"/>
    </row>
    <row r="36" ht="60" customHeight="1" spans="1:8">
      <c r="B36" s="67"/>
      <c r="D36" s="68"/>
    </row>
    <row r="37" ht="60" customHeight="1" spans="1:8">
      <c r="B37" s="67"/>
      <c r="D37" s="68"/>
    </row>
    <row r="38" ht="60" customHeight="1" spans="1:8">
      <c r="B38" s="67"/>
      <c r="D38" s="68"/>
    </row>
    <row r="39" ht="60" customHeight="1" spans="1:8">
      <c r="B39" s="67"/>
      <c r="D39" s="68"/>
    </row>
    <row r="40" ht="60" customHeight="1" spans="1:8">
      <c r="B40" s="67"/>
      <c r="D40" s="68"/>
    </row>
    <row r="41" ht="60" customHeight="1" spans="1:8">
      <c r="B41" s="67"/>
      <c r="D41" s="68"/>
    </row>
    <row r="42" ht="60" customHeight="1" spans="1:8">
      <c r="B42" s="67"/>
      <c r="D42" s="68"/>
    </row>
    <row r="43" ht="60" customHeight="1" spans="1:8">
      <c r="B43" s="67"/>
      <c r="D43" s="68"/>
    </row>
    <row r="44" ht="60" customHeight="1" spans="1:8">
      <c r="B44" s="67"/>
      <c r="D44" s="68"/>
    </row>
    <row r="45" ht="60" customHeight="1" spans="1:8">
      <c r="B45" s="67"/>
      <c r="D45" s="68"/>
    </row>
    <row r="46" ht="60" customHeight="1" spans="1:8">
      <c r="B46" s="67"/>
      <c r="D46" s="68"/>
    </row>
    <row r="47" ht="60" customHeight="1" spans="1:8">
      <c r="B47" s="67"/>
      <c r="D47" s="68"/>
    </row>
    <row r="48" ht="60" customHeight="1" spans="1:8">
      <c r="B48" s="67"/>
      <c r="D48" s="68"/>
    </row>
    <row r="49" ht="60" customHeight="1" spans="2:4">
      <c r="B49" s="67"/>
      <c r="D49" s="68"/>
    </row>
    <row r="50" ht="60" customHeight="1" spans="2:4">
      <c r="B50" s="67"/>
      <c r="D50" s="68"/>
    </row>
    <row r="51" ht="60" customHeight="1" spans="2:4">
      <c r="B51" s="67"/>
      <c r="D51" s="68"/>
    </row>
    <row r="52" ht="60" customHeight="1" spans="2:4">
      <c r="B52" s="67"/>
      <c r="D52" s="68"/>
    </row>
    <row r="53" ht="60" customHeight="1" spans="2:4">
      <c r="B53" s="67"/>
      <c r="D53" s="68"/>
    </row>
    <row r="54" ht="60" customHeight="1" spans="2:4">
      <c r="B54" s="67"/>
      <c r="D54" s="68"/>
    </row>
    <row r="55" ht="60" customHeight="1" spans="2:4">
      <c r="B55" s="67"/>
      <c r="D55" s="68"/>
    </row>
    <row r="56" ht="60" customHeight="1" spans="2:4">
      <c r="B56" s="67"/>
      <c r="D56" s="68"/>
    </row>
    <row r="57" ht="60" customHeight="1" spans="2:4">
      <c r="B57" s="67"/>
      <c r="D57" s="68"/>
    </row>
    <row r="58" ht="60" customHeight="1" spans="2:4">
      <c r="B58" s="67"/>
      <c r="D58" s="68"/>
    </row>
    <row r="59" ht="60" customHeight="1" spans="2:4">
      <c r="B59" s="67"/>
      <c r="D59" s="68"/>
    </row>
    <row r="60" ht="60" customHeight="1" spans="2:4">
      <c r="B60" s="67"/>
      <c r="D60" s="68"/>
    </row>
    <row r="61" ht="60" customHeight="1" spans="2:4">
      <c r="B61" s="67"/>
      <c r="D61" s="68"/>
    </row>
    <row r="62" ht="60" customHeight="1" spans="2:4">
      <c r="B62" s="67"/>
      <c r="D62" s="68"/>
    </row>
    <row r="63" ht="60" customHeight="1" spans="2:4">
      <c r="B63" s="67"/>
      <c r="D63" s="68"/>
    </row>
    <row r="64" ht="60" customHeight="1" spans="2:4">
      <c r="B64" s="67"/>
      <c r="D64" s="68"/>
    </row>
    <row r="65" ht="60" customHeight="1" spans="2:4">
      <c r="B65" s="67"/>
      <c r="D65" s="68"/>
    </row>
    <row r="66" ht="60" customHeight="1" spans="2:4">
      <c r="B66" s="67"/>
      <c r="D66" s="68"/>
    </row>
    <row r="67" ht="60" customHeight="1" spans="2:4">
      <c r="B67" s="67"/>
      <c r="D67" s="68"/>
    </row>
    <row r="68" ht="60" customHeight="1" spans="2:4">
      <c r="B68" s="67"/>
      <c r="D68" s="68"/>
    </row>
    <row r="69" ht="60" customHeight="1" spans="2:4">
      <c r="B69" s="67"/>
      <c r="D69" s="68"/>
    </row>
    <row r="70" ht="60" customHeight="1" spans="2:4">
      <c r="B70" s="67"/>
      <c r="D70" s="68"/>
    </row>
    <row r="71" ht="60" customHeight="1" spans="2:4">
      <c r="B71" s="67"/>
      <c r="D71" s="68"/>
    </row>
    <row r="72" ht="60" customHeight="1" spans="2:4">
      <c r="B72" s="67"/>
      <c r="D72" s="68"/>
    </row>
    <row r="73" ht="60" customHeight="1" spans="2:4">
      <c r="B73" s="67"/>
      <c r="D73" s="68"/>
    </row>
    <row r="74" ht="60" customHeight="1" spans="2:4">
      <c r="B74" s="67"/>
      <c r="D74" s="68"/>
    </row>
    <row r="75" ht="60" customHeight="1" spans="2:4">
      <c r="B75" s="67"/>
      <c r="D75" s="68"/>
    </row>
    <row r="76" ht="60" customHeight="1" spans="2:4">
      <c r="B76" s="67"/>
      <c r="D76" s="68"/>
    </row>
    <row r="77" ht="60" customHeight="1" spans="2:4">
      <c r="B77" s="67"/>
      <c r="D77" s="68"/>
    </row>
    <row r="78" ht="60" customHeight="1" spans="2:4">
      <c r="B78" s="67"/>
      <c r="D78" s="68"/>
    </row>
    <row r="79" ht="60" customHeight="1" spans="2:4">
      <c r="B79" s="67"/>
      <c r="D79" s="68"/>
    </row>
    <row r="80" ht="60" customHeight="1" spans="2:4">
      <c r="B80" s="67"/>
      <c r="D80" s="68"/>
    </row>
    <row r="81" ht="60" customHeight="1" spans="2:4">
      <c r="B81" s="67"/>
      <c r="D81" s="68"/>
    </row>
    <row r="82" ht="60" customHeight="1" spans="2:4">
      <c r="B82" s="67"/>
      <c r="D82" s="68"/>
    </row>
    <row r="83" ht="60" customHeight="1" spans="2:4">
      <c r="B83" s="67"/>
      <c r="D83" s="68"/>
    </row>
    <row r="84" ht="60" customHeight="1" spans="2:4">
      <c r="B84" s="67"/>
      <c r="D84" s="68"/>
    </row>
    <row r="85" ht="60" customHeight="1" spans="2:4">
      <c r="B85" s="67"/>
      <c r="D85" s="68"/>
    </row>
    <row r="86" ht="60" customHeight="1" spans="2:4">
      <c r="B86" s="67"/>
      <c r="D86" s="68"/>
    </row>
    <row r="87" ht="60" customHeight="1" spans="2:4">
      <c r="B87" s="67"/>
      <c r="D87" s="68"/>
    </row>
    <row r="88" ht="60" customHeight="1" spans="2:4">
      <c r="B88" s="67"/>
      <c r="D88" s="68"/>
    </row>
    <row r="89" ht="60" customHeight="1" spans="2:4">
      <c r="B89" s="67"/>
      <c r="D89" s="68"/>
    </row>
    <row r="90" ht="60" customHeight="1" spans="2:4">
      <c r="B90" s="67"/>
      <c r="D90" s="68"/>
    </row>
    <row r="91" ht="60" customHeight="1" spans="2:4">
      <c r="B91" s="67"/>
      <c r="D91" s="68"/>
    </row>
    <row r="92" ht="60" customHeight="1" spans="2:4">
      <c r="B92" s="67"/>
      <c r="D92" s="68"/>
    </row>
    <row r="93" ht="60" customHeight="1" spans="2:4">
      <c r="B93" s="67"/>
      <c r="D93" s="68"/>
    </row>
    <row r="94" ht="60" customHeight="1" spans="2:4">
      <c r="B94" s="67"/>
      <c r="D94" s="68"/>
    </row>
    <row r="95" ht="60" customHeight="1" spans="2:4">
      <c r="B95" s="67"/>
      <c r="D95" s="68"/>
    </row>
    <row r="96" ht="60" customHeight="1" spans="2:4">
      <c r="B96" s="67"/>
      <c r="D96" s="68"/>
    </row>
    <row r="97" ht="60" customHeight="1" spans="2:4">
      <c r="B97" s="67"/>
      <c r="D97" s="68"/>
    </row>
    <row r="98" ht="60" customHeight="1" spans="2:4">
      <c r="B98" s="67"/>
      <c r="D98" s="68"/>
    </row>
    <row r="99" ht="60" customHeight="1" spans="2:4">
      <c r="B99" s="67"/>
      <c r="D99" s="68"/>
    </row>
    <row r="100" ht="60" customHeight="1" spans="2:4">
      <c r="B100" s="67"/>
      <c r="D100" s="68"/>
    </row>
    <row r="101" ht="60" customHeight="1" spans="2:4">
      <c r="B101" s="67"/>
      <c r="D101" s="68"/>
    </row>
    <row r="102" ht="60" customHeight="1" spans="2:4">
      <c r="B102" s="67"/>
      <c r="D102" s="68"/>
    </row>
    <row r="103" ht="60" customHeight="1" spans="2:4">
      <c r="B103" s="67"/>
      <c r="D103" s="68"/>
    </row>
    <row r="104" ht="60" customHeight="1" spans="2:4">
      <c r="B104" s="67"/>
      <c r="D104" s="68"/>
    </row>
    <row r="105" ht="60" customHeight="1" spans="2:4">
      <c r="B105" s="67"/>
      <c r="D105" s="68"/>
    </row>
    <row r="106" ht="60" customHeight="1" spans="2:4">
      <c r="B106" s="67"/>
      <c r="D106" s="68"/>
    </row>
    <row r="107" ht="60" customHeight="1" spans="2:4">
      <c r="B107" s="67"/>
      <c r="D107" s="68"/>
    </row>
    <row r="108" ht="60" customHeight="1" spans="2:4">
      <c r="B108" s="67"/>
      <c r="D108" s="68"/>
    </row>
    <row r="109" ht="60" customHeight="1" spans="2:4">
      <c r="B109" s="67"/>
      <c r="D109" s="68"/>
    </row>
    <row r="110" ht="60" customHeight="1" spans="2:4">
      <c r="B110" s="67"/>
      <c r="D110" s="68"/>
    </row>
    <row r="111" ht="60" customHeight="1" spans="2:4">
      <c r="B111" s="67"/>
      <c r="D111" s="68"/>
    </row>
    <row r="112" ht="60" customHeight="1" spans="2:4">
      <c r="B112" s="67"/>
      <c r="D112" s="68"/>
    </row>
    <row r="113" ht="60" customHeight="1" spans="2:4">
      <c r="B113" s="67"/>
      <c r="D113" s="68"/>
    </row>
    <row r="114" ht="60" customHeight="1" spans="2:4">
      <c r="B114" s="67"/>
      <c r="D114" s="68"/>
    </row>
    <row r="115" ht="60" customHeight="1" spans="2:4">
      <c r="B115" s="67"/>
      <c r="D115" s="68"/>
    </row>
    <row r="116" ht="60" customHeight="1" spans="2:4">
      <c r="B116" s="67"/>
      <c r="D116" s="68"/>
    </row>
    <row r="117" ht="60" customHeight="1" spans="2:4">
      <c r="B117" s="67"/>
      <c r="D117" s="68"/>
    </row>
    <row r="118" ht="60" customHeight="1" spans="2:4">
      <c r="B118" s="67"/>
      <c r="D118" s="68"/>
    </row>
    <row r="119" ht="60" customHeight="1" spans="2:4">
      <c r="B119" s="67"/>
      <c r="D119" s="68"/>
    </row>
    <row r="120" ht="60" customHeight="1" spans="2:4">
      <c r="B120" s="67"/>
      <c r="D120" s="68"/>
    </row>
    <row r="121" ht="60" customHeight="1" spans="2:4">
      <c r="B121" s="67"/>
      <c r="D121" s="68"/>
    </row>
    <row r="122" ht="60" customHeight="1" spans="2:4">
      <c r="B122" s="67"/>
      <c r="D122" s="68"/>
    </row>
    <row r="123" ht="60" customHeight="1" spans="2:4">
      <c r="B123" s="67"/>
      <c r="D123" s="68"/>
    </row>
    <row r="124" ht="60" customHeight="1" spans="2:4">
      <c r="B124" s="67"/>
      <c r="D124" s="68"/>
    </row>
    <row r="125" ht="60" customHeight="1" spans="2:4">
      <c r="B125" s="67"/>
      <c r="D125" s="68"/>
    </row>
    <row r="126" ht="60" customHeight="1" spans="2:4">
      <c r="B126" s="67"/>
      <c r="D126" s="68"/>
    </row>
    <row r="127" ht="60" customHeight="1" spans="2:4">
      <c r="B127" s="67"/>
      <c r="D127" s="68"/>
    </row>
    <row r="128" ht="60" customHeight="1" spans="2:4">
      <c r="B128" s="67"/>
      <c r="D128" s="68"/>
    </row>
    <row r="129" ht="60" customHeight="1" spans="2:4">
      <c r="B129" s="67"/>
      <c r="D129" s="68"/>
    </row>
    <row r="130" ht="60" customHeight="1" spans="2:4">
      <c r="B130" s="67"/>
      <c r="D130" s="68"/>
    </row>
    <row r="131" ht="60" customHeight="1" spans="2:4">
      <c r="B131" s="67"/>
      <c r="D131" s="68"/>
    </row>
    <row r="132" ht="60" customHeight="1" spans="2:4">
      <c r="B132" s="67"/>
      <c r="D132" s="68"/>
    </row>
    <row r="133" ht="60" customHeight="1" spans="2:4">
      <c r="B133" s="67"/>
      <c r="D133" s="68"/>
    </row>
    <row r="134" ht="60" customHeight="1" spans="2:4">
      <c r="B134" s="67"/>
      <c r="D134" s="68"/>
    </row>
    <row r="135" ht="60" customHeight="1" spans="2:4">
      <c r="B135" s="67"/>
      <c r="D135" s="68"/>
    </row>
    <row r="136" ht="60" customHeight="1" spans="2:4">
      <c r="B136" s="67"/>
      <c r="D136" s="68"/>
    </row>
    <row r="137" ht="60" customHeight="1" spans="2:4">
      <c r="B137" s="67"/>
      <c r="D137" s="68"/>
    </row>
    <row r="138" ht="60" customHeight="1" spans="2:4">
      <c r="B138" s="67"/>
      <c r="D138" s="68"/>
    </row>
    <row r="139" ht="60" customHeight="1" spans="2:4">
      <c r="B139" s="67"/>
      <c r="D139" s="68"/>
    </row>
    <row r="140" ht="60" customHeight="1" spans="2:4">
      <c r="B140" s="67"/>
      <c r="D140" s="68"/>
    </row>
    <row r="141" ht="60" customHeight="1" spans="2:4">
      <c r="B141" s="67"/>
      <c r="D141" s="68"/>
    </row>
    <row r="142" ht="60" customHeight="1" spans="2:4">
      <c r="B142" s="67"/>
      <c r="D142" s="68"/>
    </row>
    <row r="143" ht="60" customHeight="1" spans="2:4">
      <c r="B143" s="67"/>
      <c r="D143" s="68"/>
    </row>
    <row r="144" ht="60" customHeight="1" spans="2:4">
      <c r="B144" s="67"/>
      <c r="D144" s="68"/>
    </row>
    <row r="145" ht="60" customHeight="1" spans="2:4">
      <c r="B145" s="67"/>
      <c r="D145" s="68"/>
    </row>
    <row r="146" ht="60" customHeight="1" spans="2:4">
      <c r="B146" s="67"/>
      <c r="D146" s="68"/>
    </row>
    <row r="147" ht="60" customHeight="1" spans="2:4">
      <c r="B147" s="67"/>
      <c r="D147" s="68"/>
    </row>
    <row r="148" ht="60" customHeight="1" spans="2:4">
      <c r="B148" s="67"/>
      <c r="D148" s="68"/>
    </row>
    <row r="149" ht="60" customHeight="1" spans="2:4">
      <c r="B149" s="67"/>
      <c r="D149" s="68"/>
    </row>
    <row r="150" ht="60" customHeight="1" spans="2:4">
      <c r="B150" s="67"/>
      <c r="D150" s="68"/>
    </row>
    <row r="151" ht="60" customHeight="1" spans="2:4">
      <c r="B151" s="67"/>
      <c r="D151" s="68"/>
    </row>
    <row r="152" ht="60" customHeight="1" spans="2:4">
      <c r="B152" s="67"/>
      <c r="D152" s="68"/>
    </row>
    <row r="153" ht="60" customHeight="1" spans="2:4">
      <c r="B153" s="67"/>
      <c r="D153" s="68"/>
    </row>
    <row r="154" ht="60" customHeight="1" spans="2:4">
      <c r="B154" s="67"/>
      <c r="D154" s="68"/>
    </row>
    <row r="155" ht="60" customHeight="1" spans="2:4">
      <c r="B155" s="67"/>
      <c r="D155" s="68"/>
    </row>
    <row r="156" ht="60" customHeight="1" spans="2:4">
      <c r="B156" s="67"/>
      <c r="D156" s="68"/>
    </row>
    <row r="157" ht="60" customHeight="1" spans="2:4">
      <c r="B157" s="67"/>
      <c r="D157" s="68"/>
    </row>
    <row r="158" ht="60" customHeight="1" spans="2:4">
      <c r="B158" s="67"/>
      <c r="D158" s="68"/>
    </row>
    <row r="159" ht="60" customHeight="1" spans="2:4">
      <c r="B159" s="67"/>
      <c r="D159" s="68"/>
    </row>
    <row r="160" ht="60" customHeight="1" spans="2:4">
      <c r="B160" s="67"/>
      <c r="D160" s="68"/>
    </row>
    <row r="161" ht="60" customHeight="1" spans="2:4">
      <c r="B161" s="67"/>
      <c r="D161" s="68"/>
    </row>
    <row r="162" ht="60" customHeight="1" spans="2:4">
      <c r="B162" s="67"/>
      <c r="D162" s="68"/>
    </row>
    <row r="163" ht="60" customHeight="1" spans="2:4">
      <c r="B163" s="67"/>
      <c r="D163" s="68"/>
    </row>
    <row r="164" ht="60" customHeight="1" spans="2:4">
      <c r="B164" s="67"/>
      <c r="D164" s="68"/>
    </row>
    <row r="165" ht="60" customHeight="1" spans="2:4">
      <c r="B165" s="67"/>
      <c r="D165" s="68"/>
    </row>
    <row r="166" ht="60" customHeight="1" spans="2:4">
      <c r="B166" s="67"/>
      <c r="D166" s="68"/>
    </row>
    <row r="167" ht="60" customHeight="1" spans="2:4">
      <c r="B167" s="67"/>
      <c r="D167" s="68"/>
    </row>
    <row r="168" ht="60" customHeight="1" spans="2:4">
      <c r="B168" s="67"/>
      <c r="D168" s="68"/>
    </row>
    <row r="169" ht="60" customHeight="1" spans="2:4">
      <c r="B169" s="67"/>
      <c r="D169" s="68"/>
    </row>
    <row r="170" ht="60" customHeight="1" spans="2:4">
      <c r="B170" s="67"/>
      <c r="D170" s="68"/>
    </row>
    <row r="171" ht="60" customHeight="1" spans="2:4">
      <c r="B171" s="67"/>
      <c r="D171" s="68"/>
    </row>
    <row r="172" ht="60" customHeight="1" spans="2:4">
      <c r="B172" s="67"/>
      <c r="D172" s="68"/>
    </row>
    <row r="173" ht="60" customHeight="1" spans="2:4">
      <c r="B173" s="67"/>
      <c r="D173" s="68"/>
    </row>
    <row r="174" ht="60" customHeight="1" spans="2:4">
      <c r="B174" s="67"/>
      <c r="D174" s="68"/>
    </row>
    <row r="175" ht="60" customHeight="1" spans="2:4">
      <c r="B175" s="67"/>
      <c r="D175" s="68"/>
    </row>
    <row r="176" ht="60" customHeight="1" spans="2:4">
      <c r="B176" s="67"/>
      <c r="D176" s="68"/>
    </row>
    <row r="177" ht="60" customHeight="1" spans="2:4">
      <c r="B177" s="67"/>
      <c r="D177" s="68"/>
    </row>
    <row r="178" ht="60" customHeight="1" spans="2:4">
      <c r="B178" s="67"/>
      <c r="D178" s="68"/>
    </row>
    <row r="179" ht="60" customHeight="1" spans="2:4">
      <c r="B179" s="67"/>
      <c r="D179" s="68"/>
    </row>
    <row r="180" ht="60" customHeight="1" spans="2:4">
      <c r="B180" s="67"/>
      <c r="D180" s="68"/>
    </row>
    <row r="181" ht="60" customHeight="1" spans="2:4">
      <c r="B181" s="67"/>
      <c r="D181" s="68"/>
    </row>
    <row r="182" ht="60" customHeight="1" spans="2:4">
      <c r="B182" s="67"/>
      <c r="D182" s="68"/>
    </row>
    <row r="183" ht="60" customHeight="1" spans="2:4">
      <c r="B183" s="67"/>
      <c r="D183" s="68"/>
    </row>
    <row r="184" ht="60" customHeight="1" spans="2:4">
      <c r="B184" s="67"/>
      <c r="D184" s="68"/>
    </row>
    <row r="185" ht="60" customHeight="1" spans="2:4">
      <c r="B185" s="67"/>
      <c r="D185" s="68"/>
    </row>
    <row r="186" ht="60" customHeight="1" spans="2:4">
      <c r="B186" s="67"/>
      <c r="D186" s="68"/>
    </row>
    <row r="187" ht="60" customHeight="1" spans="2:4">
      <c r="B187" s="67"/>
      <c r="D187" s="68"/>
    </row>
    <row r="188" ht="60" customHeight="1" spans="2:4">
      <c r="B188" s="67"/>
      <c r="D188" s="68"/>
    </row>
    <row r="189" ht="60" customHeight="1" spans="2:4">
      <c r="B189" s="67"/>
      <c r="D189" s="68"/>
    </row>
    <row r="190" ht="60" customHeight="1" spans="2:4">
      <c r="B190" s="67"/>
      <c r="D190" s="68"/>
    </row>
    <row r="191" ht="60" customHeight="1" spans="2:4">
      <c r="B191" s="67"/>
      <c r="D191" s="68"/>
    </row>
    <row r="192" ht="60" customHeight="1" spans="2:4">
      <c r="B192" s="67"/>
      <c r="D192" s="68"/>
    </row>
    <row r="193" ht="60" customHeight="1" spans="2:4">
      <c r="B193" s="67"/>
      <c r="D193" s="68"/>
    </row>
    <row r="194" ht="60" customHeight="1" spans="2:4">
      <c r="B194" s="67"/>
      <c r="D194" s="68"/>
    </row>
    <row r="195" ht="60" customHeight="1" spans="2:4">
      <c r="B195" s="67"/>
      <c r="D195" s="68"/>
    </row>
    <row r="196" ht="60" customHeight="1" spans="2:4">
      <c r="B196" s="67"/>
      <c r="D196" s="68"/>
    </row>
    <row r="197" ht="60" customHeight="1" spans="2:4">
      <c r="B197" s="67"/>
      <c r="D197" s="68"/>
    </row>
    <row r="198" ht="60" customHeight="1" spans="2:4">
      <c r="B198" s="67"/>
      <c r="D198" s="68"/>
    </row>
    <row r="199" ht="60" customHeight="1" spans="2:4">
      <c r="B199" s="67"/>
      <c r="D199" s="68"/>
    </row>
    <row r="200" ht="60" customHeight="1" spans="2:4">
      <c r="B200" s="67"/>
      <c r="D200" s="68"/>
    </row>
  </sheetData>
  <autoFilter xmlns:etc="http://www.wps.cn/officeDocument/2017/etCustomData" ref="D1:D33" etc:filterBottomFollowUsedRange="0">
    <extLst/>
  </autoFilter>
  <dataValidations count="2">
    <dataValidation type="list" allowBlank="1" showInputMessage="1" showErrorMessage="1" sqref="B2:B1048576">
      <formula1>"头部head,项链neck,衣服cloth,护甲armor,裤子pants,鞋子boots,护腕wrists,腰带waist,戒指ring,盾牌shield,主武器(剑)weapon,主武器(刀)weapon,主武器(棍)weapon,主武器(拳)weapon,副武器(剑)weapon2,副武器(刀)weapon2,副武器(棍)weapon2,副武器(拳)weapon2,"</formula1>
    </dataValidation>
    <dataValidation type="list" allowBlank="1" showInputMessage="1" showErrorMessage="1" sqref="D2:D1048576">
      <formula1>"粗糙,普通,精良,稀有,史诗,传说,random,"</formula1>
    </dataValidation>
  </dataValidation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物品列表"/>
  <dimension ref="A1:Q200"/>
  <sheetViews>
    <sheetView workbookViewId="0">
      <selection activeCell="A1" sqref="A1"/>
    </sheetView>
  </sheetViews>
  <sheetFormatPr defaultColWidth="14" defaultRowHeight="18" customHeight="1"/>
  <cols>
    <col min="3" max="3" width="13.6057692307692" style="64"/>
    <col min="5" max="5" width="108.423076923077" customWidth="1"/>
  </cols>
  <sheetData>
    <row r="1" ht="30" customHeight="1" spans="1:17">
      <c r="A1" s="65" t="s">
        <v>73</v>
      </c>
      <c r="B1" s="65" t="s">
        <v>738</v>
      </c>
      <c r="C1" s="66" t="s">
        <v>1344</v>
      </c>
      <c r="D1" s="65" t="s">
        <v>1345</v>
      </c>
      <c r="E1" s="65" t="s">
        <v>1346</v>
      </c>
      <c r="K1" s="65"/>
      <c r="L1" s="65"/>
      <c r="M1" s="65"/>
      <c r="N1" s="65"/>
      <c r="O1" s="65"/>
      <c r="P1" s="65"/>
      <c r="Q1" s="65"/>
    </row>
    <row r="2" ht="30" customHeight="1" spans="1:17">
      <c r="A2" t="s">
        <v>1347</v>
      </c>
      <c r="B2" t="s">
        <v>1348</v>
      </c>
      <c r="C2" s="64">
        <v>200</v>
      </c>
      <c r="E2" t="s">
        <v>1349</v>
      </c>
    </row>
    <row r="3" ht="30" customHeight="1" spans="1:17">
      <c r="A3" t="s">
        <v>1350</v>
      </c>
      <c r="B3" t="s">
        <v>1348</v>
      </c>
      <c r="C3" s="64">
        <v>400</v>
      </c>
      <c r="E3" t="s">
        <v>1351</v>
      </c>
    </row>
    <row r="4" ht="30" customHeight="1" spans="1:17">
      <c r="A4" t="s">
        <v>1352</v>
      </c>
      <c r="B4" t="s">
        <v>1348</v>
      </c>
      <c r="C4" s="64">
        <v>800</v>
      </c>
      <c r="E4" t="s">
        <v>1353</v>
      </c>
    </row>
    <row r="5" ht="30" customHeight="1" spans="1:17">
      <c r="A5" t="s">
        <v>1354</v>
      </c>
      <c r="B5" t="s">
        <v>1348</v>
      </c>
      <c r="C5" s="64">
        <v>1200</v>
      </c>
      <c r="E5" t="s">
        <v>1355</v>
      </c>
    </row>
    <row r="6" ht="30" customHeight="1" spans="1:17">
      <c r="A6" t="s">
        <v>1356</v>
      </c>
      <c r="B6" t="s">
        <v>1348</v>
      </c>
      <c r="C6" s="64">
        <v>1800</v>
      </c>
      <c r="E6" t="s">
        <v>1357</v>
      </c>
    </row>
    <row r="7" ht="30" customHeight="1" spans="1:17">
      <c r="A7" t="s">
        <v>1358</v>
      </c>
      <c r="B7" t="s">
        <v>1359</v>
      </c>
      <c r="C7" s="64">
        <v>500</v>
      </c>
      <c r="D7" t="s">
        <v>1360</v>
      </c>
      <c r="E7" t="s">
        <v>1361</v>
      </c>
    </row>
    <row r="8" ht="30" customHeight="1" spans="1:17">
      <c r="A8" t="s">
        <v>1362</v>
      </c>
      <c r="B8" t="s">
        <v>1359</v>
      </c>
      <c r="C8" s="64">
        <v>1500</v>
      </c>
      <c r="D8" t="s">
        <v>1363</v>
      </c>
      <c r="E8" t="s">
        <v>1364</v>
      </c>
    </row>
    <row r="9" ht="30" customHeight="1" spans="1:17">
      <c r="A9" t="s">
        <v>1365</v>
      </c>
      <c r="B9" t="s">
        <v>1359</v>
      </c>
      <c r="C9" s="64">
        <v>10</v>
      </c>
      <c r="D9" t="s">
        <v>1366</v>
      </c>
      <c r="E9" t="s">
        <v>1367</v>
      </c>
    </row>
    <row r="10" ht="30" customHeight="1" spans="1:17">
      <c r="A10" t="s">
        <v>1368</v>
      </c>
      <c r="B10" t="s">
        <v>1359</v>
      </c>
      <c r="C10" s="64">
        <v>1800</v>
      </c>
      <c r="D10" t="s">
        <v>1360</v>
      </c>
      <c r="E10" t="s">
        <v>1369</v>
      </c>
    </row>
    <row r="11" ht="30" customHeight="1" spans="1:17">
      <c r="A11" t="s">
        <v>1370</v>
      </c>
      <c r="B11" t="s">
        <v>1359</v>
      </c>
      <c r="C11" s="64">
        <v>2000</v>
      </c>
      <c r="D11" t="s">
        <v>1360</v>
      </c>
      <c r="E11" t="s">
        <v>1371</v>
      </c>
    </row>
    <row r="12" ht="30" customHeight="1" spans="1:17">
      <c r="A12" t="s">
        <v>1372</v>
      </c>
      <c r="B12" t="s">
        <v>1359</v>
      </c>
      <c r="C12" s="64">
        <v>3000</v>
      </c>
      <c r="D12" t="s">
        <v>1360</v>
      </c>
      <c r="E12" t="s">
        <v>1373</v>
      </c>
    </row>
    <row r="13" ht="30" customHeight="1"/>
    <row r="14" ht="30" customHeight="1"/>
    <row r="15" ht="30" customHeight="1"/>
    <row r="16" ht="30" customHeight="1"/>
    <row r="17" ht="30" customHeight="1"/>
    <row r="18" ht="30" customHeight="1"/>
    <row r="19" ht="30" customHeight="1"/>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sheetData>
  <mergeCells count="1">
    <mergeCell ref="E1:J1"/>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武学系统"/>
  <dimension ref="A1:Y168"/>
  <sheetViews>
    <sheetView workbookViewId="0">
      <selection activeCell="A1" sqref="A1"/>
    </sheetView>
  </sheetViews>
  <sheetFormatPr defaultColWidth="14" defaultRowHeight="18" customHeight="1"/>
  <cols>
    <col min="1" max="16" width="17.1730769230769" customWidth="1"/>
  </cols>
  <sheetData>
    <row r="1" ht="16.8" spans="1:25">
      <c r="G1" s="20" t="s">
        <v>1374</v>
      </c>
      <c r="H1" s="21"/>
      <c r="I1" s="21"/>
      <c r="J1" s="21"/>
      <c r="K1" s="21"/>
      <c r="L1" s="21"/>
      <c r="M1" s="21"/>
      <c r="N1" s="21"/>
      <c r="O1" s="21"/>
      <c r="P1" s="22"/>
    </row>
    <row r="2" ht="19.5" customHeight="1" spans="1:25">
      <c r="A2" s="23"/>
      <c r="B2" s="23"/>
      <c r="G2" s="24"/>
      <c r="H2" s="8"/>
      <c r="I2" s="8"/>
      <c r="J2" s="8"/>
      <c r="K2" s="8"/>
      <c r="L2" s="8"/>
      <c r="M2" s="8"/>
      <c r="N2" s="8"/>
      <c r="O2" s="8"/>
      <c r="P2" s="25"/>
    </row>
    <row r="3" ht="20.4" spans="1:25">
      <c r="A3" s="23"/>
      <c r="B3" s="23"/>
      <c r="G3" s="26" t="s">
        <v>1375</v>
      </c>
      <c r="H3" s="27"/>
      <c r="I3" s="28" t="s">
        <v>268</v>
      </c>
      <c r="J3" s="8"/>
      <c r="K3" s="29" t="s">
        <v>290</v>
      </c>
      <c r="L3" s="29"/>
      <c r="M3" s="30" t="s">
        <v>297</v>
      </c>
      <c r="N3" s="30"/>
      <c r="O3" s="31" t="s">
        <v>1376</v>
      </c>
      <c r="P3" s="32"/>
    </row>
    <row r="4" ht="16.8" spans="1:25">
      <c r="A4" s="33"/>
      <c r="B4" s="33"/>
      <c r="G4" s="34" t="s">
        <v>1377</v>
      </c>
      <c r="H4" s="8"/>
      <c r="I4" s="10" t="s">
        <v>1378</v>
      </c>
      <c r="J4" s="8"/>
      <c r="K4" s="10" t="s">
        <v>1379</v>
      </c>
      <c r="L4" s="8"/>
      <c r="M4" s="10" t="s">
        <v>1380</v>
      </c>
      <c r="N4" s="8"/>
      <c r="O4" s="10" t="s">
        <v>1381</v>
      </c>
      <c r="P4" s="25"/>
    </row>
    <row r="5" ht="16.8" spans="1:25">
      <c r="G5" s="24"/>
      <c r="H5" s="8"/>
      <c r="I5" s="8"/>
      <c r="J5" s="8"/>
      <c r="K5" s="8"/>
      <c r="L5" s="8"/>
      <c r="M5" s="8"/>
      <c r="N5" s="8"/>
      <c r="O5" s="8"/>
      <c r="P5" s="25"/>
    </row>
    <row r="6" ht="16.8" spans="1:25">
      <c r="G6" s="24"/>
      <c r="H6" s="8"/>
      <c r="I6" s="8"/>
      <c r="J6" s="8"/>
      <c r="K6" s="8"/>
      <c r="L6" s="8"/>
      <c r="M6" s="8"/>
      <c r="N6" s="8"/>
      <c r="O6" s="8"/>
      <c r="P6" s="25"/>
    </row>
    <row r="7" ht="16.8" spans="1:25">
      <c r="G7" s="35" t="s">
        <v>1382</v>
      </c>
      <c r="H7" s="8"/>
      <c r="I7" s="8"/>
      <c r="J7" s="8"/>
      <c r="K7" s="8"/>
      <c r="L7" s="8"/>
      <c r="M7" s="8"/>
      <c r="N7" s="8"/>
      <c r="O7" s="8"/>
      <c r="P7" s="25"/>
    </row>
    <row r="8" ht="17.55" spans="1:25">
      <c r="A8" s="36"/>
      <c r="B8" s="36"/>
      <c r="G8" s="37"/>
      <c r="H8" s="38"/>
      <c r="I8" s="38"/>
      <c r="J8" s="38"/>
      <c r="K8" s="38"/>
      <c r="L8" s="38"/>
      <c r="M8" s="38"/>
      <c r="N8" s="38"/>
      <c r="O8" s="38"/>
      <c r="P8" s="39"/>
    </row>
    <row r="9" ht="17.55" spans="1:25">
      <c r="A9" s="36"/>
      <c r="B9" s="36"/>
    </row>
    <row r="10" ht="19.5" customHeight="1" spans="1:25">
      <c r="A10" s="20" t="s">
        <v>1383</v>
      </c>
      <c r="B10" s="21"/>
      <c r="C10" s="21"/>
      <c r="D10" s="21"/>
      <c r="E10" s="21"/>
      <c r="F10" s="21"/>
      <c r="G10" s="21"/>
      <c r="H10" s="21"/>
      <c r="I10" s="21"/>
      <c r="J10" s="21"/>
      <c r="K10" s="21"/>
      <c r="L10" s="21"/>
      <c r="M10" s="21"/>
      <c r="N10" s="21"/>
      <c r="O10" s="21"/>
      <c r="P10" s="22"/>
    </row>
    <row r="11" ht="32.25" customHeight="1" spans="1:25">
      <c r="A11" s="24"/>
      <c r="B11" s="8"/>
      <c r="C11" s="8"/>
      <c r="D11" s="8"/>
      <c r="E11" s="8"/>
      <c r="F11" s="8"/>
      <c r="G11" s="8"/>
      <c r="H11" s="8"/>
      <c r="I11" s="8"/>
      <c r="J11" s="8"/>
      <c r="K11" s="8"/>
      <c r="L11" s="8"/>
      <c r="M11" s="8"/>
      <c r="N11" s="8"/>
      <c r="O11" s="8"/>
      <c r="P11" s="25"/>
      <c r="Q11" s="40"/>
      <c r="R11" s="40"/>
      <c r="S11" s="40"/>
      <c r="T11" s="40"/>
      <c r="U11" s="40"/>
      <c r="V11" s="40"/>
      <c r="W11" s="40"/>
      <c r="X11" s="40"/>
      <c r="Y11" s="40"/>
    </row>
    <row r="12" ht="31.5" customHeight="1" spans="1:25">
      <c r="A12" s="41" t="s">
        <v>1384</v>
      </c>
      <c r="B12" s="8"/>
      <c r="C12" s="8"/>
      <c r="D12" s="8"/>
      <c r="E12" s="8"/>
      <c r="F12" s="8"/>
      <c r="G12" s="8"/>
      <c r="H12" s="8"/>
      <c r="I12" s="8"/>
      <c r="J12" s="8"/>
      <c r="K12" s="8"/>
      <c r="L12" s="8"/>
      <c r="M12" s="42" t="s">
        <v>1385</v>
      </c>
      <c r="N12" s="8"/>
      <c r="O12" s="42" t="s">
        <v>1386</v>
      </c>
      <c r="P12" s="25"/>
    </row>
    <row r="13" ht="17.6" spans="1:25">
      <c r="A13" s="41" t="s">
        <v>760</v>
      </c>
      <c r="B13" s="43"/>
      <c r="C13" s="42" t="s">
        <v>773</v>
      </c>
      <c r="D13" s="27"/>
      <c r="E13" s="42" t="s">
        <v>782</v>
      </c>
      <c r="F13" s="28"/>
      <c r="G13" s="42" t="s">
        <v>791</v>
      </c>
      <c r="H13" s="29"/>
      <c r="I13" s="42" t="s">
        <v>800</v>
      </c>
      <c r="J13" s="30"/>
      <c r="K13" s="42" t="s">
        <v>809</v>
      </c>
      <c r="L13" s="31"/>
      <c r="M13" s="42" t="s">
        <v>258</v>
      </c>
      <c r="N13" s="31"/>
      <c r="O13" s="42" t="s">
        <v>265</v>
      </c>
      <c r="P13" s="32"/>
    </row>
    <row r="14" ht="30.75" customHeight="1" spans="1:25">
      <c r="A14" s="44" t="s">
        <v>1387</v>
      </c>
      <c r="B14" s="8"/>
      <c r="C14" s="8"/>
      <c r="D14" s="8"/>
      <c r="E14" s="8"/>
      <c r="F14" s="8"/>
      <c r="G14" s="8"/>
      <c r="H14" s="8"/>
      <c r="I14" s="8"/>
      <c r="J14" s="8"/>
      <c r="K14" s="8"/>
      <c r="L14" s="8"/>
      <c r="M14" s="45" t="s">
        <v>1388</v>
      </c>
      <c r="N14" s="8"/>
      <c r="O14" s="45" t="s">
        <v>1389</v>
      </c>
      <c r="P14" s="25"/>
    </row>
    <row r="15" ht="16.8" spans="1:25">
      <c r="A15" s="24"/>
      <c r="B15" s="8"/>
      <c r="C15" s="8"/>
      <c r="D15" s="8"/>
      <c r="E15" s="8"/>
      <c r="F15" s="8"/>
      <c r="G15" s="8"/>
      <c r="H15" s="8"/>
      <c r="I15" s="8"/>
      <c r="J15" s="8"/>
      <c r="K15" s="8"/>
      <c r="L15" s="8"/>
      <c r="M15" s="8"/>
      <c r="N15" s="8"/>
      <c r="O15" s="8"/>
      <c r="P15" s="25"/>
    </row>
    <row r="16" ht="16.8" spans="1:25">
      <c r="A16" s="24"/>
      <c r="B16" s="8"/>
      <c r="C16" s="8"/>
      <c r="D16" s="8"/>
      <c r="E16" s="8"/>
      <c r="F16" s="8"/>
      <c r="G16" s="8"/>
      <c r="H16" s="8"/>
      <c r="I16" s="8"/>
      <c r="J16" s="8"/>
      <c r="K16" s="8"/>
      <c r="L16" s="8"/>
      <c r="M16" s="8"/>
      <c r="N16" s="8"/>
      <c r="O16" s="8"/>
      <c r="P16" s="25"/>
    </row>
    <row r="17" ht="16.8" spans="1:20">
      <c r="A17" s="24"/>
      <c r="B17" s="8"/>
      <c r="C17" s="8"/>
      <c r="D17" s="8"/>
      <c r="E17" s="8"/>
      <c r="F17" s="8"/>
      <c r="G17" s="8"/>
      <c r="H17" s="8"/>
      <c r="I17" s="8"/>
      <c r="J17" s="8"/>
      <c r="K17" s="8"/>
      <c r="L17" s="8"/>
      <c r="M17" s="8"/>
      <c r="N17" s="8"/>
      <c r="O17" s="8"/>
      <c r="P17" s="25"/>
    </row>
    <row r="18" ht="16.8" spans="1:20">
      <c r="A18" s="24"/>
      <c r="B18" s="8"/>
      <c r="C18" s="8"/>
      <c r="D18" s="8"/>
      <c r="E18" s="8"/>
      <c r="F18" s="8"/>
      <c r="G18" s="8"/>
      <c r="H18" s="8"/>
      <c r="I18" s="8"/>
      <c r="J18" s="8"/>
      <c r="K18" s="8"/>
      <c r="L18" s="8"/>
      <c r="M18" s="8"/>
      <c r="N18" s="8"/>
      <c r="O18" s="8"/>
      <c r="P18" s="25"/>
    </row>
    <row r="19" ht="16.8" spans="1:20">
      <c r="A19" s="24"/>
      <c r="B19" s="8"/>
      <c r="C19" s="8"/>
      <c r="D19" s="8"/>
      <c r="E19" s="8"/>
      <c r="F19" s="8"/>
      <c r="G19" s="8"/>
      <c r="H19" s="8"/>
      <c r="I19" s="8"/>
      <c r="J19" s="8"/>
      <c r="K19" s="8"/>
      <c r="L19" s="8"/>
      <c r="M19" s="8"/>
      <c r="N19" s="8"/>
      <c r="O19" s="8"/>
      <c r="P19" s="25"/>
    </row>
    <row r="20" ht="16.8" spans="1:20">
      <c r="A20" s="24"/>
      <c r="B20" s="8"/>
      <c r="C20" s="8"/>
      <c r="D20" s="8"/>
      <c r="E20" s="8"/>
      <c r="F20" s="8"/>
      <c r="G20" s="8"/>
      <c r="H20" s="8"/>
      <c r="I20" s="8"/>
      <c r="J20" s="8"/>
      <c r="K20" s="8"/>
      <c r="L20" s="8"/>
      <c r="M20" s="8"/>
      <c r="N20" s="8"/>
      <c r="O20" s="8"/>
      <c r="P20" s="25"/>
    </row>
    <row r="21" ht="16.8" spans="1:20">
      <c r="A21" s="24"/>
      <c r="B21" s="8"/>
      <c r="C21" s="8"/>
      <c r="D21" s="8"/>
      <c r="E21" s="8"/>
      <c r="F21" s="8"/>
      <c r="G21" s="8"/>
      <c r="H21" s="8"/>
      <c r="I21" s="8"/>
      <c r="J21" s="8"/>
      <c r="K21" s="8"/>
      <c r="L21" s="8"/>
      <c r="M21" s="8"/>
      <c r="N21" s="8"/>
      <c r="O21" s="8"/>
      <c r="P21" s="25"/>
    </row>
    <row r="22" ht="16.8" spans="1:20">
      <c r="A22" s="46" t="s">
        <v>1390</v>
      </c>
      <c r="B22" s="8"/>
      <c r="C22" s="8"/>
      <c r="D22" s="8"/>
      <c r="E22" s="8"/>
      <c r="F22" s="8"/>
      <c r="G22" s="8"/>
      <c r="H22" s="8"/>
      <c r="I22" s="8"/>
      <c r="J22" s="8"/>
      <c r="K22" s="8"/>
      <c r="L22" s="8"/>
      <c r="M22" s="47" t="s">
        <v>1390</v>
      </c>
      <c r="N22" s="8"/>
      <c r="O22" s="8" t="s">
        <v>1390</v>
      </c>
      <c r="P22" s="25"/>
    </row>
    <row r="23" ht="16.8" spans="1:20">
      <c r="A23" s="24"/>
      <c r="B23" s="8"/>
      <c r="C23" s="8"/>
      <c r="D23" s="8"/>
      <c r="E23" s="8"/>
      <c r="F23" s="8"/>
      <c r="G23" s="8"/>
      <c r="H23" s="8"/>
      <c r="I23" s="8"/>
      <c r="J23" s="8"/>
      <c r="K23" s="8"/>
      <c r="L23" s="8"/>
      <c r="M23" s="8"/>
      <c r="N23" s="8"/>
      <c r="O23" s="8"/>
      <c r="P23" s="25"/>
    </row>
    <row r="24" ht="17.55" spans="1:20">
      <c r="A24" s="37"/>
      <c r="B24" s="38"/>
      <c r="C24" s="38"/>
      <c r="D24" s="38"/>
      <c r="E24" s="38"/>
      <c r="F24" s="38"/>
      <c r="G24" s="38"/>
      <c r="H24" s="38"/>
      <c r="I24" s="38"/>
      <c r="J24" s="38"/>
      <c r="K24" s="38"/>
      <c r="L24" s="38"/>
      <c r="M24" s="38"/>
      <c r="N24" s="38"/>
      <c r="O24" s="38"/>
      <c r="P24" s="39"/>
    </row>
    <row r="25" ht="16.8"/>
    <row r="26" ht="16.8"/>
    <row r="28" ht="19.5" customHeight="1" spans="1:20">
      <c r="A28" s="20" t="s">
        <v>1391</v>
      </c>
      <c r="B28" s="21"/>
      <c r="C28" s="21"/>
      <c r="D28" s="21"/>
      <c r="E28" s="21"/>
      <c r="F28" s="21"/>
      <c r="G28" s="21"/>
      <c r="H28" s="21"/>
      <c r="I28" s="21"/>
      <c r="J28" s="21"/>
      <c r="K28" s="21"/>
      <c r="L28" s="21"/>
      <c r="M28" s="21"/>
      <c r="N28" s="21"/>
      <c r="O28" s="21"/>
      <c r="P28" s="21"/>
      <c r="Q28" s="21"/>
      <c r="R28" s="21"/>
      <c r="S28" s="21"/>
      <c r="T28" s="22"/>
    </row>
    <row r="29" ht="16.8" spans="1:20">
      <c r="A29" s="24"/>
      <c r="B29" s="8"/>
      <c r="C29" s="8"/>
      <c r="D29" s="8"/>
      <c r="E29" s="8"/>
      <c r="F29" s="8"/>
      <c r="G29" s="8"/>
      <c r="H29" s="8"/>
      <c r="I29" s="8"/>
      <c r="J29" s="8"/>
      <c r="K29" s="8"/>
      <c r="L29" s="8"/>
      <c r="M29" s="8"/>
      <c r="N29" s="8"/>
      <c r="O29" s="8"/>
      <c r="P29" s="8"/>
      <c r="Q29" s="8"/>
      <c r="R29" s="8"/>
      <c r="S29" s="8"/>
      <c r="T29" s="25"/>
    </row>
    <row r="30" ht="16.8" spans="1:20">
      <c r="A30" s="48" t="s">
        <v>1392</v>
      </c>
      <c r="B30" s="8"/>
      <c r="C30" s="8"/>
      <c r="D30" s="8"/>
      <c r="E30" s="49" t="s">
        <v>1393</v>
      </c>
      <c r="F30" s="8"/>
      <c r="G30" s="8"/>
      <c r="H30" s="8"/>
      <c r="I30" s="50" t="s">
        <v>1394</v>
      </c>
      <c r="J30" s="8"/>
      <c r="K30" s="8"/>
      <c r="L30" s="8"/>
      <c r="M30" s="51" t="s">
        <v>1395</v>
      </c>
      <c r="N30" s="8"/>
      <c r="O30" s="8"/>
      <c r="P30" s="8"/>
      <c r="Q30" s="52" t="s">
        <v>1396</v>
      </c>
      <c r="R30" s="8"/>
      <c r="S30" s="8"/>
      <c r="T30" s="25"/>
    </row>
    <row r="31" ht="34" spans="1:20">
      <c r="A31" s="53" t="s">
        <v>1397</v>
      </c>
      <c r="B31" s="54" t="s">
        <v>1398</v>
      </c>
      <c r="C31" s="55" t="s">
        <v>1399</v>
      </c>
      <c r="D31" s="55" t="s">
        <v>1400</v>
      </c>
      <c r="E31" s="54" t="s">
        <v>1401</v>
      </c>
      <c r="F31" s="54" t="s">
        <v>1402</v>
      </c>
      <c r="G31" s="55" t="s">
        <v>1403</v>
      </c>
      <c r="H31" s="55" t="s">
        <v>1404</v>
      </c>
      <c r="I31" s="54" t="s">
        <v>1405</v>
      </c>
      <c r="J31" s="54" t="s">
        <v>1406</v>
      </c>
      <c r="K31" s="55" t="s">
        <v>1407</v>
      </c>
      <c r="L31" s="55" t="s">
        <v>1408</v>
      </c>
      <c r="M31" s="54" t="s">
        <v>1409</v>
      </c>
      <c r="N31" s="54" t="s">
        <v>1410</v>
      </c>
      <c r="O31" s="55" t="s">
        <v>1411</v>
      </c>
      <c r="P31" s="55" t="s">
        <v>1412</v>
      </c>
      <c r="Q31" s="54" t="s">
        <v>1413</v>
      </c>
      <c r="R31" s="54" t="s">
        <v>1414</v>
      </c>
      <c r="S31" s="55" t="s">
        <v>1415</v>
      </c>
      <c r="T31" s="56" t="s">
        <v>1416</v>
      </c>
    </row>
    <row r="32" ht="45.75" customHeight="1" spans="1:20">
      <c r="A32" s="34" t="s">
        <v>1417</v>
      </c>
      <c r="B32" s="8"/>
      <c r="C32" s="8"/>
      <c r="D32" s="8"/>
      <c r="E32" s="34" t="s">
        <v>1418</v>
      </c>
      <c r="F32" s="8"/>
      <c r="G32" s="8"/>
      <c r="H32" s="8"/>
      <c r="I32" s="34" t="s">
        <v>1419</v>
      </c>
      <c r="J32" s="8"/>
      <c r="K32" s="8"/>
      <c r="L32" s="8"/>
      <c r="M32" s="34" t="s">
        <v>1420</v>
      </c>
      <c r="N32" s="8"/>
      <c r="O32" s="8"/>
      <c r="P32" s="8"/>
      <c r="Q32" s="34" t="s">
        <v>1421</v>
      </c>
      <c r="R32" s="8"/>
      <c r="S32" s="8"/>
      <c r="T32" s="25"/>
    </row>
    <row r="33" ht="16.8" spans="1:20">
      <c r="A33" s="24"/>
      <c r="B33" s="8"/>
      <c r="C33" s="8"/>
      <c r="D33" s="8"/>
      <c r="E33" s="8"/>
      <c r="F33" s="8"/>
      <c r="G33" s="8"/>
      <c r="H33" s="8"/>
      <c r="I33" s="8"/>
      <c r="J33" s="8"/>
      <c r="K33" s="8"/>
      <c r="L33" s="8"/>
      <c r="M33" s="8"/>
      <c r="N33" s="8"/>
      <c r="O33" s="8"/>
      <c r="P33" s="8"/>
      <c r="Q33" s="8"/>
      <c r="R33" s="8"/>
      <c r="S33" s="8"/>
      <c r="T33" s="25"/>
    </row>
    <row r="34" ht="16.8" spans="1:20">
      <c r="A34" s="24"/>
      <c r="B34" s="8"/>
      <c r="C34" s="8"/>
      <c r="D34" s="8"/>
      <c r="E34" s="8"/>
      <c r="F34" s="8"/>
      <c r="G34" s="8"/>
      <c r="H34" s="8"/>
      <c r="I34" s="8"/>
      <c r="J34" s="8"/>
      <c r="K34" s="8"/>
      <c r="L34" s="8"/>
      <c r="M34" s="8"/>
      <c r="N34" s="8"/>
      <c r="O34" s="8"/>
      <c r="P34" s="8"/>
      <c r="Q34" s="8"/>
      <c r="R34" s="8"/>
      <c r="S34" s="8"/>
      <c r="T34" s="25"/>
    </row>
    <row r="35" ht="16.8" spans="1:20">
      <c r="A35" s="48" t="s">
        <v>1422</v>
      </c>
      <c r="B35" s="8"/>
      <c r="C35" s="8"/>
      <c r="D35" s="8"/>
      <c r="E35" s="49" t="s">
        <v>1423</v>
      </c>
      <c r="F35" s="8"/>
      <c r="G35" s="8"/>
      <c r="H35" s="8"/>
      <c r="I35" s="50" t="s">
        <v>1424</v>
      </c>
      <c r="J35" s="8"/>
      <c r="K35" s="8"/>
      <c r="L35" s="8"/>
      <c r="M35" s="51" t="s">
        <v>1425</v>
      </c>
      <c r="N35" s="8"/>
      <c r="O35" s="8"/>
      <c r="P35" s="8"/>
      <c r="Q35" s="52" t="s">
        <v>1426</v>
      </c>
      <c r="R35" s="8"/>
      <c r="S35" s="8"/>
      <c r="T35" s="25"/>
    </row>
    <row r="36" ht="34" spans="1:20">
      <c r="A36" s="54" t="s">
        <v>1427</v>
      </c>
      <c r="B36" s="54" t="s">
        <v>1428</v>
      </c>
      <c r="C36" s="55" t="s">
        <v>1429</v>
      </c>
      <c r="D36" s="55" t="s">
        <v>1430</v>
      </c>
      <c r="E36" s="54" t="s">
        <v>1431</v>
      </c>
      <c r="F36" s="54" t="s">
        <v>1432</v>
      </c>
      <c r="G36" s="55" t="s">
        <v>1433</v>
      </c>
      <c r="H36" s="55" t="s">
        <v>1434</v>
      </c>
      <c r="I36" s="54" t="s">
        <v>1435</v>
      </c>
      <c r="J36" s="54" t="s">
        <v>1436</v>
      </c>
      <c r="K36" s="55" t="s">
        <v>1437</v>
      </c>
      <c r="L36" s="55" t="s">
        <v>1438</v>
      </c>
      <c r="M36" s="54" t="s">
        <v>1439</v>
      </c>
      <c r="N36" s="54" t="s">
        <v>1440</v>
      </c>
      <c r="O36" s="55" t="s">
        <v>1441</v>
      </c>
      <c r="P36" s="55" t="s">
        <v>1442</v>
      </c>
      <c r="Q36" s="54" t="s">
        <v>1443</v>
      </c>
      <c r="R36" s="54" t="s">
        <v>1444</v>
      </c>
      <c r="S36" s="55" t="s">
        <v>1445</v>
      </c>
      <c r="T36" s="56" t="s">
        <v>1446</v>
      </c>
    </row>
    <row r="37" ht="45.75" customHeight="1" spans="1:20">
      <c r="A37" s="34" t="s">
        <v>1447</v>
      </c>
      <c r="B37" s="8"/>
      <c r="C37" s="8"/>
      <c r="D37" s="8"/>
      <c r="E37" s="34" t="s">
        <v>1448</v>
      </c>
      <c r="F37" s="8"/>
      <c r="G37" s="8"/>
      <c r="H37" s="8"/>
      <c r="I37" s="34" t="s">
        <v>1449</v>
      </c>
      <c r="J37" s="8"/>
      <c r="K37" s="8"/>
      <c r="L37" s="8"/>
      <c r="M37" s="34" t="s">
        <v>1450</v>
      </c>
      <c r="N37" s="8"/>
      <c r="O37" s="8"/>
      <c r="P37" s="8"/>
      <c r="Q37" s="34" t="s">
        <v>1451</v>
      </c>
      <c r="R37" s="8"/>
      <c r="S37" s="8"/>
      <c r="T37" s="25"/>
    </row>
    <row r="38" ht="16.8" spans="1:20">
      <c r="A38" s="24"/>
      <c r="B38" s="8"/>
      <c r="C38" s="8"/>
      <c r="D38" s="8"/>
      <c r="E38" s="8"/>
      <c r="F38" s="8"/>
      <c r="G38" s="8"/>
      <c r="H38" s="8"/>
      <c r="I38" s="8"/>
      <c r="J38" s="8"/>
      <c r="K38" s="8"/>
      <c r="L38" s="8"/>
      <c r="M38" s="8"/>
      <c r="N38" s="8"/>
      <c r="O38" s="8"/>
      <c r="P38" s="8"/>
      <c r="Q38" s="8"/>
      <c r="R38" s="8"/>
      <c r="S38" s="8"/>
      <c r="T38" s="25"/>
    </row>
    <row r="39" ht="17.55" spans="1:20">
      <c r="A39" s="37"/>
      <c r="B39" s="38"/>
      <c r="C39" s="38"/>
      <c r="D39" s="38"/>
      <c r="E39" s="38"/>
      <c r="F39" s="38"/>
      <c r="G39" s="38"/>
      <c r="H39" s="38"/>
      <c r="I39" s="38"/>
      <c r="J39" s="38"/>
      <c r="K39" s="38"/>
      <c r="L39" s="38"/>
      <c r="M39" s="38"/>
      <c r="N39" s="38"/>
      <c r="O39" s="38"/>
      <c r="P39" s="38"/>
      <c r="Q39" s="38"/>
      <c r="R39" s="38"/>
      <c r="S39" s="38"/>
      <c r="T39" s="39"/>
    </row>
    <row r="41" ht="16.8" spans="1:20">
      <c r="D41" s="57"/>
    </row>
    <row r="42" ht="19.5" customHeight="1" spans="1:20">
      <c r="A42" s="23" t="s">
        <v>1452</v>
      </c>
    </row>
    <row r="43" ht="17.55"/>
    <row r="44" ht="16.8" spans="1:20">
      <c r="A44" s="58" t="s">
        <v>1453</v>
      </c>
      <c r="B44" s="21"/>
      <c r="C44" s="21"/>
      <c r="D44" s="21"/>
      <c r="E44" s="59" t="s">
        <v>730</v>
      </c>
      <c r="F44" s="21"/>
      <c r="G44" s="21"/>
      <c r="H44" s="21"/>
      <c r="I44" s="60" t="s">
        <v>731</v>
      </c>
      <c r="J44" s="21"/>
      <c r="K44" s="21"/>
      <c r="L44" s="21"/>
      <c r="M44" s="61" t="s">
        <v>732</v>
      </c>
      <c r="N44" s="21"/>
      <c r="O44" s="21"/>
      <c r="P44" s="21"/>
      <c r="Q44" s="62" t="s">
        <v>733</v>
      </c>
      <c r="R44" s="21"/>
      <c r="S44" s="21"/>
      <c r="T44" s="22"/>
    </row>
    <row r="45" ht="16.8" spans="1:20">
      <c r="A45" s="24"/>
      <c r="B45" s="8"/>
      <c r="C45" s="8"/>
      <c r="D45" s="8"/>
      <c r="E45" s="8" t="s">
        <v>1454</v>
      </c>
      <c r="F45" s="8"/>
      <c r="G45" s="8"/>
      <c r="H45" s="8"/>
      <c r="I45" s="8"/>
      <c r="J45" s="8"/>
      <c r="K45" s="8"/>
      <c r="L45" s="8"/>
      <c r="M45" s="8"/>
      <c r="N45" s="8"/>
      <c r="O45" s="8"/>
      <c r="P45" s="8"/>
      <c r="Q45" s="8"/>
      <c r="R45" s="8"/>
      <c r="S45" s="8"/>
      <c r="T45" s="25"/>
    </row>
    <row r="46" ht="16.8" spans="1:20">
      <c r="A46" s="24"/>
      <c r="B46" s="8"/>
      <c r="C46" s="8"/>
      <c r="D46" s="8"/>
      <c r="E46" s="8"/>
      <c r="F46" s="8"/>
      <c r="G46" s="8"/>
      <c r="H46" s="8"/>
      <c r="I46" s="8"/>
      <c r="J46" s="8"/>
      <c r="K46" s="8"/>
      <c r="L46" s="8"/>
      <c r="M46" s="8"/>
      <c r="N46" s="8"/>
      <c r="O46" s="8"/>
      <c r="P46" s="8"/>
      <c r="Q46" s="8"/>
      <c r="R46" s="8"/>
      <c r="S46" s="8"/>
      <c r="T46" s="25"/>
    </row>
    <row r="47" ht="16.8" spans="1:20">
      <c r="A47" s="24"/>
      <c r="B47" s="8"/>
      <c r="C47" s="8"/>
      <c r="D47" s="8"/>
      <c r="E47" s="8"/>
      <c r="F47" s="8"/>
      <c r="G47" s="8"/>
      <c r="H47" s="8"/>
      <c r="I47" s="8"/>
      <c r="J47" s="8"/>
      <c r="K47" s="8"/>
      <c r="L47" s="8"/>
      <c r="M47" s="8"/>
      <c r="N47" s="8"/>
      <c r="O47" s="8"/>
      <c r="P47" s="8"/>
      <c r="Q47" s="8"/>
      <c r="R47" s="8"/>
      <c r="S47" s="8"/>
      <c r="T47" s="25"/>
    </row>
    <row r="48" ht="16.8" spans="1:20">
      <c r="A48" s="24"/>
      <c r="B48" s="8"/>
      <c r="C48" s="8"/>
      <c r="D48" s="8"/>
      <c r="E48" s="8"/>
      <c r="F48" s="8"/>
      <c r="G48" s="8"/>
      <c r="H48" s="8"/>
      <c r="I48" s="8"/>
      <c r="J48" s="8"/>
      <c r="K48" s="8"/>
      <c r="L48" s="8"/>
      <c r="M48" s="8"/>
      <c r="N48" s="8"/>
      <c r="O48" s="8"/>
      <c r="P48" s="8"/>
      <c r="Q48" s="8"/>
      <c r="R48" s="8"/>
      <c r="S48" s="8"/>
      <c r="T48" s="25"/>
    </row>
    <row r="49" ht="16.8" spans="1:20">
      <c r="A49" s="24"/>
      <c r="B49" s="8"/>
      <c r="C49" s="8"/>
      <c r="D49" s="8"/>
      <c r="E49" s="8"/>
      <c r="F49" s="8"/>
      <c r="G49" s="8"/>
      <c r="H49" s="8"/>
      <c r="I49" s="8"/>
      <c r="J49" s="8"/>
      <c r="K49" s="8"/>
      <c r="L49" s="8"/>
      <c r="M49" s="8"/>
      <c r="N49" s="8"/>
      <c r="O49" s="8"/>
      <c r="P49" s="8"/>
      <c r="Q49" s="8"/>
      <c r="R49" s="8"/>
      <c r="S49" s="8"/>
      <c r="T49" s="25"/>
    </row>
    <row r="50" ht="16.8" spans="1:20">
      <c r="A50" s="24"/>
      <c r="B50" s="8"/>
      <c r="C50" s="8"/>
      <c r="D50" s="8"/>
      <c r="E50" s="8"/>
      <c r="F50" s="8"/>
      <c r="G50" s="8"/>
      <c r="H50" s="8"/>
      <c r="I50" s="8"/>
      <c r="J50" s="8"/>
      <c r="K50" s="8"/>
      <c r="L50" s="8"/>
      <c r="M50" s="8"/>
      <c r="N50" s="8"/>
      <c r="O50" s="8"/>
      <c r="P50" s="8"/>
      <c r="Q50" s="8"/>
      <c r="R50" s="8"/>
      <c r="S50" s="8"/>
      <c r="T50" s="25"/>
    </row>
    <row r="51" ht="17.55" spans="1:20">
      <c r="A51" s="37"/>
      <c r="B51" s="38"/>
      <c r="C51" s="38"/>
      <c r="D51" s="38"/>
      <c r="E51" s="38"/>
      <c r="F51" s="38"/>
      <c r="G51" s="38"/>
      <c r="H51" s="38"/>
      <c r="I51" s="38"/>
      <c r="J51" s="38"/>
      <c r="K51" s="38"/>
      <c r="L51" s="38"/>
      <c r="M51" s="38"/>
      <c r="N51" s="38"/>
      <c r="O51" s="38"/>
      <c r="P51" s="38"/>
      <c r="Q51" s="38"/>
      <c r="R51" s="38"/>
      <c r="S51" s="38"/>
      <c r="T51" s="39"/>
    </row>
    <row r="61" ht="16.8" spans="1:20">
      <c r="G61" s="63" t="s">
        <v>1454</v>
      </c>
      <c r="M61" s="63" t="s">
        <v>1454</v>
      </c>
    </row>
    <row r="62" ht="16.8" spans="1:20">
      <c r="G62" t="s">
        <v>1455</v>
      </c>
      <c r="H62" t="s">
        <v>1456</v>
      </c>
      <c r="I62" t="s">
        <v>85</v>
      </c>
      <c r="M62" t="s">
        <v>1455</v>
      </c>
      <c r="N62" t="s">
        <v>1456</v>
      </c>
      <c r="O62" t="s">
        <v>85</v>
      </c>
    </row>
    <row r="63" ht="16.8" spans="1:20">
      <c r="G63">
        <v>100</v>
      </c>
      <c r="H63">
        <v>0.03</v>
      </c>
      <c r="I63">
        <v>1</v>
      </c>
      <c r="J63">
        <f t="shared" ref="J63:J126" si="0">G63*(1+H63)^(I63-1)</f>
        <v>100</v>
      </c>
      <c r="M63">
        <v>80</v>
      </c>
      <c r="N63">
        <v>0.03</v>
      </c>
      <c r="O63">
        <v>1</v>
      </c>
      <c r="P63">
        <f t="shared" ref="P63:P126" si="1">M63*(1+N63)^(O63-1)</f>
        <v>80</v>
      </c>
    </row>
    <row r="64" ht="16.8" spans="1:20">
      <c r="G64">
        <f>G63</f>
        <v>100</v>
      </c>
      <c r="H64">
        <f>H63</f>
        <v>0.03</v>
      </c>
      <c r="I64">
        <v>2</v>
      </c>
      <c r="J64">
        <f t="shared" si="0"/>
        <v>103</v>
      </c>
      <c r="K64">
        <f t="shared" ref="K64:K84" si="2">J64-J63</f>
        <v>3</v>
      </c>
      <c r="M64">
        <f>M63</f>
        <v>80</v>
      </c>
      <c r="N64">
        <f>N63</f>
        <v>0.03</v>
      </c>
      <c r="O64">
        <v>2</v>
      </c>
      <c r="P64">
        <f t="shared" si="1"/>
        <v>82.4</v>
      </c>
    </row>
    <row r="65" ht="16.8" spans="7:16">
      <c r="G65">
        <f>G63</f>
        <v>100</v>
      </c>
      <c r="H65">
        <f>H63</f>
        <v>0.03</v>
      </c>
      <c r="I65">
        <v>3</v>
      </c>
      <c r="J65">
        <f t="shared" si="0"/>
        <v>106.09</v>
      </c>
      <c r="K65">
        <f t="shared" si="2"/>
        <v>3.08999999999999</v>
      </c>
      <c r="M65">
        <f>M63</f>
        <v>80</v>
      </c>
      <c r="N65">
        <f>N63</f>
        <v>0.03</v>
      </c>
      <c r="O65">
        <v>3</v>
      </c>
      <c r="P65">
        <f t="shared" si="1"/>
        <v>84.872</v>
      </c>
    </row>
    <row r="66" ht="16.8" spans="7:16">
      <c r="G66">
        <f>G63</f>
        <v>100</v>
      </c>
      <c r="H66">
        <f>H63</f>
        <v>0.03</v>
      </c>
      <c r="I66">
        <v>4</v>
      </c>
      <c r="J66">
        <f t="shared" si="0"/>
        <v>109.2727</v>
      </c>
      <c r="K66">
        <f t="shared" si="2"/>
        <v>3.18270000000001</v>
      </c>
      <c r="M66">
        <f>M63</f>
        <v>80</v>
      </c>
      <c r="N66">
        <f>N63</f>
        <v>0.03</v>
      </c>
      <c r="O66">
        <v>4</v>
      </c>
      <c r="P66">
        <f t="shared" si="1"/>
        <v>87.41816</v>
      </c>
    </row>
    <row r="67" ht="16.8" spans="7:16">
      <c r="G67">
        <f>G63</f>
        <v>100</v>
      </c>
      <c r="H67">
        <f>H63</f>
        <v>0.03</v>
      </c>
      <c r="I67">
        <v>5</v>
      </c>
      <c r="J67">
        <f t="shared" si="0"/>
        <v>112.550881</v>
      </c>
      <c r="K67">
        <f t="shared" si="2"/>
        <v>3.27818100000002</v>
      </c>
      <c r="M67">
        <f>M63</f>
        <v>80</v>
      </c>
      <c r="N67">
        <f>N63</f>
        <v>0.03</v>
      </c>
      <c r="O67">
        <v>5</v>
      </c>
      <c r="P67">
        <f t="shared" si="1"/>
        <v>90.0407048</v>
      </c>
    </row>
    <row r="68" ht="16.8" spans="7:16">
      <c r="G68">
        <f>G63</f>
        <v>100</v>
      </c>
      <c r="H68">
        <f>H63</f>
        <v>0.03</v>
      </c>
      <c r="I68">
        <v>6</v>
      </c>
      <c r="J68">
        <f t="shared" si="0"/>
        <v>115.92740743</v>
      </c>
      <c r="K68">
        <f t="shared" si="2"/>
        <v>3.37652642999998</v>
      </c>
      <c r="M68">
        <f>M63</f>
        <v>80</v>
      </c>
      <c r="N68">
        <f>N63</f>
        <v>0.03</v>
      </c>
      <c r="O68">
        <v>6</v>
      </c>
      <c r="P68">
        <f t="shared" si="1"/>
        <v>92.741925944</v>
      </c>
    </row>
    <row r="69" ht="16.8" spans="7:16">
      <c r="G69">
        <f>G63</f>
        <v>100</v>
      </c>
      <c r="H69">
        <f>H63</f>
        <v>0.03</v>
      </c>
      <c r="I69">
        <v>7</v>
      </c>
      <c r="J69">
        <f t="shared" si="0"/>
        <v>119.4052296529</v>
      </c>
      <c r="K69">
        <f t="shared" si="2"/>
        <v>3.47782222290002</v>
      </c>
      <c r="M69">
        <f>M63</f>
        <v>80</v>
      </c>
      <c r="N69">
        <f>N63</f>
        <v>0.03</v>
      </c>
      <c r="O69">
        <v>7</v>
      </c>
      <c r="P69">
        <f t="shared" si="1"/>
        <v>95.52418372232</v>
      </c>
    </row>
    <row r="70" ht="16.8" spans="7:16">
      <c r="G70">
        <f>G63</f>
        <v>100</v>
      </c>
      <c r="H70">
        <f>H63</f>
        <v>0.03</v>
      </c>
      <c r="I70">
        <v>8</v>
      </c>
      <c r="J70">
        <f t="shared" si="0"/>
        <v>122.987386542487</v>
      </c>
      <c r="K70">
        <f t="shared" si="2"/>
        <v>3.582156889587</v>
      </c>
      <c r="L70">
        <v>1176</v>
      </c>
      <c r="M70">
        <f>M63</f>
        <v>80</v>
      </c>
      <c r="N70">
        <f>N63</f>
        <v>0.03</v>
      </c>
      <c r="O70">
        <v>8</v>
      </c>
      <c r="P70">
        <f t="shared" si="1"/>
        <v>98.3899092339896</v>
      </c>
    </row>
    <row r="71" ht="16.8" spans="7:16">
      <c r="G71">
        <f>G63</f>
        <v>100</v>
      </c>
      <c r="H71">
        <f>H63</f>
        <v>0.03</v>
      </c>
      <c r="I71">
        <v>9</v>
      </c>
      <c r="J71">
        <f t="shared" si="0"/>
        <v>126.677008138762</v>
      </c>
      <c r="K71">
        <f t="shared" si="2"/>
        <v>3.68962159627462</v>
      </c>
      <c r="M71">
        <f>M63</f>
        <v>80</v>
      </c>
      <c r="N71">
        <f>N63</f>
        <v>0.03</v>
      </c>
      <c r="O71">
        <v>9</v>
      </c>
      <c r="P71">
        <f t="shared" si="1"/>
        <v>101.341606511009</v>
      </c>
    </row>
    <row r="72" ht="16.8" spans="7:16">
      <c r="G72">
        <f>G63</f>
        <v>100</v>
      </c>
      <c r="H72">
        <f>H63</f>
        <v>0.03</v>
      </c>
      <c r="I72">
        <v>10</v>
      </c>
      <c r="J72">
        <f t="shared" si="0"/>
        <v>130.477318382925</v>
      </c>
      <c r="K72">
        <f t="shared" si="2"/>
        <v>3.80031024416286</v>
      </c>
      <c r="M72">
        <f>M63</f>
        <v>80</v>
      </c>
      <c r="N72">
        <f>N63</f>
        <v>0.03</v>
      </c>
      <c r="O72">
        <v>10</v>
      </c>
      <c r="P72">
        <f t="shared" si="1"/>
        <v>104.38185470634</v>
      </c>
    </row>
    <row r="73" ht="16.8" spans="7:16">
      <c r="G73">
        <f>G63</f>
        <v>100</v>
      </c>
      <c r="H73">
        <f>H63</f>
        <v>0.03</v>
      </c>
      <c r="I73">
        <v>11</v>
      </c>
      <c r="J73">
        <f t="shared" si="0"/>
        <v>134.391637934412</v>
      </c>
      <c r="K73">
        <f t="shared" si="2"/>
        <v>3.91431955148772</v>
      </c>
      <c r="M73">
        <f>M63</f>
        <v>80</v>
      </c>
      <c r="N73">
        <f>N63</f>
        <v>0.03</v>
      </c>
      <c r="O73">
        <v>11</v>
      </c>
      <c r="P73">
        <f t="shared" si="1"/>
        <v>107.51331034753</v>
      </c>
    </row>
    <row r="74" ht="16.8" spans="7:16">
      <c r="G74">
        <f>G63</f>
        <v>100</v>
      </c>
      <c r="H74">
        <f>H63</f>
        <v>0.03</v>
      </c>
      <c r="I74">
        <v>12</v>
      </c>
      <c r="J74">
        <f t="shared" si="0"/>
        <v>138.423387072445</v>
      </c>
      <c r="K74">
        <f t="shared" si="2"/>
        <v>4.03174913803238</v>
      </c>
      <c r="M74">
        <f>M63</f>
        <v>80</v>
      </c>
      <c r="N74">
        <f>N63</f>
        <v>0.03</v>
      </c>
      <c r="O74">
        <v>12</v>
      </c>
      <c r="P74">
        <f t="shared" si="1"/>
        <v>110.738709657956</v>
      </c>
    </row>
    <row r="75" ht="16.8" spans="7:16">
      <c r="G75">
        <f>G63</f>
        <v>100</v>
      </c>
      <c r="H75">
        <f>H63</f>
        <v>0.03</v>
      </c>
      <c r="I75">
        <v>13</v>
      </c>
      <c r="J75">
        <f t="shared" si="0"/>
        <v>142.576088684618</v>
      </c>
      <c r="K75">
        <f t="shared" si="2"/>
        <v>4.15270161217333</v>
      </c>
      <c r="M75">
        <f>M63</f>
        <v>80</v>
      </c>
      <c r="N75">
        <f>N63</f>
        <v>0.03</v>
      </c>
      <c r="O75">
        <v>13</v>
      </c>
      <c r="P75">
        <f t="shared" si="1"/>
        <v>114.060870947694</v>
      </c>
    </row>
    <row r="76" ht="16.8" spans="7:16">
      <c r="G76">
        <f>G63</f>
        <v>100</v>
      </c>
      <c r="H76">
        <f>H63</f>
        <v>0.03</v>
      </c>
      <c r="I76">
        <v>14</v>
      </c>
      <c r="J76">
        <f t="shared" si="0"/>
        <v>146.853371345157</v>
      </c>
      <c r="K76">
        <f t="shared" si="2"/>
        <v>4.27728266053856</v>
      </c>
      <c r="M76">
        <f>M63</f>
        <v>80</v>
      </c>
      <c r="N76">
        <f>N63</f>
        <v>0.03</v>
      </c>
      <c r="O76">
        <v>14</v>
      </c>
      <c r="P76">
        <f t="shared" si="1"/>
        <v>117.482697076125</v>
      </c>
    </row>
    <row r="77" ht="16.8" spans="7:16">
      <c r="G77">
        <f>G63</f>
        <v>100</v>
      </c>
      <c r="H77">
        <f>H63</f>
        <v>0.03</v>
      </c>
      <c r="I77">
        <v>15</v>
      </c>
      <c r="J77">
        <f t="shared" si="0"/>
        <v>151.258972485511</v>
      </c>
      <c r="K77">
        <f t="shared" si="2"/>
        <v>4.40560114035469</v>
      </c>
      <c r="M77">
        <f>M63</f>
        <v>80</v>
      </c>
      <c r="N77">
        <f>N63</f>
        <v>0.03</v>
      </c>
      <c r="O77">
        <v>15</v>
      </c>
      <c r="P77">
        <f t="shared" si="1"/>
        <v>121.007177988409</v>
      </c>
    </row>
    <row r="78" ht="16.8" spans="7:16">
      <c r="G78">
        <f>G63</f>
        <v>100</v>
      </c>
      <c r="H78">
        <f>H63</f>
        <v>0.03</v>
      </c>
      <c r="I78">
        <v>16</v>
      </c>
      <c r="J78">
        <f t="shared" si="0"/>
        <v>155.796741660077</v>
      </c>
      <c r="K78">
        <f t="shared" si="2"/>
        <v>4.53776917456534</v>
      </c>
      <c r="M78">
        <f>M63</f>
        <v>80</v>
      </c>
      <c r="N78">
        <f>N63</f>
        <v>0.03</v>
      </c>
      <c r="O78">
        <v>16</v>
      </c>
      <c r="P78">
        <f t="shared" si="1"/>
        <v>124.637393328061</v>
      </c>
    </row>
    <row r="79" ht="16.8" spans="7:16">
      <c r="G79">
        <f>G63</f>
        <v>100</v>
      </c>
      <c r="H79">
        <f>H63</f>
        <v>0.03</v>
      </c>
      <c r="I79">
        <v>17</v>
      </c>
      <c r="J79">
        <f t="shared" si="0"/>
        <v>160.470643909879</v>
      </c>
      <c r="K79">
        <f t="shared" si="2"/>
        <v>4.6739022498023</v>
      </c>
      <c r="M79">
        <f>M63</f>
        <v>80</v>
      </c>
      <c r="N79">
        <f>N63</f>
        <v>0.03</v>
      </c>
      <c r="O79">
        <v>17</v>
      </c>
      <c r="P79">
        <f t="shared" si="1"/>
        <v>128.376515127903</v>
      </c>
    </row>
    <row r="80" ht="16.8" spans="7:16">
      <c r="G80">
        <f>G63</f>
        <v>100</v>
      </c>
      <c r="H80">
        <f>H63</f>
        <v>0.03</v>
      </c>
      <c r="I80">
        <v>18</v>
      </c>
      <c r="J80">
        <f t="shared" si="0"/>
        <v>165.284763227175</v>
      </c>
      <c r="K80">
        <f t="shared" si="2"/>
        <v>4.81411931729636</v>
      </c>
      <c r="M80">
        <f>M63</f>
        <v>80</v>
      </c>
      <c r="N80">
        <f>N63</f>
        <v>0.03</v>
      </c>
      <c r="O80">
        <v>18</v>
      </c>
      <c r="P80">
        <f t="shared" si="1"/>
        <v>132.22781058174</v>
      </c>
    </row>
    <row r="81" ht="16.8" spans="7:16">
      <c r="G81">
        <v>100</v>
      </c>
      <c r="H81">
        <f>H63</f>
        <v>0.03</v>
      </c>
      <c r="I81">
        <v>19</v>
      </c>
      <c r="J81">
        <f t="shared" si="0"/>
        <v>170.243306123991</v>
      </c>
      <c r="K81">
        <f t="shared" si="2"/>
        <v>4.95854289681529</v>
      </c>
      <c r="M81">
        <v>80</v>
      </c>
      <c r="N81">
        <f>N63</f>
        <v>0.03</v>
      </c>
      <c r="O81">
        <v>19</v>
      </c>
      <c r="P81">
        <f t="shared" si="1"/>
        <v>136.194644899192</v>
      </c>
    </row>
    <row r="82" ht="16.8" spans="7:16">
      <c r="G82">
        <f>G63</f>
        <v>100</v>
      </c>
      <c r="H82">
        <v>0.04</v>
      </c>
      <c r="I82">
        <v>20</v>
      </c>
      <c r="J82">
        <f t="shared" si="0"/>
        <v>210.684917599367</v>
      </c>
      <c r="K82">
        <f t="shared" si="2"/>
        <v>40.4416114753769</v>
      </c>
      <c r="M82">
        <f>M63</f>
        <v>80</v>
      </c>
      <c r="N82">
        <v>0.04</v>
      </c>
      <c r="O82">
        <v>20</v>
      </c>
      <c r="P82">
        <f t="shared" si="1"/>
        <v>168.547934079494</v>
      </c>
    </row>
    <row r="83" ht="16.8" spans="7:16">
      <c r="G83">
        <f>G63</f>
        <v>100</v>
      </c>
      <c r="H83">
        <f>H63</f>
        <v>0.03</v>
      </c>
      <c r="I83">
        <v>21</v>
      </c>
      <c r="J83">
        <f t="shared" si="0"/>
        <v>180.611123466942</v>
      </c>
      <c r="K83">
        <f t="shared" si="2"/>
        <v>-30.0737941324259</v>
      </c>
      <c r="M83">
        <f>M63</f>
        <v>80</v>
      </c>
      <c r="N83">
        <f>N63</f>
        <v>0.03</v>
      </c>
      <c r="O83">
        <v>21</v>
      </c>
      <c r="P83">
        <f t="shared" si="1"/>
        <v>144.488898773553</v>
      </c>
    </row>
    <row r="84" ht="16.8" spans="7:16">
      <c r="G84">
        <f>G63</f>
        <v>100</v>
      </c>
      <c r="H84">
        <f t="shared" ref="H84:H147" si="3">H63</f>
        <v>0.03</v>
      </c>
      <c r="I84">
        <v>22</v>
      </c>
      <c r="J84">
        <f t="shared" si="0"/>
        <v>186.02945717095</v>
      </c>
      <c r="K84">
        <f t="shared" si="2"/>
        <v>5.41833370400823</v>
      </c>
      <c r="M84">
        <f>M63</f>
        <v>80</v>
      </c>
      <c r="N84">
        <f t="shared" ref="N84:N147" si="4">N63</f>
        <v>0.03</v>
      </c>
      <c r="O84">
        <v>22</v>
      </c>
      <c r="P84">
        <f t="shared" si="1"/>
        <v>148.82356573676</v>
      </c>
    </row>
    <row r="85" ht="16.8" spans="7:16">
      <c r="G85">
        <f>G69</f>
        <v>100</v>
      </c>
      <c r="H85">
        <f t="shared" si="3"/>
        <v>0.03</v>
      </c>
      <c r="I85">
        <v>23</v>
      </c>
      <c r="J85">
        <f t="shared" si="0"/>
        <v>191.610340886078</v>
      </c>
      <c r="M85">
        <f>M69</f>
        <v>80</v>
      </c>
      <c r="N85">
        <f t="shared" si="4"/>
        <v>0.03</v>
      </c>
      <c r="O85">
        <v>23</v>
      </c>
      <c r="P85">
        <f t="shared" si="1"/>
        <v>153.288272708863</v>
      </c>
    </row>
    <row r="86" ht="16.8" spans="7:16">
      <c r="G86">
        <f>G69</f>
        <v>100</v>
      </c>
      <c r="H86">
        <f t="shared" si="3"/>
        <v>0.03</v>
      </c>
      <c r="I86">
        <v>24</v>
      </c>
      <c r="J86">
        <f t="shared" si="0"/>
        <v>197.358651112661</v>
      </c>
      <c r="M86">
        <f>M69</f>
        <v>80</v>
      </c>
      <c r="N86">
        <f t="shared" si="4"/>
        <v>0.03</v>
      </c>
      <c r="O86">
        <v>24</v>
      </c>
      <c r="P86">
        <f t="shared" si="1"/>
        <v>157.886920890129</v>
      </c>
    </row>
    <row r="87" ht="16.8" spans="7:16">
      <c r="G87">
        <f>G63</f>
        <v>100</v>
      </c>
      <c r="H87">
        <f t="shared" si="3"/>
        <v>0.03</v>
      </c>
      <c r="I87">
        <v>25</v>
      </c>
      <c r="J87">
        <f t="shared" si="0"/>
        <v>203.27941064604</v>
      </c>
      <c r="M87">
        <f>M63</f>
        <v>80</v>
      </c>
      <c r="N87">
        <f t="shared" si="4"/>
        <v>0.03</v>
      </c>
      <c r="O87">
        <v>25</v>
      </c>
      <c r="P87">
        <f t="shared" si="1"/>
        <v>162.623528516832</v>
      </c>
    </row>
    <row r="88" ht="16.8" spans="7:16">
      <c r="G88">
        <f>G69</f>
        <v>100</v>
      </c>
      <c r="H88">
        <f t="shared" si="3"/>
        <v>0.03</v>
      </c>
      <c r="I88">
        <v>26</v>
      </c>
      <c r="J88">
        <f t="shared" si="0"/>
        <v>209.377792965422</v>
      </c>
      <c r="M88">
        <f>M69</f>
        <v>80</v>
      </c>
      <c r="N88">
        <f t="shared" si="4"/>
        <v>0.03</v>
      </c>
      <c r="O88">
        <v>26</v>
      </c>
      <c r="P88">
        <f t="shared" si="1"/>
        <v>167.502234372337</v>
      </c>
    </row>
    <row r="89" ht="16.8" spans="7:16">
      <c r="G89">
        <f>G69</f>
        <v>100</v>
      </c>
      <c r="H89">
        <f t="shared" si="3"/>
        <v>0.03</v>
      </c>
      <c r="I89">
        <v>27</v>
      </c>
      <c r="J89">
        <f t="shared" si="0"/>
        <v>215.659126754384</v>
      </c>
      <c r="M89">
        <f>M69</f>
        <v>80</v>
      </c>
      <c r="N89">
        <f t="shared" si="4"/>
        <v>0.03</v>
      </c>
      <c r="O89">
        <v>27</v>
      </c>
      <c r="P89">
        <f t="shared" si="1"/>
        <v>172.527301403507</v>
      </c>
    </row>
    <row r="90" ht="16.8" spans="7:16">
      <c r="G90">
        <f>G69</f>
        <v>100</v>
      </c>
      <c r="H90">
        <f t="shared" si="3"/>
        <v>0.03</v>
      </c>
      <c r="I90">
        <v>28</v>
      </c>
      <c r="J90">
        <f t="shared" si="0"/>
        <v>222.128900557016</v>
      </c>
      <c r="M90">
        <f>M69</f>
        <v>80</v>
      </c>
      <c r="N90">
        <f t="shared" si="4"/>
        <v>0.03</v>
      </c>
      <c r="O90">
        <v>28</v>
      </c>
      <c r="P90">
        <f t="shared" si="1"/>
        <v>177.703120445613</v>
      </c>
    </row>
    <row r="91" ht="16.8" spans="7:16">
      <c r="G91">
        <f>G75</f>
        <v>100</v>
      </c>
      <c r="H91">
        <f t="shared" si="3"/>
        <v>0.03</v>
      </c>
      <c r="I91">
        <v>29</v>
      </c>
      <c r="J91">
        <f t="shared" si="0"/>
        <v>228.792767573726</v>
      </c>
      <c r="M91">
        <f>M75</f>
        <v>80</v>
      </c>
      <c r="N91">
        <f t="shared" si="4"/>
        <v>0.03</v>
      </c>
      <c r="O91">
        <v>29</v>
      </c>
      <c r="P91">
        <f t="shared" si="1"/>
        <v>183.034214058981</v>
      </c>
    </row>
    <row r="92" ht="16.8" spans="7:16">
      <c r="G92">
        <f>G75</f>
        <v>100</v>
      </c>
      <c r="H92">
        <f t="shared" si="3"/>
        <v>0.03</v>
      </c>
      <c r="I92">
        <v>30</v>
      </c>
      <c r="J92">
        <f t="shared" si="0"/>
        <v>235.656550600938</v>
      </c>
      <c r="M92">
        <f>M75</f>
        <v>80</v>
      </c>
      <c r="N92">
        <f t="shared" si="4"/>
        <v>0.03</v>
      </c>
      <c r="O92">
        <v>30</v>
      </c>
      <c r="P92">
        <f t="shared" si="1"/>
        <v>188.525240480751</v>
      </c>
    </row>
    <row r="93" ht="16.8" spans="7:16">
      <c r="G93">
        <f>G63</f>
        <v>100</v>
      </c>
      <c r="H93">
        <f t="shared" si="3"/>
        <v>0.03</v>
      </c>
      <c r="I93">
        <v>31</v>
      </c>
      <c r="J93">
        <f t="shared" si="0"/>
        <v>242.726247118966</v>
      </c>
      <c r="M93">
        <f>M63</f>
        <v>80</v>
      </c>
      <c r="N93">
        <f t="shared" si="4"/>
        <v>0.03</v>
      </c>
      <c r="O93">
        <v>31</v>
      </c>
      <c r="P93">
        <f t="shared" si="1"/>
        <v>194.180997695173</v>
      </c>
    </row>
    <row r="94" ht="16.8" spans="7:16">
      <c r="G94">
        <f>G75</f>
        <v>100</v>
      </c>
      <c r="H94">
        <f t="shared" si="3"/>
        <v>0.03</v>
      </c>
      <c r="I94">
        <v>32</v>
      </c>
      <c r="J94">
        <f t="shared" si="0"/>
        <v>250.008034532535</v>
      </c>
      <c r="M94">
        <f>M75</f>
        <v>80</v>
      </c>
      <c r="N94">
        <f t="shared" si="4"/>
        <v>0.03</v>
      </c>
      <c r="O94">
        <v>32</v>
      </c>
      <c r="P94">
        <f t="shared" si="1"/>
        <v>200.006427626028</v>
      </c>
    </row>
    <row r="95" ht="16.8" spans="7:16">
      <c r="G95">
        <f>G75</f>
        <v>100</v>
      </c>
      <c r="H95">
        <f t="shared" si="3"/>
        <v>0.03</v>
      </c>
      <c r="I95">
        <v>33</v>
      </c>
      <c r="J95">
        <f t="shared" si="0"/>
        <v>257.508275568511</v>
      </c>
      <c r="M95">
        <f>M75</f>
        <v>80</v>
      </c>
      <c r="N95">
        <f t="shared" si="4"/>
        <v>0.03</v>
      </c>
      <c r="O95">
        <v>33</v>
      </c>
      <c r="P95">
        <f t="shared" si="1"/>
        <v>206.006620454809</v>
      </c>
    </row>
    <row r="96" ht="16.8" spans="7:16">
      <c r="G96">
        <f>G75</f>
        <v>100</v>
      </c>
      <c r="H96">
        <f t="shared" si="3"/>
        <v>0.03</v>
      </c>
      <c r="I96">
        <v>34</v>
      </c>
      <c r="J96">
        <f t="shared" si="0"/>
        <v>265.233523835567</v>
      </c>
      <c r="M96">
        <f>M75</f>
        <v>80</v>
      </c>
      <c r="N96">
        <f t="shared" si="4"/>
        <v>0.03</v>
      </c>
      <c r="O96">
        <v>34</v>
      </c>
      <c r="P96">
        <f t="shared" si="1"/>
        <v>212.186819068453</v>
      </c>
    </row>
    <row r="97" ht="16.8" spans="7:16">
      <c r="G97">
        <f>G81</f>
        <v>100</v>
      </c>
      <c r="H97">
        <f t="shared" si="3"/>
        <v>0.03</v>
      </c>
      <c r="I97">
        <v>35</v>
      </c>
      <c r="J97">
        <f t="shared" si="0"/>
        <v>273.190529550634</v>
      </c>
      <c r="M97">
        <f>M81</f>
        <v>80</v>
      </c>
      <c r="N97">
        <f t="shared" si="4"/>
        <v>0.03</v>
      </c>
      <c r="O97">
        <v>35</v>
      </c>
      <c r="P97">
        <f t="shared" si="1"/>
        <v>218.552423640507</v>
      </c>
    </row>
    <row r="98" ht="16.8" spans="7:16">
      <c r="G98">
        <f>G81</f>
        <v>100</v>
      </c>
      <c r="H98">
        <f t="shared" si="3"/>
        <v>0.03</v>
      </c>
      <c r="I98">
        <v>36</v>
      </c>
      <c r="J98">
        <f t="shared" si="0"/>
        <v>281.386245437153</v>
      </c>
      <c r="M98">
        <f>M81</f>
        <v>80</v>
      </c>
      <c r="N98">
        <f t="shared" si="4"/>
        <v>0.03</v>
      </c>
      <c r="O98">
        <v>36</v>
      </c>
      <c r="P98">
        <f t="shared" si="1"/>
        <v>225.108996349722</v>
      </c>
    </row>
    <row r="99" ht="16.8" spans="7:16">
      <c r="G99">
        <v>100</v>
      </c>
      <c r="H99">
        <f t="shared" si="3"/>
        <v>0.03</v>
      </c>
      <c r="I99">
        <v>37</v>
      </c>
      <c r="J99">
        <f t="shared" si="0"/>
        <v>289.827832800267</v>
      </c>
      <c r="M99">
        <v>80</v>
      </c>
      <c r="N99">
        <f t="shared" si="4"/>
        <v>0.03</v>
      </c>
      <c r="O99">
        <v>37</v>
      </c>
      <c r="P99">
        <f t="shared" si="1"/>
        <v>231.862266240214</v>
      </c>
    </row>
    <row r="100" ht="16.8" spans="7:16">
      <c r="G100">
        <f>G81</f>
        <v>100</v>
      </c>
      <c r="H100">
        <f t="shared" si="3"/>
        <v>0.03</v>
      </c>
      <c r="I100">
        <v>38</v>
      </c>
      <c r="J100">
        <f t="shared" si="0"/>
        <v>298.522667784275</v>
      </c>
      <c r="M100">
        <f>M81</f>
        <v>80</v>
      </c>
      <c r="N100">
        <f t="shared" si="4"/>
        <v>0.03</v>
      </c>
      <c r="O100">
        <v>38</v>
      </c>
      <c r="P100">
        <f t="shared" si="1"/>
        <v>238.81813422742</v>
      </c>
    </row>
    <row r="101" ht="16.8" spans="7:16">
      <c r="G101">
        <f>G81</f>
        <v>100</v>
      </c>
      <c r="H101">
        <f t="shared" si="3"/>
        <v>0.03</v>
      </c>
      <c r="I101">
        <v>39</v>
      </c>
      <c r="J101">
        <f t="shared" si="0"/>
        <v>307.478347817804</v>
      </c>
      <c r="M101">
        <f>M81</f>
        <v>80</v>
      </c>
      <c r="N101">
        <f t="shared" si="4"/>
        <v>0.03</v>
      </c>
      <c r="O101">
        <v>39</v>
      </c>
      <c r="P101">
        <f t="shared" si="1"/>
        <v>245.982678254243</v>
      </c>
    </row>
    <row r="102" ht="16.8" spans="7:16">
      <c r="G102">
        <f>G81</f>
        <v>100</v>
      </c>
      <c r="H102">
        <f t="shared" si="3"/>
        <v>0.03</v>
      </c>
      <c r="I102">
        <v>40</v>
      </c>
      <c r="J102">
        <f t="shared" si="0"/>
        <v>316.702698252338</v>
      </c>
      <c r="M102">
        <f>M81</f>
        <v>80</v>
      </c>
      <c r="N102">
        <f t="shared" si="4"/>
        <v>0.03</v>
      </c>
      <c r="O102">
        <v>40</v>
      </c>
      <c r="P102">
        <f t="shared" si="1"/>
        <v>253.36215860187</v>
      </c>
    </row>
    <row r="103" ht="16.8" spans="7:16">
      <c r="G103">
        <f>G87</f>
        <v>100</v>
      </c>
      <c r="H103">
        <f t="shared" si="3"/>
        <v>0.04</v>
      </c>
      <c r="I103">
        <v>41</v>
      </c>
      <c r="J103">
        <f t="shared" si="0"/>
        <v>480.102062793666</v>
      </c>
      <c r="M103">
        <f>M87</f>
        <v>80</v>
      </c>
      <c r="N103">
        <f t="shared" si="4"/>
        <v>0.04</v>
      </c>
      <c r="O103">
        <v>41</v>
      </c>
      <c r="P103">
        <f t="shared" si="1"/>
        <v>384.081650234933</v>
      </c>
    </row>
    <row r="104" ht="16.8" spans="7:16">
      <c r="G104">
        <f>G87</f>
        <v>100</v>
      </c>
      <c r="H104">
        <f t="shared" si="3"/>
        <v>0.03</v>
      </c>
      <c r="I104">
        <v>42</v>
      </c>
      <c r="J104">
        <f t="shared" si="0"/>
        <v>335.989892575905</v>
      </c>
      <c r="M104">
        <f>M87</f>
        <v>80</v>
      </c>
      <c r="N104">
        <f t="shared" si="4"/>
        <v>0.03</v>
      </c>
      <c r="O104">
        <v>42</v>
      </c>
      <c r="P104">
        <f t="shared" si="1"/>
        <v>268.791914060724</v>
      </c>
    </row>
    <row r="105" ht="16.8" spans="7:16">
      <c r="G105">
        <v>100</v>
      </c>
      <c r="H105">
        <f t="shared" si="3"/>
        <v>0.03</v>
      </c>
      <c r="I105">
        <v>43</v>
      </c>
      <c r="J105">
        <f t="shared" si="0"/>
        <v>346.069589353182</v>
      </c>
      <c r="M105">
        <v>80</v>
      </c>
      <c r="N105">
        <f t="shared" si="4"/>
        <v>0.03</v>
      </c>
      <c r="O105">
        <v>43</v>
      </c>
      <c r="P105">
        <f t="shared" si="1"/>
        <v>276.855671482546</v>
      </c>
    </row>
    <row r="106" ht="16.8" spans="7:16">
      <c r="G106">
        <f>G87</f>
        <v>100</v>
      </c>
      <c r="H106">
        <f t="shared" si="3"/>
        <v>0.03</v>
      </c>
      <c r="I106">
        <v>44</v>
      </c>
      <c r="J106">
        <f t="shared" si="0"/>
        <v>356.451677033778</v>
      </c>
      <c r="M106">
        <f>M87</f>
        <v>80</v>
      </c>
      <c r="N106">
        <f t="shared" si="4"/>
        <v>0.03</v>
      </c>
      <c r="O106">
        <v>44</v>
      </c>
      <c r="P106">
        <f t="shared" si="1"/>
        <v>285.161341627022</v>
      </c>
    </row>
    <row r="107" ht="16.8" spans="7:16">
      <c r="G107">
        <f>G87</f>
        <v>100</v>
      </c>
      <c r="H107">
        <f t="shared" si="3"/>
        <v>0.03</v>
      </c>
      <c r="I107">
        <v>45</v>
      </c>
      <c r="J107">
        <f t="shared" si="0"/>
        <v>367.145227344791</v>
      </c>
      <c r="M107">
        <f>M87</f>
        <v>80</v>
      </c>
      <c r="N107">
        <f t="shared" si="4"/>
        <v>0.03</v>
      </c>
      <c r="O107">
        <v>45</v>
      </c>
      <c r="P107">
        <f t="shared" si="1"/>
        <v>293.716181875833</v>
      </c>
    </row>
    <row r="108" ht="16.8" spans="7:16">
      <c r="G108">
        <f>G87</f>
        <v>100</v>
      </c>
      <c r="H108">
        <f t="shared" si="3"/>
        <v>0.03</v>
      </c>
      <c r="I108">
        <v>46</v>
      </c>
      <c r="J108">
        <f t="shared" si="0"/>
        <v>378.159584165135</v>
      </c>
      <c r="M108">
        <f>M87</f>
        <v>80</v>
      </c>
      <c r="N108">
        <f t="shared" si="4"/>
        <v>0.03</v>
      </c>
      <c r="O108">
        <v>46</v>
      </c>
      <c r="P108">
        <f t="shared" si="1"/>
        <v>302.527667332108</v>
      </c>
    </row>
    <row r="109" ht="16.8" spans="7:16">
      <c r="G109">
        <f>G93</f>
        <v>100</v>
      </c>
      <c r="H109">
        <f t="shared" si="3"/>
        <v>0.03</v>
      </c>
      <c r="I109">
        <v>47</v>
      </c>
      <c r="J109">
        <f t="shared" si="0"/>
        <v>389.504371690089</v>
      </c>
      <c r="M109">
        <f>M93</f>
        <v>80</v>
      </c>
      <c r="N109">
        <f t="shared" si="4"/>
        <v>0.03</v>
      </c>
      <c r="O109">
        <v>47</v>
      </c>
      <c r="P109">
        <f t="shared" si="1"/>
        <v>311.603497352071</v>
      </c>
    </row>
    <row r="110" ht="16.8" spans="7:16">
      <c r="G110">
        <f>G93</f>
        <v>100</v>
      </c>
      <c r="H110">
        <f t="shared" si="3"/>
        <v>0.03</v>
      </c>
      <c r="I110">
        <v>48</v>
      </c>
      <c r="J110">
        <f t="shared" si="0"/>
        <v>401.189502840792</v>
      </c>
      <c r="M110">
        <f>M93</f>
        <v>80</v>
      </c>
      <c r="N110">
        <f t="shared" si="4"/>
        <v>0.03</v>
      </c>
      <c r="O110">
        <v>48</v>
      </c>
      <c r="P110">
        <f t="shared" si="1"/>
        <v>320.951602272633</v>
      </c>
    </row>
    <row r="111" ht="16.8" spans="7:16">
      <c r="G111">
        <v>100</v>
      </c>
      <c r="H111">
        <f t="shared" si="3"/>
        <v>0.03</v>
      </c>
      <c r="I111">
        <v>49</v>
      </c>
      <c r="J111">
        <f t="shared" si="0"/>
        <v>413.225187926015</v>
      </c>
      <c r="M111">
        <v>80</v>
      </c>
      <c r="N111">
        <f t="shared" si="4"/>
        <v>0.03</v>
      </c>
      <c r="O111">
        <v>49</v>
      </c>
      <c r="P111">
        <f t="shared" si="1"/>
        <v>330.580150340812</v>
      </c>
    </row>
    <row r="112" ht="16.8" spans="7:16">
      <c r="G112">
        <f>G93</f>
        <v>100</v>
      </c>
      <c r="H112">
        <f t="shared" si="3"/>
        <v>0.03</v>
      </c>
      <c r="I112">
        <v>50</v>
      </c>
      <c r="J112">
        <f t="shared" si="0"/>
        <v>425.621943563796</v>
      </c>
      <c r="M112">
        <f>M93</f>
        <v>80</v>
      </c>
      <c r="N112">
        <f t="shared" si="4"/>
        <v>0.03</v>
      </c>
      <c r="O112">
        <v>50</v>
      </c>
      <c r="P112">
        <f t="shared" si="1"/>
        <v>340.497554851037</v>
      </c>
    </row>
    <row r="113" ht="16.8" spans="7:16">
      <c r="G113">
        <f>G93</f>
        <v>100</v>
      </c>
      <c r="H113">
        <f t="shared" si="3"/>
        <v>0.03</v>
      </c>
      <c r="I113">
        <v>51</v>
      </c>
      <c r="J113">
        <f t="shared" si="0"/>
        <v>438.39060187071</v>
      </c>
      <c r="M113">
        <f>M93</f>
        <v>80</v>
      </c>
      <c r="N113">
        <f t="shared" si="4"/>
        <v>0.03</v>
      </c>
      <c r="O113">
        <v>51</v>
      </c>
      <c r="P113">
        <f t="shared" si="1"/>
        <v>350.712481496568</v>
      </c>
    </row>
    <row r="114" ht="16.8" spans="7:16">
      <c r="G114">
        <f>G93</f>
        <v>100</v>
      </c>
      <c r="H114">
        <f t="shared" si="3"/>
        <v>0.03</v>
      </c>
      <c r="I114">
        <v>52</v>
      </c>
      <c r="J114">
        <f t="shared" si="0"/>
        <v>451.542319926831</v>
      </c>
      <c r="M114">
        <f>M93</f>
        <v>80</v>
      </c>
      <c r="N114">
        <f t="shared" si="4"/>
        <v>0.03</v>
      </c>
      <c r="O114">
        <v>52</v>
      </c>
      <c r="P114">
        <f t="shared" si="1"/>
        <v>361.233855941465</v>
      </c>
    </row>
    <row r="115" ht="16.8" spans="7:16">
      <c r="G115">
        <f>G99</f>
        <v>100</v>
      </c>
      <c r="H115">
        <f t="shared" si="3"/>
        <v>0.03</v>
      </c>
      <c r="I115">
        <v>53</v>
      </c>
      <c r="J115">
        <f t="shared" si="0"/>
        <v>465.088589524636</v>
      </c>
      <c r="M115">
        <f>M99</f>
        <v>80</v>
      </c>
      <c r="N115">
        <f t="shared" si="4"/>
        <v>0.03</v>
      </c>
      <c r="O115">
        <v>53</v>
      </c>
      <c r="P115">
        <f t="shared" si="1"/>
        <v>372.070871619709</v>
      </c>
    </row>
    <row r="116" ht="16.8" spans="7:16">
      <c r="G116">
        <f>G99</f>
        <v>100</v>
      </c>
      <c r="H116">
        <f t="shared" si="3"/>
        <v>0.03</v>
      </c>
      <c r="I116">
        <v>54</v>
      </c>
      <c r="J116">
        <f t="shared" si="0"/>
        <v>479.041247210375</v>
      </c>
      <c r="M116">
        <f>M99</f>
        <v>80</v>
      </c>
      <c r="N116">
        <f t="shared" si="4"/>
        <v>0.03</v>
      </c>
      <c r="O116">
        <v>54</v>
      </c>
      <c r="P116">
        <f t="shared" si="1"/>
        <v>383.2329977683</v>
      </c>
    </row>
    <row r="117" ht="16.8" spans="7:16">
      <c r="G117">
        <v>100</v>
      </c>
      <c r="H117">
        <f t="shared" si="3"/>
        <v>0.03</v>
      </c>
      <c r="I117">
        <v>55</v>
      </c>
      <c r="J117">
        <f t="shared" si="0"/>
        <v>493.412484626686</v>
      </c>
      <c r="M117">
        <v>80</v>
      </c>
      <c r="N117">
        <f t="shared" si="4"/>
        <v>0.03</v>
      </c>
      <c r="O117">
        <v>55</v>
      </c>
      <c r="P117">
        <f t="shared" si="1"/>
        <v>394.729987701349</v>
      </c>
    </row>
    <row r="118" ht="16.8" spans="7:16">
      <c r="G118">
        <f>G99</f>
        <v>100</v>
      </c>
      <c r="H118">
        <f t="shared" si="3"/>
        <v>0.03</v>
      </c>
      <c r="I118">
        <v>56</v>
      </c>
      <c r="J118">
        <f t="shared" si="0"/>
        <v>508.214859165487</v>
      </c>
      <c r="M118">
        <f>M99</f>
        <v>80</v>
      </c>
      <c r="N118">
        <f t="shared" si="4"/>
        <v>0.03</v>
      </c>
      <c r="O118">
        <v>56</v>
      </c>
      <c r="P118">
        <f t="shared" si="1"/>
        <v>406.571887332389</v>
      </c>
    </row>
    <row r="119" ht="16.8" spans="7:16">
      <c r="G119">
        <f>G99</f>
        <v>100</v>
      </c>
      <c r="H119">
        <f t="shared" si="3"/>
        <v>0.03</v>
      </c>
      <c r="I119">
        <v>57</v>
      </c>
      <c r="J119">
        <f t="shared" si="0"/>
        <v>523.461304940451</v>
      </c>
      <c r="M119">
        <f>M99</f>
        <v>80</v>
      </c>
      <c r="N119">
        <f t="shared" si="4"/>
        <v>0.03</v>
      </c>
      <c r="O119">
        <v>57</v>
      </c>
      <c r="P119">
        <f t="shared" si="1"/>
        <v>418.769043952361</v>
      </c>
    </row>
    <row r="120" ht="16.8" spans="7:16">
      <c r="G120">
        <f>G99</f>
        <v>100</v>
      </c>
      <c r="H120">
        <f t="shared" si="3"/>
        <v>0.03</v>
      </c>
      <c r="I120">
        <v>58</v>
      </c>
      <c r="J120">
        <f t="shared" si="0"/>
        <v>539.165144088665</v>
      </c>
      <c r="M120">
        <f>M99</f>
        <v>80</v>
      </c>
      <c r="N120">
        <f t="shared" si="4"/>
        <v>0.03</v>
      </c>
      <c r="O120">
        <v>58</v>
      </c>
      <c r="P120">
        <f t="shared" si="1"/>
        <v>431.332115270932</v>
      </c>
    </row>
    <row r="121" ht="16.8" spans="7:16">
      <c r="G121">
        <f>G105</f>
        <v>100</v>
      </c>
      <c r="H121">
        <f t="shared" si="3"/>
        <v>0.03</v>
      </c>
      <c r="I121">
        <v>59</v>
      </c>
      <c r="J121">
        <f t="shared" si="0"/>
        <v>555.340098411325</v>
      </c>
      <c r="M121">
        <f>M105</f>
        <v>80</v>
      </c>
      <c r="N121">
        <f t="shared" si="4"/>
        <v>0.03</v>
      </c>
      <c r="O121">
        <v>59</v>
      </c>
      <c r="P121">
        <f t="shared" si="1"/>
        <v>444.27207872906</v>
      </c>
    </row>
    <row r="122" ht="16.8" spans="7:16">
      <c r="G122">
        <f>G105</f>
        <v>100</v>
      </c>
      <c r="H122">
        <f t="shared" si="3"/>
        <v>0.03</v>
      </c>
      <c r="I122">
        <v>60</v>
      </c>
      <c r="J122">
        <f t="shared" si="0"/>
        <v>572.000301363665</v>
      </c>
      <c r="M122">
        <f>M105</f>
        <v>80</v>
      </c>
      <c r="N122">
        <f t="shared" si="4"/>
        <v>0.03</v>
      </c>
      <c r="O122">
        <v>60</v>
      </c>
      <c r="P122">
        <f t="shared" si="1"/>
        <v>457.600241090932</v>
      </c>
    </row>
    <row r="123" ht="16.8" spans="7:16">
      <c r="G123">
        <v>100</v>
      </c>
      <c r="H123">
        <f t="shared" si="3"/>
        <v>0.03</v>
      </c>
      <c r="I123">
        <v>61</v>
      </c>
      <c r="J123">
        <f t="shared" si="0"/>
        <v>589.160310404575</v>
      </c>
      <c r="M123">
        <v>80</v>
      </c>
      <c r="N123">
        <f t="shared" si="4"/>
        <v>0.03</v>
      </c>
      <c r="O123">
        <v>61</v>
      </c>
      <c r="P123">
        <f t="shared" si="1"/>
        <v>471.32824832366</v>
      </c>
    </row>
    <row r="124" ht="16.8" spans="7:16">
      <c r="G124">
        <f>G105</f>
        <v>100</v>
      </c>
      <c r="H124">
        <f t="shared" si="3"/>
        <v>0.04</v>
      </c>
      <c r="I124">
        <v>62</v>
      </c>
      <c r="J124">
        <f t="shared" si="0"/>
        <v>1094.0412504375</v>
      </c>
      <c r="M124">
        <f>M105</f>
        <v>80</v>
      </c>
      <c r="N124">
        <f t="shared" si="4"/>
        <v>0.04</v>
      </c>
      <c r="O124">
        <v>62</v>
      </c>
      <c r="P124">
        <f t="shared" si="1"/>
        <v>875.233000349998</v>
      </c>
    </row>
    <row r="125" ht="16.8" spans="7:16">
      <c r="G125">
        <f>G105</f>
        <v>100</v>
      </c>
      <c r="H125">
        <f t="shared" si="3"/>
        <v>0.03</v>
      </c>
      <c r="I125">
        <v>63</v>
      </c>
      <c r="J125">
        <f t="shared" si="0"/>
        <v>625.040173308213</v>
      </c>
      <c r="M125">
        <f>M105</f>
        <v>80</v>
      </c>
      <c r="N125">
        <f t="shared" si="4"/>
        <v>0.03</v>
      </c>
      <c r="O125">
        <v>63</v>
      </c>
      <c r="P125">
        <f t="shared" si="1"/>
        <v>500.032138646571</v>
      </c>
    </row>
    <row r="126" ht="16.8" spans="7:16">
      <c r="G126">
        <f>G105</f>
        <v>100</v>
      </c>
      <c r="H126">
        <f t="shared" si="3"/>
        <v>0.03</v>
      </c>
      <c r="I126">
        <v>64</v>
      </c>
      <c r="J126">
        <f t="shared" si="0"/>
        <v>643.79137850746</v>
      </c>
      <c r="M126">
        <f>M105</f>
        <v>80</v>
      </c>
      <c r="N126">
        <f t="shared" si="4"/>
        <v>0.03</v>
      </c>
      <c r="O126">
        <v>64</v>
      </c>
      <c r="P126">
        <f t="shared" si="1"/>
        <v>515.033102805968</v>
      </c>
    </row>
    <row r="127" ht="16.8" spans="7:16">
      <c r="G127">
        <f>G111</f>
        <v>100</v>
      </c>
      <c r="H127">
        <f t="shared" si="3"/>
        <v>0.03</v>
      </c>
      <c r="I127">
        <v>65</v>
      </c>
      <c r="J127">
        <f t="shared" ref="J127:J168" si="5">G127*(1+H127)^(I127-1)</f>
        <v>663.105119862684</v>
      </c>
      <c r="M127">
        <f>M111</f>
        <v>80</v>
      </c>
      <c r="N127">
        <f t="shared" si="4"/>
        <v>0.03</v>
      </c>
      <c r="O127">
        <v>65</v>
      </c>
      <c r="P127">
        <f t="shared" ref="P127:P168" si="6">M127*(1+N127)^(O127-1)</f>
        <v>530.484095890147</v>
      </c>
    </row>
    <row r="128" ht="16.8" spans="7:16">
      <c r="G128">
        <f>G111</f>
        <v>100</v>
      </c>
      <c r="H128">
        <f t="shared" si="3"/>
        <v>0.03</v>
      </c>
      <c r="I128">
        <v>66</v>
      </c>
      <c r="J128">
        <f t="shared" si="5"/>
        <v>682.998273458564</v>
      </c>
      <c r="M128">
        <f>M111</f>
        <v>80</v>
      </c>
      <c r="N128">
        <f t="shared" si="4"/>
        <v>0.03</v>
      </c>
      <c r="O128">
        <v>66</v>
      </c>
      <c r="P128">
        <f t="shared" si="6"/>
        <v>546.398618766851</v>
      </c>
    </row>
    <row r="129" ht="16.8" spans="7:16">
      <c r="G129">
        <v>100</v>
      </c>
      <c r="H129">
        <f t="shared" si="3"/>
        <v>0.03</v>
      </c>
      <c r="I129">
        <v>67</v>
      </c>
      <c r="J129">
        <f t="shared" si="5"/>
        <v>703.488221662321</v>
      </c>
      <c r="M129">
        <v>80</v>
      </c>
      <c r="N129">
        <f t="shared" si="4"/>
        <v>0.03</v>
      </c>
      <c r="O129">
        <v>67</v>
      </c>
      <c r="P129">
        <f t="shared" si="6"/>
        <v>562.790577329857</v>
      </c>
    </row>
    <row r="130" ht="16.8" spans="7:16">
      <c r="G130">
        <f>G111</f>
        <v>100</v>
      </c>
      <c r="H130">
        <f t="shared" si="3"/>
        <v>0.03</v>
      </c>
      <c r="I130">
        <v>68</v>
      </c>
      <c r="J130">
        <f t="shared" si="5"/>
        <v>724.592868312191</v>
      </c>
      <c r="M130">
        <f>M111</f>
        <v>80</v>
      </c>
      <c r="N130">
        <f t="shared" si="4"/>
        <v>0.03</v>
      </c>
      <c r="O130">
        <v>68</v>
      </c>
      <c r="P130">
        <f t="shared" si="6"/>
        <v>579.674294649753</v>
      </c>
    </row>
    <row r="131" ht="16.8" spans="7:16">
      <c r="G131">
        <f>G111</f>
        <v>100</v>
      </c>
      <c r="H131">
        <f t="shared" si="3"/>
        <v>0.03</v>
      </c>
      <c r="I131">
        <v>69</v>
      </c>
      <c r="J131">
        <f t="shared" si="5"/>
        <v>746.330654361556</v>
      </c>
      <c r="M131">
        <f>M111</f>
        <v>80</v>
      </c>
      <c r="N131">
        <f t="shared" si="4"/>
        <v>0.03</v>
      </c>
      <c r="O131">
        <v>69</v>
      </c>
      <c r="P131">
        <f t="shared" si="6"/>
        <v>597.064523489245</v>
      </c>
    </row>
    <row r="132" ht="16.8" spans="7:16">
      <c r="G132">
        <f>G111</f>
        <v>100</v>
      </c>
      <c r="H132">
        <f t="shared" si="3"/>
        <v>0.03</v>
      </c>
      <c r="I132">
        <v>70</v>
      </c>
      <c r="J132">
        <f t="shared" si="5"/>
        <v>768.720573992403</v>
      </c>
      <c r="M132">
        <f>M111</f>
        <v>80</v>
      </c>
      <c r="N132">
        <f t="shared" si="4"/>
        <v>0.03</v>
      </c>
      <c r="O132">
        <v>70</v>
      </c>
      <c r="P132">
        <f t="shared" si="6"/>
        <v>614.976459193923</v>
      </c>
    </row>
    <row r="133" ht="16.8" spans="7:16">
      <c r="G133">
        <f>G117</f>
        <v>100</v>
      </c>
      <c r="H133">
        <f t="shared" si="3"/>
        <v>0.03</v>
      </c>
      <c r="I133">
        <v>71</v>
      </c>
      <c r="J133">
        <f t="shared" si="5"/>
        <v>791.782191212175</v>
      </c>
      <c r="M133">
        <f>M117</f>
        <v>80</v>
      </c>
      <c r="N133">
        <f t="shared" si="4"/>
        <v>0.03</v>
      </c>
      <c r="O133">
        <v>71</v>
      </c>
      <c r="P133">
        <f t="shared" si="6"/>
        <v>633.42575296974</v>
      </c>
    </row>
    <row r="134" ht="16.8" spans="7:16">
      <c r="G134">
        <f>G117</f>
        <v>100</v>
      </c>
      <c r="H134">
        <f t="shared" si="3"/>
        <v>0.03</v>
      </c>
      <c r="I134">
        <v>72</v>
      </c>
      <c r="J134">
        <f t="shared" si="5"/>
        <v>815.535656948541</v>
      </c>
      <c r="M134">
        <f>M117</f>
        <v>80</v>
      </c>
      <c r="N134">
        <f t="shared" si="4"/>
        <v>0.03</v>
      </c>
      <c r="O134">
        <v>72</v>
      </c>
      <c r="P134">
        <f t="shared" si="6"/>
        <v>652.428525558833</v>
      </c>
    </row>
    <row r="135" ht="16.8" spans="7:16">
      <c r="G135">
        <v>100</v>
      </c>
      <c r="H135">
        <f t="shared" si="3"/>
        <v>0.03</v>
      </c>
      <c r="I135">
        <v>73</v>
      </c>
      <c r="J135">
        <f t="shared" si="5"/>
        <v>840.001726656997</v>
      </c>
      <c r="M135">
        <v>80</v>
      </c>
      <c r="N135">
        <f t="shared" si="4"/>
        <v>0.03</v>
      </c>
      <c r="O135">
        <v>73</v>
      </c>
      <c r="P135">
        <f t="shared" si="6"/>
        <v>672.001381325597</v>
      </c>
    </row>
    <row r="136" ht="16.8" spans="7:16">
      <c r="G136">
        <f>G117</f>
        <v>100</v>
      </c>
      <c r="H136">
        <f t="shared" si="3"/>
        <v>0.03</v>
      </c>
      <c r="I136">
        <v>74</v>
      </c>
      <c r="J136">
        <f t="shared" si="5"/>
        <v>865.201778456707</v>
      </c>
      <c r="M136">
        <f>M117</f>
        <v>80</v>
      </c>
      <c r="N136">
        <f t="shared" si="4"/>
        <v>0.03</v>
      </c>
      <c r="O136">
        <v>74</v>
      </c>
      <c r="P136">
        <f t="shared" si="6"/>
        <v>692.161422765365</v>
      </c>
    </row>
    <row r="137" ht="16.8" spans="7:16">
      <c r="G137">
        <f>G117</f>
        <v>100</v>
      </c>
      <c r="H137">
        <f t="shared" si="3"/>
        <v>0.03</v>
      </c>
      <c r="I137">
        <v>75</v>
      </c>
      <c r="J137">
        <f t="shared" si="5"/>
        <v>891.157831810408</v>
      </c>
      <c r="M137">
        <f>M117</f>
        <v>80</v>
      </c>
      <c r="N137">
        <f t="shared" si="4"/>
        <v>0.03</v>
      </c>
      <c r="O137">
        <v>75</v>
      </c>
      <c r="P137">
        <f t="shared" si="6"/>
        <v>712.926265448326</v>
      </c>
    </row>
    <row r="138" ht="16.8" spans="7:16">
      <c r="G138">
        <f>G117</f>
        <v>100</v>
      </c>
      <c r="H138">
        <f t="shared" si="3"/>
        <v>0.03</v>
      </c>
      <c r="I138">
        <v>76</v>
      </c>
      <c r="J138">
        <f t="shared" si="5"/>
        <v>917.89256676472</v>
      </c>
      <c r="M138">
        <f>M117</f>
        <v>80</v>
      </c>
      <c r="N138">
        <f t="shared" si="4"/>
        <v>0.03</v>
      </c>
      <c r="O138">
        <v>76</v>
      </c>
      <c r="P138">
        <f t="shared" si="6"/>
        <v>734.314053411776</v>
      </c>
    </row>
    <row r="139" ht="16.8" spans="7:16">
      <c r="G139">
        <f>G123</f>
        <v>100</v>
      </c>
      <c r="H139">
        <f t="shared" si="3"/>
        <v>0.03</v>
      </c>
      <c r="I139">
        <v>77</v>
      </c>
      <c r="J139">
        <f t="shared" si="5"/>
        <v>945.429343767662</v>
      </c>
      <c r="M139">
        <f>M123</f>
        <v>80</v>
      </c>
      <c r="N139">
        <f t="shared" si="4"/>
        <v>0.03</v>
      </c>
      <c r="O139">
        <v>77</v>
      </c>
      <c r="P139">
        <f t="shared" si="6"/>
        <v>756.34347501413</v>
      </c>
    </row>
    <row r="140" ht="16.8" spans="7:16">
      <c r="G140">
        <f>G123</f>
        <v>100</v>
      </c>
      <c r="H140">
        <f t="shared" si="3"/>
        <v>0.03</v>
      </c>
      <c r="I140">
        <v>78</v>
      </c>
      <c r="J140">
        <f t="shared" si="5"/>
        <v>973.792224080692</v>
      </c>
      <c r="M140">
        <f>M123</f>
        <v>80</v>
      </c>
      <c r="N140">
        <f t="shared" si="4"/>
        <v>0.03</v>
      </c>
      <c r="O140">
        <v>78</v>
      </c>
      <c r="P140">
        <f t="shared" si="6"/>
        <v>779.033779264553</v>
      </c>
    </row>
    <row r="141" ht="16.8" spans="7:16">
      <c r="G141">
        <v>100</v>
      </c>
      <c r="H141">
        <f t="shared" si="3"/>
        <v>0.03</v>
      </c>
      <c r="I141">
        <v>79</v>
      </c>
      <c r="J141">
        <f t="shared" si="5"/>
        <v>1003.00599080311</v>
      </c>
      <c r="M141">
        <v>80</v>
      </c>
      <c r="N141">
        <f t="shared" si="4"/>
        <v>0.03</v>
      </c>
      <c r="O141">
        <v>79</v>
      </c>
      <c r="P141">
        <f t="shared" si="6"/>
        <v>802.40479264249</v>
      </c>
    </row>
    <row r="142" ht="16.8" spans="7:16">
      <c r="G142">
        <f>G123</f>
        <v>100</v>
      </c>
      <c r="H142">
        <f t="shared" si="3"/>
        <v>0.03</v>
      </c>
      <c r="I142">
        <v>80</v>
      </c>
      <c r="J142">
        <f t="shared" si="5"/>
        <v>1033.09617052721</v>
      </c>
      <c r="M142">
        <f>M123</f>
        <v>80</v>
      </c>
      <c r="N142">
        <f t="shared" si="4"/>
        <v>0.03</v>
      </c>
      <c r="O142">
        <v>80</v>
      </c>
      <c r="P142">
        <f t="shared" si="6"/>
        <v>826.476936421765</v>
      </c>
    </row>
    <row r="143" ht="16.8" spans="7:16">
      <c r="G143">
        <f>G123</f>
        <v>100</v>
      </c>
      <c r="H143">
        <f t="shared" si="3"/>
        <v>0.03</v>
      </c>
      <c r="I143">
        <v>81</v>
      </c>
      <c r="J143">
        <f t="shared" si="5"/>
        <v>1064.08905564302</v>
      </c>
      <c r="M143">
        <f>M123</f>
        <v>80</v>
      </c>
      <c r="N143">
        <f t="shared" si="4"/>
        <v>0.03</v>
      </c>
      <c r="O143">
        <v>81</v>
      </c>
      <c r="P143">
        <f t="shared" si="6"/>
        <v>851.271244514418</v>
      </c>
    </row>
    <row r="144" ht="16.8" spans="7:16">
      <c r="G144">
        <f>G123</f>
        <v>100</v>
      </c>
      <c r="H144">
        <f t="shared" si="3"/>
        <v>0.03</v>
      </c>
      <c r="I144">
        <v>82</v>
      </c>
      <c r="J144">
        <f t="shared" si="5"/>
        <v>1096.01172731231</v>
      </c>
      <c r="M144">
        <f>M123</f>
        <v>80</v>
      </c>
      <c r="N144">
        <f t="shared" si="4"/>
        <v>0.03</v>
      </c>
      <c r="O144">
        <v>82</v>
      </c>
      <c r="P144">
        <f t="shared" si="6"/>
        <v>876.80938184985</v>
      </c>
    </row>
    <row r="145" ht="16.8" spans="7:16">
      <c r="G145">
        <f>G129</f>
        <v>100</v>
      </c>
      <c r="H145">
        <f t="shared" si="3"/>
        <v>0.04</v>
      </c>
      <c r="I145">
        <v>83</v>
      </c>
      <c r="J145">
        <f t="shared" si="5"/>
        <v>2493.0662673975</v>
      </c>
      <c r="M145">
        <f>M129</f>
        <v>80</v>
      </c>
      <c r="N145">
        <f t="shared" si="4"/>
        <v>0.04</v>
      </c>
      <c r="O145">
        <v>83</v>
      </c>
      <c r="P145">
        <f t="shared" si="6"/>
        <v>1994.453013918</v>
      </c>
    </row>
    <row r="146" ht="16.8" spans="7:16">
      <c r="G146">
        <f>G129</f>
        <v>100</v>
      </c>
      <c r="H146">
        <f t="shared" si="3"/>
        <v>0.03</v>
      </c>
      <c r="I146">
        <v>84</v>
      </c>
      <c r="J146">
        <f t="shared" si="5"/>
        <v>1162.75884150563</v>
      </c>
      <c r="M146">
        <f>M129</f>
        <v>80</v>
      </c>
      <c r="N146">
        <f t="shared" si="4"/>
        <v>0.03</v>
      </c>
      <c r="O146">
        <v>84</v>
      </c>
      <c r="P146">
        <f t="shared" si="6"/>
        <v>930.207073204506</v>
      </c>
    </row>
    <row r="147" ht="16.8" spans="7:16">
      <c r="G147">
        <v>100</v>
      </c>
      <c r="H147">
        <f t="shared" si="3"/>
        <v>0.03</v>
      </c>
      <c r="I147">
        <v>85</v>
      </c>
      <c r="J147">
        <f t="shared" si="5"/>
        <v>1197.6416067508</v>
      </c>
      <c r="M147">
        <v>80</v>
      </c>
      <c r="N147">
        <f t="shared" si="4"/>
        <v>0.03</v>
      </c>
      <c r="O147">
        <v>85</v>
      </c>
      <c r="P147">
        <f t="shared" si="6"/>
        <v>958.113285400641</v>
      </c>
    </row>
    <row r="148" ht="16.8" spans="7:16">
      <c r="G148">
        <f>G129</f>
        <v>100</v>
      </c>
      <c r="H148">
        <f t="shared" ref="H148:H168" si="7">H127</f>
        <v>0.03</v>
      </c>
      <c r="I148">
        <v>86</v>
      </c>
      <c r="J148">
        <f t="shared" si="5"/>
        <v>1233.57085495333</v>
      </c>
      <c r="M148">
        <f>M129</f>
        <v>80</v>
      </c>
      <c r="N148">
        <f t="shared" ref="N148:N168" si="8">N127</f>
        <v>0.03</v>
      </c>
      <c r="O148">
        <v>86</v>
      </c>
      <c r="P148">
        <f t="shared" si="6"/>
        <v>986.856683962661</v>
      </c>
    </row>
    <row r="149" ht="16.8" spans="7:16">
      <c r="G149">
        <f>G129</f>
        <v>100</v>
      </c>
      <c r="H149">
        <f t="shared" si="7"/>
        <v>0.03</v>
      </c>
      <c r="I149">
        <v>87</v>
      </c>
      <c r="J149">
        <f t="shared" si="5"/>
        <v>1270.57798060193</v>
      </c>
      <c r="M149">
        <f>M129</f>
        <v>80</v>
      </c>
      <c r="N149">
        <f t="shared" si="8"/>
        <v>0.03</v>
      </c>
      <c r="O149">
        <v>87</v>
      </c>
      <c r="P149">
        <f t="shared" si="6"/>
        <v>1016.46238448154</v>
      </c>
    </row>
    <row r="150" ht="16.8" spans="7:16">
      <c r="G150">
        <f>G129</f>
        <v>100</v>
      </c>
      <c r="H150">
        <f t="shared" si="7"/>
        <v>0.03</v>
      </c>
      <c r="I150">
        <v>88</v>
      </c>
      <c r="J150">
        <f t="shared" si="5"/>
        <v>1308.69532001998</v>
      </c>
      <c r="M150">
        <f>M129</f>
        <v>80</v>
      </c>
      <c r="N150">
        <f t="shared" si="8"/>
        <v>0.03</v>
      </c>
      <c r="O150">
        <v>88</v>
      </c>
      <c r="P150">
        <f t="shared" si="6"/>
        <v>1046.95625601599</v>
      </c>
    </row>
    <row r="151" ht="16.8" spans="7:16">
      <c r="G151">
        <f>G135</f>
        <v>100</v>
      </c>
      <c r="H151">
        <f t="shared" si="7"/>
        <v>0.03</v>
      </c>
      <c r="I151">
        <v>89</v>
      </c>
      <c r="J151">
        <f t="shared" si="5"/>
        <v>1347.95617962058</v>
      </c>
      <c r="M151">
        <f>M135</f>
        <v>80</v>
      </c>
      <c r="N151">
        <f t="shared" si="8"/>
        <v>0.03</v>
      </c>
      <c r="O151">
        <v>89</v>
      </c>
      <c r="P151">
        <f t="shared" si="6"/>
        <v>1078.36494369647</v>
      </c>
    </row>
    <row r="152" ht="16.8" spans="7:16">
      <c r="G152">
        <f>G135</f>
        <v>100</v>
      </c>
      <c r="H152">
        <f t="shared" si="7"/>
        <v>0.03</v>
      </c>
      <c r="I152">
        <v>90</v>
      </c>
      <c r="J152">
        <f t="shared" si="5"/>
        <v>1388.3948650092</v>
      </c>
      <c r="M152">
        <f>M135</f>
        <v>80</v>
      </c>
      <c r="N152">
        <f t="shared" si="8"/>
        <v>0.03</v>
      </c>
      <c r="O152">
        <v>90</v>
      </c>
      <c r="P152">
        <f t="shared" si="6"/>
        <v>1110.71589200736</v>
      </c>
    </row>
    <row r="153" ht="16.8" spans="7:16">
      <c r="G153">
        <v>100</v>
      </c>
      <c r="H153">
        <f t="shared" si="7"/>
        <v>0.03</v>
      </c>
      <c r="I153">
        <v>91</v>
      </c>
      <c r="J153">
        <f t="shared" si="5"/>
        <v>1430.04671095948</v>
      </c>
      <c r="M153">
        <v>80</v>
      </c>
      <c r="N153">
        <f t="shared" si="8"/>
        <v>0.03</v>
      </c>
      <c r="O153">
        <v>91</v>
      </c>
      <c r="P153">
        <f t="shared" si="6"/>
        <v>1144.03736876758</v>
      </c>
    </row>
    <row r="154" ht="16.8" spans="7:16">
      <c r="G154">
        <f>G135</f>
        <v>100</v>
      </c>
      <c r="H154">
        <f t="shared" si="7"/>
        <v>0.03</v>
      </c>
      <c r="I154">
        <v>92</v>
      </c>
      <c r="J154">
        <f t="shared" si="5"/>
        <v>1472.94811228826</v>
      </c>
      <c r="M154">
        <f>M135</f>
        <v>80</v>
      </c>
      <c r="N154">
        <f t="shared" si="8"/>
        <v>0.03</v>
      </c>
      <c r="O154">
        <v>92</v>
      </c>
      <c r="P154">
        <f t="shared" si="6"/>
        <v>1178.35848983061</v>
      </c>
    </row>
    <row r="155" ht="16.8" spans="7:16">
      <c r="G155">
        <f>G135</f>
        <v>100</v>
      </c>
      <c r="H155">
        <f t="shared" si="7"/>
        <v>0.03</v>
      </c>
      <c r="I155">
        <v>93</v>
      </c>
      <c r="J155">
        <f t="shared" si="5"/>
        <v>1517.13655565691</v>
      </c>
      <c r="M155">
        <f>M135</f>
        <v>80</v>
      </c>
      <c r="N155">
        <f t="shared" si="8"/>
        <v>0.03</v>
      </c>
      <c r="O155">
        <v>93</v>
      </c>
      <c r="P155">
        <f t="shared" si="6"/>
        <v>1213.70924452553</v>
      </c>
    </row>
    <row r="156" ht="16.8" spans="7:16">
      <c r="G156">
        <f>G135</f>
        <v>100</v>
      </c>
      <c r="H156">
        <f t="shared" si="7"/>
        <v>0.03</v>
      </c>
      <c r="I156">
        <v>94</v>
      </c>
      <c r="J156">
        <f t="shared" si="5"/>
        <v>1562.65065232662</v>
      </c>
      <c r="M156">
        <f>M135</f>
        <v>80</v>
      </c>
      <c r="N156">
        <f t="shared" si="8"/>
        <v>0.03</v>
      </c>
      <c r="O156">
        <v>94</v>
      </c>
      <c r="P156">
        <f t="shared" si="6"/>
        <v>1250.12052186129</v>
      </c>
    </row>
    <row r="157" ht="16.8" spans="7:16">
      <c r="G157">
        <f>G141</f>
        <v>100</v>
      </c>
      <c r="H157">
        <f t="shared" si="7"/>
        <v>0.03</v>
      </c>
      <c r="I157">
        <v>95</v>
      </c>
      <c r="J157">
        <f t="shared" si="5"/>
        <v>1609.53017189641</v>
      </c>
      <c r="M157">
        <f>M141</f>
        <v>80</v>
      </c>
      <c r="N157">
        <f t="shared" si="8"/>
        <v>0.03</v>
      </c>
      <c r="O157">
        <v>95</v>
      </c>
      <c r="P157">
        <f t="shared" si="6"/>
        <v>1287.62413751713</v>
      </c>
    </row>
    <row r="158" ht="16.8" spans="7:16">
      <c r="G158">
        <f>G141</f>
        <v>100</v>
      </c>
      <c r="H158">
        <f t="shared" si="7"/>
        <v>0.03</v>
      </c>
      <c r="I158">
        <v>96</v>
      </c>
      <c r="J158">
        <f t="shared" si="5"/>
        <v>1657.81607705331</v>
      </c>
      <c r="M158">
        <f>M141</f>
        <v>80</v>
      </c>
      <c r="N158">
        <f t="shared" si="8"/>
        <v>0.03</v>
      </c>
      <c r="O158">
        <v>96</v>
      </c>
      <c r="P158">
        <f t="shared" si="6"/>
        <v>1326.25286164265</v>
      </c>
    </row>
    <row r="159" ht="16.8" spans="7:16">
      <c r="G159">
        <v>100</v>
      </c>
      <c r="H159">
        <f t="shared" si="7"/>
        <v>0.03</v>
      </c>
      <c r="I159">
        <v>97</v>
      </c>
      <c r="J159">
        <f t="shared" si="5"/>
        <v>1707.55055936491</v>
      </c>
      <c r="M159">
        <v>80</v>
      </c>
      <c r="N159">
        <f t="shared" si="8"/>
        <v>0.03</v>
      </c>
      <c r="O159">
        <v>97</v>
      </c>
      <c r="P159">
        <f t="shared" si="6"/>
        <v>1366.04044749192</v>
      </c>
    </row>
    <row r="160" ht="16.8" spans="7:16">
      <c r="G160">
        <f>G141</f>
        <v>100</v>
      </c>
      <c r="H160">
        <f t="shared" si="7"/>
        <v>0.03</v>
      </c>
      <c r="I160">
        <v>98</v>
      </c>
      <c r="J160">
        <f t="shared" si="5"/>
        <v>1758.77707614585</v>
      </c>
      <c r="M160">
        <f>M141</f>
        <v>80</v>
      </c>
      <c r="N160">
        <f t="shared" si="8"/>
        <v>0.03</v>
      </c>
      <c r="O160">
        <v>98</v>
      </c>
      <c r="P160">
        <f t="shared" si="6"/>
        <v>1407.02166091668</v>
      </c>
    </row>
    <row r="161" ht="16.8" spans="7:16">
      <c r="G161">
        <f>G141</f>
        <v>100</v>
      </c>
      <c r="H161">
        <f t="shared" si="7"/>
        <v>0.03</v>
      </c>
      <c r="I161">
        <v>99</v>
      </c>
      <c r="J161">
        <f t="shared" si="5"/>
        <v>1811.54038843023</v>
      </c>
      <c r="M161">
        <f>M141</f>
        <v>80</v>
      </c>
      <c r="N161">
        <f t="shared" si="8"/>
        <v>0.03</v>
      </c>
      <c r="O161">
        <v>99</v>
      </c>
      <c r="P161">
        <f t="shared" si="6"/>
        <v>1449.23231074418</v>
      </c>
    </row>
    <row r="162" ht="16.8" spans="7:16">
      <c r="G162">
        <f>G141</f>
        <v>100</v>
      </c>
      <c r="H162">
        <f t="shared" si="7"/>
        <v>0.03</v>
      </c>
      <c r="I162">
        <v>100</v>
      </c>
      <c r="J162">
        <f t="shared" si="5"/>
        <v>1865.88660008314</v>
      </c>
      <c r="M162">
        <f>M141</f>
        <v>80</v>
      </c>
      <c r="N162">
        <f t="shared" si="8"/>
        <v>0.03</v>
      </c>
      <c r="O162">
        <v>100</v>
      </c>
      <c r="P162">
        <f t="shared" si="6"/>
        <v>1492.70928006651</v>
      </c>
    </row>
    <row r="163" ht="16.8" spans="7:16">
      <c r="G163">
        <f>G147</f>
        <v>100</v>
      </c>
      <c r="H163">
        <f t="shared" si="7"/>
        <v>0.03</v>
      </c>
      <c r="I163">
        <v>101</v>
      </c>
      <c r="J163">
        <f t="shared" si="5"/>
        <v>1921.86319808563</v>
      </c>
      <c r="M163">
        <f>M147</f>
        <v>80</v>
      </c>
      <c r="N163">
        <f t="shared" si="8"/>
        <v>0.03</v>
      </c>
      <c r="O163">
        <v>101</v>
      </c>
      <c r="P163">
        <f t="shared" si="6"/>
        <v>1537.4905584685</v>
      </c>
    </row>
    <row r="164" ht="16.8" spans="7:16">
      <c r="G164">
        <f>G147</f>
        <v>100</v>
      </c>
      <c r="H164">
        <f t="shared" si="7"/>
        <v>0.03</v>
      </c>
      <c r="I164">
        <v>102</v>
      </c>
      <c r="J164">
        <f t="shared" si="5"/>
        <v>1979.5190940282</v>
      </c>
      <c r="M164">
        <f>M147</f>
        <v>80</v>
      </c>
      <c r="N164">
        <f t="shared" si="8"/>
        <v>0.03</v>
      </c>
      <c r="O164">
        <v>102</v>
      </c>
      <c r="P164">
        <f t="shared" si="6"/>
        <v>1583.61527522256</v>
      </c>
    </row>
    <row r="165" ht="16.8" spans="7:16">
      <c r="G165">
        <v>100</v>
      </c>
      <c r="H165">
        <f t="shared" si="7"/>
        <v>0.03</v>
      </c>
      <c r="I165">
        <v>103</v>
      </c>
      <c r="J165">
        <f t="shared" si="5"/>
        <v>2038.90466684905</v>
      </c>
      <c r="M165">
        <v>80</v>
      </c>
      <c r="N165">
        <f t="shared" si="8"/>
        <v>0.03</v>
      </c>
      <c r="O165">
        <v>103</v>
      </c>
      <c r="P165">
        <f t="shared" si="6"/>
        <v>1631.12373347924</v>
      </c>
    </row>
    <row r="166" ht="16.8" spans="7:16">
      <c r="G166">
        <f>G147</f>
        <v>100</v>
      </c>
      <c r="H166">
        <f t="shared" si="7"/>
        <v>0.04</v>
      </c>
      <c r="I166">
        <v>104</v>
      </c>
      <c r="J166">
        <f t="shared" si="5"/>
        <v>5681.11980343502</v>
      </c>
      <c r="M166">
        <f>M147</f>
        <v>80</v>
      </c>
      <c r="N166">
        <f t="shared" si="8"/>
        <v>0.04</v>
      </c>
      <c r="O166">
        <v>104</v>
      </c>
      <c r="P166">
        <f t="shared" si="6"/>
        <v>4544.89584274802</v>
      </c>
    </row>
    <row r="167" ht="16.8" spans="7:16">
      <c r="G167">
        <f>G147</f>
        <v>100</v>
      </c>
      <c r="H167">
        <f t="shared" si="7"/>
        <v>0.03</v>
      </c>
      <c r="I167">
        <v>105</v>
      </c>
      <c r="J167">
        <f t="shared" si="5"/>
        <v>2163.07396106015</v>
      </c>
      <c r="M167">
        <f>M147</f>
        <v>80</v>
      </c>
      <c r="N167">
        <f t="shared" si="8"/>
        <v>0.03</v>
      </c>
      <c r="O167">
        <v>105</v>
      </c>
      <c r="P167">
        <f t="shared" si="6"/>
        <v>1730.45916884812</v>
      </c>
    </row>
    <row r="168" ht="16.8" spans="7:16">
      <c r="G168">
        <f>G147</f>
        <v>100</v>
      </c>
      <c r="H168">
        <f t="shared" si="7"/>
        <v>0.03</v>
      </c>
      <c r="I168">
        <v>100</v>
      </c>
      <c r="J168">
        <f t="shared" si="5"/>
        <v>1865.88660008314</v>
      </c>
      <c r="M168">
        <f>M147</f>
        <v>80</v>
      </c>
      <c r="N168">
        <f t="shared" si="8"/>
        <v>0.03</v>
      </c>
      <c r="O168">
        <v>100</v>
      </c>
      <c r="P168">
        <f t="shared" si="6"/>
        <v>1492.70928006651</v>
      </c>
    </row>
  </sheetData>
  <mergeCells count="64">
    <mergeCell ref="G3:H3"/>
    <mergeCell ref="I3:J3"/>
    <mergeCell ref="K3:L3"/>
    <mergeCell ref="M3:N3"/>
    <mergeCell ref="O3:P3"/>
    <mergeCell ref="A12:L12"/>
    <mergeCell ref="M12:N12"/>
    <mergeCell ref="O12:P12"/>
    <mergeCell ref="A13:B13"/>
    <mergeCell ref="C13:D13"/>
    <mergeCell ref="E13:F13"/>
    <mergeCell ref="G13:H13"/>
    <mergeCell ref="I13:J13"/>
    <mergeCell ref="K13:L13"/>
    <mergeCell ref="M13:N13"/>
    <mergeCell ref="O13:P13"/>
    <mergeCell ref="A30:D30"/>
    <mergeCell ref="E30:H30"/>
    <mergeCell ref="I30:L30"/>
    <mergeCell ref="M30:P30"/>
    <mergeCell ref="Q30:T30"/>
    <mergeCell ref="A35:D35"/>
    <mergeCell ref="E35:H35"/>
    <mergeCell ref="I35:L35"/>
    <mergeCell ref="M35:P35"/>
    <mergeCell ref="Q35:T35"/>
    <mergeCell ref="A44:D44"/>
    <mergeCell ref="E44:H44"/>
    <mergeCell ref="I44:L44"/>
    <mergeCell ref="M44:P44"/>
    <mergeCell ref="Q44:T44"/>
    <mergeCell ref="G61:J61"/>
    <mergeCell ref="M61:P61"/>
    <mergeCell ref="M14:N21"/>
    <mergeCell ref="O14:P21"/>
    <mergeCell ref="M22:N24"/>
    <mergeCell ref="O22:P24"/>
    <mergeCell ref="A22:L24"/>
    <mergeCell ref="A14:L21"/>
    <mergeCell ref="A10:P11"/>
    <mergeCell ref="G1:P2"/>
    <mergeCell ref="G4:H6"/>
    <mergeCell ref="I4:J6"/>
    <mergeCell ref="K4:L6"/>
    <mergeCell ref="M4:N6"/>
    <mergeCell ref="O4:P6"/>
    <mergeCell ref="G7:P8"/>
    <mergeCell ref="A32:D34"/>
    <mergeCell ref="E32:H34"/>
    <mergeCell ref="I32:L34"/>
    <mergeCell ref="M32:P34"/>
    <mergeCell ref="Q32:T34"/>
    <mergeCell ref="A37:D39"/>
    <mergeCell ref="E37:H39"/>
    <mergeCell ref="I37:L39"/>
    <mergeCell ref="M37:P39"/>
    <mergeCell ref="Q37:T39"/>
    <mergeCell ref="A28:T29"/>
    <mergeCell ref="A42:T43"/>
    <mergeCell ref="A45:D51"/>
    <mergeCell ref="E45:H51"/>
    <mergeCell ref="I45:L51"/>
    <mergeCell ref="M45:P51"/>
    <mergeCell ref="Q45:T51"/>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NPC列表"/>
  <dimension ref="A1:I201"/>
  <sheetViews>
    <sheetView workbookViewId="0">
      <pane ySplit="1" topLeftCell="A2" activePane="bottomLeft" state="frozen"/>
      <selection/>
      <selection pane="bottomLeft" activeCell="A1" sqref="A1"/>
    </sheetView>
  </sheetViews>
  <sheetFormatPr defaultColWidth="14" defaultRowHeight="18" customHeight="1"/>
  <cols>
    <col min="8" max="8" width="189.913461538462" style="2" customWidth="1"/>
  </cols>
  <sheetData>
    <row r="1" ht="33.75" customHeight="1" spans="1:9">
      <c r="A1" s="6" t="s">
        <v>1457</v>
      </c>
      <c r="B1" s="6" t="s">
        <v>1458</v>
      </c>
      <c r="C1" s="6" t="s">
        <v>1459</v>
      </c>
      <c r="D1" s="6" t="s">
        <v>1460</v>
      </c>
      <c r="E1" s="6" t="s">
        <v>1461</v>
      </c>
      <c r="F1" s="6" t="s">
        <v>81</v>
      </c>
      <c r="G1" s="6" t="s">
        <v>84</v>
      </c>
      <c r="H1" s="7" t="s">
        <v>1231</v>
      </c>
      <c r="I1" s="6" t="s">
        <v>1462</v>
      </c>
    </row>
    <row r="2" ht="33.75" customHeight="1" spans="1:9">
      <c r="A2" s="8">
        <v>1</v>
      </c>
      <c r="B2" s="9" t="s">
        <v>267</v>
      </c>
      <c r="C2" s="8" t="s">
        <v>1463</v>
      </c>
      <c r="D2" s="8" t="s">
        <v>270</v>
      </c>
      <c r="E2" s="8" t="s">
        <v>1464</v>
      </c>
      <c r="F2" s="8" t="s">
        <v>1465</v>
      </c>
      <c r="G2" s="8"/>
      <c r="H2" s="10" t="s">
        <v>1466</v>
      </c>
      <c r="I2" s="11" t="s">
        <v>1467</v>
      </c>
    </row>
    <row r="3" ht="33.75" customHeight="1" spans="1:9">
      <c r="A3" s="8">
        <v>2</v>
      </c>
      <c r="B3" s="9" t="s">
        <v>267</v>
      </c>
      <c r="C3" s="8" t="s">
        <v>1468</v>
      </c>
      <c r="D3" s="8" t="s">
        <v>292</v>
      </c>
      <c r="E3" s="8" t="s">
        <v>1469</v>
      </c>
      <c r="F3" s="8" t="s">
        <v>1470</v>
      </c>
      <c r="G3" s="8"/>
      <c r="H3" s="10" t="s">
        <v>1471</v>
      </c>
      <c r="I3" s="11" t="s">
        <v>1467</v>
      </c>
    </row>
    <row r="4" ht="33.75" customHeight="1" spans="1:9">
      <c r="A4" s="8">
        <v>3</v>
      </c>
      <c r="B4" s="9" t="s">
        <v>267</v>
      </c>
      <c r="C4" s="8" t="s">
        <v>1468</v>
      </c>
      <c r="D4" s="8" t="s">
        <v>293</v>
      </c>
      <c r="E4" s="8" t="s">
        <v>1472</v>
      </c>
      <c r="F4" s="8" t="s">
        <v>1465</v>
      </c>
      <c r="G4" s="8"/>
      <c r="H4" s="10" t="s">
        <v>1473</v>
      </c>
      <c r="I4" s="11" t="s">
        <v>1467</v>
      </c>
    </row>
    <row r="5" ht="33.75" customHeight="1" spans="1:9">
      <c r="A5" s="8">
        <v>4</v>
      </c>
      <c r="B5" s="9" t="s">
        <v>267</v>
      </c>
      <c r="C5" s="8" t="s">
        <v>1474</v>
      </c>
      <c r="D5" s="8" t="s">
        <v>299</v>
      </c>
      <c r="E5" s="8" t="s">
        <v>1475</v>
      </c>
      <c r="F5" s="8" t="s">
        <v>1470</v>
      </c>
      <c r="G5" s="8"/>
      <c r="H5" s="10" t="s">
        <v>1476</v>
      </c>
      <c r="I5" s="11" t="s">
        <v>1467</v>
      </c>
    </row>
    <row r="6" ht="33.75" customHeight="1" spans="1:9">
      <c r="A6" s="8">
        <v>5</v>
      </c>
      <c r="B6" s="9" t="s">
        <v>267</v>
      </c>
      <c r="C6" s="8" t="s">
        <v>1477</v>
      </c>
      <c r="D6" s="8" t="s">
        <v>1478</v>
      </c>
      <c r="E6" s="8" t="s">
        <v>1479</v>
      </c>
      <c r="F6" s="8" t="s">
        <v>1465</v>
      </c>
      <c r="G6" s="8"/>
      <c r="H6" s="10" t="s">
        <v>1480</v>
      </c>
      <c r="I6" s="11" t="s">
        <v>1467</v>
      </c>
    </row>
    <row r="7" ht="33.75" customHeight="1" spans="1:9">
      <c r="A7" s="8">
        <v>6</v>
      </c>
      <c r="B7" s="9" t="s">
        <v>267</v>
      </c>
      <c r="C7" s="8"/>
      <c r="D7" s="8" t="s">
        <v>1481</v>
      </c>
      <c r="E7" s="8" t="s">
        <v>1482</v>
      </c>
      <c r="F7" s="8" t="s">
        <v>1465</v>
      </c>
      <c r="G7" s="8"/>
      <c r="H7" s="10" t="s">
        <v>1483</v>
      </c>
      <c r="I7" s="11" t="s">
        <v>1467</v>
      </c>
    </row>
    <row r="8" ht="33.75" customHeight="1" spans="1:9">
      <c r="A8" s="8">
        <v>7</v>
      </c>
      <c r="B8" s="9" t="s">
        <v>267</v>
      </c>
      <c r="C8" s="8" t="s">
        <v>1484</v>
      </c>
      <c r="D8" s="8" t="s">
        <v>1485</v>
      </c>
      <c r="E8" s="8" t="s">
        <v>1486</v>
      </c>
      <c r="F8" s="8" t="s">
        <v>1465</v>
      </c>
      <c r="G8" s="8"/>
      <c r="H8" s="10" t="s">
        <v>1487</v>
      </c>
      <c r="I8" s="11" t="s">
        <v>1467</v>
      </c>
    </row>
    <row r="9" ht="33.75" customHeight="1" spans="1:9">
      <c r="A9" s="8">
        <v>8</v>
      </c>
      <c r="B9" s="9" t="s">
        <v>267</v>
      </c>
      <c r="C9" s="8" t="s">
        <v>1484</v>
      </c>
      <c r="D9" s="8" t="s">
        <v>1488</v>
      </c>
      <c r="E9" s="8" t="s">
        <v>1489</v>
      </c>
      <c r="F9" s="8" t="s">
        <v>1465</v>
      </c>
      <c r="G9" s="8"/>
      <c r="H9" s="10" t="s">
        <v>1490</v>
      </c>
      <c r="I9" s="11" t="s">
        <v>1467</v>
      </c>
    </row>
    <row r="10" ht="33.75" customHeight="1" spans="1:9">
      <c r="A10" s="8">
        <v>9</v>
      </c>
      <c r="B10" s="9" t="s">
        <v>267</v>
      </c>
      <c r="C10" s="8"/>
      <c r="D10" s="8" t="s">
        <v>1491</v>
      </c>
      <c r="E10" s="8" t="s">
        <v>1492</v>
      </c>
      <c r="F10" s="8" t="s">
        <v>1470</v>
      </c>
      <c r="G10" s="8"/>
      <c r="H10" s="10" t="s">
        <v>1493</v>
      </c>
      <c r="I10" s="11" t="s">
        <v>1467</v>
      </c>
    </row>
    <row r="11" ht="33.75" customHeight="1" spans="1:9">
      <c r="A11" s="8">
        <v>10</v>
      </c>
      <c r="B11" s="9" t="s">
        <v>267</v>
      </c>
      <c r="C11" s="8"/>
      <c r="D11" s="8" t="s">
        <v>1494</v>
      </c>
      <c r="E11" s="8" t="s">
        <v>1495</v>
      </c>
      <c r="F11" s="8" t="s">
        <v>1470</v>
      </c>
      <c r="G11" s="8"/>
      <c r="H11" s="10" t="s">
        <v>1496</v>
      </c>
      <c r="I11" s="11" t="s">
        <v>1467</v>
      </c>
    </row>
    <row r="12" ht="33.75" customHeight="1" spans="1:9">
      <c r="A12" s="8">
        <v>11</v>
      </c>
      <c r="B12" s="9" t="s">
        <v>267</v>
      </c>
      <c r="C12" s="8"/>
      <c r="D12" s="8" t="s">
        <v>1497</v>
      </c>
      <c r="E12" s="8" t="s">
        <v>1498</v>
      </c>
      <c r="F12" s="8" t="s">
        <v>1465</v>
      </c>
      <c r="G12" s="8"/>
      <c r="H12" s="10" t="s">
        <v>1499</v>
      </c>
      <c r="I12" s="11" t="s">
        <v>1467</v>
      </c>
    </row>
    <row r="13" ht="33.75" customHeight="1" spans="1:9">
      <c r="A13" s="8">
        <v>12</v>
      </c>
      <c r="B13" s="9" t="s">
        <v>267</v>
      </c>
      <c r="C13" s="8"/>
      <c r="D13" s="8" t="s">
        <v>1500</v>
      </c>
      <c r="E13" s="8" t="s">
        <v>1501</v>
      </c>
      <c r="F13" s="8" t="s">
        <v>1465</v>
      </c>
      <c r="G13" s="8"/>
      <c r="H13" s="10" t="s">
        <v>1502</v>
      </c>
      <c r="I13" s="11" t="s">
        <v>1467</v>
      </c>
    </row>
    <row r="14" ht="33.75" customHeight="1" spans="1:9">
      <c r="A14" s="8">
        <v>13</v>
      </c>
      <c r="B14" s="9" t="s">
        <v>267</v>
      </c>
      <c r="C14" s="8"/>
      <c r="D14" s="8" t="s">
        <v>1503</v>
      </c>
      <c r="E14" s="8" t="s">
        <v>1504</v>
      </c>
      <c r="F14" s="8" t="s">
        <v>1465</v>
      </c>
      <c r="G14" s="8"/>
      <c r="H14" s="10" t="s">
        <v>1505</v>
      </c>
      <c r="I14" s="11" t="s">
        <v>1467</v>
      </c>
    </row>
    <row r="15" ht="33.75" customHeight="1" spans="1:9">
      <c r="A15" s="8">
        <v>14</v>
      </c>
      <c r="B15" s="9" t="s">
        <v>267</v>
      </c>
      <c r="C15" s="8"/>
      <c r="D15" s="8" t="s">
        <v>1506</v>
      </c>
      <c r="E15" s="8" t="s">
        <v>1507</v>
      </c>
      <c r="F15" s="8" t="s">
        <v>1465</v>
      </c>
      <c r="G15" s="8"/>
      <c r="H15" s="10" t="s">
        <v>1508</v>
      </c>
      <c r="I15" s="11" t="s">
        <v>1467</v>
      </c>
    </row>
    <row r="16" ht="33.75" customHeight="1" spans="1:9">
      <c r="A16" s="8">
        <v>15</v>
      </c>
      <c r="B16" s="9" t="s">
        <v>267</v>
      </c>
      <c r="C16" s="8"/>
      <c r="D16" s="8" t="s">
        <v>1509</v>
      </c>
      <c r="E16" s="8" t="s">
        <v>1510</v>
      </c>
      <c r="F16" s="8" t="s">
        <v>1465</v>
      </c>
      <c r="G16" s="8"/>
      <c r="H16" s="10" t="s">
        <v>1511</v>
      </c>
      <c r="I16" s="11" t="s">
        <v>1467</v>
      </c>
    </row>
    <row r="17" ht="33.75" customHeight="1" spans="1:9">
      <c r="A17" s="8">
        <v>16</v>
      </c>
      <c r="B17" s="9" t="s">
        <v>267</v>
      </c>
      <c r="C17" s="8"/>
      <c r="D17" s="8" t="s">
        <v>1512</v>
      </c>
      <c r="E17" s="8" t="s">
        <v>1513</v>
      </c>
      <c r="F17" s="8" t="s">
        <v>1470</v>
      </c>
      <c r="G17" s="8"/>
      <c r="H17" s="10" t="s">
        <v>1514</v>
      </c>
      <c r="I17" s="11" t="s">
        <v>1467</v>
      </c>
    </row>
    <row r="18" ht="33.75" customHeight="1" spans="1:9">
      <c r="A18" s="8">
        <v>17</v>
      </c>
      <c r="B18" s="9" t="s">
        <v>267</v>
      </c>
      <c r="C18" s="8" t="s">
        <v>1515</v>
      </c>
      <c r="D18" s="8" t="s">
        <v>1516</v>
      </c>
      <c r="E18" s="8" t="s">
        <v>1517</v>
      </c>
      <c r="F18" s="8" t="s">
        <v>1465</v>
      </c>
      <c r="G18" s="8"/>
      <c r="H18" s="10" t="s">
        <v>1518</v>
      </c>
      <c r="I18" s="11" t="s">
        <v>1519</v>
      </c>
    </row>
    <row r="19" ht="33.75" customHeight="1" spans="1:9">
      <c r="A19" s="8">
        <v>18</v>
      </c>
      <c r="B19" s="9" t="s">
        <v>267</v>
      </c>
      <c r="C19" s="8"/>
      <c r="D19" s="8" t="s">
        <v>1520</v>
      </c>
      <c r="E19" s="8" t="s">
        <v>1521</v>
      </c>
      <c r="F19" s="8" t="s">
        <v>1465</v>
      </c>
      <c r="G19" s="8"/>
      <c r="H19" s="10" t="s">
        <v>1522</v>
      </c>
      <c r="I19" s="11" t="s">
        <v>1467</v>
      </c>
    </row>
    <row r="20" ht="33.75" customHeight="1" spans="1:9">
      <c r="A20" s="8">
        <v>19</v>
      </c>
      <c r="B20" s="9" t="s">
        <v>267</v>
      </c>
      <c r="C20" s="8"/>
      <c r="D20" s="8" t="s">
        <v>1523</v>
      </c>
      <c r="E20" s="8" t="s">
        <v>1524</v>
      </c>
      <c r="F20" s="8" t="s">
        <v>1470</v>
      </c>
      <c r="G20" s="8"/>
      <c r="H20" s="10" t="s">
        <v>1525</v>
      </c>
      <c r="I20" s="11" t="s">
        <v>1467</v>
      </c>
    </row>
    <row r="21" ht="33.75" customHeight="1" spans="1:9">
      <c r="A21" s="8">
        <v>20</v>
      </c>
      <c r="B21" s="9" t="s">
        <v>267</v>
      </c>
      <c r="C21" s="8"/>
      <c r="D21" s="8" t="s">
        <v>1526</v>
      </c>
      <c r="E21" s="8" t="s">
        <v>1527</v>
      </c>
      <c r="F21" s="8" t="s">
        <v>1470</v>
      </c>
      <c r="G21" s="8"/>
      <c r="H21" s="10" t="s">
        <v>1528</v>
      </c>
      <c r="I21" s="11" t="s">
        <v>1467</v>
      </c>
    </row>
    <row r="22" ht="33.75" customHeight="1" spans="1:9">
      <c r="A22" s="8">
        <v>21</v>
      </c>
      <c r="B22" s="12" t="s">
        <v>306</v>
      </c>
      <c r="C22" s="8" t="s">
        <v>1529</v>
      </c>
      <c r="D22" s="8" t="s">
        <v>1530</v>
      </c>
      <c r="E22" s="8" t="s">
        <v>1531</v>
      </c>
      <c r="F22" s="8"/>
      <c r="G22" s="8"/>
      <c r="H22" s="10" t="s">
        <v>1532</v>
      </c>
      <c r="I22" s="11" t="s">
        <v>1467</v>
      </c>
    </row>
    <row r="23" ht="33.75" customHeight="1" spans="1:9">
      <c r="A23" s="8">
        <v>22</v>
      </c>
      <c r="B23" s="12" t="s">
        <v>306</v>
      </c>
      <c r="C23" s="8" t="s">
        <v>1463</v>
      </c>
      <c r="D23" s="8" t="s">
        <v>1533</v>
      </c>
      <c r="E23" s="8" t="s">
        <v>1534</v>
      </c>
      <c r="F23" s="8"/>
      <c r="G23" s="8"/>
      <c r="H23" s="10" t="s">
        <v>1535</v>
      </c>
      <c r="I23" s="11" t="s">
        <v>1467</v>
      </c>
    </row>
    <row r="24" ht="33.75" customHeight="1" spans="1:9">
      <c r="A24" s="8">
        <v>23</v>
      </c>
      <c r="B24" s="12" t="s">
        <v>306</v>
      </c>
      <c r="C24" s="8" t="s">
        <v>1468</v>
      </c>
      <c r="D24" s="8" t="s">
        <v>1536</v>
      </c>
      <c r="E24" s="8" t="s">
        <v>1537</v>
      </c>
      <c r="F24" s="8" t="s">
        <v>1465</v>
      </c>
      <c r="G24" s="8"/>
      <c r="H24" s="10" t="s">
        <v>1538</v>
      </c>
      <c r="I24" s="11" t="s">
        <v>1467</v>
      </c>
    </row>
    <row r="25" ht="33.75" customHeight="1" spans="1:9">
      <c r="A25" s="8">
        <v>24</v>
      </c>
      <c r="B25" s="12" t="s">
        <v>306</v>
      </c>
      <c r="C25" s="8" t="s">
        <v>1474</v>
      </c>
      <c r="D25" s="8" t="s">
        <v>1539</v>
      </c>
      <c r="E25" s="8" t="s">
        <v>1540</v>
      </c>
      <c r="F25" s="8"/>
      <c r="G25" s="8"/>
      <c r="H25" s="10" t="s">
        <v>1541</v>
      </c>
      <c r="I25" s="11" t="s">
        <v>1467</v>
      </c>
    </row>
    <row r="26" ht="33.75" customHeight="1" spans="1:9">
      <c r="A26" s="8">
        <v>25</v>
      </c>
      <c r="B26" s="12" t="s">
        <v>306</v>
      </c>
      <c r="C26" s="8"/>
      <c r="D26" s="8" t="s">
        <v>1542</v>
      </c>
      <c r="E26" s="8" t="s">
        <v>1543</v>
      </c>
      <c r="F26" s="8"/>
      <c r="G26" s="8"/>
      <c r="H26" s="10" t="s">
        <v>1544</v>
      </c>
      <c r="I26" s="11" t="s">
        <v>1467</v>
      </c>
    </row>
    <row r="27" ht="33.75" customHeight="1" spans="1:9">
      <c r="A27" s="8">
        <v>26</v>
      </c>
      <c r="B27" s="12" t="s">
        <v>306</v>
      </c>
      <c r="C27" s="8"/>
      <c r="D27" s="8" t="s">
        <v>1545</v>
      </c>
      <c r="E27" s="8" t="s">
        <v>1546</v>
      </c>
      <c r="F27" s="8" t="s">
        <v>1465</v>
      </c>
      <c r="G27" s="8"/>
      <c r="H27" s="10" t="s">
        <v>1547</v>
      </c>
      <c r="I27" s="11" t="s">
        <v>1467</v>
      </c>
    </row>
    <row r="28" ht="33.75" customHeight="1" spans="1:9">
      <c r="A28" s="8">
        <v>27</v>
      </c>
      <c r="B28" s="12" t="s">
        <v>306</v>
      </c>
      <c r="C28" s="8"/>
      <c r="D28" s="8" t="s">
        <v>1548</v>
      </c>
      <c r="E28" s="8" t="s">
        <v>1549</v>
      </c>
      <c r="F28" s="8"/>
      <c r="G28" s="8"/>
      <c r="H28" s="10" t="s">
        <v>1550</v>
      </c>
      <c r="I28" s="11" t="s">
        <v>1467</v>
      </c>
    </row>
    <row r="29" ht="33.75" customHeight="1" spans="1:9">
      <c r="A29" s="8">
        <v>28</v>
      </c>
      <c r="B29" s="12" t="s">
        <v>306</v>
      </c>
      <c r="C29" s="8"/>
      <c r="D29" s="8" t="s">
        <v>1551</v>
      </c>
      <c r="E29" s="8" t="s">
        <v>1552</v>
      </c>
      <c r="F29" s="8" t="s">
        <v>1465</v>
      </c>
      <c r="G29" s="8"/>
      <c r="H29" s="10" t="s">
        <v>1553</v>
      </c>
      <c r="I29" s="11" t="s">
        <v>1467</v>
      </c>
    </row>
    <row r="30" ht="33.75" customHeight="1" spans="1:9">
      <c r="A30" s="8">
        <v>29</v>
      </c>
      <c r="B30" s="12" t="s">
        <v>306</v>
      </c>
      <c r="C30" s="8"/>
      <c r="D30" s="8" t="s">
        <v>1554</v>
      </c>
      <c r="E30" s="8" t="s">
        <v>1555</v>
      </c>
      <c r="F30" s="8"/>
      <c r="G30" s="8"/>
      <c r="H30" s="10" t="s">
        <v>1556</v>
      </c>
      <c r="I30" s="11" t="s">
        <v>1467</v>
      </c>
    </row>
    <row r="31" ht="33.75" customHeight="1" spans="1:9">
      <c r="A31" s="8">
        <v>30</v>
      </c>
      <c r="B31" s="12" t="s">
        <v>306</v>
      </c>
      <c r="C31" s="8"/>
      <c r="D31" s="8" t="s">
        <v>1557</v>
      </c>
      <c r="E31" s="8" t="s">
        <v>1558</v>
      </c>
      <c r="F31" s="8"/>
      <c r="G31" s="8"/>
      <c r="H31" s="10" t="s">
        <v>1559</v>
      </c>
      <c r="I31" s="11" t="s">
        <v>1467</v>
      </c>
    </row>
    <row r="32" ht="33.75" customHeight="1" spans="1:9">
      <c r="A32" s="8">
        <v>31</v>
      </c>
      <c r="B32" s="12" t="s">
        <v>306</v>
      </c>
      <c r="C32" s="8"/>
      <c r="D32" s="8" t="s">
        <v>1560</v>
      </c>
      <c r="E32" s="8" t="s">
        <v>1561</v>
      </c>
      <c r="F32" s="8"/>
      <c r="G32" s="8"/>
      <c r="H32" s="10" t="s">
        <v>1562</v>
      </c>
      <c r="I32" s="11" t="s">
        <v>1467</v>
      </c>
    </row>
    <row r="33" ht="33.75" customHeight="1" spans="1:9">
      <c r="A33" s="8">
        <v>32</v>
      </c>
      <c r="B33" s="12" t="s">
        <v>306</v>
      </c>
      <c r="C33" s="8"/>
      <c r="D33" s="8" t="s">
        <v>1563</v>
      </c>
      <c r="E33" s="8" t="s">
        <v>1564</v>
      </c>
      <c r="F33" s="8"/>
      <c r="G33" s="8"/>
      <c r="H33" s="10" t="s">
        <v>1565</v>
      </c>
      <c r="I33" s="11" t="s">
        <v>1467</v>
      </c>
    </row>
    <row r="34" ht="33.75" customHeight="1" spans="1:9">
      <c r="A34" s="8">
        <v>33</v>
      </c>
      <c r="B34" s="12" t="s">
        <v>306</v>
      </c>
      <c r="C34" s="8" t="s">
        <v>1566</v>
      </c>
      <c r="D34" s="8" t="s">
        <v>1567</v>
      </c>
      <c r="E34" s="8" t="s">
        <v>1568</v>
      </c>
      <c r="F34" s="8" t="s">
        <v>1470</v>
      </c>
      <c r="G34" s="8"/>
      <c r="H34" s="10" t="s">
        <v>1569</v>
      </c>
      <c r="I34" s="11" t="s">
        <v>1519</v>
      </c>
    </row>
    <row r="35" ht="33.75" customHeight="1" spans="1:9">
      <c r="A35" s="8">
        <v>34</v>
      </c>
      <c r="B35" s="12" t="s">
        <v>306</v>
      </c>
      <c r="C35" s="8"/>
      <c r="D35" s="8" t="s">
        <v>1570</v>
      </c>
      <c r="E35" s="8" t="s">
        <v>1571</v>
      </c>
      <c r="F35" s="8" t="s">
        <v>1470</v>
      </c>
      <c r="G35" s="8"/>
      <c r="H35" s="10" t="s">
        <v>1572</v>
      </c>
      <c r="I35" s="11" t="s">
        <v>1467</v>
      </c>
    </row>
    <row r="36" ht="33.75" customHeight="1" spans="1:9">
      <c r="A36" s="8">
        <v>35</v>
      </c>
      <c r="B36" s="12" t="s">
        <v>306</v>
      </c>
      <c r="C36" s="8"/>
      <c r="D36" s="8" t="s">
        <v>1573</v>
      </c>
      <c r="E36" s="8" t="s">
        <v>1574</v>
      </c>
      <c r="F36" s="8"/>
      <c r="G36" s="8"/>
      <c r="H36" s="2" t="s">
        <v>1575</v>
      </c>
      <c r="I36" s="11" t="s">
        <v>1467</v>
      </c>
    </row>
    <row r="37" ht="33.75" customHeight="1" spans="1:9">
      <c r="A37" s="8">
        <v>36</v>
      </c>
      <c r="B37" s="12" t="s">
        <v>306</v>
      </c>
      <c r="C37" s="8"/>
      <c r="D37" s="8" t="s">
        <v>1576</v>
      </c>
      <c r="E37" s="8" t="s">
        <v>1577</v>
      </c>
      <c r="F37" s="8"/>
      <c r="G37" s="8"/>
      <c r="H37" s="10" t="s">
        <v>1578</v>
      </c>
      <c r="I37" s="11" t="s">
        <v>1467</v>
      </c>
    </row>
    <row r="38" ht="33.75" customHeight="1" spans="1:9">
      <c r="A38" s="8">
        <v>37</v>
      </c>
      <c r="B38" s="12" t="s">
        <v>306</v>
      </c>
      <c r="C38" s="8"/>
      <c r="D38" s="8" t="s">
        <v>1579</v>
      </c>
      <c r="E38" s="8" t="s">
        <v>1580</v>
      </c>
      <c r="F38" s="8" t="s">
        <v>1465</v>
      </c>
      <c r="G38" s="8"/>
      <c r="H38" s="10" t="s">
        <v>1581</v>
      </c>
      <c r="I38" s="11" t="s">
        <v>1467</v>
      </c>
    </row>
    <row r="39" ht="33.75" customHeight="1" spans="1:9">
      <c r="A39" s="8">
        <v>38</v>
      </c>
      <c r="B39" s="12" t="s">
        <v>306</v>
      </c>
      <c r="C39" s="8"/>
      <c r="D39" s="8" t="s">
        <v>1582</v>
      </c>
      <c r="E39" s="8" t="s">
        <v>1583</v>
      </c>
      <c r="F39" s="8"/>
      <c r="G39" s="8"/>
      <c r="H39" s="10" t="s">
        <v>1584</v>
      </c>
      <c r="I39" s="11" t="s">
        <v>1467</v>
      </c>
    </row>
    <row r="40" ht="33.75" customHeight="1" spans="1:9">
      <c r="A40" s="8">
        <v>39</v>
      </c>
      <c r="B40" s="12" t="s">
        <v>306</v>
      </c>
      <c r="C40" s="8" t="s">
        <v>1585</v>
      </c>
      <c r="D40" s="8" t="s">
        <v>1586</v>
      </c>
      <c r="E40" s="8" t="s">
        <v>1587</v>
      </c>
      <c r="F40" s="8"/>
      <c r="G40" s="8"/>
      <c r="H40" s="10" t="s">
        <v>1588</v>
      </c>
      <c r="I40" s="11" t="s">
        <v>1467</v>
      </c>
    </row>
    <row r="41" ht="33.75" customHeight="1" spans="1:9">
      <c r="A41" s="8">
        <v>40</v>
      </c>
      <c r="B41" s="12" t="s">
        <v>306</v>
      </c>
      <c r="C41" s="8"/>
      <c r="D41" s="8" t="s">
        <v>1589</v>
      </c>
      <c r="E41" s="8" t="s">
        <v>1590</v>
      </c>
      <c r="F41" s="8" t="s">
        <v>1465</v>
      </c>
      <c r="G41" s="8"/>
      <c r="H41" s="10" t="s">
        <v>1591</v>
      </c>
      <c r="I41" s="11" t="s">
        <v>1467</v>
      </c>
    </row>
    <row r="42" ht="33.75" customHeight="1" spans="1:9">
      <c r="A42" s="8">
        <v>41</v>
      </c>
      <c r="B42" s="13" t="s">
        <v>319</v>
      </c>
      <c r="C42" s="8" t="s">
        <v>1463</v>
      </c>
      <c r="D42" s="8" t="s">
        <v>324</v>
      </c>
      <c r="E42" s="8" t="s">
        <v>1592</v>
      </c>
      <c r="F42" s="8" t="s">
        <v>1465</v>
      </c>
      <c r="G42" s="8"/>
      <c r="H42" s="10"/>
      <c r="I42" s="11" t="s">
        <v>1467</v>
      </c>
    </row>
    <row r="43" ht="33.75" customHeight="1" spans="1:9">
      <c r="A43" s="8">
        <v>42</v>
      </c>
      <c r="B43" s="13" t="s">
        <v>319</v>
      </c>
      <c r="C43" s="8" t="s">
        <v>1468</v>
      </c>
      <c r="D43" s="8" t="s">
        <v>346</v>
      </c>
      <c r="E43" s="8" t="s">
        <v>1593</v>
      </c>
      <c r="F43" s="8" t="s">
        <v>1465</v>
      </c>
      <c r="G43" s="8"/>
      <c r="H43" s="10"/>
      <c r="I43" s="11" t="s">
        <v>1467</v>
      </c>
    </row>
    <row r="44" ht="33.75" customHeight="1" spans="1:9">
      <c r="A44" s="8">
        <v>43</v>
      </c>
      <c r="B44" s="13" t="s">
        <v>319</v>
      </c>
      <c r="C44" t="s">
        <v>1474</v>
      </c>
      <c r="D44" s="8" t="s">
        <v>368</v>
      </c>
      <c r="E44" s="8" t="s">
        <v>1594</v>
      </c>
      <c r="F44" s="8"/>
      <c r="G44" s="8"/>
      <c r="H44" s="10"/>
      <c r="I44" s="11" t="s">
        <v>1467</v>
      </c>
    </row>
    <row r="45" ht="33.75" customHeight="1" spans="1:9">
      <c r="A45" s="8">
        <v>44</v>
      </c>
      <c r="B45" s="13" t="s">
        <v>319</v>
      </c>
      <c r="C45" s="8" t="s">
        <v>1477</v>
      </c>
      <c r="D45" s="8" t="s">
        <v>1595</v>
      </c>
      <c r="E45" s="8" t="s">
        <v>1596</v>
      </c>
      <c r="F45" s="8" t="s">
        <v>1465</v>
      </c>
      <c r="G45" s="8"/>
      <c r="H45" s="10"/>
      <c r="I45" s="11" t="s">
        <v>1467</v>
      </c>
    </row>
    <row r="46" ht="33.75" customHeight="1" spans="1:9">
      <c r="A46" s="8">
        <v>45</v>
      </c>
      <c r="B46" s="13" t="s">
        <v>319</v>
      </c>
      <c r="C46" s="8"/>
      <c r="D46" s="8" t="s">
        <v>1597</v>
      </c>
      <c r="E46" s="8" t="s">
        <v>1598</v>
      </c>
      <c r="F46" s="8"/>
      <c r="G46" s="8"/>
      <c r="H46" s="10"/>
      <c r="I46" s="11" t="s">
        <v>1467</v>
      </c>
    </row>
    <row r="47" ht="33.75" customHeight="1" spans="1:9">
      <c r="A47" s="8">
        <v>46</v>
      </c>
      <c r="B47" s="13" t="s">
        <v>319</v>
      </c>
      <c r="C47" s="8"/>
      <c r="D47" s="8" t="s">
        <v>1599</v>
      </c>
      <c r="E47" s="8" t="s">
        <v>1600</v>
      </c>
      <c r="F47" s="8"/>
      <c r="G47" s="8"/>
      <c r="H47" s="10"/>
      <c r="I47" s="11" t="s">
        <v>1467</v>
      </c>
    </row>
    <row r="48" ht="33.75" customHeight="1" spans="1:9">
      <c r="A48" s="8">
        <v>47</v>
      </c>
      <c r="B48" s="13" t="s">
        <v>319</v>
      </c>
      <c r="C48" s="8"/>
      <c r="D48" s="8" t="s">
        <v>1601</v>
      </c>
      <c r="E48" s="8" t="s">
        <v>1602</v>
      </c>
      <c r="F48" s="8"/>
      <c r="G48" s="8"/>
      <c r="H48" s="10"/>
      <c r="I48" s="11" t="s">
        <v>1467</v>
      </c>
    </row>
    <row r="49" ht="33.75" customHeight="1" spans="1:9">
      <c r="A49" s="8">
        <v>48</v>
      </c>
      <c r="B49" s="13" t="s">
        <v>319</v>
      </c>
      <c r="C49" s="8"/>
      <c r="D49" s="8" t="s">
        <v>1603</v>
      </c>
      <c r="E49" s="8" t="s">
        <v>1604</v>
      </c>
      <c r="F49" s="8"/>
      <c r="G49" s="8"/>
      <c r="H49" s="10"/>
      <c r="I49" s="11" t="s">
        <v>1467</v>
      </c>
    </row>
    <row r="50" ht="33.75" customHeight="1" spans="1:9">
      <c r="A50" s="8">
        <v>49</v>
      </c>
      <c r="B50" s="13" t="s">
        <v>319</v>
      </c>
      <c r="C50" s="8"/>
      <c r="D50" s="8" t="s">
        <v>1605</v>
      </c>
      <c r="E50" s="8" t="s">
        <v>1606</v>
      </c>
      <c r="F50" s="8"/>
      <c r="G50" s="8"/>
      <c r="H50" s="10"/>
      <c r="I50" s="11" t="s">
        <v>1467</v>
      </c>
    </row>
    <row r="51" ht="33.75" customHeight="1" spans="1:9">
      <c r="A51" s="8">
        <v>50</v>
      </c>
      <c r="B51" s="13" t="s">
        <v>319</v>
      </c>
      <c r="C51" s="8"/>
      <c r="D51" s="8" t="s">
        <v>1607</v>
      </c>
      <c r="E51" s="8" t="s">
        <v>1608</v>
      </c>
      <c r="F51" s="8"/>
      <c r="G51" s="8"/>
      <c r="H51" s="10"/>
      <c r="I51" s="11" t="s">
        <v>1467</v>
      </c>
    </row>
    <row r="52" ht="33.75" customHeight="1" spans="1:9">
      <c r="A52" s="8">
        <v>51</v>
      </c>
      <c r="B52" s="13" t="s">
        <v>319</v>
      </c>
      <c r="C52" s="8"/>
      <c r="D52" s="8" t="s">
        <v>1609</v>
      </c>
      <c r="E52" s="8" t="s">
        <v>1610</v>
      </c>
      <c r="F52" s="8" t="s">
        <v>1465</v>
      </c>
      <c r="G52" s="8"/>
      <c r="H52" s="10"/>
      <c r="I52" s="11" t="s">
        <v>1467</v>
      </c>
    </row>
    <row r="53" ht="33.75" customHeight="1" spans="1:9">
      <c r="A53" s="8">
        <v>52</v>
      </c>
      <c r="B53" s="13" t="s">
        <v>319</v>
      </c>
      <c r="C53" s="8"/>
      <c r="D53" s="8" t="s">
        <v>1611</v>
      </c>
      <c r="E53" s="8" t="s">
        <v>1612</v>
      </c>
      <c r="F53" s="8" t="s">
        <v>1465</v>
      </c>
      <c r="G53" s="8"/>
      <c r="H53" s="10"/>
      <c r="I53" s="11" t="s">
        <v>1467</v>
      </c>
    </row>
    <row r="54" ht="33.75" customHeight="1" spans="1:9">
      <c r="A54" s="8">
        <v>53</v>
      </c>
      <c r="B54" s="13" t="s">
        <v>319</v>
      </c>
      <c r="C54" s="8"/>
      <c r="D54" s="8" t="s">
        <v>1613</v>
      </c>
      <c r="E54" s="8" t="s">
        <v>1614</v>
      </c>
      <c r="F54" s="8"/>
      <c r="G54" s="8"/>
      <c r="H54" s="10"/>
      <c r="I54" s="11" t="s">
        <v>1467</v>
      </c>
    </row>
    <row r="55" ht="33.75" customHeight="1" spans="1:9">
      <c r="A55" s="8">
        <v>54</v>
      </c>
      <c r="B55" s="13" t="s">
        <v>319</v>
      </c>
      <c r="C55" s="8"/>
      <c r="D55" s="8" t="s">
        <v>1615</v>
      </c>
      <c r="E55" s="8" t="s">
        <v>1616</v>
      </c>
      <c r="F55" s="8" t="s">
        <v>1465</v>
      </c>
      <c r="G55" s="8"/>
      <c r="H55" s="10"/>
      <c r="I55" s="11" t="s">
        <v>1467</v>
      </c>
    </row>
    <row r="56" ht="33.75" customHeight="1" spans="1:9">
      <c r="A56" s="8">
        <v>55</v>
      </c>
      <c r="B56" s="13" t="s">
        <v>319</v>
      </c>
      <c r="C56" s="8" t="s">
        <v>1515</v>
      </c>
      <c r="D56" s="8" t="s">
        <v>1617</v>
      </c>
      <c r="E56" s="8" t="s">
        <v>1618</v>
      </c>
      <c r="F56" s="8" t="s">
        <v>1465</v>
      </c>
      <c r="G56" s="8"/>
      <c r="H56" s="10"/>
      <c r="I56" s="11" t="s">
        <v>1519</v>
      </c>
    </row>
    <row r="57" ht="33.75" customHeight="1" spans="1:9">
      <c r="A57" s="8">
        <v>56</v>
      </c>
      <c r="B57" s="13" t="s">
        <v>319</v>
      </c>
      <c r="C57" s="8"/>
      <c r="D57" s="8" t="s">
        <v>1619</v>
      </c>
      <c r="E57" s="8" t="s">
        <v>1620</v>
      </c>
      <c r="F57" s="8"/>
      <c r="G57" s="8"/>
      <c r="H57" s="10"/>
      <c r="I57" s="11" t="s">
        <v>1467</v>
      </c>
    </row>
    <row r="58" ht="33.75" customHeight="1" spans="1:9">
      <c r="A58" s="8">
        <v>57</v>
      </c>
      <c r="B58" s="13" t="s">
        <v>319</v>
      </c>
      <c r="C58" s="8"/>
      <c r="D58" s="8" t="s">
        <v>1621</v>
      </c>
      <c r="E58" s="8" t="s">
        <v>1622</v>
      </c>
      <c r="F58" s="8"/>
      <c r="G58" s="8"/>
      <c r="H58" s="10"/>
      <c r="I58" s="11" t="s">
        <v>1467</v>
      </c>
    </row>
    <row r="59" ht="33.75" customHeight="1" spans="1:9">
      <c r="A59" s="8">
        <v>58</v>
      </c>
      <c r="B59" s="13" t="s">
        <v>319</v>
      </c>
      <c r="C59" s="8"/>
      <c r="D59" s="8" t="s">
        <v>1623</v>
      </c>
      <c r="E59" s="8" t="s">
        <v>1624</v>
      </c>
      <c r="F59" s="8" t="s">
        <v>1465</v>
      </c>
      <c r="G59" s="8"/>
      <c r="H59" s="10"/>
      <c r="I59" s="11" t="s">
        <v>1467</v>
      </c>
    </row>
    <row r="60" ht="33.75" customHeight="1" spans="1:9">
      <c r="A60" s="8">
        <v>59</v>
      </c>
      <c r="B60" s="13" t="s">
        <v>319</v>
      </c>
      <c r="C60" s="8"/>
      <c r="D60" s="8" t="s">
        <v>1625</v>
      </c>
      <c r="E60" s="8" t="s">
        <v>1626</v>
      </c>
      <c r="F60" s="8" t="s">
        <v>1465</v>
      </c>
      <c r="G60" s="8"/>
      <c r="H60" s="10"/>
      <c r="I60" s="11" t="s">
        <v>1467</v>
      </c>
    </row>
    <row r="61" ht="33.75" customHeight="1" spans="1:9">
      <c r="A61" s="8">
        <v>60</v>
      </c>
      <c r="B61" s="13" t="s">
        <v>319</v>
      </c>
      <c r="C61" s="8"/>
      <c r="D61" s="8" t="s">
        <v>1627</v>
      </c>
      <c r="E61" s="8" t="s">
        <v>1628</v>
      </c>
      <c r="F61" s="8" t="s">
        <v>1465</v>
      </c>
      <c r="G61" s="8"/>
      <c r="H61" s="10"/>
      <c r="I61" s="11" t="s">
        <v>1467</v>
      </c>
    </row>
    <row r="62" ht="33.75" customHeight="1" spans="1:9">
      <c r="A62" s="8">
        <v>61</v>
      </c>
      <c r="B62" s="14" t="s">
        <v>379</v>
      </c>
      <c r="C62" s="8" t="s">
        <v>1529</v>
      </c>
      <c r="D62" s="8" t="s">
        <v>384</v>
      </c>
      <c r="E62" s="8" t="s">
        <v>1629</v>
      </c>
      <c r="F62" s="8" t="s">
        <v>1465</v>
      </c>
      <c r="G62" s="8"/>
      <c r="H62" s="10" t="s">
        <v>1630</v>
      </c>
      <c r="I62" s="11" t="s">
        <v>1467</v>
      </c>
    </row>
    <row r="63" ht="33.75" customHeight="1" spans="1:9">
      <c r="A63" s="8">
        <v>62</v>
      </c>
      <c r="B63" s="14" t="s">
        <v>379</v>
      </c>
      <c r="C63" s="8" t="s">
        <v>1631</v>
      </c>
      <c r="D63" s="8" t="s">
        <v>406</v>
      </c>
      <c r="E63" s="8" t="s">
        <v>1632</v>
      </c>
      <c r="F63" s="8"/>
      <c r="G63" s="8"/>
      <c r="H63" s="10" t="s">
        <v>1633</v>
      </c>
      <c r="I63" s="11" t="s">
        <v>1467</v>
      </c>
    </row>
    <row r="64" ht="33.75" customHeight="1" spans="1:9">
      <c r="A64" s="8">
        <v>63</v>
      </c>
      <c r="B64" s="14" t="s">
        <v>379</v>
      </c>
      <c r="C64" s="8" t="s">
        <v>1468</v>
      </c>
      <c r="D64" s="8" t="s">
        <v>429</v>
      </c>
      <c r="E64" s="8" t="s">
        <v>1634</v>
      </c>
      <c r="F64" s="8" t="s">
        <v>1465</v>
      </c>
      <c r="G64" s="8"/>
      <c r="H64" s="10" t="s">
        <v>1635</v>
      </c>
      <c r="I64" s="11" t="s">
        <v>1467</v>
      </c>
    </row>
    <row r="65" ht="33.75" customHeight="1" spans="1:9">
      <c r="A65" s="8">
        <v>64</v>
      </c>
      <c r="B65" s="14" t="s">
        <v>379</v>
      </c>
      <c r="C65" s="8" t="s">
        <v>1474</v>
      </c>
      <c r="D65" s="8" t="s">
        <v>485</v>
      </c>
      <c r="E65" s="8" t="s">
        <v>1636</v>
      </c>
      <c r="F65" s="8"/>
      <c r="G65" s="8"/>
      <c r="H65" s="10" t="s">
        <v>1637</v>
      </c>
      <c r="I65" s="11" t="s">
        <v>1467</v>
      </c>
    </row>
    <row r="66" ht="33.75" customHeight="1" spans="1:9">
      <c r="A66" s="8">
        <v>65</v>
      </c>
      <c r="B66" s="14" t="s">
        <v>379</v>
      </c>
      <c r="C66" s="8" t="s">
        <v>1477</v>
      </c>
      <c r="D66" s="8" t="s">
        <v>1638</v>
      </c>
      <c r="E66" s="8" t="s">
        <v>1639</v>
      </c>
      <c r="F66" s="8" t="s">
        <v>1465</v>
      </c>
      <c r="G66" s="8"/>
      <c r="H66" s="10" t="s">
        <v>1640</v>
      </c>
      <c r="I66" s="11" t="s">
        <v>1467</v>
      </c>
    </row>
    <row r="67" ht="33.75" customHeight="1" spans="1:9">
      <c r="A67" s="8">
        <v>66</v>
      </c>
      <c r="B67" s="14" t="s">
        <v>379</v>
      </c>
      <c r="C67" s="8"/>
      <c r="D67" s="8" t="s">
        <v>1641</v>
      </c>
      <c r="E67" s="8" t="s">
        <v>1642</v>
      </c>
      <c r="F67" s="8" t="s">
        <v>1465</v>
      </c>
      <c r="G67" s="8"/>
      <c r="H67" s="10" t="s">
        <v>1643</v>
      </c>
      <c r="I67" s="11" t="s">
        <v>1467</v>
      </c>
    </row>
    <row r="68" ht="33.75" customHeight="1" spans="1:9">
      <c r="A68" s="8">
        <v>67</v>
      </c>
      <c r="B68" s="14" t="s">
        <v>379</v>
      </c>
      <c r="C68" s="8"/>
      <c r="D68" s="8" t="s">
        <v>1644</v>
      </c>
      <c r="E68" s="8" t="s">
        <v>1645</v>
      </c>
      <c r="F68" s="8" t="s">
        <v>1465</v>
      </c>
      <c r="G68" s="8"/>
      <c r="H68" s="10" t="s">
        <v>1646</v>
      </c>
      <c r="I68" s="11" t="s">
        <v>1467</v>
      </c>
    </row>
    <row r="69" ht="33.75" customHeight="1" spans="1:9">
      <c r="A69" s="8">
        <v>68</v>
      </c>
      <c r="B69" s="14" t="s">
        <v>379</v>
      </c>
      <c r="C69" s="8"/>
      <c r="D69" s="8" t="s">
        <v>1647</v>
      </c>
      <c r="E69" s="8" t="s">
        <v>1648</v>
      </c>
      <c r="F69" s="8" t="s">
        <v>1465</v>
      </c>
      <c r="G69" s="8"/>
      <c r="H69" s="10" t="s">
        <v>1649</v>
      </c>
      <c r="I69" s="11" t="s">
        <v>1467</v>
      </c>
    </row>
    <row r="70" ht="33.75" customHeight="1" spans="1:9">
      <c r="A70" s="8">
        <v>69</v>
      </c>
      <c r="B70" s="14" t="s">
        <v>379</v>
      </c>
      <c r="C70" s="8"/>
      <c r="D70" s="8" t="s">
        <v>1650</v>
      </c>
      <c r="E70" s="8" t="s">
        <v>1651</v>
      </c>
      <c r="F70" s="8"/>
      <c r="G70" s="8"/>
      <c r="H70" s="10" t="s">
        <v>1652</v>
      </c>
      <c r="I70" s="11" t="s">
        <v>1467</v>
      </c>
    </row>
    <row r="71" ht="33.75" customHeight="1" spans="1:9">
      <c r="A71" s="8">
        <v>70</v>
      </c>
      <c r="B71" s="14" t="s">
        <v>379</v>
      </c>
      <c r="C71" s="8"/>
      <c r="D71" s="8" t="s">
        <v>1653</v>
      </c>
      <c r="E71" s="8" t="s">
        <v>1654</v>
      </c>
      <c r="F71" s="8" t="s">
        <v>1465</v>
      </c>
      <c r="G71" s="8"/>
      <c r="H71" s="10" t="s">
        <v>1655</v>
      </c>
      <c r="I71" s="11" t="s">
        <v>1467</v>
      </c>
    </row>
    <row r="72" ht="33.75" customHeight="1" spans="1:9">
      <c r="A72" s="8">
        <v>71</v>
      </c>
      <c r="B72" s="14" t="s">
        <v>379</v>
      </c>
      <c r="C72" s="8"/>
      <c r="D72" s="8" t="s">
        <v>1656</v>
      </c>
      <c r="E72" s="8" t="s">
        <v>1657</v>
      </c>
      <c r="F72" s="8" t="s">
        <v>1465</v>
      </c>
      <c r="G72" s="8"/>
      <c r="H72" s="10" t="s">
        <v>1658</v>
      </c>
      <c r="I72" s="11" t="s">
        <v>1467</v>
      </c>
    </row>
    <row r="73" ht="33.75" customHeight="1" spans="1:9">
      <c r="A73" s="8">
        <v>72</v>
      </c>
      <c r="B73" s="14" t="s">
        <v>379</v>
      </c>
      <c r="C73" s="8"/>
      <c r="D73" s="8" t="s">
        <v>1659</v>
      </c>
      <c r="E73" s="8" t="s">
        <v>1660</v>
      </c>
      <c r="F73" s="8" t="s">
        <v>1465</v>
      </c>
      <c r="G73" s="8"/>
      <c r="H73" s="10" t="s">
        <v>1661</v>
      </c>
      <c r="I73" s="11" t="s">
        <v>1467</v>
      </c>
    </row>
    <row r="74" ht="33.75" customHeight="1" spans="1:9">
      <c r="A74" s="8">
        <v>73</v>
      </c>
      <c r="B74" s="14" t="s">
        <v>379</v>
      </c>
      <c r="C74" s="8"/>
      <c r="D74" s="8" t="s">
        <v>1662</v>
      </c>
      <c r="E74" s="8" t="s">
        <v>1663</v>
      </c>
      <c r="F74" s="8" t="s">
        <v>1465</v>
      </c>
      <c r="G74" s="8"/>
      <c r="H74" s="10" t="s">
        <v>1664</v>
      </c>
      <c r="I74" s="11" t="s">
        <v>1467</v>
      </c>
    </row>
    <row r="75" ht="33.75" customHeight="1" spans="1:9">
      <c r="A75" s="8">
        <v>74</v>
      </c>
      <c r="B75" s="14" t="s">
        <v>379</v>
      </c>
      <c r="C75" s="8"/>
      <c r="D75" s="8" t="s">
        <v>1665</v>
      </c>
      <c r="E75" s="8" t="s">
        <v>1666</v>
      </c>
      <c r="F75" s="8"/>
      <c r="G75" s="8"/>
      <c r="H75" s="10" t="s">
        <v>1667</v>
      </c>
      <c r="I75" s="11" t="s">
        <v>1467</v>
      </c>
    </row>
    <row r="76" ht="33.75" customHeight="1" spans="1:9">
      <c r="A76" s="8">
        <v>75</v>
      </c>
      <c r="B76" s="14" t="s">
        <v>379</v>
      </c>
      <c r="C76" s="8"/>
      <c r="D76" s="8" t="s">
        <v>1668</v>
      </c>
      <c r="E76" s="8" t="s">
        <v>1669</v>
      </c>
      <c r="F76" s="8"/>
      <c r="G76" s="8"/>
      <c r="H76" s="10"/>
      <c r="I76" s="11" t="s">
        <v>1467</v>
      </c>
    </row>
    <row r="77" ht="33.75" customHeight="1" spans="1:9">
      <c r="A77" s="8">
        <v>76</v>
      </c>
      <c r="B77" s="14" t="s">
        <v>379</v>
      </c>
      <c r="C77" s="8"/>
      <c r="D77" s="8" t="s">
        <v>1670</v>
      </c>
      <c r="E77" s="8" t="s">
        <v>1671</v>
      </c>
      <c r="F77" s="8"/>
      <c r="G77" s="8"/>
      <c r="H77" s="10"/>
      <c r="I77" s="11" t="s">
        <v>1467</v>
      </c>
    </row>
    <row r="78" ht="33.75" customHeight="1" spans="1:9">
      <c r="A78" s="8">
        <v>77</v>
      </c>
      <c r="B78" s="14" t="s">
        <v>379</v>
      </c>
      <c r="C78" s="8" t="s">
        <v>1515</v>
      </c>
      <c r="D78" s="8" t="s">
        <v>1672</v>
      </c>
      <c r="E78" s="8" t="s">
        <v>1673</v>
      </c>
      <c r="F78" s="8" t="s">
        <v>1465</v>
      </c>
      <c r="G78" s="8"/>
      <c r="H78" s="10" t="s">
        <v>1674</v>
      </c>
      <c r="I78" s="11" t="s">
        <v>1519</v>
      </c>
    </row>
    <row r="79" ht="33.75" customHeight="1" spans="1:9">
      <c r="A79" s="8">
        <v>78</v>
      </c>
      <c r="B79" s="14" t="s">
        <v>379</v>
      </c>
      <c r="C79" s="8"/>
      <c r="D79" s="8" t="s">
        <v>1675</v>
      </c>
      <c r="E79" s="8" t="s">
        <v>1676</v>
      </c>
      <c r="F79" s="8" t="s">
        <v>1465</v>
      </c>
      <c r="G79" s="8"/>
      <c r="H79" s="10" t="s">
        <v>1677</v>
      </c>
      <c r="I79" s="11" t="s">
        <v>1467</v>
      </c>
    </row>
    <row r="80" ht="33.75" customHeight="1" spans="1:9">
      <c r="A80" s="8">
        <v>79</v>
      </c>
      <c r="B80" s="14" t="s">
        <v>379</v>
      </c>
      <c r="C80" s="8"/>
      <c r="D80" s="8" t="s">
        <v>1678</v>
      </c>
      <c r="E80" s="8" t="s">
        <v>1679</v>
      </c>
      <c r="F80" s="8" t="s">
        <v>1465</v>
      </c>
      <c r="G80" s="8"/>
      <c r="H80" s="10" t="s">
        <v>1680</v>
      </c>
      <c r="I80" s="11" t="s">
        <v>1467</v>
      </c>
    </row>
    <row r="81" ht="33.75" customHeight="1" spans="1:9">
      <c r="A81" s="8">
        <v>80</v>
      </c>
      <c r="B81" s="14" t="s">
        <v>379</v>
      </c>
      <c r="C81" s="8"/>
      <c r="D81" s="8" t="s">
        <v>1681</v>
      </c>
      <c r="E81" s="8" t="s">
        <v>1682</v>
      </c>
      <c r="F81" s="8" t="s">
        <v>1465</v>
      </c>
      <c r="G81" s="8"/>
      <c r="H81" s="10" t="s">
        <v>1683</v>
      </c>
      <c r="I81" s="11" t="s">
        <v>1467</v>
      </c>
    </row>
    <row r="82" ht="33.75" customHeight="1" spans="1:9">
      <c r="A82" s="8">
        <v>81</v>
      </c>
      <c r="B82" s="15" t="s">
        <v>514</v>
      </c>
      <c r="C82" s="8" t="s">
        <v>1463</v>
      </c>
      <c r="D82" s="8" t="s">
        <v>520</v>
      </c>
      <c r="E82" s="8" t="s">
        <v>1684</v>
      </c>
      <c r="F82" s="8" t="s">
        <v>1465</v>
      </c>
      <c r="G82" s="8"/>
      <c r="H82" s="10" t="s">
        <v>1685</v>
      </c>
      <c r="I82" s="11" t="s">
        <v>1467</v>
      </c>
    </row>
    <row r="83" ht="33.75" customHeight="1" spans="1:9">
      <c r="A83" s="8">
        <v>82</v>
      </c>
      <c r="B83" s="15" t="s">
        <v>514</v>
      </c>
      <c r="C83" s="8" t="s">
        <v>1468</v>
      </c>
      <c r="D83" s="8" t="s">
        <v>548</v>
      </c>
      <c r="E83" s="8" t="s">
        <v>1686</v>
      </c>
      <c r="F83" s="8" t="s">
        <v>1465</v>
      </c>
      <c r="G83" s="8"/>
      <c r="H83" s="16" t="s">
        <v>1687</v>
      </c>
      <c r="I83" s="11" t="s">
        <v>1467</v>
      </c>
    </row>
    <row r="84" ht="33.75" customHeight="1" spans="1:9">
      <c r="A84" s="8">
        <v>83</v>
      </c>
      <c r="B84" s="15" t="s">
        <v>514</v>
      </c>
      <c r="C84" s="8" t="s">
        <v>1468</v>
      </c>
      <c r="D84" s="8" t="s">
        <v>559</v>
      </c>
      <c r="E84" s="8" t="s">
        <v>1688</v>
      </c>
      <c r="F84" s="8" t="s">
        <v>1465</v>
      </c>
      <c r="G84" s="8"/>
      <c r="H84" s="10" t="s">
        <v>1689</v>
      </c>
      <c r="I84" s="11" t="s">
        <v>1467</v>
      </c>
    </row>
    <row r="85" ht="33.75" customHeight="1" spans="1:9">
      <c r="A85" s="8">
        <v>84</v>
      </c>
      <c r="B85" s="15" t="s">
        <v>514</v>
      </c>
      <c r="C85" s="8" t="s">
        <v>1474</v>
      </c>
      <c r="D85" s="8" t="s">
        <v>619</v>
      </c>
      <c r="E85" s="8" t="s">
        <v>1690</v>
      </c>
      <c r="F85" s="8" t="s">
        <v>1465</v>
      </c>
      <c r="G85" s="8"/>
      <c r="H85" s="10" t="s">
        <v>1691</v>
      </c>
      <c r="I85" s="11" t="s">
        <v>1467</v>
      </c>
    </row>
    <row r="86" ht="33.75" customHeight="1" spans="1:9">
      <c r="A86" s="8">
        <v>85</v>
      </c>
      <c r="B86" s="15" t="s">
        <v>514</v>
      </c>
      <c r="C86" s="8"/>
      <c r="D86" s="8" t="s">
        <v>1692</v>
      </c>
      <c r="E86" s="8" t="s">
        <v>1693</v>
      </c>
      <c r="F86" s="8" t="s">
        <v>1465</v>
      </c>
      <c r="G86" s="8"/>
      <c r="H86" s="10" t="s">
        <v>1694</v>
      </c>
      <c r="I86" s="11" t="s">
        <v>1467</v>
      </c>
    </row>
    <row r="87" ht="33.75" customHeight="1" spans="1:9">
      <c r="A87" s="8">
        <v>86</v>
      </c>
      <c r="B87" s="15" t="s">
        <v>514</v>
      </c>
      <c r="C87" s="8" t="s">
        <v>1695</v>
      </c>
      <c r="D87" s="8" t="s">
        <v>1696</v>
      </c>
      <c r="E87" s="8" t="s">
        <v>1697</v>
      </c>
      <c r="F87" s="8" t="s">
        <v>1465</v>
      </c>
      <c r="G87" s="8"/>
      <c r="H87" s="10" t="s">
        <v>1698</v>
      </c>
      <c r="I87" s="11" t="s">
        <v>1467</v>
      </c>
    </row>
    <row r="88" ht="33.75" customHeight="1" spans="1:9">
      <c r="A88" s="8">
        <v>87</v>
      </c>
      <c r="B88" s="15" t="s">
        <v>514</v>
      </c>
      <c r="C88" s="8"/>
      <c r="D88" s="8" t="s">
        <v>1699</v>
      </c>
      <c r="E88" s="8" t="s">
        <v>1700</v>
      </c>
      <c r="F88" s="8" t="s">
        <v>1465</v>
      </c>
      <c r="G88" s="8"/>
      <c r="H88" s="10" t="s">
        <v>1701</v>
      </c>
      <c r="I88" s="11" t="s">
        <v>1467</v>
      </c>
    </row>
    <row r="89" ht="33.75" customHeight="1" spans="1:9">
      <c r="A89" s="8"/>
      <c r="B89" s="15" t="s">
        <v>514</v>
      </c>
      <c r="C89" s="8" t="s">
        <v>1702</v>
      </c>
      <c r="D89" s="8" t="s">
        <v>1703</v>
      </c>
      <c r="E89" s="8" t="s">
        <v>1704</v>
      </c>
      <c r="F89" s="8" t="s">
        <v>1465</v>
      </c>
      <c r="G89" s="8"/>
      <c r="H89" s="10" t="s">
        <v>1705</v>
      </c>
      <c r="I89" s="11" t="s">
        <v>1467</v>
      </c>
    </row>
    <row r="90" ht="33.75" customHeight="1" spans="1:9">
      <c r="A90" s="8">
        <v>88</v>
      </c>
      <c r="B90" s="15" t="s">
        <v>514</v>
      </c>
      <c r="C90" s="8"/>
      <c r="D90" s="8" t="s">
        <v>1706</v>
      </c>
      <c r="E90" s="8" t="s">
        <v>1707</v>
      </c>
      <c r="F90" s="8" t="s">
        <v>1465</v>
      </c>
      <c r="G90" s="8"/>
      <c r="H90" s="10"/>
      <c r="I90" s="11" t="s">
        <v>1467</v>
      </c>
    </row>
    <row r="91" ht="33.75" customHeight="1" spans="1:9">
      <c r="A91" s="8">
        <v>89</v>
      </c>
      <c r="B91" s="15" t="s">
        <v>514</v>
      </c>
      <c r="C91" s="8"/>
      <c r="D91" s="8" t="s">
        <v>1708</v>
      </c>
      <c r="E91" s="8" t="s">
        <v>1709</v>
      </c>
      <c r="F91" s="8" t="s">
        <v>1465</v>
      </c>
      <c r="G91" s="8"/>
      <c r="H91" s="10" t="s">
        <v>1710</v>
      </c>
      <c r="I91" s="11" t="s">
        <v>1467</v>
      </c>
    </row>
    <row r="92" ht="33.75" customHeight="1" spans="1:9">
      <c r="A92" s="8">
        <v>90</v>
      </c>
      <c r="B92" s="15" t="s">
        <v>514</v>
      </c>
      <c r="C92" s="8"/>
      <c r="D92" s="8" t="s">
        <v>1711</v>
      </c>
      <c r="E92" s="8" t="s">
        <v>1712</v>
      </c>
      <c r="F92" s="8" t="s">
        <v>1465</v>
      </c>
      <c r="G92" s="8"/>
      <c r="H92" s="10" t="s">
        <v>1713</v>
      </c>
      <c r="I92" s="11" t="s">
        <v>1467</v>
      </c>
    </row>
    <row r="93" ht="33.75" customHeight="1" spans="1:9">
      <c r="A93" s="8">
        <v>91</v>
      </c>
      <c r="B93" s="15" t="s">
        <v>514</v>
      </c>
      <c r="C93" s="8"/>
      <c r="D93" s="8" t="s">
        <v>1714</v>
      </c>
      <c r="E93" s="8" t="s">
        <v>1715</v>
      </c>
      <c r="F93" s="8" t="s">
        <v>1465</v>
      </c>
      <c r="G93" s="8"/>
      <c r="H93" s="10"/>
      <c r="I93" s="11" t="s">
        <v>1467</v>
      </c>
    </row>
    <row r="94" ht="33.75" customHeight="1" spans="1:9">
      <c r="A94" s="8">
        <v>92</v>
      </c>
      <c r="B94" s="15" t="s">
        <v>514</v>
      </c>
      <c r="C94" s="8"/>
      <c r="D94" s="8" t="s">
        <v>1716</v>
      </c>
      <c r="E94" s="8" t="s">
        <v>1717</v>
      </c>
      <c r="F94" s="8" t="s">
        <v>1465</v>
      </c>
      <c r="G94" s="8"/>
      <c r="H94" s="10" t="s">
        <v>1718</v>
      </c>
      <c r="I94" s="11" t="s">
        <v>1467</v>
      </c>
    </row>
    <row r="95" ht="33.75" customHeight="1" spans="1:9">
      <c r="A95" s="8">
        <v>93</v>
      </c>
      <c r="B95" s="15" t="s">
        <v>514</v>
      </c>
      <c r="C95" s="8"/>
      <c r="D95" s="8" t="s">
        <v>1719</v>
      </c>
      <c r="E95" s="8" t="s">
        <v>1720</v>
      </c>
      <c r="F95" s="8" t="s">
        <v>1465</v>
      </c>
      <c r="G95" s="8"/>
      <c r="H95" s="10" t="s">
        <v>1721</v>
      </c>
      <c r="I95" s="11" t="s">
        <v>1467</v>
      </c>
    </row>
    <row r="96" ht="33.75" customHeight="1" spans="1:9">
      <c r="A96" s="8">
        <v>94</v>
      </c>
      <c r="B96" s="15" t="s">
        <v>514</v>
      </c>
      <c r="C96" s="8"/>
      <c r="D96" s="8" t="s">
        <v>1722</v>
      </c>
      <c r="E96" s="8" t="s">
        <v>1723</v>
      </c>
      <c r="F96" s="8" t="s">
        <v>1465</v>
      </c>
      <c r="G96" s="8"/>
      <c r="H96" s="10" t="s">
        <v>1724</v>
      </c>
      <c r="I96" s="11" t="s">
        <v>1467</v>
      </c>
    </row>
    <row r="97" ht="33.75" customHeight="1" spans="1:9">
      <c r="A97" s="8">
        <v>95</v>
      </c>
      <c r="B97" s="15" t="s">
        <v>514</v>
      </c>
      <c r="C97" s="8"/>
      <c r="D97" s="8" t="s">
        <v>1725</v>
      </c>
      <c r="E97" s="8" t="s">
        <v>1726</v>
      </c>
      <c r="F97" s="8" t="s">
        <v>1465</v>
      </c>
      <c r="G97" s="8"/>
      <c r="H97" s="10" t="s">
        <v>1727</v>
      </c>
      <c r="I97" s="11" t="s">
        <v>1467</v>
      </c>
    </row>
    <row r="98" ht="33.75" customHeight="1" spans="1:9">
      <c r="A98" s="8">
        <v>96</v>
      </c>
      <c r="B98" s="15" t="s">
        <v>514</v>
      </c>
      <c r="C98" s="8" t="s">
        <v>1515</v>
      </c>
      <c r="D98" s="8" t="s">
        <v>1728</v>
      </c>
      <c r="E98" s="8" t="s">
        <v>1729</v>
      </c>
      <c r="F98" s="8" t="s">
        <v>1465</v>
      </c>
      <c r="G98" s="8"/>
      <c r="H98" s="10" t="s">
        <v>1730</v>
      </c>
      <c r="I98" s="11" t="s">
        <v>1519</v>
      </c>
    </row>
    <row r="99" ht="33.75" customHeight="1" spans="1:9">
      <c r="A99" s="8">
        <v>97</v>
      </c>
      <c r="B99" s="15" t="s">
        <v>514</v>
      </c>
      <c r="C99" s="8" t="s">
        <v>1731</v>
      </c>
      <c r="D99" s="8" t="s">
        <v>1732</v>
      </c>
      <c r="E99" s="8" t="s">
        <v>1733</v>
      </c>
      <c r="F99" s="8" t="s">
        <v>1465</v>
      </c>
      <c r="G99" s="8"/>
      <c r="H99" s="10" t="s">
        <v>1734</v>
      </c>
      <c r="I99" s="11" t="s">
        <v>1519</v>
      </c>
    </row>
    <row r="100" ht="33.75" customHeight="1" spans="1:9">
      <c r="A100" s="8">
        <v>98</v>
      </c>
      <c r="B100" s="15" t="s">
        <v>514</v>
      </c>
      <c r="C100" s="8" t="s">
        <v>1735</v>
      </c>
      <c r="D100" s="8" t="s">
        <v>1736</v>
      </c>
      <c r="E100" s="8" t="s">
        <v>1737</v>
      </c>
      <c r="F100" s="8" t="s">
        <v>1465</v>
      </c>
      <c r="G100" s="8"/>
      <c r="H100" s="10" t="s">
        <v>1738</v>
      </c>
      <c r="I100" s="11" t="s">
        <v>1739</v>
      </c>
    </row>
    <row r="101" ht="33.75" customHeight="1" spans="1:9">
      <c r="A101" s="8">
        <v>99</v>
      </c>
      <c r="B101" s="15" t="s">
        <v>514</v>
      </c>
      <c r="C101" s="8" t="s">
        <v>1740</v>
      </c>
      <c r="D101" s="8" t="s">
        <v>1741</v>
      </c>
      <c r="E101" s="8" t="s">
        <v>1742</v>
      </c>
      <c r="F101" s="8" t="s">
        <v>1465</v>
      </c>
      <c r="G101" s="8"/>
      <c r="H101" s="10" t="s">
        <v>1743</v>
      </c>
      <c r="I101" s="11" t="s">
        <v>1739</v>
      </c>
    </row>
    <row r="102" ht="33.75" customHeight="1" spans="1:9">
      <c r="A102" s="8">
        <v>100</v>
      </c>
      <c r="B102" s="15" t="s">
        <v>514</v>
      </c>
      <c r="C102" s="17" t="s">
        <v>1744</v>
      </c>
      <c r="D102" s="8" t="s">
        <v>1745</v>
      </c>
      <c r="E102" s="8" t="s">
        <v>1746</v>
      </c>
      <c r="F102" s="8" t="s">
        <v>1465</v>
      </c>
      <c r="G102" s="8"/>
      <c r="H102" s="10"/>
      <c r="I102" s="11" t="s">
        <v>1467</v>
      </c>
    </row>
    <row r="103" ht="33.75" customHeight="1" spans="1:9">
      <c r="A103" s="8">
        <v>101</v>
      </c>
      <c r="B103" s="18" t="s">
        <v>647</v>
      </c>
      <c r="C103" s="8" t="s">
        <v>1463</v>
      </c>
      <c r="D103" s="8" t="s">
        <v>650</v>
      </c>
      <c r="E103" s="8" t="s">
        <v>1747</v>
      </c>
      <c r="F103" s="8" t="s">
        <v>1465</v>
      </c>
      <c r="G103" s="8"/>
      <c r="H103" s="10" t="s">
        <v>1748</v>
      </c>
      <c r="I103" s="11" t="s">
        <v>1467</v>
      </c>
    </row>
    <row r="104" ht="33.75" customHeight="1" spans="1:9">
      <c r="A104" s="8">
        <v>102</v>
      </c>
      <c r="B104" s="18" t="s">
        <v>647</v>
      </c>
      <c r="C104" s="8" t="s">
        <v>1468</v>
      </c>
      <c r="D104" s="8" t="s">
        <v>669</v>
      </c>
      <c r="E104" s="8" t="s">
        <v>1749</v>
      </c>
      <c r="F104" s="8" t="s">
        <v>1465</v>
      </c>
      <c r="G104" s="8"/>
      <c r="H104" s="10" t="s">
        <v>1750</v>
      </c>
      <c r="I104" s="11" t="s">
        <v>1467</v>
      </c>
    </row>
    <row r="105" ht="33.75" customHeight="1" spans="1:9">
      <c r="A105" s="8">
        <v>103</v>
      </c>
      <c r="B105" s="18" t="s">
        <v>647</v>
      </c>
      <c r="C105" s="8" t="s">
        <v>1474</v>
      </c>
      <c r="D105" s="8" t="s">
        <v>685</v>
      </c>
      <c r="E105" s="8" t="s">
        <v>1751</v>
      </c>
      <c r="F105" s="8" t="s">
        <v>1465</v>
      </c>
      <c r="G105" s="8"/>
      <c r="H105" s="10" t="s">
        <v>1752</v>
      </c>
      <c r="I105" s="11" t="s">
        <v>1467</v>
      </c>
    </row>
    <row r="106" ht="33.75" customHeight="1" spans="1:9">
      <c r="A106" s="8">
        <v>104</v>
      </c>
      <c r="B106" s="18" t="s">
        <v>647</v>
      </c>
      <c r="C106" s="8"/>
      <c r="D106" s="8" t="s">
        <v>1753</v>
      </c>
      <c r="E106" s="8" t="s">
        <v>1754</v>
      </c>
      <c r="F106" s="8" t="s">
        <v>1465</v>
      </c>
      <c r="G106" s="8"/>
      <c r="H106" s="10" t="s">
        <v>1755</v>
      </c>
      <c r="I106" s="11" t="s">
        <v>1467</v>
      </c>
    </row>
    <row r="107" ht="33.75" customHeight="1" spans="1:9">
      <c r="A107" s="8">
        <v>105</v>
      </c>
      <c r="B107" s="18" t="s">
        <v>647</v>
      </c>
      <c r="C107" s="8"/>
      <c r="D107" s="8" t="s">
        <v>1756</v>
      </c>
      <c r="E107" s="8" t="s">
        <v>1757</v>
      </c>
      <c r="F107" s="8"/>
      <c r="G107" s="8"/>
      <c r="H107" s="10" t="s">
        <v>1758</v>
      </c>
      <c r="I107" s="11" t="s">
        <v>1467</v>
      </c>
    </row>
    <row r="108" ht="33.75" customHeight="1" spans="1:9">
      <c r="A108" s="8">
        <v>106</v>
      </c>
      <c r="B108" s="18" t="s">
        <v>647</v>
      </c>
      <c r="C108" s="8" t="s">
        <v>1477</v>
      </c>
      <c r="D108" s="8" t="s">
        <v>1759</v>
      </c>
      <c r="E108" s="8" t="s">
        <v>1760</v>
      </c>
      <c r="F108" s="8" t="s">
        <v>1465</v>
      </c>
      <c r="G108" s="8"/>
      <c r="H108" s="10" t="s">
        <v>1761</v>
      </c>
      <c r="I108" s="11" t="s">
        <v>1467</v>
      </c>
    </row>
    <row r="109" ht="33.75" customHeight="1" spans="1:9">
      <c r="A109" s="8">
        <v>107</v>
      </c>
      <c r="B109" s="18" t="s">
        <v>647</v>
      </c>
      <c r="C109" s="8"/>
      <c r="D109" s="8" t="s">
        <v>1762</v>
      </c>
      <c r="E109" s="8" t="s">
        <v>1763</v>
      </c>
      <c r="F109" s="8" t="s">
        <v>1465</v>
      </c>
      <c r="G109" s="8"/>
      <c r="H109" s="10" t="s">
        <v>1764</v>
      </c>
      <c r="I109" s="11" t="s">
        <v>1467</v>
      </c>
    </row>
    <row r="110" ht="33.75" customHeight="1" spans="1:9">
      <c r="A110" s="8">
        <v>108</v>
      </c>
      <c r="B110" s="18" t="s">
        <v>647</v>
      </c>
      <c r="C110" s="8" t="s">
        <v>1484</v>
      </c>
      <c r="D110" s="8" t="s">
        <v>1765</v>
      </c>
      <c r="E110" s="8" t="s">
        <v>1766</v>
      </c>
      <c r="F110" s="8" t="s">
        <v>1465</v>
      </c>
      <c r="G110" s="8"/>
      <c r="H110" s="10" t="s">
        <v>1767</v>
      </c>
      <c r="I110" s="11" t="s">
        <v>1519</v>
      </c>
    </row>
    <row r="111" ht="33.75" customHeight="1" spans="1:9">
      <c r="A111" s="8">
        <v>109</v>
      </c>
      <c r="B111" s="18" t="s">
        <v>647</v>
      </c>
      <c r="C111" s="8"/>
      <c r="D111" s="8" t="s">
        <v>1768</v>
      </c>
      <c r="E111" s="8" t="s">
        <v>1769</v>
      </c>
      <c r="F111" s="8"/>
      <c r="G111" s="8"/>
      <c r="H111" s="10" t="s">
        <v>1770</v>
      </c>
      <c r="I111" s="11" t="s">
        <v>1467</v>
      </c>
    </row>
    <row r="112" ht="33.75" customHeight="1" spans="1:9">
      <c r="A112" s="8">
        <v>110</v>
      </c>
      <c r="B112" s="18" t="s">
        <v>647</v>
      </c>
      <c r="C112" s="8"/>
      <c r="D112" s="8" t="s">
        <v>1771</v>
      </c>
      <c r="E112" s="8" t="s">
        <v>1772</v>
      </c>
      <c r="F112" s="8"/>
      <c r="G112" s="8"/>
      <c r="H112" s="10" t="s">
        <v>1773</v>
      </c>
      <c r="I112" s="11" t="s">
        <v>1467</v>
      </c>
    </row>
    <row r="113" ht="33.75" customHeight="1" spans="1:9">
      <c r="A113" s="8">
        <v>111</v>
      </c>
      <c r="B113" s="18" t="s">
        <v>647</v>
      </c>
      <c r="C113" s="8"/>
      <c r="D113" s="8" t="s">
        <v>1774</v>
      </c>
      <c r="E113" s="8" t="s">
        <v>1775</v>
      </c>
      <c r="F113" s="8" t="s">
        <v>1465</v>
      </c>
      <c r="G113" s="8"/>
      <c r="H113" s="10" t="s">
        <v>1776</v>
      </c>
      <c r="I113" s="11" t="s">
        <v>1467</v>
      </c>
    </row>
    <row r="114" ht="33.75" customHeight="1" spans="1:9">
      <c r="A114" s="8">
        <v>112</v>
      </c>
      <c r="B114" s="18" t="s">
        <v>647</v>
      </c>
      <c r="C114" s="8" t="s">
        <v>1515</v>
      </c>
      <c r="D114" s="8" t="s">
        <v>1777</v>
      </c>
      <c r="E114" s="8" t="s">
        <v>1778</v>
      </c>
      <c r="F114" s="8" t="s">
        <v>1465</v>
      </c>
      <c r="G114" s="8"/>
      <c r="H114" s="10" t="s">
        <v>1779</v>
      </c>
      <c r="I114" s="11" t="s">
        <v>1519</v>
      </c>
    </row>
    <row r="115" ht="33.75" customHeight="1" spans="1:9">
      <c r="A115" s="8">
        <v>113</v>
      </c>
      <c r="B115" s="18" t="s">
        <v>647</v>
      </c>
      <c r="C115" s="8"/>
      <c r="D115" s="8"/>
      <c r="E115" s="8"/>
      <c r="F115" s="8"/>
      <c r="G115" s="8"/>
      <c r="H115" s="10"/>
      <c r="I115" s="11" t="s">
        <v>1467</v>
      </c>
    </row>
    <row r="116" ht="33.75" customHeight="1" spans="1:9">
      <c r="A116" s="8">
        <v>114</v>
      </c>
      <c r="B116" s="18" t="s">
        <v>647</v>
      </c>
      <c r="C116" s="8"/>
      <c r="D116" s="8"/>
      <c r="E116" s="8"/>
      <c r="F116" s="8"/>
      <c r="G116" s="8"/>
      <c r="H116" s="10"/>
      <c r="I116" s="11" t="s">
        <v>1467</v>
      </c>
    </row>
    <row r="117" ht="33.75" customHeight="1" spans="1:9">
      <c r="A117" s="8">
        <v>115</v>
      </c>
      <c r="B117" s="18" t="s">
        <v>647</v>
      </c>
      <c r="C117" s="8"/>
      <c r="D117" s="8"/>
      <c r="E117" s="8"/>
      <c r="F117" s="8"/>
      <c r="G117" s="8"/>
      <c r="H117" s="10"/>
      <c r="I117" s="11" t="s">
        <v>1467</v>
      </c>
    </row>
    <row r="118" ht="33.75" customHeight="1" spans="1:9">
      <c r="A118" s="8">
        <v>116</v>
      </c>
      <c r="B118" s="18" t="s">
        <v>647</v>
      </c>
      <c r="C118" s="8"/>
      <c r="D118" s="8"/>
      <c r="E118" s="8"/>
      <c r="F118" s="8"/>
      <c r="G118" s="8"/>
      <c r="H118" s="10"/>
      <c r="I118" s="11" t="s">
        <v>1467</v>
      </c>
    </row>
    <row r="119" ht="33.75" customHeight="1" spans="1:9">
      <c r="A119" s="8">
        <v>117</v>
      </c>
      <c r="B119" s="18" t="s">
        <v>647</v>
      </c>
      <c r="C119" s="8"/>
      <c r="D119" s="8"/>
      <c r="E119" s="8"/>
      <c r="F119" s="8"/>
      <c r="G119" s="8"/>
      <c r="H119" s="10"/>
      <c r="I119" s="11" t="s">
        <v>1467</v>
      </c>
    </row>
    <row r="120" ht="33.75" customHeight="1" spans="1:9">
      <c r="A120" s="8">
        <v>118</v>
      </c>
      <c r="B120" s="18" t="s">
        <v>647</v>
      </c>
      <c r="C120" s="8"/>
      <c r="D120" s="8"/>
      <c r="E120" s="8"/>
      <c r="F120" s="8"/>
      <c r="G120" s="8"/>
      <c r="H120" s="10"/>
      <c r="I120" s="11" t="s">
        <v>1467</v>
      </c>
    </row>
    <row r="121" ht="33.75" customHeight="1" spans="1:9">
      <c r="A121" s="8">
        <v>119</v>
      </c>
      <c r="B121" s="18" t="s">
        <v>647</v>
      </c>
      <c r="C121" s="8"/>
      <c r="D121" s="8"/>
      <c r="E121" s="8"/>
      <c r="F121" s="8"/>
      <c r="G121" s="8"/>
      <c r="H121" s="10"/>
      <c r="I121" s="11" t="s">
        <v>1467</v>
      </c>
    </row>
    <row r="122" ht="33.75" customHeight="1" spans="1:9">
      <c r="A122" s="8">
        <v>120</v>
      </c>
      <c r="B122" s="18" t="s">
        <v>647</v>
      </c>
      <c r="C122" s="8"/>
      <c r="D122" s="8"/>
      <c r="E122" s="8"/>
      <c r="F122" s="8"/>
      <c r="G122" s="8"/>
      <c r="H122" s="10"/>
      <c r="I122" s="11" t="s">
        <v>1467</v>
      </c>
    </row>
    <row r="123" ht="33.75" customHeight="1" spans="1:9">
      <c r="A123" s="8">
        <v>121</v>
      </c>
      <c r="B123" s="19"/>
      <c r="C123" s="8"/>
      <c r="D123" s="8"/>
      <c r="E123" s="8"/>
      <c r="F123" s="8"/>
      <c r="G123" s="8"/>
      <c r="H123" s="10"/>
      <c r="I123" s="11" t="s">
        <v>1467</v>
      </c>
    </row>
    <row r="124" ht="33.75" customHeight="1" spans="1:9">
      <c r="A124" s="8">
        <v>122</v>
      </c>
      <c r="B124" s="19"/>
      <c r="C124" s="8"/>
      <c r="D124" s="8"/>
      <c r="E124" s="8"/>
      <c r="F124" s="8"/>
      <c r="G124" s="8"/>
      <c r="H124" s="10"/>
      <c r="I124" s="11" t="s">
        <v>1467</v>
      </c>
    </row>
    <row r="125" ht="33.75" customHeight="1" spans="1:9">
      <c r="A125" s="8">
        <v>123</v>
      </c>
      <c r="B125" s="19"/>
      <c r="C125" s="8"/>
      <c r="D125" s="8"/>
      <c r="E125" s="8"/>
      <c r="F125" s="8"/>
      <c r="G125" s="8"/>
      <c r="H125" s="10"/>
      <c r="I125" s="11" t="s">
        <v>1467</v>
      </c>
    </row>
    <row r="126" ht="33.75" customHeight="1" spans="1:9">
      <c r="A126" s="8">
        <v>124</v>
      </c>
      <c r="B126" s="19"/>
      <c r="C126" s="8"/>
      <c r="D126" s="8"/>
      <c r="E126" s="8"/>
      <c r="F126" s="8"/>
      <c r="G126" s="8"/>
      <c r="H126" s="10"/>
      <c r="I126" s="11" t="s">
        <v>1467</v>
      </c>
    </row>
    <row r="127" ht="33.75" customHeight="1" spans="1:9">
      <c r="A127" s="8">
        <v>125</v>
      </c>
      <c r="B127" s="19"/>
      <c r="C127" s="8"/>
      <c r="D127" s="8"/>
      <c r="E127" s="8"/>
      <c r="F127" s="8"/>
      <c r="G127" s="8"/>
      <c r="H127" s="10"/>
      <c r="I127" s="11" t="s">
        <v>1467</v>
      </c>
    </row>
    <row r="128" ht="33.75" customHeight="1" spans="1:9">
      <c r="A128" s="8">
        <v>126</v>
      </c>
      <c r="B128" s="19"/>
      <c r="C128" s="8"/>
      <c r="D128" s="8"/>
      <c r="E128" s="8"/>
      <c r="F128" s="8"/>
      <c r="G128" s="8"/>
      <c r="H128" s="10"/>
      <c r="I128" s="11" t="s">
        <v>1467</v>
      </c>
    </row>
    <row r="129" ht="33.75" customHeight="1" spans="1:9">
      <c r="A129" s="8">
        <v>127</v>
      </c>
      <c r="B129" s="19"/>
      <c r="C129" s="8"/>
      <c r="D129" s="8"/>
      <c r="E129" s="8"/>
      <c r="F129" s="8"/>
      <c r="G129" s="8"/>
      <c r="H129" s="10"/>
      <c r="I129" s="11" t="s">
        <v>1467</v>
      </c>
    </row>
    <row r="130" ht="33.75" customHeight="1" spans="1:9">
      <c r="A130" s="8">
        <v>128</v>
      </c>
      <c r="B130" s="19"/>
      <c r="C130" s="8"/>
      <c r="D130" s="8"/>
      <c r="E130" s="8"/>
      <c r="F130" s="8"/>
      <c r="G130" s="8"/>
      <c r="H130" s="10"/>
      <c r="I130" s="11" t="s">
        <v>1467</v>
      </c>
    </row>
    <row r="131" ht="33.75" customHeight="1" spans="1:9">
      <c r="A131" s="8">
        <v>129</v>
      </c>
      <c r="B131" s="19"/>
      <c r="C131" s="8"/>
      <c r="D131" s="8"/>
      <c r="E131" s="8"/>
      <c r="F131" s="8"/>
      <c r="G131" s="8"/>
      <c r="H131" s="10"/>
      <c r="I131" s="11" t="s">
        <v>1467</v>
      </c>
    </row>
    <row r="132" ht="33.75" customHeight="1" spans="1:9">
      <c r="A132" s="8">
        <v>130</v>
      </c>
      <c r="B132" s="19"/>
      <c r="C132" s="8"/>
      <c r="D132" s="8"/>
      <c r="E132" s="8"/>
      <c r="F132" s="8"/>
      <c r="G132" s="8"/>
      <c r="H132" s="10"/>
      <c r="I132" s="11" t="s">
        <v>1467</v>
      </c>
    </row>
    <row r="133" ht="33.75" customHeight="1" spans="1:9">
      <c r="A133" s="8">
        <v>131</v>
      </c>
      <c r="B133" s="19"/>
      <c r="C133" s="8"/>
      <c r="D133" s="8"/>
      <c r="E133" s="8"/>
      <c r="F133" s="8"/>
      <c r="G133" s="8"/>
      <c r="H133" s="10"/>
      <c r="I133" s="11" t="s">
        <v>1467</v>
      </c>
    </row>
    <row r="134" ht="33.75" customHeight="1" spans="1:9">
      <c r="A134" s="8">
        <v>132</v>
      </c>
      <c r="B134" s="19"/>
      <c r="C134" s="8"/>
      <c r="D134" s="8"/>
      <c r="E134" s="8"/>
      <c r="F134" s="8"/>
      <c r="G134" s="8"/>
      <c r="H134" s="10"/>
      <c r="I134" s="11" t="s">
        <v>1467</v>
      </c>
    </row>
    <row r="135" ht="33.75" customHeight="1" spans="1:9">
      <c r="A135" s="8">
        <v>133</v>
      </c>
      <c r="B135" s="19"/>
      <c r="C135" s="8"/>
      <c r="D135" s="8"/>
      <c r="E135" s="8"/>
      <c r="F135" s="8"/>
      <c r="G135" s="8"/>
      <c r="H135" s="10"/>
      <c r="I135" s="11" t="s">
        <v>1467</v>
      </c>
    </row>
    <row r="136" ht="33.75" customHeight="1" spans="1:9">
      <c r="A136" s="8">
        <v>134</v>
      </c>
      <c r="B136" s="19"/>
      <c r="C136" s="8"/>
      <c r="D136" s="8"/>
      <c r="E136" s="8"/>
      <c r="F136" s="8"/>
      <c r="G136" s="8"/>
      <c r="H136" s="10"/>
      <c r="I136" s="11" t="s">
        <v>1467</v>
      </c>
    </row>
    <row r="137" ht="33.75" customHeight="1" spans="1:9">
      <c r="A137" s="8">
        <v>135</v>
      </c>
      <c r="B137" s="19"/>
      <c r="C137" s="8"/>
      <c r="D137" s="8"/>
      <c r="E137" s="8"/>
      <c r="F137" s="8"/>
      <c r="G137" s="8"/>
      <c r="H137" s="10"/>
      <c r="I137" s="11" t="s">
        <v>1467</v>
      </c>
    </row>
    <row r="138" ht="33.75" customHeight="1" spans="1:9">
      <c r="A138" s="8">
        <v>136</v>
      </c>
      <c r="B138" s="19"/>
      <c r="C138" s="8"/>
      <c r="D138" s="8"/>
      <c r="E138" s="8"/>
      <c r="F138" s="8"/>
      <c r="G138" s="8"/>
      <c r="H138" s="10"/>
      <c r="I138" s="11" t="s">
        <v>1467</v>
      </c>
    </row>
    <row r="139" ht="33.75" customHeight="1" spans="1:9">
      <c r="A139" s="8">
        <v>137</v>
      </c>
      <c r="B139" s="19"/>
      <c r="C139" s="8"/>
      <c r="D139" s="8"/>
      <c r="E139" s="8"/>
      <c r="F139" s="8"/>
      <c r="G139" s="8"/>
      <c r="H139" s="10"/>
      <c r="I139" s="11" t="s">
        <v>1467</v>
      </c>
    </row>
    <row r="140" ht="33.75" customHeight="1" spans="1:9">
      <c r="A140" s="8">
        <v>138</v>
      </c>
      <c r="B140" s="19"/>
      <c r="C140" s="8"/>
      <c r="D140" s="8"/>
      <c r="E140" s="8"/>
      <c r="F140" s="8"/>
      <c r="G140" s="8"/>
      <c r="H140" s="10"/>
      <c r="I140" s="11" t="s">
        <v>1467</v>
      </c>
    </row>
    <row r="141" ht="33.75" customHeight="1" spans="1:9">
      <c r="A141" s="8">
        <v>139</v>
      </c>
      <c r="B141" s="19"/>
      <c r="C141" s="8"/>
      <c r="D141" s="8"/>
      <c r="E141" s="8"/>
      <c r="F141" s="8"/>
      <c r="G141" s="8"/>
      <c r="H141" s="10"/>
      <c r="I141" s="11" t="s">
        <v>1467</v>
      </c>
    </row>
    <row r="142" ht="33.75" customHeight="1" spans="1:9">
      <c r="A142" s="8">
        <v>140</v>
      </c>
      <c r="B142" s="19"/>
      <c r="C142" s="8"/>
      <c r="D142" s="8"/>
      <c r="E142" s="8"/>
      <c r="F142" s="8"/>
      <c r="G142" s="8"/>
      <c r="H142" s="10"/>
      <c r="I142" s="11" t="s">
        <v>1467</v>
      </c>
    </row>
    <row r="143" ht="33.75" customHeight="1" spans="1:9">
      <c r="A143" s="8">
        <v>141</v>
      </c>
      <c r="B143" s="19"/>
      <c r="C143" s="8"/>
      <c r="D143" s="8"/>
      <c r="E143" s="8"/>
      <c r="F143" s="8"/>
      <c r="G143" s="8"/>
      <c r="H143" s="10"/>
      <c r="I143" s="11" t="s">
        <v>1467</v>
      </c>
    </row>
    <row r="144" ht="33.75" customHeight="1" spans="1:9">
      <c r="A144" s="8">
        <v>142</v>
      </c>
      <c r="B144" s="19"/>
      <c r="C144" s="8"/>
      <c r="D144" s="8"/>
      <c r="E144" s="8"/>
      <c r="F144" s="8"/>
      <c r="G144" s="8"/>
      <c r="H144" s="10"/>
      <c r="I144" s="11" t="s">
        <v>1467</v>
      </c>
    </row>
    <row r="145" ht="33.75" customHeight="1" spans="1:9">
      <c r="A145" s="8">
        <v>143</v>
      </c>
      <c r="B145" s="19"/>
      <c r="C145" s="8"/>
      <c r="D145" s="8"/>
      <c r="E145" s="8"/>
      <c r="F145" s="8"/>
      <c r="G145" s="8"/>
      <c r="H145" s="10"/>
      <c r="I145" s="11" t="s">
        <v>1467</v>
      </c>
    </row>
    <row r="146" ht="33.75" customHeight="1" spans="1:9">
      <c r="A146" s="8">
        <v>144</v>
      </c>
      <c r="B146" s="19"/>
      <c r="C146" s="8"/>
      <c r="D146" s="8"/>
      <c r="E146" s="8"/>
      <c r="F146" s="8"/>
      <c r="G146" s="8"/>
      <c r="H146" s="10"/>
      <c r="I146" s="11" t="s">
        <v>1467</v>
      </c>
    </row>
    <row r="147" ht="33.75" customHeight="1" spans="1:9">
      <c r="A147" s="8">
        <v>145</v>
      </c>
      <c r="B147" s="19"/>
      <c r="C147" s="8"/>
      <c r="D147" s="8"/>
      <c r="E147" s="8"/>
      <c r="F147" s="8"/>
      <c r="G147" s="8"/>
      <c r="H147" s="10"/>
      <c r="I147" s="11" t="s">
        <v>1467</v>
      </c>
    </row>
    <row r="148" ht="33.75" customHeight="1" spans="1:9">
      <c r="A148" s="8">
        <v>146</v>
      </c>
      <c r="B148" s="19"/>
      <c r="C148" s="8"/>
      <c r="D148" s="8"/>
      <c r="E148" s="8"/>
      <c r="F148" s="8"/>
      <c r="G148" s="8"/>
      <c r="H148" s="10"/>
      <c r="I148" s="11" t="s">
        <v>1467</v>
      </c>
    </row>
    <row r="149" ht="33.75" customHeight="1" spans="1:9">
      <c r="A149" s="8">
        <v>147</v>
      </c>
      <c r="B149" s="19"/>
      <c r="C149" s="8"/>
      <c r="D149" s="8"/>
      <c r="E149" s="8"/>
      <c r="F149" s="8"/>
      <c r="G149" s="8"/>
      <c r="H149" s="10"/>
      <c r="I149" s="11" t="s">
        <v>1467</v>
      </c>
    </row>
    <row r="150" ht="33.75" customHeight="1" spans="1:9">
      <c r="A150" s="8">
        <v>148</v>
      </c>
      <c r="B150" s="19"/>
      <c r="C150" s="8"/>
      <c r="D150" s="8"/>
      <c r="E150" s="8"/>
      <c r="F150" s="8"/>
      <c r="G150" s="8"/>
      <c r="H150" s="10"/>
      <c r="I150" s="11" t="s">
        <v>1467</v>
      </c>
    </row>
    <row r="151" ht="33.75" customHeight="1" spans="1:9">
      <c r="A151" s="8">
        <v>149</v>
      </c>
      <c r="B151" s="19"/>
      <c r="C151" s="8"/>
      <c r="D151" s="8"/>
      <c r="E151" s="8"/>
      <c r="F151" s="8"/>
      <c r="G151" s="8"/>
      <c r="H151" s="10"/>
      <c r="I151" s="11" t="s">
        <v>1467</v>
      </c>
    </row>
    <row r="152" ht="33.75" customHeight="1" spans="1:9">
      <c r="A152" s="8">
        <v>150</v>
      </c>
      <c r="B152" s="19"/>
      <c r="C152" s="8"/>
      <c r="D152" s="8"/>
      <c r="E152" s="8"/>
      <c r="F152" s="8"/>
      <c r="G152" s="8"/>
      <c r="H152" s="10"/>
      <c r="I152" s="11" t="s">
        <v>1467</v>
      </c>
    </row>
    <row r="153" ht="33.75" customHeight="1" spans="1:9">
      <c r="A153" s="8">
        <v>151</v>
      </c>
      <c r="B153" s="19"/>
      <c r="C153" s="8"/>
      <c r="D153" s="8"/>
      <c r="E153" s="8"/>
      <c r="F153" s="8"/>
      <c r="G153" s="8"/>
      <c r="H153" s="10"/>
      <c r="I153" s="11" t="s">
        <v>1467</v>
      </c>
    </row>
    <row r="154" ht="33.75" customHeight="1" spans="1:9">
      <c r="A154" s="8">
        <v>152</v>
      </c>
      <c r="B154" s="19"/>
      <c r="C154" s="8"/>
      <c r="D154" s="8"/>
      <c r="E154" s="8"/>
      <c r="F154" s="8"/>
      <c r="G154" s="8"/>
      <c r="H154" s="10"/>
      <c r="I154" s="11" t="s">
        <v>1467</v>
      </c>
    </row>
    <row r="155" ht="33.75" customHeight="1" spans="1:9">
      <c r="A155" s="8">
        <v>153</v>
      </c>
      <c r="B155" s="19"/>
      <c r="C155" s="8"/>
      <c r="D155" s="8"/>
      <c r="E155" s="8"/>
      <c r="F155" s="8"/>
      <c r="G155" s="8"/>
      <c r="H155" s="10"/>
      <c r="I155" s="11" t="s">
        <v>1467</v>
      </c>
    </row>
    <row r="156" ht="33.75" customHeight="1" spans="1:9">
      <c r="A156" s="8">
        <v>154</v>
      </c>
      <c r="B156" s="19"/>
      <c r="C156" s="8"/>
      <c r="D156" s="8"/>
      <c r="E156" s="8"/>
      <c r="F156" s="8"/>
      <c r="G156" s="8"/>
      <c r="H156" s="10"/>
      <c r="I156" s="11" t="s">
        <v>1467</v>
      </c>
    </row>
    <row r="157" ht="33.75" customHeight="1" spans="1:9">
      <c r="A157" s="8">
        <v>155</v>
      </c>
      <c r="B157" s="19"/>
      <c r="C157" s="8"/>
      <c r="D157" s="8"/>
      <c r="E157" s="8"/>
      <c r="F157" s="8"/>
      <c r="G157" s="8"/>
      <c r="H157" s="10"/>
      <c r="I157" s="11" t="s">
        <v>1467</v>
      </c>
    </row>
    <row r="158" ht="33.75" customHeight="1" spans="1:9">
      <c r="A158" s="8">
        <v>156</v>
      </c>
      <c r="B158" s="19"/>
      <c r="C158" s="8"/>
      <c r="D158" s="8"/>
      <c r="E158" s="8"/>
      <c r="F158" s="8"/>
      <c r="G158" s="8"/>
      <c r="H158" s="10"/>
      <c r="I158" s="11" t="s">
        <v>1467</v>
      </c>
    </row>
    <row r="159" ht="33.75" customHeight="1" spans="1:9">
      <c r="A159" s="8">
        <v>157</v>
      </c>
      <c r="B159" s="19"/>
      <c r="C159" s="8"/>
      <c r="D159" s="8"/>
      <c r="E159" s="8"/>
      <c r="F159" s="8"/>
      <c r="G159" s="8"/>
      <c r="H159" s="10"/>
      <c r="I159" s="11" t="s">
        <v>1467</v>
      </c>
    </row>
    <row r="160" ht="33.75" customHeight="1" spans="1:9">
      <c r="A160" s="8">
        <v>158</v>
      </c>
      <c r="B160" s="19"/>
      <c r="C160" s="8"/>
      <c r="D160" s="8"/>
      <c r="E160" s="8"/>
      <c r="F160" s="8"/>
      <c r="G160" s="8"/>
      <c r="H160" s="10"/>
      <c r="I160" s="11" t="s">
        <v>1467</v>
      </c>
    </row>
    <row r="161" ht="33.75" customHeight="1" spans="1:9">
      <c r="A161" s="8">
        <v>159</v>
      </c>
      <c r="B161" s="19"/>
      <c r="C161" s="8"/>
      <c r="D161" s="8"/>
      <c r="E161" s="8"/>
      <c r="F161" s="8"/>
      <c r="G161" s="8"/>
      <c r="H161" s="10"/>
      <c r="I161" s="11" t="s">
        <v>1467</v>
      </c>
    </row>
    <row r="162" ht="33.75" customHeight="1" spans="1:9">
      <c r="A162" s="8">
        <v>160</v>
      </c>
      <c r="B162" s="19"/>
      <c r="C162" s="8"/>
      <c r="D162" s="8"/>
      <c r="E162" s="8"/>
      <c r="F162" s="8"/>
      <c r="G162" s="8"/>
      <c r="H162" s="10"/>
      <c r="I162" s="11" t="s">
        <v>1467</v>
      </c>
    </row>
    <row r="163" ht="33.75" customHeight="1" spans="1:9">
      <c r="A163" s="8">
        <v>161</v>
      </c>
      <c r="B163" s="19"/>
      <c r="C163" s="8"/>
      <c r="D163" s="8"/>
      <c r="E163" s="8"/>
      <c r="F163" s="8"/>
      <c r="G163" s="8"/>
      <c r="H163" s="10"/>
      <c r="I163" s="11" t="s">
        <v>1467</v>
      </c>
    </row>
    <row r="164" ht="33.75" customHeight="1" spans="1:9">
      <c r="A164" s="8">
        <v>162</v>
      </c>
      <c r="B164" s="19"/>
      <c r="C164" s="8"/>
      <c r="D164" s="8"/>
      <c r="E164" s="8"/>
      <c r="F164" s="8"/>
      <c r="G164" s="8"/>
      <c r="H164" s="10"/>
      <c r="I164" s="11" t="s">
        <v>1467</v>
      </c>
    </row>
    <row r="165" ht="33.75" customHeight="1" spans="1:9">
      <c r="A165" s="8">
        <v>163</v>
      </c>
      <c r="B165" s="19"/>
      <c r="C165" s="8"/>
      <c r="D165" s="8"/>
      <c r="E165" s="8"/>
      <c r="F165" s="8"/>
      <c r="G165" s="8"/>
      <c r="H165" s="10"/>
      <c r="I165" s="11" t="s">
        <v>1467</v>
      </c>
    </row>
    <row r="166" ht="33.75" customHeight="1" spans="1:9">
      <c r="A166" s="8">
        <v>164</v>
      </c>
      <c r="B166" s="19"/>
      <c r="C166" s="8"/>
      <c r="D166" s="8"/>
      <c r="E166" s="8"/>
      <c r="F166" s="8"/>
      <c r="G166" s="8"/>
      <c r="H166" s="10"/>
      <c r="I166" s="11" t="s">
        <v>1467</v>
      </c>
    </row>
    <row r="167" ht="33.75" customHeight="1" spans="1:9">
      <c r="A167" s="8">
        <v>165</v>
      </c>
      <c r="B167" s="19"/>
      <c r="C167" s="8"/>
      <c r="D167" s="8"/>
      <c r="E167" s="8"/>
      <c r="F167" s="8"/>
      <c r="G167" s="8"/>
      <c r="H167" s="10"/>
      <c r="I167" s="11" t="s">
        <v>1467</v>
      </c>
    </row>
    <row r="168" ht="33.75" customHeight="1" spans="1:9">
      <c r="A168" s="8">
        <v>166</v>
      </c>
      <c r="B168" s="19"/>
      <c r="C168" s="8"/>
      <c r="D168" s="8"/>
      <c r="E168" s="8"/>
      <c r="F168" s="8"/>
      <c r="G168" s="8"/>
      <c r="H168" s="10"/>
      <c r="I168" s="11" t="s">
        <v>1467</v>
      </c>
    </row>
    <row r="169" ht="33.75" customHeight="1" spans="1:9">
      <c r="A169" s="8">
        <v>167</v>
      </c>
      <c r="B169" s="19"/>
      <c r="C169" s="8"/>
      <c r="D169" s="8"/>
      <c r="E169" s="8"/>
      <c r="F169" s="8"/>
      <c r="G169" s="8"/>
      <c r="H169" s="10"/>
      <c r="I169" s="11" t="s">
        <v>1467</v>
      </c>
    </row>
    <row r="170" ht="33.75" customHeight="1" spans="1:9">
      <c r="A170" s="8">
        <v>168</v>
      </c>
      <c r="B170" s="19"/>
      <c r="C170" s="8"/>
      <c r="D170" s="8"/>
      <c r="E170" s="8"/>
      <c r="F170" s="8"/>
      <c r="G170" s="8"/>
      <c r="H170" s="10"/>
      <c r="I170" s="11" t="s">
        <v>1467</v>
      </c>
    </row>
    <row r="171" ht="33.75" customHeight="1" spans="1:9">
      <c r="A171" s="8">
        <v>169</v>
      </c>
      <c r="B171" s="19"/>
      <c r="C171" s="8"/>
      <c r="D171" s="8"/>
      <c r="E171" s="8"/>
      <c r="F171" s="8"/>
      <c r="G171" s="8"/>
      <c r="H171" s="10"/>
      <c r="I171" s="11" t="s">
        <v>1467</v>
      </c>
    </row>
    <row r="172" ht="33.75" customHeight="1" spans="1:9">
      <c r="A172" s="8">
        <v>170</v>
      </c>
      <c r="B172" s="19"/>
      <c r="C172" s="8"/>
      <c r="D172" s="8"/>
      <c r="E172" s="8"/>
      <c r="F172" s="8"/>
      <c r="G172" s="8"/>
      <c r="H172" s="10"/>
      <c r="I172" s="11" t="s">
        <v>1467</v>
      </c>
    </row>
    <row r="173" ht="33.75" customHeight="1" spans="1:9">
      <c r="A173" s="8">
        <v>171</v>
      </c>
      <c r="B173" s="19"/>
      <c r="C173" s="8"/>
      <c r="D173" s="8"/>
      <c r="E173" s="8"/>
      <c r="F173" s="8"/>
      <c r="G173" s="8"/>
      <c r="H173" s="10"/>
      <c r="I173" s="11" t="s">
        <v>1467</v>
      </c>
    </row>
    <row r="174" ht="33.75" customHeight="1" spans="1:9">
      <c r="A174" s="8">
        <v>172</v>
      </c>
      <c r="B174" s="19"/>
      <c r="C174" s="8"/>
      <c r="D174" s="8"/>
      <c r="E174" s="8"/>
      <c r="F174" s="8"/>
      <c r="G174" s="8"/>
      <c r="H174" s="10"/>
      <c r="I174" s="11" t="s">
        <v>1467</v>
      </c>
    </row>
    <row r="175" ht="33.75" customHeight="1" spans="1:9">
      <c r="A175" s="8">
        <v>173</v>
      </c>
      <c r="B175" s="19"/>
      <c r="C175" s="8"/>
      <c r="D175" s="8"/>
      <c r="E175" s="8"/>
      <c r="F175" s="8"/>
      <c r="G175" s="8"/>
      <c r="H175" s="10"/>
      <c r="I175" s="11" t="s">
        <v>1467</v>
      </c>
    </row>
    <row r="176" ht="33.75" customHeight="1" spans="1:9">
      <c r="A176" s="8">
        <v>174</v>
      </c>
      <c r="B176" s="19"/>
      <c r="C176" s="8"/>
      <c r="D176" s="8"/>
      <c r="E176" s="8"/>
      <c r="F176" s="8"/>
      <c r="G176" s="8"/>
      <c r="H176" s="10"/>
      <c r="I176" s="11" t="s">
        <v>1467</v>
      </c>
    </row>
    <row r="177" ht="33.75" customHeight="1" spans="1:9">
      <c r="A177" s="8">
        <v>175</v>
      </c>
      <c r="B177" s="19"/>
      <c r="C177" s="8"/>
      <c r="D177" s="8"/>
      <c r="E177" s="8"/>
      <c r="F177" s="8"/>
      <c r="G177" s="8"/>
      <c r="H177" s="10"/>
      <c r="I177" s="11" t="s">
        <v>1467</v>
      </c>
    </row>
    <row r="178" ht="33.75" customHeight="1" spans="1:9">
      <c r="A178" s="8">
        <v>176</v>
      </c>
      <c r="B178" s="19"/>
      <c r="C178" s="8"/>
      <c r="D178" s="8"/>
      <c r="E178" s="8"/>
      <c r="F178" s="8"/>
      <c r="G178" s="8"/>
      <c r="H178" s="10"/>
      <c r="I178" s="11" t="s">
        <v>1467</v>
      </c>
    </row>
    <row r="179" ht="33.75" customHeight="1" spans="1:9">
      <c r="A179" s="8">
        <v>177</v>
      </c>
      <c r="B179" s="19"/>
      <c r="C179" s="8"/>
      <c r="D179" s="8"/>
      <c r="E179" s="8"/>
      <c r="F179" s="8"/>
      <c r="G179" s="8"/>
      <c r="H179" s="10"/>
      <c r="I179" s="11" t="s">
        <v>1467</v>
      </c>
    </row>
    <row r="180" ht="33.75" customHeight="1" spans="1:9">
      <c r="A180" s="8">
        <v>178</v>
      </c>
      <c r="B180" s="19"/>
      <c r="C180" s="8"/>
      <c r="D180" s="8"/>
      <c r="E180" s="8"/>
      <c r="F180" s="8"/>
      <c r="G180" s="8"/>
      <c r="H180" s="10"/>
      <c r="I180" s="11" t="s">
        <v>1467</v>
      </c>
    </row>
    <row r="181" ht="33.75" customHeight="1" spans="1:9">
      <c r="A181" s="8">
        <v>179</v>
      </c>
      <c r="B181" s="19"/>
      <c r="C181" s="8"/>
      <c r="D181" s="8"/>
      <c r="E181" s="8"/>
      <c r="F181" s="8"/>
      <c r="G181" s="8"/>
      <c r="H181" s="10"/>
      <c r="I181" s="11" t="s">
        <v>1467</v>
      </c>
    </row>
    <row r="182" ht="33.75" customHeight="1" spans="1:9">
      <c r="A182" s="8">
        <v>180</v>
      </c>
      <c r="B182" s="19"/>
      <c r="C182" s="8"/>
      <c r="D182" s="8"/>
      <c r="E182" s="8"/>
      <c r="F182" s="8"/>
      <c r="G182" s="8"/>
      <c r="H182" s="10"/>
      <c r="I182" s="11" t="s">
        <v>1467</v>
      </c>
    </row>
    <row r="183" ht="33.75" customHeight="1" spans="1:9">
      <c r="A183" s="8">
        <v>181</v>
      </c>
      <c r="B183" s="19"/>
      <c r="C183" s="8"/>
      <c r="D183" s="8"/>
      <c r="E183" s="8"/>
      <c r="F183" s="8"/>
      <c r="G183" s="8"/>
      <c r="H183" s="10"/>
      <c r="I183" s="11" t="s">
        <v>1467</v>
      </c>
    </row>
    <row r="184" ht="33.75" customHeight="1" spans="1:9">
      <c r="A184" s="8">
        <v>182</v>
      </c>
      <c r="B184" s="19"/>
      <c r="C184" s="8"/>
      <c r="D184" s="8"/>
      <c r="E184" s="8"/>
      <c r="F184" s="8"/>
      <c r="G184" s="8"/>
      <c r="H184" s="10"/>
      <c r="I184" s="11" t="s">
        <v>1467</v>
      </c>
    </row>
    <row r="185" ht="33.75" customHeight="1" spans="1:9">
      <c r="A185" s="8">
        <v>183</v>
      </c>
      <c r="B185" s="19"/>
      <c r="C185" s="8"/>
      <c r="D185" s="8"/>
      <c r="E185" s="8"/>
      <c r="F185" s="8"/>
      <c r="G185" s="8"/>
      <c r="H185" s="10"/>
      <c r="I185" s="11" t="s">
        <v>1467</v>
      </c>
    </row>
    <row r="186" ht="33.75" customHeight="1" spans="1:9">
      <c r="A186" s="8">
        <v>184</v>
      </c>
      <c r="B186" s="19"/>
      <c r="C186" s="8"/>
      <c r="D186" s="8"/>
      <c r="E186" s="8"/>
      <c r="F186" s="8"/>
      <c r="G186" s="8"/>
      <c r="H186" s="10"/>
      <c r="I186" s="11" t="s">
        <v>1467</v>
      </c>
    </row>
    <row r="187" ht="33.75" customHeight="1" spans="1:9">
      <c r="A187" s="8">
        <v>185</v>
      </c>
      <c r="B187" s="19"/>
      <c r="C187" s="8"/>
      <c r="D187" s="8"/>
      <c r="E187" s="8"/>
      <c r="F187" s="8"/>
      <c r="G187" s="8"/>
      <c r="H187" s="10"/>
      <c r="I187" s="11" t="s">
        <v>1467</v>
      </c>
    </row>
    <row r="188" ht="33.75" customHeight="1" spans="1:9">
      <c r="A188" s="8">
        <v>186</v>
      </c>
      <c r="B188" s="19"/>
      <c r="C188" s="8"/>
      <c r="D188" s="8"/>
      <c r="E188" s="8"/>
      <c r="F188" s="8"/>
      <c r="G188" s="8"/>
      <c r="H188" s="10"/>
      <c r="I188" s="11" t="s">
        <v>1467</v>
      </c>
    </row>
    <row r="189" ht="33.75" customHeight="1" spans="1:9">
      <c r="A189" s="8">
        <v>187</v>
      </c>
      <c r="B189" s="19"/>
      <c r="C189" s="8"/>
      <c r="D189" s="8"/>
      <c r="E189" s="8"/>
      <c r="F189" s="8"/>
      <c r="G189" s="8"/>
      <c r="H189" s="10"/>
      <c r="I189" s="11" t="s">
        <v>1467</v>
      </c>
    </row>
    <row r="190" ht="33.75" customHeight="1" spans="1:9">
      <c r="A190" s="8">
        <v>188</v>
      </c>
      <c r="B190" s="19"/>
      <c r="C190" s="8"/>
      <c r="D190" s="8"/>
      <c r="E190" s="8"/>
      <c r="F190" s="8"/>
      <c r="G190" s="8"/>
      <c r="H190" s="10"/>
      <c r="I190" s="11" t="s">
        <v>1467</v>
      </c>
    </row>
    <row r="191" ht="33.75" customHeight="1" spans="1:9">
      <c r="A191" s="8">
        <v>189</v>
      </c>
      <c r="B191" s="19"/>
      <c r="C191" s="8"/>
      <c r="D191" s="8"/>
      <c r="E191" s="8"/>
      <c r="F191" s="8"/>
      <c r="G191" s="8"/>
      <c r="H191" s="10"/>
      <c r="I191" s="11" t="s">
        <v>1467</v>
      </c>
    </row>
    <row r="192" ht="33.75" customHeight="1" spans="1:9">
      <c r="A192" s="8">
        <v>190</v>
      </c>
      <c r="B192" s="19"/>
      <c r="C192" s="8"/>
      <c r="D192" s="8"/>
      <c r="E192" s="8"/>
      <c r="F192" s="8"/>
      <c r="G192" s="8"/>
      <c r="H192" s="10"/>
      <c r="I192" s="11" t="s">
        <v>1467</v>
      </c>
    </row>
    <row r="193" ht="33.75" customHeight="1" spans="1:9">
      <c r="A193" s="8">
        <v>191</v>
      </c>
      <c r="B193" s="19"/>
      <c r="C193" s="8"/>
      <c r="D193" s="8"/>
      <c r="E193" s="8"/>
      <c r="F193" s="8"/>
      <c r="G193" s="8"/>
      <c r="H193" s="10"/>
      <c r="I193" s="11" t="s">
        <v>1467</v>
      </c>
    </row>
    <row r="194" ht="33.75" customHeight="1" spans="1:9">
      <c r="A194" s="8">
        <v>192</v>
      </c>
      <c r="B194" s="19"/>
      <c r="C194" s="8"/>
      <c r="D194" s="8"/>
      <c r="E194" s="8"/>
      <c r="F194" s="8"/>
      <c r="G194" s="8"/>
      <c r="H194" s="10"/>
      <c r="I194" s="11" t="s">
        <v>1467</v>
      </c>
    </row>
    <row r="195" ht="33.75" customHeight="1" spans="1:9">
      <c r="A195" s="8">
        <v>193</v>
      </c>
      <c r="B195" s="19"/>
      <c r="C195" s="8"/>
      <c r="D195" s="8"/>
      <c r="E195" s="8"/>
      <c r="F195" s="8"/>
      <c r="G195" s="8"/>
      <c r="H195" s="10"/>
      <c r="I195" s="11" t="s">
        <v>1467</v>
      </c>
    </row>
    <row r="196" ht="33.75" customHeight="1" spans="1:9">
      <c r="A196" s="8">
        <v>194</v>
      </c>
      <c r="B196" s="19"/>
      <c r="C196" s="8"/>
      <c r="D196" s="8"/>
      <c r="E196" s="8"/>
      <c r="F196" s="8"/>
      <c r="G196" s="8"/>
      <c r="H196" s="10"/>
      <c r="I196" s="11" t="s">
        <v>1467</v>
      </c>
    </row>
    <row r="197" ht="33.75" customHeight="1" spans="1:9">
      <c r="A197" s="8">
        <v>195</v>
      </c>
      <c r="B197" s="19"/>
      <c r="C197" s="8"/>
      <c r="D197" s="8"/>
      <c r="E197" s="8"/>
      <c r="F197" s="8"/>
      <c r="G197" s="8"/>
      <c r="H197" s="10"/>
      <c r="I197" s="11" t="s">
        <v>1467</v>
      </c>
    </row>
    <row r="198" ht="33.75" customHeight="1" spans="1:9">
      <c r="A198" s="8">
        <v>196</v>
      </c>
      <c r="B198" s="19"/>
      <c r="C198" s="8"/>
      <c r="D198" s="8"/>
      <c r="E198" s="8"/>
      <c r="F198" s="8"/>
      <c r="G198" s="8"/>
      <c r="H198" s="10"/>
      <c r="I198" s="11" t="s">
        <v>1467</v>
      </c>
    </row>
    <row r="199" ht="33.75" customHeight="1" spans="1:9">
      <c r="A199" s="8">
        <v>197</v>
      </c>
      <c r="B199" s="19"/>
      <c r="C199" s="8"/>
      <c r="D199" s="8"/>
      <c r="E199" s="8"/>
      <c r="F199" s="8"/>
      <c r="G199" s="8"/>
      <c r="H199" s="10"/>
      <c r="I199" s="11" t="s">
        <v>1467</v>
      </c>
    </row>
    <row r="200" ht="33.75" customHeight="1" spans="1:9">
      <c r="A200" s="8">
        <v>198</v>
      </c>
      <c r="B200" s="19"/>
      <c r="C200" s="8"/>
      <c r="D200" s="8"/>
      <c r="E200" s="8"/>
      <c r="F200" s="8"/>
      <c r="G200" s="8"/>
      <c r="H200" s="10"/>
      <c r="I200" s="11" t="s">
        <v>1467</v>
      </c>
    </row>
    <row r="201" ht="33.75" customHeight="1" spans="1:9">
      <c r="A201" s="8">
        <v>199</v>
      </c>
      <c r="B201" s="19"/>
      <c r="C201" s="8"/>
      <c r="D201" s="8"/>
      <c r="E201" s="8"/>
      <c r="F201" s="8"/>
      <c r="G201" s="8"/>
      <c r="H201" s="10"/>
      <c r="I201" s="11" t="s">
        <v>1467</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战斗机制"/>
  <dimension ref="J4:R28"/>
  <sheetViews>
    <sheetView workbookViewId="0">
      <selection activeCell="A1" sqref="A1"/>
    </sheetView>
  </sheetViews>
  <sheetFormatPr defaultColWidth="14" defaultRowHeight="18" customHeight="1"/>
  <sheetData>
    <row r="4" customHeight="1" spans="10:10">
      <c r="J4" s="1" t="s">
        <v>1780</v>
      </c>
    </row>
    <row r="7" customHeight="1" spans="10:10">
      <c r="J7" s="2" t="s">
        <v>1781</v>
      </c>
    </row>
    <row r="9" customHeight="1" spans="10:10">
      <c r="J9" s="3" t="s">
        <v>1782</v>
      </c>
    </row>
    <row r="10" customHeight="1" spans="10:10">
      <c r="J10" s="2" t="s">
        <v>1783</v>
      </c>
    </row>
    <row r="14" customHeight="1" spans="10:10">
      <c r="J14" s="4" t="s">
        <v>1784</v>
      </c>
    </row>
    <row r="15" customHeight="1" spans="10:10">
      <c r="J15" s="2" t="s">
        <v>1785</v>
      </c>
    </row>
    <row r="19" customHeight="1" spans="10:10">
      <c r="J19" s="5" t="s">
        <v>1786</v>
      </c>
    </row>
    <row r="20" customHeight="1" spans="10:10">
      <c r="J20" s="2" t="s">
        <v>1787</v>
      </c>
    </row>
    <row r="24" customHeight="1" spans="10:10">
      <c r="J24" s="5" t="s">
        <v>1788</v>
      </c>
    </row>
    <row r="25" customHeight="1" spans="10:10">
      <c r="J25" s="2" t="s">
        <v>1789</v>
      </c>
    </row>
  </sheetData>
  <mergeCells count="10">
    <mergeCell ref="J9:R9"/>
    <mergeCell ref="J14:R14"/>
    <mergeCell ref="J19:R19"/>
    <mergeCell ref="J24:R24"/>
    <mergeCell ref="J4:R6"/>
    <mergeCell ref="J7:R8"/>
    <mergeCell ref="J10:R13"/>
    <mergeCell ref="J15:R18"/>
    <mergeCell ref="J20:R23"/>
    <mergeCell ref="J25:R28"/>
  </mergeCells>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押镖系统"/>
  <dimension ref="A1:H2"/>
  <sheetViews>
    <sheetView workbookViewId="0">
      <selection activeCell="A1" sqref="A1:H2"/>
    </sheetView>
  </sheetViews>
  <sheetFormatPr defaultColWidth="14" defaultRowHeight="18" customHeight="1" outlineLevelRow="1" outlineLevelCol="7"/>
  <sheetData>
    <row r="1" customHeight="1" spans="1:1">
      <c r="A1" t="s">
        <v>1790</v>
      </c>
    </row>
  </sheetData>
  <mergeCells count="1">
    <mergeCell ref="A1:H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28</vt:i4>
      </vt:variant>
    </vt:vector>
  </HeadingPairs>
  <TitlesOfParts>
    <vt:vector size="28" baseType="lpstr">
      <vt:lpstr>登录注册</vt:lpstr>
      <vt:lpstr>地图</vt:lpstr>
      <vt:lpstr>侠客MUD总览</vt:lpstr>
      <vt:lpstr>少林</vt:lpstr>
      <vt:lpstr>玄一教</vt:lpstr>
      <vt:lpstr>五岳剑宗</vt:lpstr>
      <vt:lpstr>十二峒</vt:lpstr>
      <vt:lpstr>唐门</vt:lpstr>
      <vt:lpstr>刀宗</vt:lpstr>
      <vt:lpstr>七煞门</vt:lpstr>
      <vt:lpstr>师门系统</vt:lpstr>
      <vt:lpstr>丐帮</vt:lpstr>
      <vt:lpstr>玩家属性</vt:lpstr>
      <vt:lpstr>0827新公式模拟计算</vt:lpstr>
      <vt:lpstr>武学列表</vt:lpstr>
      <vt:lpstr>武学升级所需潜能</vt:lpstr>
      <vt:lpstr>炼丹系统</vt:lpstr>
      <vt:lpstr>天赋系统</vt:lpstr>
      <vt:lpstr>玩家升级经验</vt:lpstr>
      <vt:lpstr>主线任务</vt:lpstr>
      <vt:lpstr>烟雨任务参考</vt:lpstr>
      <vt:lpstr>装备系统</vt:lpstr>
      <vt:lpstr>装备列表</vt:lpstr>
      <vt:lpstr>物品列表</vt:lpstr>
      <vt:lpstr>武学系统</vt:lpstr>
      <vt:lpstr>NPC列表</vt:lpstr>
      <vt:lpstr>战斗机制</vt:lpstr>
      <vt:lpstr>押镖系统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woosssoow</cp:lastModifiedBy>
  <dcterms:created xsi:type="dcterms:W3CDTF">2026-06-22T02:38:00Z</dcterms:created>
  <dcterms:modified xsi:type="dcterms:W3CDTF">2026-06-21T18:49:41Z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24AE8CADBB78197DC5C1376A7AAADE74_42</vt:lpwstr>
  </property>
  <property fmtid="{D5CDD505-2E9C-101B-9397-08002B2CF9AE}" pid="3" name="KSOProductBuildVer">
    <vt:lpwstr>2052-12.1.26016.26016</vt:lpwstr>
  </property>
  <property fmtid="{D5CDD505-2E9C-101B-9397-08002B2CF9AE}" pid="4" name="CalculationRule">
    <vt:i4>0</vt:i4>
  </property>
</Properties>
</file>