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4355" windowHeight="8505"/>
  </bookViews>
  <sheets>
    <sheet name="Timings, Efficiency, Speedup" sheetId="4" r:id="rId1"/>
    <sheet name="Raw Timings" sheetId="1" r:id="rId2"/>
    <sheet name="Optimization Comparison" sheetId="2" r:id="rId3"/>
  </sheets>
  <calcPr calcId="125725"/>
</workbook>
</file>

<file path=xl/calcChain.xml><?xml version="1.0" encoding="utf-8"?>
<calcChain xmlns="http://schemas.openxmlformats.org/spreadsheetml/2006/main">
  <c r="E28" i="4"/>
  <c r="F28"/>
  <c r="G28"/>
  <c r="D28"/>
  <c r="K69" i="1"/>
  <c r="J69"/>
  <c r="G9" i="4"/>
  <c r="D15" i="2"/>
  <c r="D16"/>
  <c r="D17"/>
  <c r="D18"/>
  <c r="D19"/>
  <c r="D3"/>
  <c r="D4"/>
  <c r="D5"/>
  <c r="D6"/>
  <c r="D7"/>
  <c r="D9"/>
  <c r="D10"/>
  <c r="D11"/>
  <c r="D12"/>
  <c r="D13"/>
  <c r="D47" i="1"/>
  <c r="D8" i="4" s="1"/>
  <c r="B47" i="1"/>
  <c r="C8" i="4" s="1"/>
  <c r="E18" s="1"/>
  <c r="E27" s="1"/>
  <c r="B35" i="1"/>
  <c r="C7" i="4" s="1"/>
  <c r="B24" i="1"/>
  <c r="C6" i="4" s="1"/>
  <c r="D24" i="1"/>
  <c r="D6" i="4" s="1"/>
  <c r="D16" i="1"/>
  <c r="B16"/>
  <c r="D20" i="2"/>
  <c r="D14"/>
  <c r="D8"/>
  <c r="F35" i="1"/>
  <c r="E7" i="4" s="1"/>
  <c r="F24" i="1"/>
  <c r="E6" i="4" s="1"/>
  <c r="E16" s="1"/>
  <c r="E25" s="1"/>
  <c r="D35" i="1"/>
  <c r="E5" i="4"/>
  <c r="F16" i="1"/>
  <c r="D5" i="4"/>
  <c r="D7"/>
  <c r="C5"/>
  <c r="F8" i="1"/>
  <c r="E4" i="4" s="1"/>
  <c r="D8" i="1"/>
  <c r="D4" i="4" s="1"/>
  <c r="B8" i="1"/>
  <c r="C4" i="4" s="1"/>
  <c r="F47" i="1"/>
  <c r="C20" i="2"/>
  <c r="B20"/>
  <c r="C14"/>
  <c r="B14"/>
  <c r="C8"/>
  <c r="B8"/>
  <c r="H47" i="1"/>
  <c r="F8" i="4" s="1"/>
  <c r="J47" i="1"/>
  <c r="G8" i="4" s="1"/>
  <c r="J35" i="1"/>
  <c r="G7" i="4" s="1"/>
  <c r="H35" i="1"/>
  <c r="F7" i="4" s="1"/>
  <c r="J24" i="1"/>
  <c r="G6" i="4" s="1"/>
  <c r="H24" i="1"/>
  <c r="F6" i="4" s="1"/>
  <c r="J16" i="1"/>
  <c r="G5" i="4" s="1"/>
  <c r="H16" i="1"/>
  <c r="F5" i="4" s="1"/>
  <c r="J8" i="1"/>
  <c r="G4" i="4" s="1"/>
  <c r="H8" i="1"/>
  <c r="F4" i="4" s="1"/>
  <c r="G16" l="1"/>
  <c r="G25" s="1"/>
  <c r="F18"/>
  <c r="F27" s="1"/>
  <c r="F17"/>
  <c r="F26" s="1"/>
  <c r="G14"/>
  <c r="G15"/>
  <c r="G24" s="1"/>
  <c r="G18"/>
  <c r="G27" s="1"/>
  <c r="D17"/>
  <c r="D26" s="1"/>
  <c r="G17"/>
  <c r="G26" s="1"/>
  <c r="D14"/>
  <c r="F14"/>
  <c r="C14"/>
  <c r="E14"/>
  <c r="E17"/>
  <c r="E26" s="1"/>
  <c r="F16"/>
  <c r="F25" s="1"/>
  <c r="D18"/>
  <c r="D27" s="1"/>
  <c r="D16"/>
  <c r="D25" s="1"/>
  <c r="C15"/>
  <c r="D15"/>
  <c r="D24" s="1"/>
  <c r="E15"/>
  <c r="E24" s="1"/>
  <c r="F15"/>
  <c r="F24" s="1"/>
  <c r="D23" l="1"/>
  <c r="D19"/>
  <c r="E23"/>
  <c r="E19"/>
  <c r="F23"/>
  <c r="F19"/>
  <c r="G23"/>
  <c r="G19"/>
  <c r="C23"/>
  <c r="C24"/>
</calcChain>
</file>

<file path=xl/sharedStrings.xml><?xml version="1.0" encoding="utf-8"?>
<sst xmlns="http://schemas.openxmlformats.org/spreadsheetml/2006/main" count="28" uniqueCount="20">
  <si>
    <t>N \ P</t>
  </si>
  <si>
    <t>V</t>
  </si>
  <si>
    <t>32M</t>
  </si>
  <si>
    <t>64M</t>
  </si>
  <si>
    <t>128M</t>
  </si>
  <si>
    <t>1 (no-opt)</t>
  </si>
  <si>
    <t>1 (opt)</t>
  </si>
  <si>
    <t>2 (no-opt)</t>
  </si>
  <si>
    <t>2 (opt)</t>
  </si>
  <si>
    <t>4 (no-opt)</t>
  </si>
  <si>
    <t>4 (opt)</t>
  </si>
  <si>
    <t>8 (no-opt)</t>
  </si>
  <si>
    <t>8 (opt)</t>
  </si>
  <si>
    <t>16 (no-opt)</t>
  </si>
  <si>
    <t>16 (opt)</t>
  </si>
  <si>
    <t>P</t>
  </si>
  <si>
    <t>N</t>
  </si>
  <si>
    <t>Speedup</t>
  </si>
  <si>
    <t>Run-Times</t>
  </si>
  <si>
    <t>Efficiency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</si>
</sst>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" fillId="2" borderId="0" xfId="1"/>
    <xf numFmtId="0" fontId="2" fillId="3" borderId="0" xfId="2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4" fillId="0" borderId="0" xfId="0" applyFont="1" applyAlignment="1">
      <alignment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100M</c:v>
          </c:tx>
          <c:marker>
            <c:symbol val="none"/>
          </c:marker>
          <c:cat>
            <c:numRef>
              <c:f>'Timings, Efficiency, Speedup'!$C$3:$G$3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'Timings, Efficiency, Speedup'!$C$4:$G$4</c:f>
              <c:numCache>
                <c:formatCode>General</c:formatCode>
                <c:ptCount val="5"/>
                <c:pt idx="0">
                  <c:v>32.096266666666665</c:v>
                </c:pt>
                <c:pt idx="1">
                  <c:v>32.225366666666666</c:v>
                </c:pt>
                <c:pt idx="2">
                  <c:v>10.483199999999998</c:v>
                </c:pt>
                <c:pt idx="3">
                  <c:v>4.67103</c:v>
                </c:pt>
                <c:pt idx="4">
                  <c:v>1.9135283333333335</c:v>
                </c:pt>
              </c:numCache>
            </c:numRef>
          </c:val>
        </c:ser>
        <c:dLbls/>
        <c:marker val="1"/>
        <c:axId val="63758720"/>
        <c:axId val="63760256"/>
      </c:lineChart>
      <c:catAx>
        <c:axId val="63758720"/>
        <c:scaling>
          <c:orientation val="minMax"/>
        </c:scaling>
        <c:axPos val="b"/>
        <c:numFmt formatCode="General" sourceLinked="1"/>
        <c:majorTickMark val="none"/>
        <c:tickLblPos val="nextTo"/>
        <c:crossAx val="63760256"/>
        <c:crosses val="autoZero"/>
        <c:auto val="1"/>
        <c:lblAlgn val="ctr"/>
        <c:lblOffset val="100"/>
      </c:catAx>
      <c:valAx>
        <c:axId val="637602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37587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500M</c:v>
          </c:tx>
          <c:marker>
            <c:symbol val="none"/>
          </c:marker>
          <c:cat>
            <c:numRef>
              <c:f>'Timings, Efficiency, Speedup'!$C$3:$G$3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'Timings, Efficiency, Speedup'!$C$5:$G$5</c:f>
              <c:numCache>
                <c:formatCode>General</c:formatCode>
                <c:ptCount val="5"/>
                <c:pt idx="0">
                  <c:v>130.28566666666666</c:v>
                </c:pt>
                <c:pt idx="1">
                  <c:v>115.25103333333334</c:v>
                </c:pt>
                <c:pt idx="2">
                  <c:v>52.877400000000002</c:v>
                </c:pt>
                <c:pt idx="3">
                  <c:v>15.9885</c:v>
                </c:pt>
                <c:pt idx="4">
                  <c:v>6.0104966666666657</c:v>
                </c:pt>
              </c:numCache>
            </c:numRef>
          </c:val>
        </c:ser>
        <c:marker val="1"/>
        <c:axId val="87990272"/>
        <c:axId val="87991808"/>
      </c:lineChart>
      <c:catAx>
        <c:axId val="87990272"/>
        <c:scaling>
          <c:orientation val="minMax"/>
        </c:scaling>
        <c:axPos val="b"/>
        <c:numFmt formatCode="General" sourceLinked="1"/>
        <c:tickLblPos val="nextTo"/>
        <c:crossAx val="87991808"/>
        <c:crosses val="autoZero"/>
        <c:auto val="1"/>
        <c:lblAlgn val="ctr"/>
        <c:lblOffset val="100"/>
      </c:catAx>
      <c:valAx>
        <c:axId val="87991808"/>
        <c:scaling>
          <c:orientation val="minMax"/>
        </c:scaling>
        <c:axPos val="l"/>
        <c:majorGridlines/>
        <c:numFmt formatCode="General" sourceLinked="1"/>
        <c:tickLblPos val="nextTo"/>
        <c:crossAx val="87990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1B</c:v>
          </c:tx>
          <c:marker>
            <c:symbol val="none"/>
          </c:marker>
          <c:cat>
            <c:numRef>
              <c:f>'Timings, Efficiency, Speedup'!$C$3:$G$3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'Timings, Efficiency, Speedup'!$C$6:$G$6</c:f>
              <c:numCache>
                <c:formatCode>General</c:formatCode>
                <c:ptCount val="5"/>
                <c:pt idx="0">
                  <c:v>333.178</c:v>
                </c:pt>
                <c:pt idx="1">
                  <c:v>337.541</c:v>
                </c:pt>
                <c:pt idx="2">
                  <c:v>110.71390000000001</c:v>
                </c:pt>
                <c:pt idx="3">
                  <c:v>32.1342</c:v>
                </c:pt>
                <c:pt idx="4">
                  <c:v>16.021733333333334</c:v>
                </c:pt>
              </c:numCache>
            </c:numRef>
          </c:val>
        </c:ser>
        <c:marker val="1"/>
        <c:axId val="86704512"/>
        <c:axId val="86707584"/>
      </c:lineChart>
      <c:catAx>
        <c:axId val="86704512"/>
        <c:scaling>
          <c:orientation val="minMax"/>
        </c:scaling>
        <c:axPos val="b"/>
        <c:numFmt formatCode="General" sourceLinked="1"/>
        <c:tickLblPos val="nextTo"/>
        <c:crossAx val="86707584"/>
        <c:crosses val="autoZero"/>
        <c:auto val="1"/>
        <c:lblAlgn val="ctr"/>
        <c:lblOffset val="100"/>
      </c:catAx>
      <c:valAx>
        <c:axId val="86707584"/>
        <c:scaling>
          <c:orientation val="minMax"/>
        </c:scaling>
        <c:axPos val="l"/>
        <c:majorGridlines/>
        <c:numFmt formatCode="General" sourceLinked="1"/>
        <c:tickLblPos val="nextTo"/>
        <c:crossAx val="86704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2B</c:v>
          </c:tx>
          <c:marker>
            <c:symbol val="none"/>
          </c:marker>
          <c:cat>
            <c:numRef>
              <c:f>'Timings, Efficiency, Speedup'!$C$3:$G$3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'Timings, Efficiency, Speedup'!$C$7:$G$7</c:f>
              <c:numCache>
                <c:formatCode>General</c:formatCode>
                <c:ptCount val="5"/>
                <c:pt idx="0">
                  <c:v>477.21333333333337</c:v>
                </c:pt>
                <c:pt idx="1">
                  <c:v>520.27350000000001</c:v>
                </c:pt>
                <c:pt idx="2">
                  <c:v>124.15466666666669</c:v>
                </c:pt>
                <c:pt idx="3">
                  <c:v>63.767200000000003</c:v>
                </c:pt>
                <c:pt idx="4">
                  <c:v>37.103433333333335</c:v>
                </c:pt>
              </c:numCache>
            </c:numRef>
          </c:val>
        </c:ser>
        <c:marker val="1"/>
        <c:axId val="69397888"/>
        <c:axId val="87143552"/>
      </c:lineChart>
      <c:catAx>
        <c:axId val="69397888"/>
        <c:scaling>
          <c:orientation val="minMax"/>
        </c:scaling>
        <c:axPos val="b"/>
        <c:numFmt formatCode="General" sourceLinked="1"/>
        <c:tickLblPos val="nextTo"/>
        <c:crossAx val="87143552"/>
        <c:crosses val="autoZero"/>
        <c:auto val="1"/>
        <c:lblAlgn val="ctr"/>
        <c:lblOffset val="100"/>
      </c:catAx>
      <c:valAx>
        <c:axId val="87143552"/>
        <c:scaling>
          <c:orientation val="minMax"/>
        </c:scaling>
        <c:axPos val="l"/>
        <c:majorGridlines/>
        <c:numFmt formatCode="General" sourceLinked="1"/>
        <c:tickLblPos val="nextTo"/>
        <c:crossAx val="6939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4B</c:v>
          </c:tx>
          <c:marker>
            <c:symbol val="none"/>
          </c:marker>
          <c:cat>
            <c:numRef>
              <c:f>'Timings, Efficiency, Speedup'!$C$3:$G$3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'Timings, Efficiency, Speedup'!$C$8:$G$8</c:f>
              <c:numCache>
                <c:formatCode>General</c:formatCode>
                <c:ptCount val="5"/>
                <c:pt idx="0">
                  <c:v>1148.8880000000001</c:v>
                </c:pt>
                <c:pt idx="1">
                  <c:v>1442.9333333333332</c:v>
                </c:pt>
                <c:pt idx="2">
                  <c:v>252.63399999999999</c:v>
                </c:pt>
                <c:pt idx="3">
                  <c:v>101.57713333333334</c:v>
                </c:pt>
                <c:pt idx="4">
                  <c:v>70.272900000000007</c:v>
                </c:pt>
              </c:numCache>
            </c:numRef>
          </c:val>
        </c:ser>
        <c:marker val="1"/>
        <c:axId val="67117824"/>
        <c:axId val="67119360"/>
      </c:lineChart>
      <c:catAx>
        <c:axId val="67117824"/>
        <c:scaling>
          <c:orientation val="minMax"/>
        </c:scaling>
        <c:axPos val="b"/>
        <c:numFmt formatCode="General" sourceLinked="1"/>
        <c:tickLblPos val="nextTo"/>
        <c:crossAx val="67119360"/>
        <c:crosses val="autoZero"/>
        <c:auto val="1"/>
        <c:lblAlgn val="ctr"/>
        <c:lblOffset val="100"/>
      </c:catAx>
      <c:valAx>
        <c:axId val="67119360"/>
        <c:scaling>
          <c:orientation val="minMax"/>
        </c:scaling>
        <c:axPos val="l"/>
        <c:majorGridlines/>
        <c:numFmt formatCode="General" sourceLinked="1"/>
        <c:tickLblPos val="nextTo"/>
        <c:crossAx val="6711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257176</xdr:colOff>
      <xdr:row>29</xdr:row>
      <xdr:rowOff>123824</xdr:rowOff>
    </xdr:from>
    <xdr:to>
      <xdr:col>8</xdr:col>
      <xdr:colOff>533400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123825</xdr:rowOff>
    </xdr:from>
    <xdr:to>
      <xdr:col>16</xdr:col>
      <xdr:colOff>342900</xdr:colOff>
      <xdr:row>44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44</xdr:row>
      <xdr:rowOff>95250</xdr:rowOff>
    </xdr:from>
    <xdr:to>
      <xdr:col>8</xdr:col>
      <xdr:colOff>552450</xdr:colOff>
      <xdr:row>58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44</xdr:row>
      <xdr:rowOff>85725</xdr:rowOff>
    </xdr:from>
    <xdr:to>
      <xdr:col>16</xdr:col>
      <xdr:colOff>333375</xdr:colOff>
      <xdr:row>58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59</xdr:row>
      <xdr:rowOff>95250</xdr:rowOff>
    </xdr:from>
    <xdr:to>
      <xdr:col>8</xdr:col>
      <xdr:colOff>533400</xdr:colOff>
      <xdr:row>73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topLeftCell="A7" workbookViewId="0">
      <selection activeCell="G28" sqref="G28"/>
    </sheetView>
  </sheetViews>
  <sheetFormatPr defaultRowHeight="15"/>
  <cols>
    <col min="1" max="1" width="3.5703125" bestFit="1" customWidth="1"/>
  </cols>
  <sheetData>
    <row r="1" spans="1:7" ht="23.25">
      <c r="A1" s="7" t="s">
        <v>18</v>
      </c>
      <c r="B1" s="7"/>
      <c r="C1" s="7"/>
      <c r="D1" s="7"/>
      <c r="E1" s="7"/>
      <c r="F1" s="7"/>
      <c r="G1" s="7"/>
    </row>
    <row r="2" spans="1:7" ht="23.25">
      <c r="C2" s="7" t="s">
        <v>15</v>
      </c>
      <c r="D2" s="7"/>
      <c r="E2" s="7"/>
      <c r="F2" s="7"/>
      <c r="G2" s="7"/>
    </row>
    <row r="3" spans="1:7">
      <c r="B3" s="4"/>
      <c r="C3" s="5">
        <v>1</v>
      </c>
      <c r="D3" s="5">
        <v>2</v>
      </c>
      <c r="E3" s="5">
        <v>4</v>
      </c>
      <c r="F3" s="5">
        <v>8</v>
      </c>
      <c r="G3" s="5">
        <v>16</v>
      </c>
    </row>
    <row r="4" spans="1:7">
      <c r="A4" s="8" t="s">
        <v>16</v>
      </c>
      <c r="B4" s="6">
        <v>100000000</v>
      </c>
      <c r="C4">
        <f>'Raw Timings'!B8</f>
        <v>32.096266666666665</v>
      </c>
      <c r="D4">
        <f>'Raw Timings'!D8</f>
        <v>32.225366666666666</v>
      </c>
      <c r="E4">
        <f>'Raw Timings'!F8</f>
        <v>10.483199999999998</v>
      </c>
      <c r="F4">
        <f>'Raw Timings'!H8</f>
        <v>4.67103</v>
      </c>
      <c r="G4">
        <f>'Raw Timings'!J8</f>
        <v>1.9135283333333335</v>
      </c>
    </row>
    <row r="5" spans="1:7">
      <c r="A5" s="8"/>
      <c r="B5" s="6">
        <v>500000000</v>
      </c>
      <c r="C5">
        <f>'Raw Timings'!B16</f>
        <v>130.28566666666666</v>
      </c>
      <c r="D5">
        <f>'Raw Timings'!D16</f>
        <v>115.25103333333334</v>
      </c>
      <c r="E5">
        <f>'Raw Timings'!F16</f>
        <v>52.877400000000002</v>
      </c>
      <c r="F5">
        <f>'Raw Timings'!H16</f>
        <v>15.9885</v>
      </c>
      <c r="G5">
        <f>'Raw Timings'!J16</f>
        <v>6.0104966666666657</v>
      </c>
    </row>
    <row r="6" spans="1:7">
      <c r="A6" s="8"/>
      <c r="B6" s="6">
        <v>1000000000</v>
      </c>
      <c r="C6">
        <f>'Raw Timings'!B24</f>
        <v>333.178</v>
      </c>
      <c r="D6">
        <f>'Raw Timings'!D24</f>
        <v>337.541</v>
      </c>
      <c r="E6">
        <f>'Raw Timings'!F24</f>
        <v>110.71390000000001</v>
      </c>
      <c r="F6">
        <f>'Raw Timings'!H24</f>
        <v>32.1342</v>
      </c>
      <c r="G6">
        <f>'Raw Timings'!J24</f>
        <v>16.021733333333334</v>
      </c>
    </row>
    <row r="7" spans="1:7">
      <c r="A7" s="8"/>
      <c r="B7" s="6">
        <v>2000000000</v>
      </c>
      <c r="C7">
        <f>'Raw Timings'!B35</f>
        <v>477.21333333333337</v>
      </c>
      <c r="D7">
        <f>'Raw Timings'!D35</f>
        <v>520.27350000000001</v>
      </c>
      <c r="E7">
        <f>'Raw Timings'!F35</f>
        <v>124.15466666666669</v>
      </c>
      <c r="F7">
        <f>'Raw Timings'!H35</f>
        <v>63.767200000000003</v>
      </c>
      <c r="G7">
        <f>'Raw Timings'!J35</f>
        <v>37.103433333333335</v>
      </c>
    </row>
    <row r="8" spans="1:7">
      <c r="A8" s="8"/>
      <c r="B8" s="6">
        <v>4000000000</v>
      </c>
      <c r="C8">
        <f>'Raw Timings'!B47</f>
        <v>1148.8880000000001</v>
      </c>
      <c r="D8">
        <f>'Raw Timings'!D47</f>
        <v>1442.9333333333332</v>
      </c>
      <c r="E8">
        <v>252.63399999999999</v>
      </c>
      <c r="F8">
        <f>'Raw Timings'!H47</f>
        <v>101.57713333333334</v>
      </c>
      <c r="G8">
        <f>'Raw Timings'!J47</f>
        <v>70.272900000000007</v>
      </c>
    </row>
    <row r="9" spans="1:7">
      <c r="A9" s="8"/>
      <c r="B9" s="6">
        <v>10000000000</v>
      </c>
      <c r="G9">
        <f>'Raw Timings'!J69</f>
        <v>170.601</v>
      </c>
    </row>
    <row r="10" spans="1:7" s="10" customFormat="1">
      <c r="A10" s="9"/>
      <c r="B10" s="6"/>
    </row>
    <row r="11" spans="1:7" s="10" customFormat="1" ht="23.25">
      <c r="A11" s="8" t="s">
        <v>17</v>
      </c>
      <c r="B11" s="8"/>
      <c r="C11" s="8"/>
      <c r="D11" s="8"/>
      <c r="E11" s="8"/>
      <c r="F11" s="8"/>
      <c r="G11" s="8"/>
    </row>
    <row r="12" spans="1:7" s="10" customFormat="1" ht="23.25">
      <c r="A12"/>
      <c r="B12"/>
      <c r="C12" s="7" t="s">
        <v>15</v>
      </c>
      <c r="D12" s="7"/>
      <c r="E12" s="7"/>
      <c r="F12" s="7"/>
      <c r="G12" s="7"/>
    </row>
    <row r="13" spans="1:7" s="10" customFormat="1">
      <c r="A13"/>
      <c r="B13" s="4"/>
      <c r="C13" s="5">
        <v>1</v>
      </c>
      <c r="D13" s="5">
        <v>2</v>
      </c>
      <c r="E13" s="5">
        <v>4</v>
      </c>
      <c r="F13" s="5">
        <v>8</v>
      </c>
      <c r="G13" s="5">
        <v>16</v>
      </c>
    </row>
    <row r="14" spans="1:7" s="10" customFormat="1" ht="15" customHeight="1">
      <c r="A14" s="8" t="s">
        <v>16</v>
      </c>
      <c r="B14" s="6">
        <v>100000000</v>
      </c>
      <c r="C14">
        <f>C4/C4</f>
        <v>1</v>
      </c>
      <c r="D14">
        <f>C4/D4</f>
        <v>0.99599383922189655</v>
      </c>
      <c r="E14">
        <f>C4/E4</f>
        <v>3.0616859991859995</v>
      </c>
      <c r="F14">
        <f>C4/F4</f>
        <v>6.8713467193888</v>
      </c>
      <c r="G14">
        <f>C4/G4</f>
        <v>16.773342786493011</v>
      </c>
    </row>
    <row r="15" spans="1:7" s="10" customFormat="1" ht="15" customHeight="1">
      <c r="A15" s="8"/>
      <c r="B15" s="6">
        <v>500000000</v>
      </c>
      <c r="C15">
        <f>C5/C5</f>
        <v>1</v>
      </c>
      <c r="D15">
        <f t="shared" ref="D15:D19" si="0">C5/D5</f>
        <v>1.1304511803364885</v>
      </c>
      <c r="E15">
        <f t="shared" ref="E15:E19" si="1">C5/E5</f>
        <v>2.4639196833934092</v>
      </c>
      <c r="F15">
        <f t="shared" ref="F15:F19" si="2">C5/F5</f>
        <v>8.1487110527358197</v>
      </c>
      <c r="G15">
        <f t="shared" ref="G15:G19" si="3">C5/G5</f>
        <v>21.676356196853394</v>
      </c>
    </row>
    <row r="16" spans="1:7" s="10" customFormat="1" ht="15" customHeight="1">
      <c r="A16" s="8"/>
      <c r="B16" s="6">
        <v>1000000000</v>
      </c>
      <c r="C16">
        <v>1</v>
      </c>
      <c r="D16">
        <f t="shared" si="0"/>
        <v>0.98707416284243987</v>
      </c>
      <c r="E16">
        <f t="shared" si="1"/>
        <v>3.0093601616418533</v>
      </c>
      <c r="F16">
        <f t="shared" si="2"/>
        <v>10.368330314742549</v>
      </c>
      <c r="G16">
        <f t="shared" si="3"/>
        <v>20.795377944958098</v>
      </c>
    </row>
    <row r="17" spans="1:7" s="10" customFormat="1" ht="15" customHeight="1">
      <c r="A17" s="8"/>
      <c r="B17" s="6">
        <v>2000000000</v>
      </c>
      <c r="C17">
        <v>1</v>
      </c>
      <c r="D17">
        <f t="shared" si="0"/>
        <v>0.91723551811371007</v>
      </c>
      <c r="E17">
        <f t="shared" si="1"/>
        <v>3.843700330770222</v>
      </c>
      <c r="F17">
        <f t="shared" si="2"/>
        <v>7.4836802201340715</v>
      </c>
      <c r="G17">
        <f t="shared" si="3"/>
        <v>12.861702825345004</v>
      </c>
    </row>
    <row r="18" spans="1:7" s="10" customFormat="1" ht="15" customHeight="1">
      <c r="A18" s="8"/>
      <c r="B18" s="6">
        <v>4000000000</v>
      </c>
      <c r="C18">
        <v>1</v>
      </c>
      <c r="D18">
        <f t="shared" si="0"/>
        <v>0.79621696544076903</v>
      </c>
      <c r="E18">
        <f t="shared" si="1"/>
        <v>4.5476380851350182</v>
      </c>
      <c r="F18">
        <f t="shared" si="2"/>
        <v>11.310498360195242</v>
      </c>
      <c r="G18">
        <f t="shared" si="3"/>
        <v>16.348948172054946</v>
      </c>
    </row>
    <row r="19" spans="1:7" s="10" customFormat="1" ht="15" customHeight="1">
      <c r="A19" s="11"/>
      <c r="B19" s="6"/>
      <c r="C19">
        <v>1</v>
      </c>
      <c r="D19">
        <f>AVERAGE(D14:D18)</f>
        <v>0.96539433319106094</v>
      </c>
      <c r="E19">
        <f>AVERAGE(E14:E18)</f>
        <v>3.3852608520252998</v>
      </c>
      <c r="F19">
        <f>AVERAGE(F14:F18)</f>
        <v>8.8365133334392958</v>
      </c>
      <c r="G19">
        <f>AVERAGE(G14:G18)</f>
        <v>17.691145585140891</v>
      </c>
    </row>
    <row r="20" spans="1:7" s="10" customFormat="1" ht="23.25">
      <c r="A20" s="8" t="s">
        <v>19</v>
      </c>
      <c r="B20" s="8"/>
      <c r="C20" s="8"/>
      <c r="D20" s="8"/>
      <c r="E20" s="8"/>
      <c r="F20" s="8"/>
      <c r="G20" s="8"/>
    </row>
    <row r="21" spans="1:7" s="10" customFormat="1" ht="23.25">
      <c r="A21"/>
      <c r="B21"/>
      <c r="C21" s="7" t="s">
        <v>15</v>
      </c>
      <c r="D21" s="7"/>
      <c r="E21" s="7"/>
      <c r="F21" s="7"/>
      <c r="G21" s="7"/>
    </row>
    <row r="22" spans="1:7" s="10" customFormat="1">
      <c r="A22"/>
      <c r="B22" s="4"/>
      <c r="C22" s="5">
        <v>1</v>
      </c>
      <c r="D22" s="5">
        <v>2</v>
      </c>
      <c r="E22" s="5">
        <v>4</v>
      </c>
      <c r="F22" s="5">
        <v>8</v>
      </c>
      <c r="G22" s="5">
        <v>16</v>
      </c>
    </row>
    <row r="23" spans="1:7" s="10" customFormat="1">
      <c r="A23" s="8" t="s">
        <v>16</v>
      </c>
      <c r="B23" s="6">
        <v>100000000</v>
      </c>
      <c r="C23">
        <f>C14/C13</f>
        <v>1</v>
      </c>
      <c r="D23">
        <f>D14/D13</f>
        <v>0.49799691961094827</v>
      </c>
      <c r="E23">
        <f>E14/E13</f>
        <v>0.76542149979649987</v>
      </c>
      <c r="F23">
        <f>F14/F13</f>
        <v>0.8589183399236</v>
      </c>
      <c r="G23">
        <f>G14/G13</f>
        <v>1.0483339241558132</v>
      </c>
    </row>
    <row r="24" spans="1:7" s="10" customFormat="1">
      <c r="A24" s="8"/>
      <c r="B24" s="6">
        <v>500000000</v>
      </c>
      <c r="C24">
        <f>C14/C14</f>
        <v>1</v>
      </c>
      <c r="D24">
        <f>D15/D13</f>
        <v>0.56522559016824425</v>
      </c>
      <c r="E24">
        <f>E15/E13</f>
        <v>0.61597992084835229</v>
      </c>
      <c r="F24">
        <f>F15/F13</f>
        <v>1.0185888815919775</v>
      </c>
      <c r="G24">
        <f>G15/G13</f>
        <v>1.3547722623033371</v>
      </c>
    </row>
    <row r="25" spans="1:7" s="10" customFormat="1">
      <c r="A25" s="8"/>
      <c r="B25" s="6">
        <v>1000000000</v>
      </c>
      <c r="C25">
        <v>1</v>
      </c>
      <c r="D25">
        <f>D16/D13</f>
        <v>0.49353708142121994</v>
      </c>
      <c r="E25">
        <f>E16/E13</f>
        <v>0.75234004041046332</v>
      </c>
      <c r="F25">
        <f>F16/F13</f>
        <v>1.2960412893428186</v>
      </c>
      <c r="G25">
        <f>G16/G13</f>
        <v>1.2997111215598811</v>
      </c>
    </row>
    <row r="26" spans="1:7" s="10" customFormat="1">
      <c r="A26" s="8"/>
      <c r="B26" s="6">
        <v>2000000000</v>
      </c>
      <c r="C26">
        <v>1</v>
      </c>
      <c r="D26">
        <f>D17/D13</f>
        <v>0.45861775905685503</v>
      </c>
      <c r="E26">
        <f>E17/E13</f>
        <v>0.9609250826925555</v>
      </c>
      <c r="F26">
        <f>F17/F13</f>
        <v>0.93546002751675894</v>
      </c>
      <c r="G26">
        <f>G17/G13</f>
        <v>0.80385642658406276</v>
      </c>
    </row>
    <row r="27" spans="1:7">
      <c r="A27" s="8"/>
      <c r="B27" s="6">
        <v>4000000000</v>
      </c>
      <c r="C27">
        <v>1</v>
      </c>
      <c r="D27">
        <f>D18/D13</f>
        <v>0.39810848272038452</v>
      </c>
      <c r="E27">
        <f>E18/E13</f>
        <v>1.1369095212837546</v>
      </c>
      <c r="F27">
        <f>F18/F13</f>
        <v>1.4138122950244052</v>
      </c>
      <c r="G27">
        <f>G18/G13</f>
        <v>1.0218092607534341</v>
      </c>
    </row>
    <row r="28" spans="1:7">
      <c r="B28" s="1"/>
      <c r="C28">
        <v>1</v>
      </c>
      <c r="D28">
        <f>AVERAGE(D23:D27)</f>
        <v>0.48269716659553047</v>
      </c>
      <c r="E28">
        <f t="shared" ref="E28:G28" si="4">AVERAGE(E23:E27)</f>
        <v>0.84631521300632495</v>
      </c>
      <c r="F28">
        <f t="shared" si="4"/>
        <v>1.104564166679912</v>
      </c>
      <c r="G28">
        <f t="shared" si="4"/>
        <v>1.1056965990713057</v>
      </c>
    </row>
    <row r="29" spans="1:7">
      <c r="B29" s="1"/>
    </row>
    <row r="30" spans="1:7">
      <c r="B30" s="1"/>
    </row>
    <row r="32" spans="1:7">
      <c r="B32" s="1"/>
    </row>
    <row r="33" spans="2:2">
      <c r="B33" s="1"/>
    </row>
    <row r="34" spans="2:2">
      <c r="B34" s="1"/>
    </row>
    <row r="35" spans="2:2">
      <c r="B35" s="1"/>
    </row>
    <row r="40" spans="2:2">
      <c r="B40" s="1"/>
    </row>
    <row r="41" spans="2:2">
      <c r="B41" s="1"/>
    </row>
    <row r="48" spans="2:2">
      <c r="B48" s="1"/>
    </row>
  </sheetData>
  <mergeCells count="9">
    <mergeCell ref="A23:A27"/>
    <mergeCell ref="A11:G11"/>
    <mergeCell ref="A1:G1"/>
    <mergeCell ref="A20:G20"/>
    <mergeCell ref="C2:G2"/>
    <mergeCell ref="A4:A9"/>
    <mergeCell ref="C12:G12"/>
    <mergeCell ref="A14:A18"/>
    <mergeCell ref="C21:G2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9"/>
  <sheetViews>
    <sheetView workbookViewId="0">
      <selection activeCell="C50" sqref="C50"/>
    </sheetView>
  </sheetViews>
  <sheetFormatPr defaultRowHeight="15"/>
  <cols>
    <col min="1" max="1" width="12.42578125" bestFit="1" customWidth="1"/>
    <col min="2" max="2" width="11.28515625" customWidth="1"/>
    <col min="3" max="3" width="8" bestFit="1" customWidth="1"/>
    <col min="4" max="4" width="9.85546875" bestFit="1" customWidth="1"/>
    <col min="5" max="5" width="6.85546875" bestFit="1" customWidth="1"/>
    <col min="6" max="6" width="9.85546875" bestFit="1" customWidth="1"/>
    <col min="7" max="7" width="6.85546875" bestFit="1" customWidth="1"/>
    <col min="8" max="8" width="9.85546875" bestFit="1" customWidth="1"/>
    <col min="9" max="9" width="6.85546875" bestFit="1" customWidth="1"/>
    <col min="10" max="10" width="10.85546875" bestFit="1" customWidth="1"/>
    <col min="11" max="11" width="7.85546875" bestFit="1" customWidth="1"/>
  </cols>
  <sheetData>
    <row r="1" spans="1:11">
      <c r="A1" s="4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>
      <c r="A2" s="1">
        <v>100000000</v>
      </c>
      <c r="B2" s="2">
        <v>30.544799999999999</v>
      </c>
      <c r="C2">
        <v>29.0685</v>
      </c>
      <c r="D2" s="2">
        <v>30.115100000000002</v>
      </c>
      <c r="F2">
        <v>4.5841399999999997</v>
      </c>
      <c r="H2">
        <v>17.5959</v>
      </c>
      <c r="J2">
        <v>18.588999999999999</v>
      </c>
    </row>
    <row r="3" spans="1:11">
      <c r="A3" s="1"/>
      <c r="B3" s="2">
        <v>32.892499999999998</v>
      </c>
      <c r="C3">
        <v>28.630700000000001</v>
      </c>
      <c r="D3" s="2">
        <v>33.6571</v>
      </c>
      <c r="F3" s="2">
        <v>11.058199999999999</v>
      </c>
      <c r="H3">
        <v>15.3078</v>
      </c>
      <c r="J3" s="2">
        <v>3.1960700000000002</v>
      </c>
    </row>
    <row r="4" spans="1:11">
      <c r="A4" s="1"/>
      <c r="B4" s="2">
        <v>32.851500000000001</v>
      </c>
      <c r="C4">
        <v>28.938300000000002</v>
      </c>
      <c r="D4" s="2">
        <v>32.9039</v>
      </c>
      <c r="F4" s="2">
        <v>10.1898</v>
      </c>
      <c r="H4" s="2">
        <v>4.4703600000000003</v>
      </c>
      <c r="J4">
        <v>7.0242100000000001</v>
      </c>
    </row>
    <row r="5" spans="1:11">
      <c r="A5" s="1"/>
      <c r="F5" s="2">
        <v>10.201599999999999</v>
      </c>
      <c r="H5" s="2">
        <v>4.7946999999999997</v>
      </c>
      <c r="J5">
        <v>7.3095400000000001</v>
      </c>
    </row>
    <row r="6" spans="1:11">
      <c r="A6" s="1"/>
      <c r="H6" s="2">
        <v>4.74803</v>
      </c>
      <c r="J6" s="2">
        <v>1.151235</v>
      </c>
    </row>
    <row r="7" spans="1:11">
      <c r="A7" s="1"/>
      <c r="J7" s="2">
        <v>1.3932800000000001</v>
      </c>
    </row>
    <row r="8" spans="1:11">
      <c r="A8" s="1"/>
      <c r="B8" s="3">
        <f>AVERAGE(B2:B4)</f>
        <v>32.096266666666665</v>
      </c>
      <c r="D8" s="3">
        <f>AVERAGE(D2:D4)</f>
        <v>32.225366666666666</v>
      </c>
      <c r="F8" s="3">
        <f>AVERAGE(F3:F5)</f>
        <v>10.483199999999998</v>
      </c>
      <c r="H8" s="3">
        <f>AVERAGE(H4,H5,H6)</f>
        <v>4.67103</v>
      </c>
      <c r="J8" s="3">
        <f>AVERAGE(J3,J7,J6)</f>
        <v>1.9135283333333335</v>
      </c>
    </row>
    <row r="9" spans="1:11">
      <c r="A9" s="1">
        <v>500000000</v>
      </c>
      <c r="B9">
        <v>161.51300000000001</v>
      </c>
      <c r="C9">
        <v>156.19499999999999</v>
      </c>
      <c r="D9" s="2">
        <v>165.13800000000001</v>
      </c>
      <c r="F9" s="2">
        <v>58.412399999999998</v>
      </c>
      <c r="H9">
        <v>339.34399999999999</v>
      </c>
      <c r="J9">
        <v>260.16699999999997</v>
      </c>
    </row>
    <row r="10" spans="1:11">
      <c r="A10" s="1"/>
      <c r="B10">
        <v>162.19800000000001</v>
      </c>
      <c r="C10">
        <v>156.57499999999999</v>
      </c>
      <c r="D10">
        <v>173.56</v>
      </c>
      <c r="F10" s="2">
        <v>46.6599</v>
      </c>
      <c r="H10" s="2">
        <v>16.651900000000001</v>
      </c>
      <c r="J10">
        <v>12.006399999999999</v>
      </c>
    </row>
    <row r="11" spans="1:11">
      <c r="A11" s="1"/>
      <c r="B11">
        <v>162.661</v>
      </c>
      <c r="C11">
        <v>154.28</v>
      </c>
      <c r="D11">
        <v>173.946</v>
      </c>
      <c r="F11" s="2">
        <v>53.559899999999999</v>
      </c>
      <c r="H11">
        <v>25.583500000000001</v>
      </c>
      <c r="J11">
        <v>37.571599999999997</v>
      </c>
    </row>
    <row r="12" spans="1:11">
      <c r="A12" s="1"/>
      <c r="B12" s="2">
        <v>129.57499999999999</v>
      </c>
      <c r="D12" s="2">
        <v>104.375</v>
      </c>
      <c r="F12">
        <v>60.398299999999999</v>
      </c>
      <c r="H12">
        <v>16.0029</v>
      </c>
      <c r="J12">
        <v>37.171700000000001</v>
      </c>
    </row>
    <row r="13" spans="1:11">
      <c r="A13" s="1"/>
      <c r="B13" s="2">
        <v>131.16800000000001</v>
      </c>
      <c r="D13">
        <v>172.96899999999999</v>
      </c>
      <c r="H13" s="2">
        <v>15.503</v>
      </c>
      <c r="J13" s="2">
        <v>5.3048500000000001</v>
      </c>
    </row>
    <row r="14" spans="1:11">
      <c r="A14" s="1"/>
      <c r="B14" s="2">
        <v>130.114</v>
      </c>
      <c r="D14" s="2">
        <v>76.240099999999998</v>
      </c>
      <c r="H14" s="2">
        <v>15.810600000000001</v>
      </c>
      <c r="J14" s="2">
        <v>5.42652</v>
      </c>
    </row>
    <row r="15" spans="1:11">
      <c r="J15" s="2">
        <v>7.3001199999999997</v>
      </c>
    </row>
    <row r="16" spans="1:11">
      <c r="B16" s="3">
        <f>AVERAGE(B12:B14)</f>
        <v>130.28566666666666</v>
      </c>
      <c r="D16" s="3">
        <f>AVERAGE(D14,D12,D9)</f>
        <v>115.25103333333334</v>
      </c>
      <c r="F16" s="3">
        <f>AVERAGE(F9:F11)</f>
        <v>52.877400000000002</v>
      </c>
      <c r="H16" s="3">
        <f>AVERAGE(H10,H13,H14)</f>
        <v>15.9885</v>
      </c>
      <c r="J16" s="3">
        <f>AVERAGE(J13,J14,J15)</f>
        <v>6.0104966666666657</v>
      </c>
    </row>
    <row r="17" spans="1:11">
      <c r="A17" s="1">
        <v>1000000000</v>
      </c>
      <c r="B17">
        <v>354.80500000000001</v>
      </c>
      <c r="D17" s="2">
        <v>351.96199999999999</v>
      </c>
      <c r="F17" s="2">
        <v>96.067700000000002</v>
      </c>
      <c r="H17" s="2">
        <v>30.963100000000001</v>
      </c>
      <c r="J17">
        <v>31.182600000000001</v>
      </c>
    </row>
    <row r="18" spans="1:11">
      <c r="A18" s="1"/>
      <c r="B18" s="2">
        <v>333.22699999999998</v>
      </c>
      <c r="D18" s="2">
        <v>328.56599999999997</v>
      </c>
      <c r="F18" s="2">
        <v>113.285</v>
      </c>
      <c r="H18" s="2">
        <v>34.4983</v>
      </c>
      <c r="J18">
        <v>24.561499999999999</v>
      </c>
    </row>
    <row r="19" spans="1:11">
      <c r="A19" s="1"/>
      <c r="B19" s="2">
        <v>334.88799999999998</v>
      </c>
      <c r="D19" s="2">
        <v>332.09500000000003</v>
      </c>
      <c r="F19" s="2">
        <v>122.789</v>
      </c>
      <c r="H19">
        <v>36.160400000000003</v>
      </c>
      <c r="J19">
        <v>24.592700000000001</v>
      </c>
    </row>
    <row r="20" spans="1:11">
      <c r="B20" s="2">
        <v>331.41899999999998</v>
      </c>
      <c r="H20">
        <v>52.679699999999997</v>
      </c>
      <c r="J20">
        <v>36.909700000000001</v>
      </c>
    </row>
    <row r="21" spans="1:11">
      <c r="H21" s="2">
        <v>30.941199999999998</v>
      </c>
      <c r="J21" s="2">
        <v>17.409199999999998</v>
      </c>
    </row>
    <row r="22" spans="1:11">
      <c r="H22">
        <v>51.907299999999999</v>
      </c>
      <c r="J22" s="2">
        <v>15.2029</v>
      </c>
    </row>
    <row r="23" spans="1:11">
      <c r="J23" s="2">
        <v>15.453099999999999</v>
      </c>
    </row>
    <row r="24" spans="1:11">
      <c r="B24" s="3">
        <f>AVERAGE(B18:B20)</f>
        <v>333.178</v>
      </c>
      <c r="D24" s="3">
        <f>AVERAGE(D17:D19)</f>
        <v>337.541</v>
      </c>
      <c r="F24" s="3">
        <f>AVERAGE(F17:F19)</f>
        <v>110.71390000000001</v>
      </c>
      <c r="H24" s="3">
        <f>AVERAGE(H17,H18,H21)</f>
        <v>32.1342</v>
      </c>
      <c r="J24" s="3">
        <f>AVERAGE(J21,J22,J23)</f>
        <v>16.021733333333334</v>
      </c>
    </row>
    <row r="25" spans="1:11">
      <c r="A25" s="1">
        <v>2000000000</v>
      </c>
      <c r="B25" s="2">
        <v>440.084</v>
      </c>
      <c r="D25" s="2">
        <v>490.81400000000002</v>
      </c>
      <c r="F25" s="2">
        <v>108.251</v>
      </c>
      <c r="H25" s="2">
        <v>62.915599999999998</v>
      </c>
      <c r="J25">
        <v>430.89</v>
      </c>
      <c r="K25">
        <v>388.92</v>
      </c>
    </row>
    <row r="26" spans="1:11">
      <c r="A26" s="1"/>
      <c r="B26" s="2">
        <v>550.60500000000002</v>
      </c>
      <c r="D26" s="2">
        <v>549.73299999999995</v>
      </c>
      <c r="F26" s="2">
        <v>108.426</v>
      </c>
      <c r="H26">
        <v>151.91399999999999</v>
      </c>
      <c r="J26">
        <v>372.31</v>
      </c>
    </row>
    <row r="27" spans="1:11">
      <c r="B27">
        <v>556.37400000000002</v>
      </c>
      <c r="F27" s="2">
        <v>155.78700000000001</v>
      </c>
      <c r="H27" s="2">
        <v>60.500799999999998</v>
      </c>
      <c r="J27">
        <v>388.92</v>
      </c>
    </row>
    <row r="28" spans="1:11">
      <c r="B28" s="2">
        <v>440.95100000000002</v>
      </c>
      <c r="F28">
        <v>233.99199999999999</v>
      </c>
      <c r="H28">
        <v>68.734200000000001</v>
      </c>
      <c r="J28" s="2">
        <v>50.377499999999998</v>
      </c>
    </row>
    <row r="29" spans="1:11">
      <c r="B29">
        <v>681.16800000000001</v>
      </c>
      <c r="F29">
        <v>252.62700000000001</v>
      </c>
      <c r="H29" s="2">
        <v>67.885199999999998</v>
      </c>
      <c r="J29">
        <v>180.785</v>
      </c>
    </row>
    <row r="30" spans="1:11">
      <c r="B30">
        <v>685.78800000000001</v>
      </c>
      <c r="H30">
        <v>76.714200000000005</v>
      </c>
      <c r="J30">
        <v>50.426000000000002</v>
      </c>
    </row>
    <row r="31" spans="1:11">
      <c r="J31" s="2">
        <v>28.994399999999999</v>
      </c>
    </row>
    <row r="32" spans="1:11">
      <c r="J32" s="2">
        <v>31.938400000000001</v>
      </c>
    </row>
    <row r="33" spans="1:11">
      <c r="J33">
        <v>74.933700000000002</v>
      </c>
    </row>
    <row r="34" spans="1:11">
      <c r="J34">
        <v>50.4803</v>
      </c>
    </row>
    <row r="35" spans="1:11">
      <c r="B35" s="3">
        <f>AVERAGE(B28,B25,B26)</f>
        <v>477.21333333333337</v>
      </c>
      <c r="D35" s="3">
        <f>AVERAGE(D25:D26)</f>
        <v>520.27350000000001</v>
      </c>
      <c r="F35" s="3">
        <f>AVERAGE(F25:F27)</f>
        <v>124.15466666666669</v>
      </c>
      <c r="H35" s="3">
        <f>AVERAGE(H25,H27,H29)</f>
        <v>63.767200000000003</v>
      </c>
      <c r="J35" s="3">
        <f>AVERAGE(J31,J32,J28)</f>
        <v>37.103433333333335</v>
      </c>
    </row>
    <row r="36" spans="1:11">
      <c r="A36" s="1">
        <v>4000000000</v>
      </c>
      <c r="B36">
        <v>1478.95</v>
      </c>
      <c r="D36" s="2">
        <v>1463.12</v>
      </c>
      <c r="F36">
        <v>319.697</v>
      </c>
      <c r="H36" s="2">
        <v>95.728399999999993</v>
      </c>
      <c r="I36">
        <v>900</v>
      </c>
      <c r="J36">
        <v>128.875</v>
      </c>
      <c r="K36">
        <v>900</v>
      </c>
    </row>
    <row r="37" spans="1:11">
      <c r="B37" s="2">
        <v>667.74400000000003</v>
      </c>
      <c r="D37" s="2">
        <v>1481.99</v>
      </c>
      <c r="F37" s="2">
        <v>308.495</v>
      </c>
      <c r="H37">
        <v>129.80799999999999</v>
      </c>
      <c r="I37">
        <v>900</v>
      </c>
      <c r="J37">
        <v>131.43700000000001</v>
      </c>
      <c r="K37">
        <v>900</v>
      </c>
    </row>
    <row r="38" spans="1:11">
      <c r="B38" s="2">
        <v>1391.21</v>
      </c>
      <c r="D38" s="2">
        <v>1383.69</v>
      </c>
      <c r="F38" s="2">
        <v>224.81</v>
      </c>
      <c r="H38">
        <v>129.08799999999999</v>
      </c>
      <c r="J38" s="2">
        <v>66.010900000000007</v>
      </c>
      <c r="K38">
        <v>900</v>
      </c>
    </row>
    <row r="39" spans="1:11">
      <c r="B39" s="2">
        <v>1387.71</v>
      </c>
      <c r="F39" s="2">
        <v>224.59700000000001</v>
      </c>
      <c r="H39">
        <v>128.578</v>
      </c>
      <c r="J39">
        <v>372.31</v>
      </c>
    </row>
    <row r="40" spans="1:11">
      <c r="F40">
        <v>501.87900000000002</v>
      </c>
      <c r="H40">
        <v>219.977</v>
      </c>
      <c r="J40">
        <v>103.071</v>
      </c>
    </row>
    <row r="41" spans="1:11">
      <c r="H41" s="2">
        <v>103.521</v>
      </c>
      <c r="J41">
        <v>100.453</v>
      </c>
    </row>
    <row r="42" spans="1:11">
      <c r="H42">
        <v>133.10400000000001</v>
      </c>
      <c r="J42">
        <v>358.74299999999999</v>
      </c>
    </row>
    <row r="43" spans="1:11">
      <c r="H43">
        <v>216.05600000000001</v>
      </c>
      <c r="J43" s="2">
        <v>77.151399999999995</v>
      </c>
    </row>
    <row r="44" spans="1:11">
      <c r="H44">
        <v>214.566</v>
      </c>
      <c r="J44" s="2">
        <v>67.656400000000005</v>
      </c>
    </row>
    <row r="45" spans="1:11">
      <c r="H45">
        <v>218.74100000000001</v>
      </c>
    </row>
    <row r="46" spans="1:11">
      <c r="H46" s="2">
        <v>105.482</v>
      </c>
    </row>
    <row r="47" spans="1:11">
      <c r="B47" s="3">
        <f>AVERAGE(B37,B38,B39)</f>
        <v>1148.8880000000001</v>
      </c>
      <c r="D47" s="3">
        <f>AVERAGE(D36:D38)</f>
        <v>1442.9333333333332</v>
      </c>
      <c r="F47" s="3">
        <f>AVERAGE(F37:F39)</f>
        <v>252.63400000000001</v>
      </c>
      <c r="H47" s="3">
        <f>AVERAGE(H36,H41,H46)</f>
        <v>101.57713333333334</v>
      </c>
      <c r="J47" s="3">
        <f>AVERAGE(J38,J43,J44)</f>
        <v>70.272900000000007</v>
      </c>
    </row>
    <row r="48" spans="1:11">
      <c r="A48" s="1">
        <v>10000000000</v>
      </c>
      <c r="J48">
        <v>260</v>
      </c>
    </row>
    <row r="49" spans="10:10">
      <c r="J49" s="2">
        <v>171.26599999999999</v>
      </c>
    </row>
    <row r="50" spans="10:10">
      <c r="J50">
        <v>247.233</v>
      </c>
    </row>
    <row r="51" spans="10:10">
      <c r="J51">
        <v>246.31200000000001</v>
      </c>
    </row>
    <row r="52" spans="10:10">
      <c r="J52">
        <v>251.44399999999999</v>
      </c>
    </row>
    <row r="53" spans="10:10">
      <c r="J53">
        <v>257.48099999999999</v>
      </c>
    </row>
    <row r="54" spans="10:10">
      <c r="J54" s="2">
        <v>167.21600000000001</v>
      </c>
    </row>
    <row r="55" spans="10:10">
      <c r="J55">
        <v>271.39100000000002</v>
      </c>
    </row>
    <row r="56" spans="10:10">
      <c r="J56">
        <v>267.02800000000002</v>
      </c>
    </row>
    <row r="57" spans="10:10">
      <c r="J57">
        <v>267.78800000000001</v>
      </c>
    </row>
    <row r="58" spans="10:10">
      <c r="J58">
        <v>267.92500000000001</v>
      </c>
    </row>
    <row r="59" spans="10:10">
      <c r="J59">
        <v>268.17</v>
      </c>
    </row>
    <row r="60" spans="10:10">
      <c r="J60">
        <v>271.68099999999998</v>
      </c>
    </row>
    <row r="61" spans="10:10">
      <c r="J61">
        <v>268.39100000000002</v>
      </c>
    </row>
    <row r="62" spans="10:10">
      <c r="J62">
        <v>269.84300000000002</v>
      </c>
    </row>
    <row r="63" spans="10:10">
      <c r="J63">
        <v>251.477</v>
      </c>
    </row>
    <row r="64" spans="10:10">
      <c r="J64">
        <v>252.37700000000001</v>
      </c>
    </row>
    <row r="65" spans="10:11">
      <c r="J65">
        <v>267.72199999999998</v>
      </c>
    </row>
    <row r="66" spans="10:11">
      <c r="J66">
        <v>177.38</v>
      </c>
    </row>
    <row r="67" spans="10:11">
      <c r="J67" s="2">
        <v>173.321</v>
      </c>
    </row>
    <row r="68" spans="10:11">
      <c r="J68">
        <v>177.88</v>
      </c>
    </row>
    <row r="69" spans="10:11">
      <c r="J69" s="3">
        <f>AVERAGE(J67,J54,J49)</f>
        <v>170.601</v>
      </c>
      <c r="K69">
        <f>AVERAGE(J48,J50:J53,J55:J65)</f>
        <v>261.64143749999999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H7" sqref="H7"/>
    </sheetView>
  </sheetViews>
  <sheetFormatPr defaultRowHeight="15"/>
  <cols>
    <col min="2" max="2" width="9.85546875" bestFit="1" customWidth="1"/>
  </cols>
  <sheetData>
    <row r="1" spans="1:4">
      <c r="A1" t="s">
        <v>1</v>
      </c>
    </row>
    <row r="2" spans="1:4">
      <c r="A2" t="s">
        <v>0</v>
      </c>
      <c r="B2" t="s">
        <v>5</v>
      </c>
      <c r="C2" t="s">
        <v>6</v>
      </c>
      <c r="D2" t="s">
        <v>17</v>
      </c>
    </row>
    <row r="3" spans="1:4">
      <c r="A3" t="s">
        <v>2</v>
      </c>
      <c r="B3" s="2">
        <v>9.1823599999999992</v>
      </c>
      <c r="C3" s="2">
        <v>8.6272500000000001</v>
      </c>
      <c r="D3">
        <f t="shared" ref="D3:D7" si="0">B3/C3</f>
        <v>1.0643437943724825</v>
      </c>
    </row>
    <row r="4" spans="1:4">
      <c r="B4" s="2">
        <v>9.0907499999999999</v>
      </c>
      <c r="C4">
        <v>8.7358600000000006</v>
      </c>
      <c r="D4">
        <f t="shared" si="0"/>
        <v>1.0406245063451107</v>
      </c>
    </row>
    <row r="5" spans="1:4">
      <c r="B5" s="2">
        <v>8.9560499999999994</v>
      </c>
      <c r="C5" s="2">
        <v>8.7264599999999994</v>
      </c>
      <c r="D5">
        <f t="shared" si="0"/>
        <v>1.026309637585</v>
      </c>
    </row>
    <row r="6" spans="1:4">
      <c r="B6">
        <v>10.109299999999999</v>
      </c>
      <c r="C6">
        <v>9.7751800000000006</v>
      </c>
      <c r="D6">
        <f t="shared" si="0"/>
        <v>1.0341804447590734</v>
      </c>
    </row>
    <row r="7" spans="1:4">
      <c r="B7">
        <v>10.271599999999999</v>
      </c>
      <c r="C7" s="2">
        <v>8.64391</v>
      </c>
      <c r="D7">
        <f t="shared" si="0"/>
        <v>1.1883048296430665</v>
      </c>
    </row>
    <row r="8" spans="1:4">
      <c r="B8" s="3">
        <f>AVERAGE(B5,B4,B3)</f>
        <v>9.0763866666666662</v>
      </c>
      <c r="C8" s="3">
        <f>AVERAGE(C7,C3,C5)</f>
        <v>8.6658733333333338</v>
      </c>
      <c r="D8" s="3">
        <f>B8/C8</f>
        <v>1.0473712593691267</v>
      </c>
    </row>
    <row r="9" spans="1:4">
      <c r="A9" t="s">
        <v>3</v>
      </c>
      <c r="B9" s="2">
        <v>18.811499999999999</v>
      </c>
      <c r="C9">
        <v>18.3598</v>
      </c>
      <c r="D9">
        <f t="shared" ref="D9:D13" si="1">B9/C9</f>
        <v>1.0246026645170425</v>
      </c>
    </row>
    <row r="10" spans="1:4">
      <c r="B10">
        <v>20.482299999999999</v>
      </c>
      <c r="C10" s="2">
        <v>18.233499999999999</v>
      </c>
      <c r="D10">
        <f t="shared" si="1"/>
        <v>1.1233334247401761</v>
      </c>
    </row>
    <row r="11" spans="1:4">
      <c r="B11" s="2">
        <v>19.1174</v>
      </c>
      <c r="C11">
        <v>18.338100000000001</v>
      </c>
      <c r="D11">
        <f t="shared" si="1"/>
        <v>1.0424962237091082</v>
      </c>
    </row>
    <row r="12" spans="1:4">
      <c r="B12">
        <v>21.5443</v>
      </c>
      <c r="C12" s="2">
        <v>18.209199999999999</v>
      </c>
      <c r="D12">
        <f t="shared" si="1"/>
        <v>1.183154669068383</v>
      </c>
    </row>
    <row r="13" spans="1:4">
      <c r="B13" s="2">
        <v>20.145900000000001</v>
      </c>
      <c r="C13" s="2">
        <v>17.903300000000002</v>
      </c>
      <c r="D13">
        <f t="shared" si="1"/>
        <v>1.125261823239291</v>
      </c>
    </row>
    <row r="14" spans="1:4">
      <c r="B14" s="3">
        <f>AVERAGE(B9,B11,B13)</f>
        <v>19.358266666666665</v>
      </c>
      <c r="C14" s="3">
        <f>AVERAGE(C10,C12,C13)</f>
        <v>18.115333333333336</v>
      </c>
      <c r="D14" s="3">
        <f>B14/C14</f>
        <v>1.0686122253707722</v>
      </c>
    </row>
    <row r="15" spans="1:4">
      <c r="A15" t="s">
        <v>4</v>
      </c>
      <c r="B15">
        <v>42.5321</v>
      </c>
      <c r="C15">
        <v>37.700000000000003</v>
      </c>
      <c r="D15">
        <f t="shared" ref="D15:D19" si="2">B15/C15</f>
        <v>1.1281724137931033</v>
      </c>
    </row>
    <row r="16" spans="1:4">
      <c r="B16" s="2">
        <v>38.815399999999997</v>
      </c>
      <c r="C16" s="2">
        <v>37.153100000000002</v>
      </c>
      <c r="D16">
        <f t="shared" si="2"/>
        <v>1.0447418923319991</v>
      </c>
    </row>
    <row r="17" spans="2:4">
      <c r="B17" s="2">
        <v>39.053699999999999</v>
      </c>
      <c r="C17">
        <v>37.530900000000003</v>
      </c>
      <c r="D17">
        <f t="shared" si="2"/>
        <v>1.0405745665571569</v>
      </c>
    </row>
    <row r="18" spans="2:4">
      <c r="B18" s="2">
        <v>41.768099999999997</v>
      </c>
      <c r="C18" s="2">
        <v>37.153300000000002</v>
      </c>
      <c r="D18">
        <f t="shared" si="2"/>
        <v>1.1242096933515999</v>
      </c>
    </row>
    <row r="19" spans="2:4">
      <c r="B19">
        <v>43.671500000000002</v>
      </c>
      <c r="C19" s="2">
        <v>37.450200000000002</v>
      </c>
      <c r="D19">
        <f t="shared" si="2"/>
        <v>1.1661219432740011</v>
      </c>
    </row>
    <row r="20" spans="2:4">
      <c r="B20" s="3">
        <f>AVERAGE(B16,B17,B18)</f>
        <v>39.879066666666667</v>
      </c>
      <c r="C20" s="3">
        <f>AVERAGE(C16,C18,C19)</f>
        <v>37.252199999999995</v>
      </c>
      <c r="D20" s="3">
        <f>B20/C20</f>
        <v>1.0705157458261974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Timings, Efficiency, Speedup</vt:lpstr>
      <vt:lpstr>Raw Timings</vt:lpstr>
      <vt:lpstr>Optimization Comparison</vt:lpstr>
    </vt:vector>
  </TitlesOfParts>
  <Company>MST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Steelman</dc:creator>
  <cp:lastModifiedBy>Gary Steelman</cp:lastModifiedBy>
  <dcterms:created xsi:type="dcterms:W3CDTF">2011-02-10T15:31:39Z</dcterms:created>
  <dcterms:modified xsi:type="dcterms:W3CDTF">2011-02-16T06:11:59Z</dcterms:modified>
</cp:coreProperties>
</file>