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3. 통합테스트\"/>
    </mc:Choice>
  </mc:AlternateContent>
  <xr:revisionPtr revIDLastSave="0" documentId="13_ncr:1_{67594CB5-24C3-4303-B28D-EEFB6031D6C8}" xr6:coauthVersionLast="36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표지" sheetId="16" r:id="rId1"/>
    <sheet name="테라에너지" sheetId="11" r:id="rId2"/>
    <sheet name="현장사진" sheetId="15" r:id="rId3"/>
  </sheets>
  <definedNames>
    <definedName name="_xlnm._FilterDatabase" localSheetId="1" hidden="1">테라에너지!$A$12:$T$30</definedName>
  </definedNames>
  <calcPr calcId="191029"/>
</workbook>
</file>

<file path=xl/calcChain.xml><?xml version="1.0" encoding="utf-8"?>
<calcChain xmlns="http://schemas.openxmlformats.org/spreadsheetml/2006/main">
  <c r="K6" i="11" l="1"/>
  <c r="K7" i="11" l="1"/>
  <c r="K9" i="11" l="1"/>
  <c r="K8" i="11"/>
  <c r="K4" i="11" l="1"/>
  <c r="K5" i="11" l="1"/>
  <c r="K11" i="11" s="1"/>
  <c r="K10" i="11" l="1"/>
</calcChain>
</file>

<file path=xl/sharedStrings.xml><?xml version="1.0" encoding="utf-8"?>
<sst xmlns="http://schemas.openxmlformats.org/spreadsheetml/2006/main" count="209" uniqueCount="125">
  <si>
    <t xml:space="preserve"> </t>
    <phoneticPr fontId="7" type="noConversion"/>
  </si>
  <si>
    <t>Priority = Critical + Liklihood
* Priority 1 :  8~10
* Priority 2 :  6~7
* Priority 3 :  4~5
* ignore :  2~3</t>
    <phoneticPr fontId="7" type="noConversion"/>
  </si>
  <si>
    <t xml:space="preserve">Total Test Case    </t>
  </si>
  <si>
    <t xml:space="preserve">Planed[Total-Remove] </t>
  </si>
  <si>
    <t xml:space="preserve">PASS </t>
  </si>
  <si>
    <t xml:space="preserve">FAIL </t>
  </si>
  <si>
    <t xml:space="preserve">REMOVE </t>
  </si>
  <si>
    <t>S/W version</t>
    <phoneticPr fontId="7" type="noConversion"/>
  </si>
  <si>
    <t xml:space="preserve">Run/Planed - % </t>
  </si>
  <si>
    <t>Test date</t>
    <phoneticPr fontId="7" type="noConversion"/>
  </si>
  <si>
    <t>No</t>
    <phoneticPr fontId="7" type="noConversion"/>
  </si>
  <si>
    <t>Test ID</t>
    <phoneticPr fontId="7" type="noConversion"/>
  </si>
  <si>
    <t>Priority</t>
    <phoneticPr fontId="7" type="noConversion"/>
  </si>
  <si>
    <t>Comment</t>
    <phoneticPr fontId="7" type="noConversion"/>
  </si>
  <si>
    <t>중분류</t>
    <phoneticPr fontId="5" type="noConversion"/>
  </si>
  <si>
    <t>대분류</t>
    <phoneticPr fontId="7" type="noConversion"/>
  </si>
  <si>
    <t>소분류</t>
    <phoneticPr fontId="5" type="noConversion"/>
  </si>
  <si>
    <t>품질주특성</t>
    <phoneticPr fontId="5" type="noConversion"/>
  </si>
  <si>
    <t>품질부특성</t>
    <phoneticPr fontId="5" type="noConversion"/>
  </si>
  <si>
    <t>테스트 절차</t>
    <phoneticPr fontId="7" type="noConversion"/>
  </si>
  <si>
    <t>예상결과</t>
    <phoneticPr fontId="7" type="noConversion"/>
  </si>
  <si>
    <t>실제결과</t>
    <phoneticPr fontId="7" type="noConversion"/>
  </si>
  <si>
    <t>발견일</t>
    <phoneticPr fontId="7" type="noConversion"/>
  </si>
  <si>
    <t>조치일</t>
    <phoneticPr fontId="7" type="noConversion"/>
  </si>
  <si>
    <t>심각도</t>
    <phoneticPr fontId="7" type="noConversion"/>
  </si>
  <si>
    <t>위험영역</t>
    <phoneticPr fontId="7" type="noConversion"/>
  </si>
  <si>
    <t>사전준비</t>
    <phoneticPr fontId="7" type="noConversion"/>
  </si>
  <si>
    <t>재현빈도</t>
    <phoneticPr fontId="7" type="noConversion"/>
  </si>
  <si>
    <t>조치사항</t>
    <phoneticPr fontId="5" type="noConversion"/>
  </si>
  <si>
    <t>NA</t>
    <phoneticPr fontId="5" type="noConversion"/>
  </si>
  <si>
    <t>시나리오 ID</t>
    <phoneticPr fontId="5" type="noConversion"/>
  </si>
  <si>
    <t xml:space="preserve">OK / Run -%  </t>
    <phoneticPr fontId="5" type="noConversion"/>
  </si>
  <si>
    <t>테스트
환경</t>
  </si>
  <si>
    <t>PASS</t>
    <phoneticPr fontId="5" type="noConversion"/>
  </si>
  <si>
    <t>정상인식</t>
    <phoneticPr fontId="5" type="noConversion"/>
  </si>
  <si>
    <t>UT-001</t>
    <phoneticPr fontId="5" type="noConversion"/>
  </si>
  <si>
    <t>기능성</t>
    <phoneticPr fontId="5" type="noConversion"/>
  </si>
  <si>
    <t>정확성</t>
    <phoneticPr fontId="5" type="noConversion"/>
  </si>
  <si>
    <t xml:space="preserve">- 테라에너지 - </t>
    <phoneticPr fontId="5" type="noConversion"/>
  </si>
  <si>
    <t>"수행기관명"</t>
    <phoneticPr fontId="5" type="noConversion"/>
  </si>
  <si>
    <t>Android Phone</t>
    <phoneticPr fontId="5" type="noConversion"/>
  </si>
  <si>
    <t>IOS Phone</t>
    <phoneticPr fontId="5" type="noConversion"/>
  </si>
  <si>
    <t>Server</t>
    <phoneticPr fontId="5" type="noConversion"/>
  </si>
  <si>
    <t>UT-002</t>
  </si>
  <si>
    <t>신고</t>
    <phoneticPr fontId="43" type="noConversion"/>
  </si>
  <si>
    <t>불법주정차 구역</t>
    <phoneticPr fontId="43" type="noConversion"/>
  </si>
  <si>
    <t>공영주차장</t>
    <phoneticPr fontId="43" type="noConversion"/>
  </si>
  <si>
    <t>PM</t>
    <phoneticPr fontId="43" type="noConversion"/>
  </si>
  <si>
    <t>결재</t>
    <phoneticPr fontId="43" type="noConversion"/>
  </si>
  <si>
    <t>AM-001</t>
    <phoneticPr fontId="43" type="noConversion"/>
  </si>
  <si>
    <t>AM-002</t>
    <phoneticPr fontId="43" type="noConversion"/>
  </si>
  <si>
    <t>AG-001</t>
    <phoneticPr fontId="43" type="noConversion"/>
  </si>
  <si>
    <t>AG-002</t>
    <phoneticPr fontId="4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</si>
  <si>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</si>
  <si>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</si>
  <si>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</si>
  <si>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</si>
  <si>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</si>
  <si>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</si>
  <si>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</si>
  <si>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</si>
  <si>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</si>
  <si>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</si>
  <si>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</si>
  <si>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</si>
  <si>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</si>
  <si>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</si>
  <si>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UT-001</t>
  </si>
  <si>
    <t>불법주정차 해결을 위한 지역 참여 안전주차 인도 서비스 플랫폼</t>
    <phoneticPr fontId="5" type="noConversion"/>
  </si>
  <si>
    <t>지역 균형 발전 ICT/SW 융합기술 개발 (SOS랩 운영 및 SW 서비스 개발 사업)</t>
    <phoneticPr fontId="5" type="noConversion"/>
  </si>
  <si>
    <t>테스트 결과서</t>
    <phoneticPr fontId="5" type="noConversion"/>
  </si>
  <si>
    <t>불법 주정차 구역 추가 확인</t>
    <phoneticPr fontId="43" type="noConversion"/>
  </si>
  <si>
    <t>불법 주정차 구역 그룹 관리 추가 확인</t>
    <phoneticPr fontId="43" type="noConversion"/>
  </si>
  <si>
    <t>관할 기관 추가 과 기관의 그룹 추가 확인</t>
    <phoneticPr fontId="43" type="noConversion"/>
  </si>
  <si>
    <t>불법 주정차 차량 촬영 확인</t>
    <phoneticPr fontId="43" type="noConversion"/>
  </si>
  <si>
    <t>불법 주정차 차량 번호판 촬영 및 자동 인식 확인</t>
    <phoneticPr fontId="43" type="noConversion"/>
  </si>
  <si>
    <t>불법 주정차 차량 1차 신고 후 신고 등록 결과 확인</t>
    <phoneticPr fontId="43" type="noConversion"/>
  </si>
  <si>
    <t>불법 주정차 차량 1차 신고후 바로 2차 신고 하여 신고 불가 메시지 결과 확인</t>
    <phoneticPr fontId="43" type="noConversion"/>
  </si>
  <si>
    <t>불법 주정차 차량 1분 후 3차 신고 하여 신고 접수 결과 확인</t>
    <phoneticPr fontId="43" type="noConversion"/>
  </si>
  <si>
    <t>불법 주정차 신고 이력 정보 확인</t>
    <phoneticPr fontId="43" type="noConversion"/>
  </si>
  <si>
    <t>불법 주정차 차량의 신고에 대한 문자 메시지 알림 확인</t>
    <phoneticPr fontId="43" type="noConversion"/>
  </si>
  <si>
    <t>불법 주정차 차량 신고 이력 정보 확인</t>
    <phoneticPr fontId="43" type="noConversion"/>
  </si>
  <si>
    <t>신고 접수건에 대해 과태료대상 등록 확인</t>
    <phoneticPr fontId="43" type="noConversion"/>
  </si>
  <si>
    <t>과태료대상 변경에 대한 신고 이력 정보 확인</t>
    <phoneticPr fontId="43" type="noConversion"/>
  </si>
  <si>
    <t>지도 맵 에서 주변 공영주차장 위치 및 운영 시간 과 금액 확인</t>
    <phoneticPr fontId="43" type="noConversion"/>
  </si>
  <si>
    <t>길찾기 맵으로 연동 확인</t>
    <phoneticPr fontId="43" type="noConversion"/>
  </si>
  <si>
    <t>지도 맵 에서 PM 위치 및 운영시간 과 금액 확인</t>
    <phoneticPr fontId="43" type="noConversion"/>
  </si>
  <si>
    <t xml:space="preserve">추가 포인트 확인 </t>
    <phoneticPr fontId="43" type="noConversion"/>
  </si>
  <si>
    <t xml:space="preserve">포인트를 이용하여 상품 구매 확인 </t>
    <phoneticPr fontId="43" type="noConversion"/>
  </si>
  <si>
    <t>길찾기</t>
    <phoneticPr fontId="43" type="noConversion"/>
  </si>
  <si>
    <t>구역 추가</t>
    <phoneticPr fontId="43" type="noConversion"/>
  </si>
  <si>
    <t>그룹 추가</t>
    <phoneticPr fontId="43" type="noConversion"/>
  </si>
  <si>
    <t>관공서 추가</t>
    <phoneticPr fontId="43" type="noConversion"/>
  </si>
  <si>
    <t>촬영</t>
    <phoneticPr fontId="43" type="noConversion"/>
  </si>
  <si>
    <t>번호판 인식</t>
    <phoneticPr fontId="43" type="noConversion"/>
  </si>
  <si>
    <t>1차 신고</t>
    <phoneticPr fontId="43" type="noConversion"/>
  </si>
  <si>
    <t>1분 전 신고</t>
    <phoneticPr fontId="43" type="noConversion"/>
  </si>
  <si>
    <t>1분 후 신고</t>
    <phoneticPr fontId="43" type="noConversion"/>
  </si>
  <si>
    <t>신고 이력 확인</t>
    <phoneticPr fontId="43" type="noConversion"/>
  </si>
  <si>
    <t>신고 알림 메시지</t>
    <phoneticPr fontId="43" type="noConversion"/>
  </si>
  <si>
    <t>신고 알림 이력</t>
    <phoneticPr fontId="43" type="noConversion"/>
  </si>
  <si>
    <t>기관</t>
    <phoneticPr fontId="43" type="noConversion"/>
  </si>
  <si>
    <t>공영 주차장 위치</t>
    <phoneticPr fontId="43" type="noConversion"/>
  </si>
  <si>
    <t>길찾기 연동</t>
    <phoneticPr fontId="43" type="noConversion"/>
  </si>
  <si>
    <t>PM 위치</t>
    <phoneticPr fontId="43" type="noConversion"/>
  </si>
  <si>
    <t>포인트 적립</t>
    <phoneticPr fontId="43" type="noConversion"/>
  </si>
  <si>
    <t>상품 구매</t>
    <phoneticPr fontId="43" type="noConversion"/>
  </si>
  <si>
    <t>주정차 구역 표시</t>
    <phoneticPr fontId="5" type="noConversion"/>
  </si>
  <si>
    <t>구역의 그룹 추가 목록 확인</t>
    <phoneticPr fontId="5" type="noConversion"/>
  </si>
  <si>
    <t>관공서 추가 목록 및 그룹 추가 확인</t>
    <phoneticPr fontId="5" type="noConversion"/>
  </si>
  <si>
    <t>불법 주정차 차량 신고 촬영 확인</t>
    <phoneticPr fontId="5" type="noConversion"/>
  </si>
  <si>
    <t>AI 에서 인식한 번호판 표시</t>
    <phoneticPr fontId="5" type="noConversion"/>
  </si>
  <si>
    <t>신고등록 메시지 알림 표시</t>
    <phoneticPr fontId="5" type="noConversion"/>
  </si>
  <si>
    <t>1분후 재신고 요청 알림 표시</t>
    <phoneticPr fontId="5" type="noConversion"/>
  </si>
  <si>
    <t xml:space="preserve">신고접수 메시지 알림 표시 </t>
    <phoneticPr fontId="5" type="noConversion"/>
  </si>
  <si>
    <t>1차 및 2차 신고 정보 표시</t>
    <phoneticPr fontId="5" type="noConversion"/>
  </si>
  <si>
    <t>신고 등록 되었음을 알리는 알림 문자 메시지</t>
    <phoneticPr fontId="5" type="noConversion"/>
  </si>
  <si>
    <t>신고 등록 및 신고 접수 이력 정보 표시</t>
    <phoneticPr fontId="5" type="noConversion"/>
  </si>
  <si>
    <t>신고 접수에서 과태료대상으로 상태 변경 정보 표시</t>
    <phoneticPr fontId="5" type="noConversion"/>
  </si>
  <si>
    <t>과태료대상 처리 목록 표시</t>
    <phoneticPr fontId="5" type="noConversion"/>
  </si>
  <si>
    <t>지도 맵에서 공영주차장 위치 와 정보 표시</t>
    <phoneticPr fontId="5" type="noConversion"/>
  </si>
  <si>
    <t>네이버 지도의 길찾기 연동</t>
    <phoneticPr fontId="5" type="noConversion"/>
  </si>
  <si>
    <t>지도 맵에서 PM 위치 및 정보 표시</t>
    <phoneticPr fontId="5" type="noConversion"/>
  </si>
  <si>
    <t>과태료대상 처리에 대한 포인트 이력에 적립포인트 표시</t>
    <phoneticPr fontId="5" type="noConversion"/>
  </si>
  <si>
    <t>포인트로 상품 구매시 구매 내역 표시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</si>
</sst>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name val="굴림"/>
      <family val="3"/>
      <charset val="129"/>
    </font>
    <font>
      <sz val="9"/>
      <name val="나눔고딕"/>
      <family val="3"/>
      <charset val="129"/>
    </font>
    <font>
      <sz val="9"/>
      <color theme="1"/>
      <name val="돋움"/>
      <family val="3"/>
      <charset val="129"/>
    </font>
    <font>
      <sz val="9"/>
      <name val="맑은 고딕"/>
      <family val="3"/>
      <charset val="129"/>
    </font>
    <font>
      <sz val="10"/>
      <name val="맑은 고딕"/>
      <family val="3"/>
      <charset val="129"/>
    </font>
    <font>
      <sz val="9"/>
      <name val="굴림"/>
      <family val="3"/>
      <charset val="129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36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b/>
      <sz val="10"/>
      <color theme="0"/>
      <name val="맑은 고딕"/>
      <family val="3"/>
      <charset val="129"/>
    </font>
    <font>
      <sz val="11"/>
      <color rgb="FF9C6500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0"/>
      <color rgb="FF00B050"/>
      <name val="맑은 고딕"/>
      <family val="3"/>
      <charset val="129"/>
      <scheme val="minor"/>
    </font>
    <font>
      <b/>
      <sz val="9"/>
      <color rgb="FF00B050"/>
      <name val="나눔고딕"/>
      <family val="3"/>
      <charset val="129"/>
    </font>
    <font>
      <sz val="11"/>
      <color theme="1"/>
      <name val="맑은 고딕"/>
      <family val="2"/>
      <scheme val="minor"/>
    </font>
    <font>
      <sz val="8"/>
      <name val="Noto Sans CJK KR"/>
      <family val="2"/>
      <charset val="129"/>
    </font>
    <font>
      <sz val="1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2"/>
      <charset val="129"/>
    </font>
    <font>
      <sz val="11"/>
      <name val="굴림"/>
      <family val="3"/>
      <charset val="129"/>
    </font>
    <font>
      <sz val="11"/>
      <color rgb="FF000000"/>
      <name val="굴림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15D9F"/>
        <bgColor indexed="64"/>
      </patternFill>
    </fill>
    <fill>
      <patternFill patternType="solid">
        <fgColor theme="4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24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21" fillId="0" borderId="26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4" fillId="7" borderId="27" applyNumberFormat="0" applyAlignment="0" applyProtection="0">
      <alignment vertical="center"/>
    </xf>
    <xf numFmtId="0" fontId="25" fillId="8" borderId="28" applyNumberFormat="0" applyAlignment="0" applyProtection="0">
      <alignment vertical="center"/>
    </xf>
    <xf numFmtId="0" fontId="26" fillId="8" borderId="27" applyNumberFormat="0" applyAlignment="0" applyProtection="0">
      <alignment vertical="center"/>
    </xf>
    <xf numFmtId="0" fontId="27" fillId="0" borderId="29" applyNumberFormat="0" applyFill="0" applyAlignment="0" applyProtection="0">
      <alignment vertical="center"/>
    </xf>
    <xf numFmtId="0" fontId="28" fillId="9" borderId="30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32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8" fillId="6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1" fillId="0" borderId="0">
      <alignment vertical="center"/>
    </xf>
    <xf numFmtId="0" fontId="39" fillId="0" borderId="0" applyNumberFormat="0" applyFill="0" applyBorder="0" applyAlignment="0" applyProtection="0">
      <alignment vertical="center"/>
    </xf>
    <xf numFmtId="0" fontId="1" fillId="10" borderId="31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2" fillId="0" borderId="0"/>
    <xf numFmtId="0" fontId="46" fillId="0" borderId="0">
      <alignment vertical="center"/>
    </xf>
  </cellStyleXfs>
  <cellXfs count="87">
    <xf numFmtId="0" fontId="0" fillId="0" borderId="0" xfId="0">
      <alignment vertical="center"/>
    </xf>
    <xf numFmtId="0" fontId="6" fillId="2" borderId="0" xfId="1" applyFont="1" applyFill="1" applyAlignment="1">
      <alignment vertical="center" wrapText="1"/>
    </xf>
    <xf numFmtId="0" fontId="6" fillId="2" borderId="0" xfId="1" applyFont="1" applyFill="1" applyAlignment="1">
      <alignment horizontal="center" vertical="center" wrapText="1"/>
    </xf>
    <xf numFmtId="0" fontId="12" fillId="2" borderId="1" xfId="1" applyFont="1" applyFill="1" applyBorder="1" applyAlignment="1">
      <alignment vertical="center" wrapText="1"/>
    </xf>
    <xf numFmtId="0" fontId="10" fillId="3" borderId="12" xfId="1" applyFont="1" applyFill="1" applyBorder="1" applyAlignment="1">
      <alignment horizontal="center" vertical="center" wrapText="1"/>
    </xf>
    <xf numFmtId="0" fontId="10" fillId="2" borderId="0" xfId="1" applyFont="1" applyFill="1" applyBorder="1" applyAlignment="1">
      <alignment horizontal="left" vertical="center" wrapText="1"/>
    </xf>
    <xf numFmtId="0" fontId="11" fillId="3" borderId="13" xfId="1" applyFont="1" applyFill="1" applyBorder="1" applyAlignment="1">
      <alignment horizontal="center" vertical="center" wrapText="1"/>
    </xf>
    <xf numFmtId="0" fontId="11" fillId="3" borderId="14" xfId="1" applyFont="1" applyFill="1" applyBorder="1" applyAlignment="1">
      <alignment horizontal="center" vertical="center" wrapText="1"/>
    </xf>
    <xf numFmtId="0" fontId="9" fillId="3" borderId="14" xfId="2" applyFont="1" applyFill="1" applyBorder="1" applyAlignment="1">
      <alignment horizontal="center" vertical="center" wrapText="1"/>
    </xf>
    <xf numFmtId="0" fontId="11" fillId="3" borderId="15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10" fontId="6" fillId="2" borderId="6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1" fillId="3" borderId="16" xfId="1" applyFont="1" applyFill="1" applyBorder="1" applyAlignment="1">
      <alignment horizontal="center" vertical="center" wrapText="1"/>
    </xf>
    <xf numFmtId="0" fontId="11" fillId="3" borderId="17" xfId="1" applyFont="1" applyFill="1" applyBorder="1" applyAlignment="1">
      <alignment horizontal="center" vertical="center" wrapText="1"/>
    </xf>
    <xf numFmtId="0" fontId="11" fillId="3" borderId="4" xfId="1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 wrapText="1"/>
    </xf>
    <xf numFmtId="14" fontId="6" fillId="2" borderId="1" xfId="1" applyNumberFormat="1" applyFont="1" applyFill="1" applyBorder="1" applyAlignment="1">
      <alignment vertical="center" wrapText="1"/>
    </xf>
    <xf numFmtId="0" fontId="6" fillId="2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8" xfId="1" applyFont="1" applyFill="1" applyBorder="1" applyAlignment="1">
      <alignment vertical="center" wrapText="1"/>
    </xf>
    <xf numFmtId="0" fontId="6" fillId="2" borderId="19" xfId="1" applyFont="1" applyFill="1" applyBorder="1" applyAlignment="1">
      <alignment vertical="center" wrapText="1"/>
    </xf>
    <xf numFmtId="0" fontId="6" fillId="0" borderId="20" xfId="1" applyFont="1" applyFill="1" applyBorder="1" applyAlignment="1">
      <alignment vertical="center" wrapText="1"/>
    </xf>
    <xf numFmtId="0" fontId="15" fillId="0" borderId="1" xfId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33" fillId="0" borderId="0" xfId="0" applyFont="1" applyAlignment="1">
      <alignment vertical="center"/>
    </xf>
    <xf numFmtId="0" fontId="0" fillId="35" borderId="0" xfId="0" applyFill="1">
      <alignment vertical="center"/>
    </xf>
    <xf numFmtId="0" fontId="35" fillId="0" borderId="0" xfId="0" applyFont="1" applyAlignment="1">
      <alignment vertical="center"/>
    </xf>
    <xf numFmtId="0" fontId="35" fillId="0" borderId="0" xfId="0" quotePrefix="1" applyFont="1" applyAlignment="1">
      <alignment horizontal="right" vertical="center"/>
    </xf>
    <xf numFmtId="0" fontId="35" fillId="0" borderId="0" xfId="0" applyFont="1" applyAlignment="1">
      <alignment horizontal="right" vertical="center"/>
    </xf>
    <xf numFmtId="0" fontId="16" fillId="0" borderId="21" xfId="0" applyFont="1" applyBorder="1" applyAlignment="1">
      <alignment horizontal="center" vertical="center" wrapText="1"/>
    </xf>
    <xf numFmtId="0" fontId="40" fillId="2" borderId="1" xfId="1" applyFont="1" applyFill="1" applyBorder="1" applyAlignment="1">
      <alignment vertical="center" wrapText="1"/>
    </xf>
    <xf numFmtId="0" fontId="40" fillId="2" borderId="1" xfId="1" applyFont="1" applyFill="1" applyBorder="1" applyAlignment="1">
      <alignment horizontal="left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18" fillId="0" borderId="21" xfId="0" applyFont="1" applyFill="1" applyBorder="1" applyAlignment="1">
      <alignment horizontal="left" vertical="center" wrapText="1"/>
    </xf>
    <xf numFmtId="0" fontId="14" fillId="0" borderId="21" xfId="0" applyFont="1" applyFill="1" applyBorder="1" applyAlignment="1">
      <alignment horizontal="left" vertical="center" wrapText="1"/>
    </xf>
    <xf numFmtId="0" fontId="41" fillId="0" borderId="21" xfId="0" applyFont="1" applyFill="1" applyBorder="1" applyAlignment="1">
      <alignment horizontal="left" vertical="center" wrapText="1"/>
    </xf>
    <xf numFmtId="0" fontId="42" fillId="0" borderId="1" xfId="52" applyBorder="1" applyAlignment="1">
      <alignment horizontal="center"/>
    </xf>
    <xf numFmtId="0" fontId="42" fillId="0" borderId="1" xfId="52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1" xfId="0" applyFont="1" applyBorder="1" applyAlignment="1">
      <alignment horizontal="left" vertical="center" wrapText="1"/>
    </xf>
    <xf numFmtId="0" fontId="45" fillId="0" borderId="21" xfId="51" applyFont="1" applyFill="1" applyBorder="1" applyAlignment="1">
      <alignment vertical="center" wrapText="1"/>
    </xf>
    <xf numFmtId="0" fontId="17" fillId="0" borderId="35" xfId="0" applyNumberFormat="1" applyFont="1" applyFill="1" applyBorder="1" applyAlignment="1">
      <alignment horizontal="center" vertical="center" wrapText="1"/>
    </xf>
    <xf numFmtId="0" fontId="17" fillId="0" borderId="33" xfId="0" applyNumberFormat="1" applyFont="1" applyFill="1" applyBorder="1" applyAlignment="1">
      <alignment horizontal="center" vertical="center" wrapText="1"/>
    </xf>
    <xf numFmtId="0" fontId="17" fillId="0" borderId="34" xfId="0" applyNumberFormat="1" applyFont="1" applyFill="1" applyBorder="1" applyAlignment="1">
      <alignment horizontal="center" vertical="center" wrapText="1"/>
    </xf>
    <xf numFmtId="0" fontId="37" fillId="35" borderId="22" xfId="0" applyNumberFormat="1" applyFont="1" applyFill="1" applyBorder="1" applyAlignment="1">
      <alignment horizontal="center" vertical="center" wrapText="1"/>
    </xf>
    <xf numFmtId="0" fontId="37" fillId="35" borderId="23" xfId="0" applyNumberFormat="1" applyFont="1" applyFill="1" applyBorder="1" applyAlignment="1">
      <alignment horizontal="center" vertical="center" wrapText="1"/>
    </xf>
    <xf numFmtId="0" fontId="37" fillId="35" borderId="2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6" fillId="36" borderId="35" xfId="0" applyNumberFormat="1" applyFont="1" applyFill="1" applyBorder="1" applyAlignment="1">
      <alignment horizontal="center" vertical="center" wrapText="1"/>
    </xf>
    <xf numFmtId="0" fontId="36" fillId="36" borderId="34" xfId="0" applyNumberFormat="1" applyFont="1" applyFill="1" applyBorder="1" applyAlignment="1">
      <alignment horizontal="center" vertical="center" wrapText="1"/>
    </xf>
    <xf numFmtId="0" fontId="35" fillId="0" borderId="0" xfId="0" quotePrefix="1" applyFont="1" applyAlignment="1">
      <alignment horizontal="center" vertical="center"/>
    </xf>
    <xf numFmtId="0" fontId="13" fillId="2" borderId="5" xfId="2" applyFont="1" applyFill="1" applyBorder="1" applyAlignment="1">
      <alignment horizontal="right" vertical="center" wrapText="1"/>
    </xf>
    <xf numFmtId="0" fontId="13" fillId="2" borderId="0" xfId="2" applyFont="1" applyFill="1" applyBorder="1" applyAlignment="1">
      <alignment horizontal="right" vertical="center" wrapText="1"/>
    </xf>
    <xf numFmtId="0" fontId="13" fillId="2" borderId="6" xfId="2" applyFont="1" applyFill="1" applyBorder="1" applyAlignment="1">
      <alignment horizontal="right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0" fontId="10" fillId="0" borderId="11" xfId="1" applyFont="1" applyFill="1" applyBorder="1" applyAlignment="1">
      <alignment horizontal="center" vertical="center" wrapText="1"/>
    </xf>
    <xf numFmtId="0" fontId="13" fillId="2" borderId="7" xfId="2" applyFont="1" applyFill="1" applyBorder="1" applyAlignment="1">
      <alignment horizontal="right" vertical="center" wrapText="1"/>
    </xf>
    <xf numFmtId="0" fontId="13" fillId="2" borderId="8" xfId="2" applyFont="1" applyFill="1" applyBorder="1" applyAlignment="1">
      <alignment horizontal="right" vertical="center" wrapText="1"/>
    </xf>
    <xf numFmtId="0" fontId="13" fillId="2" borderId="9" xfId="2" applyFont="1" applyFill="1" applyBorder="1" applyAlignment="1">
      <alignment horizontal="right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0" fillId="0" borderId="4" xfId="1" applyFont="1" applyFill="1" applyBorder="1" applyAlignment="1">
      <alignment horizontal="center" vertical="center" wrapText="1"/>
    </xf>
    <xf numFmtId="0" fontId="13" fillId="2" borderId="2" xfId="2" applyFont="1" applyFill="1" applyBorder="1" applyAlignment="1">
      <alignment horizontal="right" vertical="center" wrapText="1"/>
    </xf>
    <xf numFmtId="0" fontId="13" fillId="2" borderId="3" xfId="2" applyFont="1" applyFill="1" applyBorder="1" applyAlignment="1">
      <alignment horizontal="right" vertical="center" wrapText="1"/>
    </xf>
    <xf numFmtId="0" fontId="13" fillId="2" borderId="4" xfId="2" applyFont="1" applyFill="1" applyBorder="1" applyAlignment="1">
      <alignment horizontal="right" vertical="center" wrapText="1"/>
    </xf>
    <xf numFmtId="0" fontId="10" fillId="2" borderId="2" xfId="1" applyFont="1" applyFill="1" applyBorder="1" applyAlignment="1">
      <alignment horizontal="left" vertical="center" wrapText="1"/>
    </xf>
    <xf numFmtId="0" fontId="10" fillId="2" borderId="3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left" vertical="center" wrapText="1"/>
    </xf>
    <xf numFmtId="0" fontId="10" fillId="2" borderId="5" xfId="1" applyFont="1" applyFill="1" applyBorder="1" applyAlignment="1">
      <alignment horizontal="left" vertical="center" wrapText="1"/>
    </xf>
    <xf numFmtId="0" fontId="10" fillId="2" borderId="0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left" vertical="center" wrapText="1"/>
    </xf>
    <xf numFmtId="0" fontId="10" fillId="2" borderId="7" xfId="1" applyFont="1" applyFill="1" applyBorder="1" applyAlignment="1">
      <alignment horizontal="left" vertical="center" wrapText="1"/>
    </xf>
    <xf numFmtId="0" fontId="10" fillId="2" borderId="8" xfId="1" applyFont="1" applyFill="1" applyBorder="1" applyAlignment="1">
      <alignment horizontal="center" vertical="center" wrapText="1"/>
    </xf>
    <xf numFmtId="0" fontId="10" fillId="2" borderId="9" xfId="1" applyFont="1" applyFill="1" applyBorder="1" applyAlignment="1">
      <alignment horizontal="left" vertical="center" wrapText="1"/>
    </xf>
    <xf numFmtId="0" fontId="45" fillId="0" borderId="1" xfId="0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49" fontId="17" fillId="0" borderId="1" xfId="53" applyNumberFormat="1" applyFont="1" applyBorder="1" applyAlignment="1">
      <alignment horizontal="center" vertical="center" wrapText="1"/>
    </xf>
    <xf numFmtId="0" fontId="48" fillId="0" borderId="1" xfId="51" applyFont="1" applyBorder="1" applyAlignment="1">
      <alignment horizontal="left" vertical="center" wrapText="1" indent="1" readingOrder="1"/>
    </xf>
    <xf numFmtId="0" fontId="11" fillId="3" borderId="1" xfId="1" applyFont="1" applyFill="1" applyBorder="1" applyAlignment="1">
      <alignment horizontal="center" vertical="center" wrapText="1"/>
    </xf>
    <xf numFmtId="0" fontId="47" fillId="0" borderId="2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/>
    </xf>
  </cellXfs>
  <cellStyles count="54">
    <cellStyle name="20% - 강조색1" xfId="21" builtinId="30" customBuiltin="1"/>
    <cellStyle name="20% - 강조색2" xfId="24" builtinId="34" customBuiltin="1"/>
    <cellStyle name="20% - 강조색3" xfId="27" builtinId="38" customBuiltin="1"/>
    <cellStyle name="20% - 강조색4" xfId="30" builtinId="42" customBuiltin="1"/>
    <cellStyle name="20% - 강조색5" xfId="33" builtinId="46" customBuiltin="1"/>
    <cellStyle name="20% - 강조색6" xfId="36" builtinId="50" customBuiltin="1"/>
    <cellStyle name="40% - 강조색1" xfId="22" builtinId="31" customBuiltin="1"/>
    <cellStyle name="40% - 강조색2" xfId="25" builtinId="35" customBuiltin="1"/>
    <cellStyle name="40% - 강조색3" xfId="28" builtinId="39" customBuiltin="1"/>
    <cellStyle name="40% - 강조색4" xfId="31" builtinId="43" customBuiltin="1"/>
    <cellStyle name="40% - 강조색5" xfId="34" builtinId="47" customBuiltin="1"/>
    <cellStyle name="40% - 강조색6" xfId="37" builtinId="51" customBuiltin="1"/>
    <cellStyle name="60% - 강조색1 2" xfId="41" xr:uid="{00000000-0005-0000-0000-00000C000000}"/>
    <cellStyle name="60% - 강조색2 2" xfId="42" xr:uid="{00000000-0005-0000-0000-00000D000000}"/>
    <cellStyle name="60% - 강조색3 2" xfId="43" xr:uid="{00000000-0005-0000-0000-00000E000000}"/>
    <cellStyle name="60% - 강조색4 2" xfId="44" xr:uid="{00000000-0005-0000-0000-00000F000000}"/>
    <cellStyle name="60% - 강조색5 2" xfId="45" xr:uid="{00000000-0005-0000-0000-000010000000}"/>
    <cellStyle name="60% - 강조색6 2" xfId="46" xr:uid="{00000000-0005-0000-0000-000011000000}"/>
    <cellStyle name="강조색1" xfId="20" builtinId="29" customBuiltin="1"/>
    <cellStyle name="강조색2" xfId="23" builtinId="33" customBuiltin="1"/>
    <cellStyle name="강조색3" xfId="26" builtinId="37" customBuiltin="1"/>
    <cellStyle name="강조색4" xfId="29" builtinId="41" customBuiltin="1"/>
    <cellStyle name="강조색5" xfId="32" builtinId="45" customBuiltin="1"/>
    <cellStyle name="강조색6" xfId="35" builtinId="49" customBuiltin="1"/>
    <cellStyle name="경고문" xfId="17" builtinId="11" customBuiltin="1"/>
    <cellStyle name="계산" xfId="14" builtinId="22" customBuiltin="1"/>
    <cellStyle name="나쁨" xfId="11" builtinId="27" customBuiltin="1"/>
    <cellStyle name="메모 2" xfId="49" xr:uid="{00000000-0005-0000-0000-00001B000000}"/>
    <cellStyle name="보통 2" xfId="40" xr:uid="{00000000-0005-0000-0000-00001C000000}"/>
    <cellStyle name="설명 텍스트" xfId="18" builtinId="53" customBuiltin="1"/>
    <cellStyle name="셀 확인" xfId="16" builtinId="23" customBuiltin="1"/>
    <cellStyle name="연결된 셀" xfId="15" builtinId="24" customBuiltin="1"/>
    <cellStyle name="요약" xfId="19" builtinId="25" customBuiltin="1"/>
    <cellStyle name="입력" xfId="12" builtinId="20" customBuiltin="1"/>
    <cellStyle name="제목 1" xfId="6" builtinId="16" customBuiltin="1"/>
    <cellStyle name="제목 2" xfId="7" builtinId="17" customBuiltin="1"/>
    <cellStyle name="제목 3" xfId="8" builtinId="18" customBuiltin="1"/>
    <cellStyle name="제목 4" xfId="9" builtinId="19" customBuiltin="1"/>
    <cellStyle name="제목 5" xfId="48" xr:uid="{00000000-0005-0000-0000-000026000000}"/>
    <cellStyle name="좋음" xfId="10" builtinId="26" customBuiltin="1"/>
    <cellStyle name="출력" xfId="13" builtinId="21" customBuiltin="1"/>
    <cellStyle name="표준" xfId="0" builtinId="0"/>
    <cellStyle name="표준 2" xfId="1" xr:uid="{00000000-0005-0000-0000-00002A000000}"/>
    <cellStyle name="표준 2 2" xfId="2" xr:uid="{00000000-0005-0000-0000-00002B000000}"/>
    <cellStyle name="표준 2 3" xfId="3" xr:uid="{00000000-0005-0000-0000-00002C000000}"/>
    <cellStyle name="표준 2 3 2" xfId="5" xr:uid="{00000000-0005-0000-0000-00002D000000}"/>
    <cellStyle name="표준 2 3 3" xfId="39" xr:uid="{00000000-0005-0000-0000-00002E000000}"/>
    <cellStyle name="표준 2 4" xfId="4" xr:uid="{00000000-0005-0000-0000-00002F000000}"/>
    <cellStyle name="표준 2 5" xfId="38" xr:uid="{00000000-0005-0000-0000-000030000000}"/>
    <cellStyle name="표준 3" xfId="47" xr:uid="{00000000-0005-0000-0000-000031000000}"/>
    <cellStyle name="표준 3 2" xfId="50" xr:uid="{00000000-0005-0000-0000-000032000000}"/>
    <cellStyle name="표준 4" xfId="51" xr:uid="{00000000-0005-0000-0000-000033000000}"/>
    <cellStyle name="표준 5" xfId="52" xr:uid="{1940ED13-59FD-4972-A0C7-097F231DF4FC}"/>
    <cellStyle name="표준 5 2" xfId="53" xr:uid="{3C517B30-62D2-47F2-801B-89427283776E}"/>
  </cellStyles>
  <dxfs count="130"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auto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 val="0"/>
        <i val="0"/>
      </font>
      <fill>
        <patternFill>
          <bgColor theme="0" tint="-0.14996795556505021"/>
        </patternFill>
      </fill>
    </dxf>
    <dxf>
      <font>
        <b val="0"/>
        <i val="0"/>
      </font>
      <fill>
        <patternFill>
          <bgColor theme="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rgb="FFFFCC99"/>
        </patternFill>
      </fill>
    </dxf>
    <dxf>
      <font>
        <b/>
        <i val="0"/>
      </font>
      <fill>
        <patternFill>
          <bgColor rgb="FFFFFF00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1"/>
      </font>
      <fill>
        <patternFill>
          <bgColor theme="0" tint="-0.34998626667073579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9999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24994659260841701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</font>
      <fill>
        <patternFill patternType="solid">
          <bgColor rgb="FF92D050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96969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215D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142874</xdr:colOff>
      <xdr:row>2</xdr:row>
      <xdr:rowOff>171449</xdr:rowOff>
    </xdr:from>
    <xdr:ext cx="3648075" cy="83708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1FA36D3-CB54-471F-9644-BEEA833A2754}"/>
            </a:ext>
          </a:extLst>
        </xdr:cNvPr>
        <xdr:cNvSpPr txBox="1"/>
      </xdr:nvSpPr>
      <xdr:spPr>
        <a:xfrm>
          <a:off x="254933" y="507625"/>
          <a:ext cx="3648075" cy="837081"/>
        </a:xfrm>
        <a:prstGeom prst="rect">
          <a:avLst/>
        </a:prstGeom>
        <a:noFill/>
        <a:ln w="15875" cmpd="thickThin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pPr algn="ctr"/>
          <a:r>
            <a:rPr lang="en-US" altLang="ko-KR" sz="3200" b="1" baseline="0"/>
            <a:t> </a:t>
          </a:r>
          <a:endParaRPr lang="en-US" altLang="ko-KR" sz="2000" b="1"/>
        </a:p>
        <a:p>
          <a:pPr algn="ctr"/>
          <a:r>
            <a:rPr lang="en-US" altLang="ko-KR" sz="2000" b="1"/>
            <a:t>[Acceptance</a:t>
          </a:r>
          <a:r>
            <a:rPr lang="en-US" altLang="ko-KR" sz="2000" b="1" baseline="0"/>
            <a:t> Test Result]</a:t>
          </a:r>
          <a:endParaRPr lang="ko-KR" altLang="en-US" sz="20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1"/>
  <sheetViews>
    <sheetView workbookViewId="0">
      <selection activeCell="P16" sqref="P16"/>
    </sheetView>
  </sheetViews>
  <sheetFormatPr defaultRowHeight="12.75"/>
  <sheetData>
    <row r="1" spans="1:14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 s="50" t="s">
        <v>70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26"/>
    </row>
    <row r="3" spans="1:14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26"/>
    </row>
    <row r="4" spans="1:1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26"/>
    </row>
    <row r="5" spans="1:14" ht="54">
      <c r="A5" s="26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6"/>
      <c r="N5" s="26"/>
    </row>
    <row r="6" spans="1:14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</row>
    <row r="7" spans="1:14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9" spans="1:14" s="26" customFormat="1"/>
    <row r="10" spans="1:14" ht="26.25">
      <c r="A10" s="26"/>
      <c r="B10" s="51" t="s">
        <v>39</v>
      </c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26"/>
      <c r="N10" s="26"/>
    </row>
    <row r="11" spans="1:14" s="26" customFormat="1" ht="26.25">
      <c r="B11" s="51" t="s">
        <v>69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</row>
    <row r="12" spans="1:14" s="26" customFormat="1" ht="26.25">
      <c r="B12" s="51" t="s">
        <v>68</v>
      </c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4" ht="20.25">
      <c r="A13" s="26"/>
      <c r="B13" s="26"/>
      <c r="C13" s="29"/>
      <c r="D13" s="29"/>
      <c r="E13" s="29"/>
      <c r="F13" s="29"/>
      <c r="G13" s="29"/>
      <c r="H13" s="29"/>
      <c r="I13" s="30"/>
      <c r="J13" s="31"/>
      <c r="K13" s="31"/>
      <c r="L13" s="26"/>
      <c r="M13" s="26"/>
      <c r="N13" s="26"/>
    </row>
    <row r="14" spans="1:14" s="26" customFormat="1" ht="20.25">
      <c r="C14" s="29"/>
      <c r="D14" s="29"/>
      <c r="E14" s="29"/>
      <c r="F14" s="29"/>
      <c r="G14" s="29"/>
      <c r="H14" s="29"/>
      <c r="I14" s="30"/>
      <c r="J14" s="31"/>
      <c r="K14" s="31"/>
    </row>
    <row r="15" spans="1:14" ht="20.25">
      <c r="A15" s="26"/>
      <c r="B15" s="52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26"/>
    </row>
    <row r="16" spans="1:14" ht="20.25">
      <c r="A16" s="26"/>
      <c r="B16" s="26"/>
      <c r="C16" s="29"/>
      <c r="D16" s="29"/>
      <c r="E16" s="29"/>
      <c r="F16" s="29"/>
      <c r="G16" s="29"/>
      <c r="H16" s="29"/>
      <c r="I16" s="56" t="s">
        <v>38</v>
      </c>
      <c r="J16" s="56"/>
      <c r="K16" s="56"/>
      <c r="L16" s="56"/>
      <c r="M16" s="26"/>
      <c r="N16" s="26"/>
    </row>
    <row r="17" spans="1:14" ht="20.25">
      <c r="A17" s="26"/>
      <c r="B17" s="26"/>
      <c r="C17" s="29"/>
      <c r="D17" s="29"/>
      <c r="E17" s="29"/>
      <c r="F17" s="29"/>
      <c r="G17" s="29"/>
      <c r="H17" s="29"/>
      <c r="I17" s="30"/>
      <c r="J17" s="31"/>
      <c r="K17" s="31"/>
      <c r="L17" s="26"/>
      <c r="M17" s="26"/>
      <c r="N17" s="26"/>
    </row>
    <row r="18" spans="1:14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ht="13.5">
      <c r="A19" s="26"/>
      <c r="B19" s="26"/>
      <c r="C19" s="47" t="s">
        <v>32</v>
      </c>
      <c r="D19" s="54" t="s">
        <v>40</v>
      </c>
      <c r="E19" s="55"/>
      <c r="F19" s="44"/>
      <c r="G19" s="45"/>
      <c r="H19" s="45"/>
      <c r="I19" s="45"/>
      <c r="J19" s="45"/>
      <c r="K19" s="46"/>
      <c r="L19" s="26"/>
      <c r="M19" s="26"/>
      <c r="N19" s="26"/>
    </row>
    <row r="20" spans="1:14" ht="13.5" customHeight="1">
      <c r="A20" s="26"/>
      <c r="B20" s="26"/>
      <c r="C20" s="48"/>
      <c r="D20" s="54" t="s">
        <v>41</v>
      </c>
      <c r="E20" s="55"/>
      <c r="F20" s="44"/>
      <c r="G20" s="45"/>
      <c r="H20" s="45"/>
      <c r="I20" s="45"/>
      <c r="J20" s="45"/>
      <c r="K20" s="46"/>
      <c r="L20" s="26"/>
      <c r="M20" s="26"/>
      <c r="N20" s="26"/>
    </row>
    <row r="21" spans="1:14" ht="13.5">
      <c r="C21" s="49"/>
      <c r="D21" s="54" t="s">
        <v>42</v>
      </c>
      <c r="E21" s="55"/>
      <c r="F21" s="44"/>
      <c r="G21" s="45"/>
      <c r="H21" s="45"/>
      <c r="I21" s="45"/>
      <c r="J21" s="45"/>
      <c r="K21" s="46"/>
    </row>
    <row r="22" spans="1:14">
      <c r="C22" s="26"/>
      <c r="D22" s="26"/>
      <c r="E22" s="26"/>
      <c r="F22" s="26"/>
      <c r="G22" s="26"/>
      <c r="H22" s="26"/>
      <c r="I22" s="26"/>
      <c r="J22" s="26"/>
      <c r="K22" s="26"/>
    </row>
    <row r="23" spans="1:14">
      <c r="C23" s="26"/>
      <c r="D23" s="26"/>
      <c r="E23" s="26"/>
      <c r="F23" s="26"/>
      <c r="G23" s="26"/>
      <c r="H23" s="26"/>
      <c r="I23" s="26"/>
      <c r="J23" s="26"/>
      <c r="K23" s="26"/>
    </row>
    <row r="24" spans="1:14">
      <c r="C24" s="26"/>
      <c r="D24" s="26"/>
      <c r="E24" s="26"/>
      <c r="F24" s="26"/>
      <c r="G24" s="26"/>
      <c r="H24" s="26"/>
      <c r="I24" s="26"/>
      <c r="J24" s="26"/>
      <c r="K24" s="26"/>
    </row>
    <row r="25" spans="1:14">
      <c r="C25" s="26"/>
      <c r="D25" s="26"/>
      <c r="E25" s="26"/>
      <c r="F25" s="26"/>
      <c r="G25" s="26"/>
      <c r="H25" s="26"/>
      <c r="I25" s="26"/>
      <c r="J25" s="26"/>
      <c r="K25" s="26"/>
    </row>
    <row r="26" spans="1:14">
      <c r="C26" s="26"/>
      <c r="D26" s="26"/>
      <c r="E26" s="26"/>
      <c r="F26" s="26"/>
      <c r="G26" s="26"/>
      <c r="H26" s="26"/>
      <c r="I26" s="26"/>
      <c r="J26" s="26"/>
      <c r="K26" s="26"/>
    </row>
    <row r="27" spans="1:14">
      <c r="C27" s="26"/>
      <c r="D27" s="26"/>
      <c r="E27" s="26"/>
      <c r="F27" s="26"/>
      <c r="G27" s="26"/>
      <c r="H27" s="26"/>
      <c r="I27" s="26"/>
      <c r="J27" s="26"/>
      <c r="K27" s="26"/>
    </row>
    <row r="28" spans="1:14">
      <c r="C28" s="26"/>
      <c r="D28" s="26"/>
      <c r="E28" s="26"/>
      <c r="F28" s="26"/>
      <c r="G28" s="26"/>
      <c r="H28" s="26"/>
      <c r="I28" s="26"/>
      <c r="J28" s="26"/>
      <c r="K28" s="26"/>
    </row>
    <row r="29" spans="1:14">
      <c r="C29" s="26"/>
      <c r="D29" s="26"/>
      <c r="E29" s="26"/>
      <c r="F29" s="26"/>
      <c r="G29" s="26"/>
      <c r="H29" s="26"/>
      <c r="I29" s="26"/>
      <c r="J29" s="26"/>
      <c r="K29" s="26"/>
    </row>
    <row r="30" spans="1:14">
      <c r="C30" s="26"/>
      <c r="D30" s="26"/>
      <c r="E30" s="26"/>
      <c r="F30" s="26"/>
      <c r="G30" s="26"/>
      <c r="H30" s="26"/>
      <c r="I30" s="26"/>
      <c r="J30" s="26"/>
      <c r="K30" s="26"/>
    </row>
    <row r="31" spans="1:14">
      <c r="C31" s="26"/>
      <c r="D31" s="26"/>
      <c r="E31" s="26"/>
      <c r="F31" s="26"/>
      <c r="G31" s="26"/>
      <c r="H31" s="26"/>
      <c r="I31" s="26"/>
      <c r="J31" s="26"/>
      <c r="K31" s="26"/>
    </row>
  </sheetData>
  <mergeCells count="13">
    <mergeCell ref="F21:K21"/>
    <mergeCell ref="C19:C21"/>
    <mergeCell ref="A2:M4"/>
    <mergeCell ref="B10:L10"/>
    <mergeCell ref="B15:M15"/>
    <mergeCell ref="D19:E19"/>
    <mergeCell ref="D20:E20"/>
    <mergeCell ref="D21:E21"/>
    <mergeCell ref="F19:K19"/>
    <mergeCell ref="F20:K20"/>
    <mergeCell ref="I16:L16"/>
    <mergeCell ref="B11:L11"/>
    <mergeCell ref="B12:L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0"/>
  <sheetViews>
    <sheetView tabSelected="1" zoomScale="70" zoomScaleNormal="70" workbookViewId="0">
      <selection activeCell="L34" sqref="L34"/>
    </sheetView>
  </sheetViews>
  <sheetFormatPr defaultColWidth="9.140625" defaultRowHeight="13.5"/>
  <cols>
    <col min="1" max="1" width="1.85546875" style="1" bestFit="1" customWidth="1"/>
    <col min="2" max="2" width="8.85546875" style="2" bestFit="1" customWidth="1"/>
    <col min="3" max="3" width="8.85546875" style="2" customWidth="1"/>
    <col min="4" max="4" width="11.42578125" style="1" customWidth="1"/>
    <col min="5" max="5" width="25" style="2" bestFit="1" customWidth="1"/>
    <col min="6" max="6" width="26.7109375" style="2" customWidth="1"/>
    <col min="7" max="10" width="11.42578125" style="2" customWidth="1"/>
    <col min="11" max="11" width="41.140625" style="1" customWidth="1"/>
    <col min="12" max="12" width="55.28515625" style="1" customWidth="1"/>
    <col min="13" max="13" width="49.5703125" style="1" customWidth="1"/>
    <col min="14" max="14" width="9.140625" style="1" customWidth="1"/>
    <col min="15" max="15" width="11.85546875" style="2" bestFit="1" customWidth="1"/>
    <col min="16" max="16" width="13.85546875" style="2" bestFit="1" customWidth="1"/>
    <col min="17" max="17" width="12.85546875" style="2" bestFit="1" customWidth="1"/>
    <col min="18" max="18" width="36" style="1" bestFit="1" customWidth="1"/>
    <col min="19" max="19" width="12.85546875" style="2" bestFit="1" customWidth="1"/>
    <col min="20" max="20" width="11.85546875" style="1" bestFit="1" customWidth="1"/>
    <col min="21" max="21" width="35.140625" style="1" customWidth="1"/>
    <col min="22" max="16384" width="9.140625" style="1"/>
  </cols>
  <sheetData>
    <row r="1" spans="1:22">
      <c r="A1" s="1" t="s">
        <v>0</v>
      </c>
    </row>
    <row r="3" spans="1:22" ht="14.25" thickBot="1"/>
    <row r="4" spans="1:22">
      <c r="B4" s="67" t="s">
        <v>2</v>
      </c>
      <c r="C4" s="68"/>
      <c r="D4" s="68"/>
      <c r="E4" s="68"/>
      <c r="F4" s="68"/>
      <c r="G4" s="68"/>
      <c r="H4" s="68"/>
      <c r="I4" s="68"/>
      <c r="J4" s="69"/>
      <c r="K4" s="12">
        <f>(K6+K7+K8+K9)</f>
        <v>18</v>
      </c>
      <c r="R4" s="70" t="s">
        <v>1</v>
      </c>
      <c r="S4" s="71"/>
      <c r="T4" s="72"/>
      <c r="U4" s="5"/>
    </row>
    <row r="5" spans="1:22">
      <c r="B5" s="57" t="s">
        <v>3</v>
      </c>
      <c r="C5" s="58"/>
      <c r="D5" s="58"/>
      <c r="E5" s="58"/>
      <c r="F5" s="58"/>
      <c r="G5" s="58"/>
      <c r="H5" s="58"/>
      <c r="I5" s="58"/>
      <c r="J5" s="59"/>
      <c r="K5" s="13">
        <f>K6+K7+K8</f>
        <v>18</v>
      </c>
      <c r="R5" s="73"/>
      <c r="S5" s="74"/>
      <c r="T5" s="75"/>
      <c r="U5" s="5"/>
    </row>
    <row r="6" spans="1:22">
      <c r="B6" s="57" t="s">
        <v>4</v>
      </c>
      <c r="C6" s="58"/>
      <c r="D6" s="58"/>
      <c r="E6" s="58"/>
      <c r="F6" s="58"/>
      <c r="G6" s="58"/>
      <c r="H6" s="58"/>
      <c r="I6" s="58"/>
      <c r="J6" s="59"/>
      <c r="K6" s="13">
        <f>COUNTIF(N13:N30,"PASS")</f>
        <v>18</v>
      </c>
      <c r="R6" s="73"/>
      <c r="S6" s="74"/>
      <c r="T6" s="75"/>
      <c r="U6" s="5"/>
    </row>
    <row r="7" spans="1:22">
      <c r="B7" s="57" t="s">
        <v>5</v>
      </c>
      <c r="C7" s="58"/>
      <c r="D7" s="58"/>
      <c r="E7" s="58"/>
      <c r="F7" s="58"/>
      <c r="G7" s="58"/>
      <c r="H7" s="58"/>
      <c r="I7" s="58"/>
      <c r="J7" s="59"/>
      <c r="K7" s="13">
        <f>COUNTIF(N13:N30,"FAIL")</f>
        <v>0</v>
      </c>
      <c r="R7" s="73"/>
      <c r="S7" s="74"/>
      <c r="T7" s="75"/>
      <c r="U7" s="5"/>
    </row>
    <row r="8" spans="1:22">
      <c r="B8" s="57" t="s">
        <v>29</v>
      </c>
      <c r="C8" s="58"/>
      <c r="D8" s="58"/>
      <c r="E8" s="58"/>
      <c r="F8" s="58"/>
      <c r="G8" s="58"/>
      <c r="H8" s="58"/>
      <c r="I8" s="58"/>
      <c r="J8" s="59"/>
      <c r="K8" s="13">
        <f>COUNTIF(N13:N30,"NA")</f>
        <v>0</v>
      </c>
      <c r="R8" s="73"/>
      <c r="S8" s="74"/>
      <c r="T8" s="75"/>
      <c r="U8" s="5"/>
    </row>
    <row r="9" spans="1:22" ht="14.25" thickBot="1">
      <c r="B9" s="57" t="s">
        <v>6</v>
      </c>
      <c r="C9" s="58"/>
      <c r="D9" s="58"/>
      <c r="E9" s="58"/>
      <c r="F9" s="58"/>
      <c r="G9" s="58"/>
      <c r="H9" s="58"/>
      <c r="I9" s="58"/>
      <c r="J9" s="59"/>
      <c r="K9" s="13">
        <f>COUNTIF(N13:N30,"REMOVE")</f>
        <v>0</v>
      </c>
      <c r="R9" s="76"/>
      <c r="S9" s="77"/>
      <c r="T9" s="78"/>
      <c r="U9" s="5"/>
    </row>
    <row r="10" spans="1:22" ht="14.25" thickBot="1">
      <c r="B10" s="57" t="s">
        <v>8</v>
      </c>
      <c r="C10" s="58"/>
      <c r="D10" s="58"/>
      <c r="E10" s="58"/>
      <c r="F10" s="58"/>
      <c r="G10" s="58"/>
      <c r="H10" s="58"/>
      <c r="I10" s="58"/>
      <c r="J10" s="59"/>
      <c r="K10" s="11">
        <f>(K6+K7)/K5</f>
        <v>1</v>
      </c>
      <c r="R10" s="4" t="s">
        <v>7</v>
      </c>
      <c r="S10" s="60"/>
      <c r="T10" s="61"/>
      <c r="U10" s="10"/>
    </row>
    <row r="11" spans="1:22" ht="14.25" thickBot="1">
      <c r="B11" s="62" t="s">
        <v>31</v>
      </c>
      <c r="C11" s="63"/>
      <c r="D11" s="63"/>
      <c r="E11" s="63"/>
      <c r="F11" s="63"/>
      <c r="G11" s="63"/>
      <c r="H11" s="58"/>
      <c r="I11" s="63"/>
      <c r="J11" s="64"/>
      <c r="K11" s="11">
        <f>K6/(K5-K8)</f>
        <v>1</v>
      </c>
      <c r="R11" s="4" t="s">
        <v>9</v>
      </c>
      <c r="S11" s="65">
        <v>44183</v>
      </c>
      <c r="T11" s="66"/>
      <c r="U11" s="10"/>
    </row>
    <row r="12" spans="1:22" ht="27">
      <c r="B12" s="6" t="s">
        <v>10</v>
      </c>
      <c r="C12" s="14" t="s">
        <v>30</v>
      </c>
      <c r="D12" s="7" t="s">
        <v>11</v>
      </c>
      <c r="E12" s="7" t="s">
        <v>15</v>
      </c>
      <c r="F12" s="7" t="s">
        <v>14</v>
      </c>
      <c r="G12" s="7" t="s">
        <v>16</v>
      </c>
      <c r="H12" s="84" t="s">
        <v>17</v>
      </c>
      <c r="I12" s="7" t="s">
        <v>18</v>
      </c>
      <c r="J12" s="7" t="s">
        <v>25</v>
      </c>
      <c r="K12" s="7" t="s">
        <v>26</v>
      </c>
      <c r="L12" s="7" t="s">
        <v>19</v>
      </c>
      <c r="M12" s="8" t="s">
        <v>20</v>
      </c>
      <c r="N12" s="7" t="s">
        <v>21</v>
      </c>
      <c r="O12" s="7" t="s">
        <v>24</v>
      </c>
      <c r="P12" s="7" t="s">
        <v>27</v>
      </c>
      <c r="Q12" s="7" t="s">
        <v>12</v>
      </c>
      <c r="R12" s="9" t="s">
        <v>13</v>
      </c>
      <c r="S12" s="6" t="s">
        <v>22</v>
      </c>
      <c r="T12" s="15" t="s">
        <v>23</v>
      </c>
      <c r="U12" s="16" t="s">
        <v>28</v>
      </c>
    </row>
    <row r="13" spans="1:22" s="22" customFormat="1" ht="16.5">
      <c r="A13" s="23"/>
      <c r="B13" s="21">
        <v>1</v>
      </c>
      <c r="C13" s="20" t="s">
        <v>35</v>
      </c>
      <c r="D13" s="41" t="s">
        <v>51</v>
      </c>
      <c r="E13" s="79" t="s">
        <v>45</v>
      </c>
      <c r="F13" s="82" t="s">
        <v>90</v>
      </c>
      <c r="G13" s="40" t="s">
        <v>34</v>
      </c>
      <c r="H13" s="85" t="s">
        <v>36</v>
      </c>
      <c r="I13" s="83" t="s">
        <v>37</v>
      </c>
      <c r="J13" s="39"/>
      <c r="K13" s="39"/>
      <c r="L13" s="86" t="s">
        <v>71</v>
      </c>
      <c r="M13" s="42" t="s">
        <v>107</v>
      </c>
      <c r="N13" s="32" t="s">
        <v>33</v>
      </c>
      <c r="O13" s="25"/>
      <c r="P13" s="17"/>
      <c r="Q13" s="17"/>
      <c r="R13" s="3"/>
      <c r="S13" s="18"/>
      <c r="T13" s="19"/>
      <c r="U13" s="20"/>
      <c r="V13" s="24"/>
    </row>
    <row r="14" spans="1:22" s="22" customFormat="1" ht="16.5">
      <c r="A14" s="23"/>
      <c r="B14" s="21">
        <v>2</v>
      </c>
      <c r="C14" s="20" t="s">
        <v>35</v>
      </c>
      <c r="D14" s="41" t="s">
        <v>52</v>
      </c>
      <c r="E14" s="79"/>
      <c r="F14" s="82" t="s">
        <v>91</v>
      </c>
      <c r="G14" s="40" t="s">
        <v>34</v>
      </c>
      <c r="H14" s="85" t="s">
        <v>36</v>
      </c>
      <c r="I14" s="83" t="s">
        <v>37</v>
      </c>
      <c r="J14" s="39"/>
      <c r="K14" s="39"/>
      <c r="L14" s="86" t="s">
        <v>72</v>
      </c>
      <c r="M14" s="42" t="s">
        <v>108</v>
      </c>
      <c r="N14" s="32" t="s">
        <v>33</v>
      </c>
      <c r="O14" s="25"/>
      <c r="P14" s="17"/>
      <c r="Q14" s="17"/>
      <c r="R14" s="3"/>
      <c r="S14" s="18"/>
      <c r="T14" s="19"/>
      <c r="U14" s="20"/>
      <c r="V14" s="24"/>
    </row>
    <row r="15" spans="1:22" s="22" customFormat="1" ht="16.5">
      <c r="A15" s="23"/>
      <c r="B15" s="21">
        <v>3</v>
      </c>
      <c r="C15" s="20" t="s">
        <v>35</v>
      </c>
      <c r="D15" s="41" t="s">
        <v>53</v>
      </c>
      <c r="E15" s="79"/>
      <c r="F15" s="82" t="s">
        <v>92</v>
      </c>
      <c r="G15" s="40" t="s">
        <v>34</v>
      </c>
      <c r="H15" s="85" t="s">
        <v>36</v>
      </c>
      <c r="I15" s="83" t="s">
        <v>37</v>
      </c>
      <c r="J15" s="39"/>
      <c r="K15" s="39"/>
      <c r="L15" s="86" t="s">
        <v>73</v>
      </c>
      <c r="M15" s="42" t="s">
        <v>109</v>
      </c>
      <c r="N15" s="32" t="s">
        <v>33</v>
      </c>
      <c r="O15" s="25"/>
      <c r="P15" s="17"/>
      <c r="Q15" s="17"/>
      <c r="R15" s="3"/>
      <c r="S15" s="18"/>
      <c r="T15" s="19"/>
      <c r="U15" s="20"/>
      <c r="V15" s="24"/>
    </row>
    <row r="16" spans="1:22" s="22" customFormat="1" ht="16.5">
      <c r="A16" s="23"/>
      <c r="B16" s="21">
        <v>4</v>
      </c>
      <c r="C16" s="20" t="s">
        <v>35</v>
      </c>
      <c r="D16" s="41" t="s">
        <v>54</v>
      </c>
      <c r="E16" s="79" t="s">
        <v>44</v>
      </c>
      <c r="F16" s="82" t="s">
        <v>93</v>
      </c>
      <c r="G16" s="40" t="s">
        <v>34</v>
      </c>
      <c r="H16" s="85" t="s">
        <v>36</v>
      </c>
      <c r="I16" s="83" t="s">
        <v>37</v>
      </c>
      <c r="J16" s="39"/>
      <c r="K16" s="39"/>
      <c r="L16" s="86" t="s">
        <v>74</v>
      </c>
      <c r="M16" s="42" t="s">
        <v>110</v>
      </c>
      <c r="N16" s="32" t="s">
        <v>33</v>
      </c>
      <c r="O16" s="25"/>
      <c r="P16" s="17"/>
      <c r="Q16" s="17"/>
      <c r="R16" s="3"/>
      <c r="S16" s="18"/>
      <c r="T16" s="19"/>
      <c r="U16" s="20"/>
      <c r="V16" s="24"/>
    </row>
    <row r="17" spans="1:22" s="22" customFormat="1" ht="16.5">
      <c r="A17" s="23"/>
      <c r="B17" s="21">
        <v>5</v>
      </c>
      <c r="C17" s="20" t="s">
        <v>35</v>
      </c>
      <c r="D17" s="41" t="s">
        <v>55</v>
      </c>
      <c r="E17" s="79"/>
      <c r="F17" s="82" t="s">
        <v>94</v>
      </c>
      <c r="G17" s="40" t="s">
        <v>34</v>
      </c>
      <c r="H17" s="85" t="s">
        <v>36</v>
      </c>
      <c r="I17" s="83" t="s">
        <v>37</v>
      </c>
      <c r="J17" s="39"/>
      <c r="K17" s="39"/>
      <c r="L17" s="86" t="s">
        <v>75</v>
      </c>
      <c r="M17" s="42" t="s">
        <v>111</v>
      </c>
      <c r="N17" s="32" t="s">
        <v>33</v>
      </c>
      <c r="O17" s="25"/>
      <c r="P17" s="17"/>
      <c r="Q17" s="17"/>
      <c r="R17" s="3"/>
      <c r="S17" s="18"/>
      <c r="T17" s="19"/>
      <c r="U17" s="20"/>
      <c r="V17" s="24"/>
    </row>
    <row r="18" spans="1:22" s="22" customFormat="1" ht="16.5">
      <c r="A18" s="23"/>
      <c r="B18" s="21">
        <v>6</v>
      </c>
      <c r="C18" s="20" t="s">
        <v>35</v>
      </c>
      <c r="D18" s="41" t="s">
        <v>56</v>
      </c>
      <c r="E18" s="79"/>
      <c r="F18" s="82" t="s">
        <v>95</v>
      </c>
      <c r="G18" s="40" t="s">
        <v>34</v>
      </c>
      <c r="H18" s="85" t="s">
        <v>36</v>
      </c>
      <c r="I18" s="83" t="s">
        <v>37</v>
      </c>
      <c r="J18" s="39"/>
      <c r="K18" s="39"/>
      <c r="L18" s="86" t="s">
        <v>76</v>
      </c>
      <c r="M18" s="42" t="s">
        <v>112</v>
      </c>
      <c r="N18" s="32" t="s">
        <v>33</v>
      </c>
      <c r="O18" s="25"/>
      <c r="P18" s="17"/>
      <c r="Q18" s="17"/>
      <c r="R18" s="3"/>
      <c r="S18" s="18"/>
      <c r="T18" s="19"/>
      <c r="U18" s="20"/>
      <c r="V18" s="24"/>
    </row>
    <row r="19" spans="1:22" s="22" customFormat="1" ht="16.5">
      <c r="A19" s="23"/>
      <c r="B19" s="21">
        <v>7</v>
      </c>
      <c r="C19" s="20" t="s">
        <v>67</v>
      </c>
      <c r="D19" s="41" t="s">
        <v>57</v>
      </c>
      <c r="E19" s="79"/>
      <c r="F19" s="82" t="s">
        <v>96</v>
      </c>
      <c r="G19" s="40" t="s">
        <v>34</v>
      </c>
      <c r="H19" s="85" t="s">
        <v>36</v>
      </c>
      <c r="I19" s="83" t="s">
        <v>37</v>
      </c>
      <c r="J19" s="39"/>
      <c r="K19" s="39"/>
      <c r="L19" s="86" t="s">
        <v>77</v>
      </c>
      <c r="M19" s="42" t="s">
        <v>113</v>
      </c>
      <c r="N19" s="32" t="s">
        <v>33</v>
      </c>
      <c r="O19" s="25"/>
      <c r="P19" s="17"/>
      <c r="Q19" s="17"/>
      <c r="R19" s="3"/>
      <c r="S19" s="18"/>
      <c r="T19" s="19"/>
      <c r="U19" s="20"/>
      <c r="V19" s="24"/>
    </row>
    <row r="20" spans="1:22" s="22" customFormat="1" ht="16.5">
      <c r="A20" s="23"/>
      <c r="B20" s="21">
        <v>8</v>
      </c>
      <c r="C20" s="20" t="s">
        <v>67</v>
      </c>
      <c r="D20" s="41" t="s">
        <v>58</v>
      </c>
      <c r="E20" s="79"/>
      <c r="F20" s="82" t="s">
        <v>97</v>
      </c>
      <c r="G20" s="40" t="s">
        <v>34</v>
      </c>
      <c r="H20" s="85" t="s">
        <v>36</v>
      </c>
      <c r="I20" s="83" t="s">
        <v>37</v>
      </c>
      <c r="J20" s="39"/>
      <c r="K20" s="39"/>
      <c r="L20" s="86" t="s">
        <v>78</v>
      </c>
      <c r="M20" s="42" t="s">
        <v>114</v>
      </c>
      <c r="N20" s="32" t="s">
        <v>33</v>
      </c>
      <c r="O20" s="25"/>
      <c r="P20" s="17"/>
      <c r="Q20" s="17"/>
      <c r="R20" s="3"/>
      <c r="S20" s="18"/>
      <c r="T20" s="19"/>
      <c r="U20" s="20"/>
      <c r="V20" s="24"/>
    </row>
    <row r="21" spans="1:22" s="22" customFormat="1" ht="16.5">
      <c r="A21" s="23"/>
      <c r="B21" s="21">
        <v>9</v>
      </c>
      <c r="C21" s="20" t="s">
        <v>67</v>
      </c>
      <c r="D21" s="41" t="s">
        <v>59</v>
      </c>
      <c r="E21" s="79"/>
      <c r="F21" s="82" t="s">
        <v>98</v>
      </c>
      <c r="G21" s="40" t="s">
        <v>34</v>
      </c>
      <c r="H21" s="85" t="s">
        <v>36</v>
      </c>
      <c r="I21" s="83" t="s">
        <v>37</v>
      </c>
      <c r="J21" s="39"/>
      <c r="K21" s="39"/>
      <c r="L21" s="86" t="s">
        <v>79</v>
      </c>
      <c r="M21" s="42" t="s">
        <v>115</v>
      </c>
      <c r="N21" s="32" t="s">
        <v>33</v>
      </c>
      <c r="O21" s="25"/>
      <c r="P21" s="17"/>
      <c r="Q21" s="17"/>
      <c r="R21" s="3"/>
      <c r="S21" s="18"/>
      <c r="T21" s="19"/>
      <c r="U21" s="20"/>
      <c r="V21" s="24"/>
    </row>
    <row r="22" spans="1:22" ht="16.5">
      <c r="B22" s="21">
        <v>10</v>
      </c>
      <c r="C22" s="20" t="s">
        <v>67</v>
      </c>
      <c r="D22" s="41" t="s">
        <v>60</v>
      </c>
      <c r="E22" s="79"/>
      <c r="F22" s="82" t="s">
        <v>99</v>
      </c>
      <c r="G22" s="40" t="s">
        <v>34</v>
      </c>
      <c r="H22" s="85" t="s">
        <v>36</v>
      </c>
      <c r="I22" s="83" t="s">
        <v>37</v>
      </c>
      <c r="J22" s="36"/>
      <c r="K22" s="37"/>
      <c r="L22" s="86" t="s">
        <v>80</v>
      </c>
      <c r="M22" s="43" t="s">
        <v>116</v>
      </c>
      <c r="N22" s="32" t="s">
        <v>33</v>
      </c>
      <c r="O22" s="25"/>
      <c r="P22" s="17"/>
      <c r="Q22" s="17"/>
      <c r="R22" s="3"/>
      <c r="S22" s="18"/>
      <c r="T22" s="19"/>
      <c r="U22" s="33"/>
    </row>
    <row r="23" spans="1:22" ht="16.5">
      <c r="B23" s="21">
        <v>11</v>
      </c>
      <c r="C23" s="20" t="s">
        <v>67</v>
      </c>
      <c r="D23" s="41" t="s">
        <v>61</v>
      </c>
      <c r="E23" s="79"/>
      <c r="F23" s="82" t="s">
        <v>100</v>
      </c>
      <c r="G23" s="40" t="s">
        <v>34</v>
      </c>
      <c r="H23" s="85" t="s">
        <v>36</v>
      </c>
      <c r="I23" s="83" t="s">
        <v>37</v>
      </c>
      <c r="J23" s="36"/>
      <c r="K23" s="37"/>
      <c r="L23" s="86" t="s">
        <v>81</v>
      </c>
      <c r="M23" s="43" t="s">
        <v>117</v>
      </c>
      <c r="N23" s="32" t="s">
        <v>33</v>
      </c>
      <c r="O23" s="25"/>
      <c r="P23" s="17"/>
      <c r="Q23" s="17"/>
      <c r="R23" s="3"/>
      <c r="S23" s="18"/>
      <c r="T23" s="19"/>
      <c r="U23" s="33"/>
    </row>
    <row r="24" spans="1:22" ht="16.5">
      <c r="B24" s="21">
        <v>12</v>
      </c>
      <c r="C24" s="20" t="s">
        <v>67</v>
      </c>
      <c r="D24" s="41" t="s">
        <v>62</v>
      </c>
      <c r="E24" s="79"/>
      <c r="F24" s="82" t="s">
        <v>101</v>
      </c>
      <c r="G24" s="40" t="s">
        <v>34</v>
      </c>
      <c r="H24" s="85" t="s">
        <v>36</v>
      </c>
      <c r="I24" s="83" t="s">
        <v>37</v>
      </c>
      <c r="J24" s="36"/>
      <c r="K24" s="37"/>
      <c r="L24" s="86" t="s">
        <v>82</v>
      </c>
      <c r="M24" s="43" t="s">
        <v>119</v>
      </c>
      <c r="N24" s="32" t="s">
        <v>33</v>
      </c>
      <c r="O24" s="25"/>
      <c r="P24" s="17"/>
      <c r="Q24" s="17"/>
      <c r="R24" s="3"/>
      <c r="S24" s="18"/>
      <c r="T24" s="19"/>
      <c r="U24" s="33"/>
    </row>
    <row r="25" spans="1:22" s="22" customFormat="1" ht="16.5">
      <c r="A25" s="23"/>
      <c r="B25" s="21">
        <v>13</v>
      </c>
      <c r="C25" s="20" t="s">
        <v>67</v>
      </c>
      <c r="D25" s="41" t="s">
        <v>63</v>
      </c>
      <c r="E25" s="79"/>
      <c r="F25" s="82" t="s">
        <v>98</v>
      </c>
      <c r="G25" s="40" t="s">
        <v>34</v>
      </c>
      <c r="H25" s="85" t="s">
        <v>36</v>
      </c>
      <c r="I25" s="83" t="s">
        <v>37</v>
      </c>
      <c r="J25" s="39"/>
      <c r="K25" s="39"/>
      <c r="L25" s="86" t="s">
        <v>83</v>
      </c>
      <c r="M25" s="42" t="s">
        <v>118</v>
      </c>
      <c r="N25" s="32" t="s">
        <v>33</v>
      </c>
      <c r="O25" s="25"/>
      <c r="P25" s="17"/>
      <c r="Q25" s="17"/>
      <c r="R25" s="3"/>
      <c r="S25" s="18"/>
      <c r="T25" s="19"/>
      <c r="U25" s="20"/>
      <c r="V25" s="24"/>
    </row>
    <row r="26" spans="1:22" s="22" customFormat="1" ht="16.5">
      <c r="A26" s="23"/>
      <c r="B26" s="21">
        <v>14</v>
      </c>
      <c r="C26" s="20" t="s">
        <v>67</v>
      </c>
      <c r="D26" s="41" t="s">
        <v>64</v>
      </c>
      <c r="E26" s="80" t="s">
        <v>46</v>
      </c>
      <c r="F26" s="82" t="s">
        <v>102</v>
      </c>
      <c r="G26" s="40" t="s">
        <v>34</v>
      </c>
      <c r="H26" s="85" t="s">
        <v>36</v>
      </c>
      <c r="I26" s="83" t="s">
        <v>37</v>
      </c>
      <c r="J26" s="39"/>
      <c r="K26" s="39"/>
      <c r="L26" s="86" t="s">
        <v>84</v>
      </c>
      <c r="M26" s="42" t="s">
        <v>120</v>
      </c>
      <c r="N26" s="32" t="s">
        <v>33</v>
      </c>
      <c r="O26" s="25"/>
      <c r="P26" s="17"/>
      <c r="Q26" s="17"/>
      <c r="R26" s="3"/>
      <c r="S26" s="18"/>
      <c r="T26" s="19"/>
      <c r="U26" s="20"/>
      <c r="V26" s="24"/>
    </row>
    <row r="27" spans="1:22" s="22" customFormat="1" ht="16.5">
      <c r="A27" s="23"/>
      <c r="B27" s="21">
        <v>15</v>
      </c>
      <c r="C27" s="20" t="s">
        <v>67</v>
      </c>
      <c r="D27" s="41" t="s">
        <v>65</v>
      </c>
      <c r="E27" s="80" t="s">
        <v>89</v>
      </c>
      <c r="F27" s="82" t="s">
        <v>103</v>
      </c>
      <c r="G27" s="40" t="s">
        <v>34</v>
      </c>
      <c r="H27" s="85" t="s">
        <v>36</v>
      </c>
      <c r="I27" s="83" t="s">
        <v>37</v>
      </c>
      <c r="J27" s="39"/>
      <c r="K27" s="39"/>
      <c r="L27" s="86" t="s">
        <v>85</v>
      </c>
      <c r="M27" s="42" t="s">
        <v>121</v>
      </c>
      <c r="N27" s="32" t="s">
        <v>33</v>
      </c>
      <c r="O27" s="25"/>
      <c r="P27" s="17"/>
      <c r="Q27" s="17"/>
      <c r="R27" s="3"/>
      <c r="S27" s="18"/>
      <c r="T27" s="19"/>
      <c r="U27" s="20"/>
      <c r="V27" s="24"/>
    </row>
    <row r="28" spans="1:22" ht="16.5">
      <c r="B28" s="21">
        <v>16</v>
      </c>
      <c r="C28" s="20" t="s">
        <v>67</v>
      </c>
      <c r="D28" s="41" t="s">
        <v>66</v>
      </c>
      <c r="E28" s="41" t="s">
        <v>47</v>
      </c>
      <c r="F28" s="82" t="s">
        <v>104</v>
      </c>
      <c r="G28" s="40" t="s">
        <v>34</v>
      </c>
      <c r="H28" s="85" t="s">
        <v>36</v>
      </c>
      <c r="I28" s="83" t="s">
        <v>37</v>
      </c>
      <c r="J28" s="36"/>
      <c r="K28" s="37"/>
      <c r="L28" s="86" t="s">
        <v>86</v>
      </c>
      <c r="M28" s="43" t="s">
        <v>122</v>
      </c>
      <c r="N28" s="32" t="s">
        <v>33</v>
      </c>
      <c r="O28" s="25"/>
      <c r="P28" s="17"/>
      <c r="Q28" s="17"/>
      <c r="R28" s="3"/>
      <c r="S28" s="18"/>
      <c r="T28" s="19"/>
      <c r="U28" s="33"/>
    </row>
    <row r="29" spans="1:22" ht="16.5">
      <c r="B29" s="21">
        <v>17</v>
      </c>
      <c r="C29" s="20" t="s">
        <v>43</v>
      </c>
      <c r="D29" s="41" t="s">
        <v>49</v>
      </c>
      <c r="E29" s="81" t="s">
        <v>48</v>
      </c>
      <c r="F29" s="82" t="s">
        <v>105</v>
      </c>
      <c r="G29" s="40" t="s">
        <v>34</v>
      </c>
      <c r="H29" s="85" t="s">
        <v>36</v>
      </c>
      <c r="I29" s="83" t="s">
        <v>37</v>
      </c>
      <c r="J29" s="36"/>
      <c r="K29" s="38"/>
      <c r="L29" s="86" t="s">
        <v>87</v>
      </c>
      <c r="M29" s="43" t="s">
        <v>123</v>
      </c>
      <c r="N29" s="32" t="s">
        <v>33</v>
      </c>
      <c r="O29" s="25"/>
      <c r="P29" s="17"/>
      <c r="Q29" s="17"/>
      <c r="R29" s="3"/>
      <c r="S29" s="18"/>
      <c r="T29" s="35"/>
      <c r="U29" s="34"/>
    </row>
    <row r="30" spans="1:22" ht="16.5">
      <c r="B30" s="21">
        <v>18</v>
      </c>
      <c r="C30" s="20" t="s">
        <v>43</v>
      </c>
      <c r="D30" s="41" t="s">
        <v>50</v>
      </c>
      <c r="E30" s="81"/>
      <c r="F30" s="82" t="s">
        <v>106</v>
      </c>
      <c r="G30" s="40" t="s">
        <v>34</v>
      </c>
      <c r="H30" s="85" t="s">
        <v>36</v>
      </c>
      <c r="I30" s="83" t="s">
        <v>37</v>
      </c>
      <c r="J30" s="36"/>
      <c r="K30" s="38"/>
      <c r="L30" s="86" t="s">
        <v>88</v>
      </c>
      <c r="M30" s="43" t="s">
        <v>124</v>
      </c>
      <c r="N30" s="32" t="s">
        <v>33</v>
      </c>
      <c r="O30" s="25"/>
      <c r="P30" s="17"/>
      <c r="Q30" s="17"/>
      <c r="R30" s="3"/>
      <c r="S30" s="18"/>
      <c r="T30" s="35"/>
      <c r="U30" s="34"/>
    </row>
  </sheetData>
  <autoFilter ref="A12:T30" xr:uid="{00000000-0009-0000-0000-000001000000}">
    <sortState ref="A13:T30">
      <sortCondition ref="E12:E27"/>
    </sortState>
  </autoFilter>
  <mergeCells count="14">
    <mergeCell ref="E13:E15"/>
    <mergeCell ref="E16:E25"/>
    <mergeCell ref="B10:J10"/>
    <mergeCell ref="S10:T10"/>
    <mergeCell ref="B11:J11"/>
    <mergeCell ref="S11:T11"/>
    <mergeCell ref="B4:J4"/>
    <mergeCell ref="R4:T9"/>
    <mergeCell ref="B5:J5"/>
    <mergeCell ref="B6:J6"/>
    <mergeCell ref="B7:J7"/>
    <mergeCell ref="B8:J8"/>
    <mergeCell ref="B9:J9"/>
    <mergeCell ref="E29:E30"/>
  </mergeCells>
  <phoneticPr fontId="5" type="noConversion"/>
  <conditionalFormatting sqref="N13 M28 M22:M24 M30:N30">
    <cfRule type="cellIs" dxfId="129" priority="1061" operator="equal">
      <formula>"REMOVE"</formula>
    </cfRule>
    <cfRule type="cellIs" dxfId="128" priority="1062" operator="equal">
      <formula>"REMOVE"</formula>
    </cfRule>
    <cfRule type="cellIs" dxfId="127" priority="1063" operator="equal">
      <formula>"SKIP"</formula>
    </cfRule>
    <cfRule type="cellIs" dxfId="126" priority="1064" operator="equal">
      <formula>"PASS"</formula>
    </cfRule>
    <cfRule type="cellIs" dxfId="125" priority="1065" operator="equal">
      <formula>"FAIL"</formula>
    </cfRule>
  </conditionalFormatting>
  <conditionalFormatting sqref="O13:O28">
    <cfRule type="cellIs" dxfId="124" priority="1057" operator="equal">
      <formula>"권고"</formula>
    </cfRule>
    <cfRule type="cellIs" dxfId="123" priority="1058" operator="equal">
      <formula>"경미"</formula>
    </cfRule>
    <cfRule type="cellIs" dxfId="122" priority="1059" operator="equal">
      <formula>"중요"</formula>
    </cfRule>
    <cfRule type="cellIs" dxfId="121" priority="1060" operator="equal">
      <formula>"심각"</formula>
    </cfRule>
  </conditionalFormatting>
  <conditionalFormatting sqref="P13:P28">
    <cfRule type="cellIs" dxfId="120" priority="1046" operator="equal">
      <formula>"1회성"</formula>
    </cfRule>
    <cfRule type="cellIs" dxfId="119" priority="1047" operator="equal">
      <formula>"1회성"</formula>
    </cfRule>
    <cfRule type="cellIs" dxfId="118" priority="1048" operator="equal">
      <formula>"1회성"</formula>
    </cfRule>
    <cfRule type="cellIs" dxfId="117" priority="1049" operator="equal">
      <formula>"가끔"</formula>
    </cfRule>
    <cfRule type="cellIs" dxfId="116" priority="1050" operator="equal">
      <formula>"자주"</formula>
    </cfRule>
    <cfRule type="cellIs" dxfId="115" priority="1051" operator="equal">
      <formula>"자주"</formula>
    </cfRule>
    <cfRule type="cellIs" dxfId="114" priority="1052" operator="equal">
      <formula>"자주"</formula>
    </cfRule>
    <cfRule type="cellIs" dxfId="113" priority="1053" operator="equal">
      <formula>"권고"</formula>
    </cfRule>
    <cfRule type="cellIs" dxfId="112" priority="1054" operator="equal">
      <formula>"경미"</formula>
    </cfRule>
    <cfRule type="cellIs" dxfId="111" priority="1055" operator="equal">
      <formula>"중요"</formula>
    </cfRule>
    <cfRule type="cellIs" dxfId="110" priority="1056" operator="equal">
      <formula>"심각"</formula>
    </cfRule>
  </conditionalFormatting>
  <conditionalFormatting sqref="P13:P28">
    <cfRule type="cellIs" dxfId="109" priority="1045" operator="equal">
      <formula>"항상"</formula>
    </cfRule>
  </conditionalFormatting>
  <conditionalFormatting sqref="Q13:Q28">
    <cfRule type="cellIs" dxfId="108" priority="1040" operator="equal">
      <formula>"Ignore"</formula>
    </cfRule>
    <cfRule type="cellIs" dxfId="107" priority="1041" operator="equal">
      <formula>3</formula>
    </cfRule>
    <cfRule type="cellIs" dxfId="106" priority="1042" operator="equal">
      <formula>2</formula>
    </cfRule>
    <cfRule type="cellIs" dxfId="105" priority="1043" operator="equal">
      <formula>2</formula>
    </cfRule>
    <cfRule type="cellIs" dxfId="104" priority="1044" operator="equal">
      <formula>1</formula>
    </cfRule>
  </conditionalFormatting>
  <conditionalFormatting sqref="Q13:Q28">
    <cfRule type="cellIs" dxfId="103" priority="1036" operator="equal">
      <formula>"Ignore"</formula>
    </cfRule>
    <cfRule type="cellIs" dxfId="102" priority="1037" operator="equal">
      <formula>3</formula>
    </cfRule>
    <cfRule type="cellIs" dxfId="101" priority="1038" operator="equal">
      <formula>2</formula>
    </cfRule>
    <cfRule type="cellIs" dxfId="100" priority="1039" operator="equal">
      <formula>1</formula>
    </cfRule>
  </conditionalFormatting>
  <conditionalFormatting sqref="O30">
    <cfRule type="cellIs" dxfId="99" priority="326" operator="equal">
      <formula>"권고"</formula>
    </cfRule>
    <cfRule type="cellIs" dxfId="98" priority="327" operator="equal">
      <formula>"경미"</formula>
    </cfRule>
    <cfRule type="cellIs" dxfId="97" priority="328" operator="equal">
      <formula>"중요"</formula>
    </cfRule>
    <cfRule type="cellIs" dxfId="96" priority="329" operator="equal">
      <formula>"심각"</formula>
    </cfRule>
  </conditionalFormatting>
  <conditionalFormatting sqref="P30">
    <cfRule type="cellIs" dxfId="95" priority="315" operator="equal">
      <formula>"1회성"</formula>
    </cfRule>
    <cfRule type="cellIs" dxfId="94" priority="316" operator="equal">
      <formula>"1회성"</formula>
    </cfRule>
    <cfRule type="cellIs" dxfId="93" priority="317" operator="equal">
      <formula>"1회성"</formula>
    </cfRule>
    <cfRule type="cellIs" dxfId="92" priority="318" operator="equal">
      <formula>"가끔"</formula>
    </cfRule>
    <cfRule type="cellIs" dxfId="91" priority="319" operator="equal">
      <formula>"자주"</formula>
    </cfRule>
    <cfRule type="cellIs" dxfId="90" priority="320" operator="equal">
      <formula>"자주"</formula>
    </cfRule>
    <cfRule type="cellIs" dxfId="89" priority="321" operator="equal">
      <formula>"자주"</formula>
    </cfRule>
    <cfRule type="cellIs" dxfId="88" priority="322" operator="equal">
      <formula>"권고"</formula>
    </cfRule>
    <cfRule type="cellIs" dxfId="87" priority="323" operator="equal">
      <formula>"경미"</formula>
    </cfRule>
    <cfRule type="cellIs" dxfId="86" priority="324" operator="equal">
      <formula>"중요"</formula>
    </cfRule>
    <cfRule type="cellIs" dxfId="85" priority="325" operator="equal">
      <formula>"심각"</formula>
    </cfRule>
  </conditionalFormatting>
  <conditionalFormatting sqref="P30">
    <cfRule type="cellIs" dxfId="84" priority="314" operator="equal">
      <formula>"항상"</formula>
    </cfRule>
  </conditionalFormatting>
  <conditionalFormatting sqref="Q30">
    <cfRule type="cellIs" dxfId="83" priority="309" operator="equal">
      <formula>"Ignore"</formula>
    </cfRule>
    <cfRule type="cellIs" dxfId="82" priority="310" operator="equal">
      <formula>3</formula>
    </cfRule>
    <cfRule type="cellIs" dxfId="81" priority="311" operator="equal">
      <formula>2</formula>
    </cfRule>
    <cfRule type="cellIs" dxfId="80" priority="312" operator="equal">
      <formula>2</formula>
    </cfRule>
    <cfRule type="cellIs" dxfId="79" priority="313" operator="equal">
      <formula>1</formula>
    </cfRule>
  </conditionalFormatting>
  <conditionalFormatting sqref="Q30">
    <cfRule type="cellIs" dxfId="78" priority="305" operator="equal">
      <formula>"Ignore"</formula>
    </cfRule>
    <cfRule type="cellIs" dxfId="77" priority="306" operator="equal">
      <formula>3</formula>
    </cfRule>
    <cfRule type="cellIs" dxfId="76" priority="307" operator="equal">
      <formula>2</formula>
    </cfRule>
    <cfRule type="cellIs" dxfId="75" priority="308" operator="equal">
      <formula>1</formula>
    </cfRule>
  </conditionalFormatting>
  <conditionalFormatting sqref="M13:M27">
    <cfRule type="cellIs" dxfId="49" priority="126" operator="equal">
      <formula>"REMOVE"</formula>
    </cfRule>
    <cfRule type="cellIs" dxfId="48" priority="127" operator="equal">
      <formula>"REMOVE"</formula>
    </cfRule>
    <cfRule type="cellIs" dxfId="47" priority="128" operator="equal">
      <formula>"SKIP"</formula>
    </cfRule>
    <cfRule type="cellIs" dxfId="46" priority="129" operator="equal">
      <formula>"PASS"</formula>
    </cfRule>
    <cfRule type="cellIs" dxfId="45" priority="130" operator="equal">
      <formula>"FAIL"</formula>
    </cfRule>
  </conditionalFormatting>
  <conditionalFormatting sqref="N14:N29">
    <cfRule type="cellIs" dxfId="44" priority="56" operator="equal">
      <formula>"REMOVE"</formula>
    </cfRule>
    <cfRule type="cellIs" dxfId="43" priority="57" operator="equal">
      <formula>"REMOVE"</formula>
    </cfRule>
    <cfRule type="cellIs" dxfId="42" priority="58" operator="equal">
      <formula>"SKIP"</formula>
    </cfRule>
    <cfRule type="cellIs" dxfId="41" priority="59" operator="equal">
      <formula>"PASS"</formula>
    </cfRule>
    <cfRule type="cellIs" dxfId="40" priority="60" operator="equal">
      <formula>"FAIL"</formula>
    </cfRule>
  </conditionalFormatting>
  <conditionalFormatting sqref="O29">
    <cfRule type="cellIs" dxfId="39" priority="52" operator="equal">
      <formula>"권고"</formula>
    </cfRule>
    <cfRule type="cellIs" dxfId="38" priority="53" operator="equal">
      <formula>"경미"</formula>
    </cfRule>
    <cfRule type="cellIs" dxfId="37" priority="54" operator="equal">
      <formula>"중요"</formula>
    </cfRule>
    <cfRule type="cellIs" dxfId="36" priority="55" operator="equal">
      <formula>"심각"</formula>
    </cfRule>
  </conditionalFormatting>
  <conditionalFormatting sqref="P29">
    <cfRule type="cellIs" dxfId="35" priority="41" operator="equal">
      <formula>"1회성"</formula>
    </cfRule>
    <cfRule type="cellIs" dxfId="34" priority="42" operator="equal">
      <formula>"1회성"</formula>
    </cfRule>
    <cfRule type="cellIs" dxfId="33" priority="43" operator="equal">
      <formula>"1회성"</formula>
    </cfRule>
    <cfRule type="cellIs" dxfId="32" priority="44" operator="equal">
      <formula>"가끔"</formula>
    </cfRule>
    <cfRule type="cellIs" dxfId="31" priority="45" operator="equal">
      <formula>"자주"</formula>
    </cfRule>
    <cfRule type="cellIs" dxfId="30" priority="46" operator="equal">
      <formula>"자주"</formula>
    </cfRule>
    <cfRule type="cellIs" dxfId="29" priority="47" operator="equal">
      <formula>"자주"</formula>
    </cfRule>
    <cfRule type="cellIs" dxfId="28" priority="48" operator="equal">
      <formula>"권고"</formula>
    </cfRule>
    <cfRule type="cellIs" dxfId="27" priority="49" operator="equal">
      <formula>"경미"</formula>
    </cfRule>
    <cfRule type="cellIs" dxfId="26" priority="50" operator="equal">
      <formula>"중요"</formula>
    </cfRule>
    <cfRule type="cellIs" dxfId="25" priority="51" operator="equal">
      <formula>"심각"</formula>
    </cfRule>
  </conditionalFormatting>
  <conditionalFormatting sqref="P29">
    <cfRule type="cellIs" dxfId="24" priority="40" operator="equal">
      <formula>"항상"</formula>
    </cfRule>
  </conditionalFormatting>
  <conditionalFormatting sqref="Q29">
    <cfRule type="cellIs" dxfId="23" priority="35" operator="equal">
      <formula>"Ignore"</formula>
    </cfRule>
    <cfRule type="cellIs" dxfId="22" priority="36" operator="equal">
      <formula>3</formula>
    </cfRule>
    <cfRule type="cellIs" dxfId="21" priority="37" operator="equal">
      <formula>2</formula>
    </cfRule>
    <cfRule type="cellIs" dxfId="20" priority="38" operator="equal">
      <formula>2</formula>
    </cfRule>
    <cfRule type="cellIs" dxfId="19" priority="39" operator="equal">
      <formula>1</formula>
    </cfRule>
  </conditionalFormatting>
  <conditionalFormatting sqref="Q29">
    <cfRule type="cellIs" dxfId="18" priority="31" operator="equal">
      <formula>"Ignore"</formula>
    </cfRule>
    <cfRule type="cellIs" dxfId="17" priority="32" operator="equal">
      <formula>3</formula>
    </cfRule>
    <cfRule type="cellIs" dxfId="16" priority="33" operator="equal">
      <formula>2</formula>
    </cfRule>
    <cfRule type="cellIs" dxfId="15" priority="34" operator="equal">
      <formula>1</formula>
    </cfRule>
  </conditionalFormatting>
  <conditionalFormatting sqref="M29">
    <cfRule type="cellIs" dxfId="14" priority="16" operator="equal">
      <formula>"REMOVE"</formula>
    </cfRule>
    <cfRule type="cellIs" dxfId="13" priority="17" operator="equal">
      <formula>"REMOVE"</formula>
    </cfRule>
    <cfRule type="cellIs" dxfId="12" priority="18" operator="equal">
      <formula>"SKIP"</formula>
    </cfRule>
    <cfRule type="cellIs" dxfId="11" priority="19" operator="equal">
      <formula>"PASS"</formula>
    </cfRule>
    <cfRule type="cellIs" dxfId="10" priority="20" operator="equal">
      <formula>"FAIL"</formula>
    </cfRule>
  </conditionalFormatting>
  <dataValidations count="3">
    <dataValidation type="list" allowBlank="1" showInputMessage="1" showErrorMessage="1" sqref="Q13:Q30" xr:uid="{00000000-0002-0000-0100-000000000000}">
      <formula1>"1,2,3,Ignore"</formula1>
    </dataValidation>
    <dataValidation type="list" allowBlank="1" showInputMessage="1" showErrorMessage="1" sqref="O13:O30" xr:uid="{00000000-0002-0000-0100-000001000000}">
      <formula1>"Critical,Major,Minor,Note"</formula1>
    </dataValidation>
    <dataValidation type="list" allowBlank="1" showInputMessage="1" showErrorMessage="1" sqref="P13:P30" xr:uid="{00000000-0002-0000-0100-000002000000}">
      <formula1>"Always,Sometimes,Random,Not Tried,Unable"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="145" zoomScaleNormal="145" workbookViewId="0">
      <selection activeCell="A3" sqref="A3"/>
    </sheetView>
  </sheetViews>
  <sheetFormatPr defaultRowHeight="12.75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테라에너지</vt:lpstr>
      <vt:lpstr>현장사진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HA100</dc:creator>
  <cp:lastModifiedBy>user</cp:lastModifiedBy>
  <cp:lastPrinted>2022-08-09T09:38:34Z</cp:lastPrinted>
  <dcterms:created xsi:type="dcterms:W3CDTF">2014-10-21T14:36:07Z</dcterms:created>
  <dcterms:modified xsi:type="dcterms:W3CDTF">2022-11-23T01:42:49Z</dcterms:modified>
</cp:coreProperties>
</file>