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smithj/OneDrive - Nexus365/Post-doc Oxford/Research/Coronavirus/Pandemic Research Exceptionalism/Misc/Eligibility_screen/2020.01.11 Disagreements consolidated/"/>
    </mc:Choice>
  </mc:AlternateContent>
  <xr:revisionPtr revIDLastSave="0" documentId="13_ncr:1_{06249E02-EFC0-B441-A6E2-FDEDB743A49E}" xr6:coauthVersionLast="46" xr6:coauthVersionMax="46" xr10:uidLastSave="{00000000-0000-0000-0000-000000000000}"/>
  <bookViews>
    <workbookView xWindow="840" yWindow="0" windowWidth="27760" windowHeight="17500" xr2:uid="{00000000-000D-0000-FFFF-FFFF00000000}"/>
  </bookViews>
  <sheets>
    <sheet name="in" sheetId="1" r:id="rId1"/>
  </sheets>
  <calcPr calcId="191028"/>
</workbook>
</file>

<file path=xl/calcChain.xml><?xml version="1.0" encoding="utf-8"?>
<calcChain xmlns="http://schemas.openxmlformats.org/spreadsheetml/2006/main">
  <c r="AF14" i="1" l="1"/>
  <c r="AL14" i="1"/>
  <c r="BS14" i="1"/>
  <c r="AF25" i="1"/>
  <c r="AL25" i="1"/>
  <c r="BS25" i="1"/>
  <c r="AF30" i="1"/>
  <c r="AL30" i="1"/>
  <c r="AF33" i="1"/>
  <c r="AL33" i="1"/>
  <c r="BS33" i="1"/>
  <c r="AF44" i="1"/>
  <c r="AL44" i="1"/>
  <c r="BS44" i="1"/>
  <c r="AF56" i="1"/>
  <c r="AL56" i="1"/>
  <c r="BS56" i="1"/>
  <c r="AF67" i="1"/>
  <c r="AL67" i="1"/>
  <c r="BS67" i="1"/>
  <c r="AF70" i="1"/>
  <c r="AL70" i="1"/>
  <c r="BS70" i="1"/>
  <c r="AF75" i="1"/>
  <c r="AL75" i="1"/>
  <c r="BS75" i="1"/>
  <c r="T94" i="1"/>
  <c r="AF95" i="1"/>
  <c r="AL95" i="1"/>
  <c r="BS95" i="1"/>
  <c r="AF100" i="1"/>
  <c r="AL100" i="1"/>
  <c r="BS100" i="1"/>
  <c r="AF111" i="1"/>
  <c r="AL111" i="1"/>
  <c r="BS111" i="1"/>
  <c r="AF118" i="1"/>
  <c r="AL118" i="1"/>
  <c r="AF124" i="1"/>
  <c r="AL124" i="1"/>
  <c r="BS124" i="1"/>
  <c r="AF132" i="1"/>
  <c r="AL132" i="1"/>
  <c r="BS132" i="1"/>
</calcChain>
</file>

<file path=xl/sharedStrings.xml><?xml version="1.0" encoding="utf-8"?>
<sst xmlns="http://schemas.openxmlformats.org/spreadsheetml/2006/main" count="8579" uniqueCount="2971">
  <si>
    <t>Include_ct</t>
  </si>
  <si>
    <t>Include_js</t>
  </si>
  <si>
    <t>Decision</t>
  </si>
  <si>
    <t>Consensus_notes</t>
  </si>
  <si>
    <t>Scientific_title</t>
  </si>
  <si>
    <t>Interventions</t>
  </si>
  <si>
    <t>url</t>
  </si>
  <si>
    <t>Public_title</t>
  </si>
  <si>
    <t>Source_registry</t>
  </si>
  <si>
    <t>TrialID</t>
  </si>
  <si>
    <t>Date_registration_format</t>
  </si>
  <si>
    <t>Date_enrollment_format</t>
  </si>
  <si>
    <t>Day_inferred</t>
  </si>
  <si>
    <t>Study_type</t>
  </si>
  <si>
    <t>Study_design</t>
  </si>
  <si>
    <t>Phase</t>
  </si>
  <si>
    <t>Target_size</t>
  </si>
  <si>
    <t>Primary_sponsor</t>
  </si>
  <si>
    <t>Countries</t>
  </si>
  <si>
    <t>Conditions</t>
  </si>
  <si>
    <t>Bridging_flag</t>
  </si>
  <si>
    <t>Retrospective_flag</t>
  </si>
  <si>
    <t>Date_registration</t>
  </si>
  <si>
    <t>Date_enrollment</t>
  </si>
  <si>
    <t>Trial_prefix</t>
  </si>
  <si>
    <t>Unknown</t>
  </si>
  <si>
    <t>SecondaryIDs</t>
  </si>
  <si>
    <t>Public_Contact_Firstname</t>
  </si>
  <si>
    <t>Public_Contact_Lastname</t>
  </si>
  <si>
    <t>Public_Contact_Address</t>
  </si>
  <si>
    <t>Public_Contact_Email</t>
  </si>
  <si>
    <t>Public_Contact_Tel</t>
  </si>
  <si>
    <t>Public_Contact_Affiliation</t>
  </si>
  <si>
    <t>Scientific_Contact_Firstname</t>
  </si>
  <si>
    <t>Scientific_Contact_Lastname</t>
  </si>
  <si>
    <t>Scientific_Contact_Address</t>
  </si>
  <si>
    <t>Scientific_Contact_Email</t>
  </si>
  <si>
    <t>Scientific_Contact_Tel</t>
  </si>
  <si>
    <t>Scientific_Contact_Affiliation</t>
  </si>
  <si>
    <t>Recruitment_status</t>
  </si>
  <si>
    <t>Secondary_sponsors</t>
  </si>
  <si>
    <t>Source_Support</t>
  </si>
  <si>
    <t>Agemin</t>
  </si>
  <si>
    <t>Agemax</t>
  </si>
  <si>
    <t>Gender</t>
  </si>
  <si>
    <t>Inclusion_Criteria</t>
  </si>
  <si>
    <t>Exclusion_Criteria</t>
  </si>
  <si>
    <t>Primary_Outcome</t>
  </si>
  <si>
    <t>Secondary_Outcomes</t>
  </si>
  <si>
    <t>Bridged_type</t>
  </si>
  <si>
    <t>Childs</t>
  </si>
  <si>
    <t>type_enrolment</t>
  </si>
  <si>
    <t>results_actual_enrollment</t>
  </si>
  <si>
    <t>results_url_link</t>
  </si>
  <si>
    <t>results_summary</t>
  </si>
  <si>
    <t>results_date_posted</t>
  </si>
  <si>
    <t>results_date_first_publication</t>
  </si>
  <si>
    <t>results_baseline_char</t>
  </si>
  <si>
    <t>results_participant_flow</t>
  </si>
  <si>
    <t>results_adverse_events</t>
  </si>
  <si>
    <t>results_outcome_measures</t>
  </si>
  <si>
    <t>results_url_protocol</t>
  </si>
  <si>
    <t>results_IPD_plan</t>
  </si>
  <si>
    <t>results_IPD_description</t>
  </si>
  <si>
    <t>results_date_completed</t>
  </si>
  <si>
    <t>results_yes_no</t>
  </si>
  <si>
    <t>Ethics_Status</t>
  </si>
  <si>
    <t>Ethics_Approval_Date</t>
  </si>
  <si>
    <t>Ethics_Contact_Name</t>
  </si>
  <si>
    <t>Ethics_Contact_Address</t>
  </si>
  <si>
    <t>Ethics_Contact_Phone</t>
  </si>
  <si>
    <t>Ethics_Contact_Email</t>
  </si>
  <si>
    <t>Is a procedure</t>
  </si>
  <si>
    <t>Feasibility study of stem-cell enriched autologous lipotransfer to treat oro-facial fibrosis in systemic sclerosis</t>
  </si>
  <si>
    <t>&lt;br&gt;                Sys-Stem is a single centre trial that will take place at the Royal Free London NHS Foundation Trust directly assessing feasibility for the main multi-centre trial.&lt;br&gt;&lt;br&gt;                Sys-Stem is an open-label design and will consist of 50 patients. 25 patients in the treatment arm and 25 patients in the control arm. A sample size of 50 was chosen for pragmatic reasons and is suitable for a feasibility study of this kind. We will attain information from a sample size of 50 that will allow a power calculation for the future multi-centre trial. SSc patients are high-risk surgical candidates and so it would be unethical and dangerous to perform a sham operation or placebo on a control group. For this reason, the control arm will be a no-treatment concurrent control receiving care-as-usual. However, we will not withhold treatment from the participants in the control arm. All&lt;br&gt;                participants randomised to the control arm will be offered the intervention at the end of the assessment period/after 6 months. This ensures that our study is ethical and patient-focused.&lt;br&gt;&lt;br&gt;                Due to the study design, study participants cannot be blinded to the treatment they receive. To reduce bias, outcome assessors (researchers) will be blinded. To ensure this, participants will be assessed in a private clinic appointment by Prof. Butler who will have performed the surgeries and will be aware of the allocations. All clinical assessments and follow up related to the surgical procedure will be performed by Prof. Butler. The participants will be asked not to disclose whether they have received the treatment or not to the other assessors. All other assessments and follow-up will be carried out by the blinded assessors in a separate clinic.&lt;br&gt;&lt;br&gt;                We wi</t>
  </si>
  <si>
    <t>http://isrctn.com/ISRCTN17793055</t>
  </si>
  <si>
    <t>A study of the benefit of fat transfer to the peri-oral area for scleroderma patients</t>
  </si>
  <si>
    <t>ISRCTN</t>
  </si>
  <si>
    <t>ISRCTN17793055</t>
  </si>
  <si>
    <t>Interventional</t>
  </si>
  <si>
    <t>Single centre interventional open cohort study (Other)</t>
  </si>
  <si>
    <t>Not Applicable</t>
  </si>
  <si>
    <t>UCL</t>
  </si>
  <si>
    <t>United Kingdom</t>
  </si>
  <si>
    <t>Perioral fibrosis of systemic sclerosis (scleroderma) &lt;br&gt;Musculoskeletal Diseases &lt;br&gt;Perioral fibrosis of systemic sclerosis (scleroderma)</t>
  </si>
  <si>
    <t>NA</t>
  </si>
  <si>
    <t>NULL</t>
  </si>
  <si>
    <t>Nil known;Nil known;42520</t>
  </si>
  <si>
    <t>Carole</t>
  </si>
  <si>
    <t>Frosdick</t>
  </si>
  <si>
    <t>Royal Free Hospital                    Department of Plastic Surgery                    Pond Street</t>
  </si>
  <si>
    <t>carole.frosdick1@nhs.net</t>
  </si>
  <si>
    <t>+442037582000 ex 36918</t>
  </si>
  <si>
    <t>Ongoing</t>
  </si>
  <si>
    <t>National Institute for Health Research; Grant Codes: PB-PG-1216-20042</t>
  </si>
  <si>
    <t>Both</t>
  </si>
  <si>
    <t>Inclusion criteria: &lt;br&gt;                1. Age &gt;18 &lt; 90 years&lt;br&gt;                2. Limited or diffused forms of systemic sclerosis in the established phase of the disease&lt;br&gt;                3. Clinically relevant impact on facial function&lt;br&gt;                4. Willing and able to provide written informed consent&lt;br&gt;</t>
  </si>
  <si>
    <t>Exclusion criteria: &lt;br&gt;                1. Body mass index &lt;18.5&lt;br&gt;                2. Pregnant&lt;br&gt;                3. Not fit for a general anaesthetic as per heart and lung function.&lt;br&gt;                4. Any active infection which precludes fat harvest or injection&lt;br&gt;</t>
  </si>
  <si>
    <t>The Mouth Handicap in Systemic Sclerosis Scale (MHISS) to measure the outcome of autologous fat transfer for treating perioral fibrosis of systemic sclerosis, measured at each visit then post-intervention at 6 weeks, 3 months and 6 months</t>
  </si>
  <si>
    <t>&lt;br&gt;                Feasibility of running a full trial:&lt;br&gt;                1. Estimate recruitment rate required for the main trial.&lt;br&gt;                2. Estimate attrition rate required for main trial.&lt;br&gt;                3. Willingness of participants to be randomised&lt;br&gt;                4. Feasibility of obtaining patient-reported outcomes via psychological and quality of life questionnaires; Visual Analogue Scale (VAS) Derriford Appearance Scale (DAS24), Brief Fear of Negative Evaluation Scale (BFNE), Hospital Anxiety and Depression Scale (HADS), EuroQol (EQ-5D-5L)&lt;br&gt;                5. Feasibility of determining cost-effectiveness in main trial, by quality-adjusted life-years calculated from the EQ-5D-5L, and costs to the NHS according to health care service use questionnaires.&lt;br&gt;                6. Acceptability of a range of qualitative and quantitative outcome measures (inter dental and mouth aperture measurements, cutometry, durometry, thermography, ultrasound, handheld visual capillary microscope (HVC).&lt;br&gt;</t>
  </si>
  <si>
    <t>Anticipated</t>
  </si>
  <si>
    <t>2020 protocol in https://pubmed.ncbi.nlm.nih.gov/32803023/ (added 19/08/2020)</t>
  </si>
  <si>
    <t>Other</t>
  </si>
  <si>
    <t>When the study is completed we will share and publish a summary of the results on the following websites:        www.isrctn.com        www.clinicaltrials.gov        National Institute for Health Research (NIHR)        Research for Patient benefit website        Results will be shared through patient focus and discussion groups and our dedicated facebook page, StemFace: Stem cells for Facial Scleroderma.         IPD sharing statement:        All data generated or analysed during this study will be included in the subsequent results publication</t>
  </si>
  <si>
    <t>Jan  1 1900 12:00AM</t>
  </si>
  <si>
    <t>Approved 17/06/2019, London-Camden and Kings Cross Research Ethics Committee (HRA Skipton House, 80 London Road, London. SE1 6LH; 0207 972 2561; nrescommittee.london-camdenandkingscross@nhs.net), ref: 19/LO/0718</t>
  </si>
  <si>
    <t xml:space="preserve"> </t>
  </si>
  <si>
    <t>Twice-a-day PPI, Tetracycline, Metronidazolequadruple Therapy With PyleraÂ® or Lactobacillus Reuteri for Treatment naÃ¯ve or for Retreatment of H. Pylori: Two Randomized Pilot Studies</t>
  </si>
  <si>
    <t>Drug: Bismuth Subcitrate Potassium;Dietary Supplement: Gastrus</t>
  </si>
  <si>
    <t>https://clinicaltrials.gov/show/NCT03925818</t>
  </si>
  <si>
    <t>Low Dose Bismuth Versus Lactobacillus Reuteri for H. Pylori Eradication</t>
  </si>
  <si>
    <t>CT.gov</t>
  </si>
  <si>
    <t>NCT03925818</t>
  </si>
  <si>
    <t>Allocation: Randomized. Intervention model: Parallel Assignment. Primary purpose: Treatment. Masking: None (Open Label).</t>
  </si>
  <si>
    <t>N/A</t>
  </si>
  <si>
    <t>UniversitÃ  degli Studi di Sassari</t>
  </si>
  <si>
    <t>Italy</t>
  </si>
  <si>
    <t>Helicobacter Pylori Infection</t>
  </si>
  <si>
    <t>August 29, 2017</t>
  </si>
  <si>
    <t>NCT039</t>
  </si>
  <si>
    <t>2358/CE</t>
  </si>
  <si>
    <t>MARIA P Dore, MD, PhD</t>
  </si>
  <si>
    <t>Terminated</t>
  </si>
  <si>
    <t>Please refer to primary and secondary sponsors</t>
  </si>
  <si>
    <t>18 Years</t>
  </si>
  <si>
    <t>All</t>
  </si>
  <si>
    <t>&lt;br&gt;        Inclusion Criteria:&lt;br&gt;&lt;br&gt;        - Positive for H. pylori infection&lt;br&gt;&lt;br&gt;        Exclusion Criteria:&lt;br&gt;&lt;br&gt;          -  Presence of malignancy&lt;br&gt;&lt;br&gt;          -  Pregnancy or lactation&lt;br&gt;&lt;br&gt;          -  Clinically significant diseases&lt;br&gt;&lt;br&gt;          -  History of drug or alcohol abuse&lt;br&gt;&lt;br&gt;          -  Allergy to pantoprazole or to any component of regimens used in the study&lt;br&gt;&lt;br&gt;          -  Use of anti-secretory drugs, antibiotics or probiotics 4 weeks preceding the&lt;br&gt;             enrollment.&lt;br&gt;</t>
  </si>
  <si>
    <t>Helicobacter pylori eradication rate</t>
  </si>
  <si>
    <t>Compliance and side effects evaluation</t>
  </si>
  <si>
    <t xml:space="preserve">probiotic </t>
  </si>
  <si>
    <t>Effect of probiotic supplementation on cognitive function  and BDNF in patients with type 2 diabetes</t>
  </si>
  <si>
    <t>Intervention 1: Intervention group: 2 capsules of 500mg familact daily for 12 weeks. Intervention 2: Control group: Take 2 placebo capsules daily for 12 weeks.</t>
  </si>
  <si>
    <t>http://en.irct.ir/trial/40951</t>
  </si>
  <si>
    <t>Effect of probiotic supplementation in patients with type 2 diabetes</t>
  </si>
  <si>
    <t>IRCT</t>
  </si>
  <si>
    <t>IRCT20090901002394N44</t>
  </si>
  <si>
    <t>interventional</t>
  </si>
  <si>
    <t>Randomization: Randomized, Blinding: Double blinded, Placebo: Used, Assignment: Other, Purpose: Health service research, Randomization description: Subjects will be divided into two groups using block randomization, Blinding description: In order to double-blind the study of total cans containing capsules by a person other than the researcher, the researcher and statistical consultant and physician will be unaware of this classification. These divisions are based on random number tables.</t>
  </si>
  <si>
    <t>Iran University of Medical Sciences</t>
  </si>
  <si>
    <t>Iran (Islamic Republic of)</t>
  </si>
  <si>
    <t>Type 2 diabetes mellitus. &lt;br&gt;diabetes (mellitus)(nonobese)(obese):    adult-onsetmaturity-onset  nonketotic  stable     non-insulin-dependent diabetes of the young</t>
  </si>
  <si>
    <t>IRCT20</t>
  </si>
  <si>
    <t>simakheradmand</t>
  </si>
  <si>
    <t>school of public health, Iran university of medical sciences, Hemmat highway, Tehran, Iran</t>
  </si>
  <si>
    <t>sima.kherad@yahoo.com</t>
  </si>
  <si>
    <t>+98 21 8670 4805</t>
  </si>
  <si>
    <t>Dr shima jazayeri</t>
  </si>
  <si>
    <t>sh_jazayeri@tums.ac.ir</t>
  </si>
  <si>
    <t>Recruiting</t>
  </si>
  <si>
    <t>45 years</t>
  </si>
  <si>
    <t>65 years</t>
  </si>
  <si>
    <t>Inclusion criteria: Willing to participate and signing informed consent&lt;br&gt;Having type 2 diabetes  based on medical records&lt;br&gt;At least 2 years history of type 2 diabetes&lt;br&gt;No change in the type and dose of medication taken 8 weeks before the intervention&lt;br&gt;Age 45-65&lt;br&gt;Not eating probiotic-containing foods for the past 4 weeks</t>
  </si>
  <si>
    <t>Exclusion criteria: Cancer, severe liver and kidney disorders, heart failure and surgery and other endocrine disorders&lt;br&gt;Pregnancy and lactation and hormone-sensitive conditions&lt;br&gt;Use of liver, anticoagulant, and platelet-degrading drugs&lt;br&gt;Use of antidepressants and other drugs that affect the nerves&lt;br&gt;Insulin injection&lt;br&gt;Contraceptive use&lt;br&gt;Recent dietary supplements (no case if calcium - vitamin D and group B supplements are routinely consumed for the past 6 months)&lt;br&gt;Use of antibiotics for the past 1 month&lt;br&gt;Tobacco, drugs and alcohol&lt;br&gt;weight loss  diet and weight changes over 5% in the last 3 months</t>
  </si>
  <si>
    <t>Cognitive function. Timepoint: at baseline, and after 2 month. Method of measurement: Addenbrookeâ€™s Cognitive Examination - Trail Making Test.;BDNF. Timepoint: at baseline, and after 2 month. Method of measurement: Eliza.</t>
  </si>
  <si>
    <t>Physical activity. Timepoint: beginning and end of intervention. Method of measurement: IPAQ questionnaire.;Energy intake. Timepoint: beginning and end of intervention. Method of measurement: Three-day food record.</t>
  </si>
  <si>
    <t>anticipated</t>
  </si>
  <si>
    <t>No - There is not a plan to make this available</t>
  </si>
  <si>
    <t>Justification or reason for not sharing IPD is There is no more information</t>
  </si>
  <si>
    <t>Approved</t>
  </si>
  <si>
    <t>Ethics committee,  Iran University of Medical Sciences</t>
  </si>
  <si>
    <t>Is a diagnostic tool</t>
  </si>
  <si>
    <t>A Phase 2, Pilot Open Label, Sequential Group, Investigator Blinded Study of Magnetic Resonance Spectroscopy (31P-MRS) to Assess the Effects of CNM-Au8 for the Bioenergetic Improvement of Impaired Neuronal Redox State in Parkinson's Disease</t>
  </si>
  <si>
    <t>Drug: Gold Nanocrystals</t>
  </si>
  <si>
    <t>https://clinicaltrials.gov/show/NCT03815916</t>
  </si>
  <si>
    <t>31P-MRS Imaging to Assess the Effects of CNM-Au8 on Impaired Neuronal Redox State in Parkinson's Disease</t>
  </si>
  <si>
    <t>NCT03815916</t>
  </si>
  <si>
    <t>Allocation: Non-Randomized. Intervention model: Sequential Assignment. Primary purpose: Treatment. Masking: None (Open Label).</t>
  </si>
  <si>
    <t>Phase 2</t>
  </si>
  <si>
    <t>Clene Nanomedicine</t>
  </si>
  <si>
    <t>United States</t>
  </si>
  <si>
    <t>Parkinson's Disease</t>
  </si>
  <si>
    <t>December 19, 2019</t>
  </si>
  <si>
    <t>NCT038</t>
  </si>
  <si>
    <t>CNMAu8.202</t>
  </si>
  <si>
    <t>; ;</t>
  </si>
  <si>
    <t>Richard Dewey, MD;Robert Glanzman, MD;Richard Dewey, MD</t>
  </si>
  <si>
    <t>;info@clene.com;Richard.Dewey@UTSouthwestern.edu</t>
  </si>
  <si>
    <t>;(801) 676-9695;214-648-5437</t>
  </si>
  <si>
    <t>UT Southwestern;</t>
  </si>
  <si>
    <t>University of Texas Southwestern Medical Center</t>
  </si>
  <si>
    <t>30 Years</t>
  </si>
  <si>
    <t>80 Years</t>
  </si>
  <si>
    <t>&lt;br&gt;        Inclusion Criteria:&lt;br&gt;&lt;br&gt;          1. Able to understand and give written informed consent and follow study procedures.&lt;br&gt;&lt;br&gt;          2. Male or female, aged 30 - 80 years or age (inclusive) at the time of PD diagnosis.&lt;br&gt;&lt;br&gt;          3. PD subjects will be recruited in accordance with the MDS Clinical Diagnostic Criteria&lt;br&gt;             for&lt;br&gt;&lt;br&gt;             PD:&lt;br&gt;&lt;br&gt;               1. Parkinsonism present (bradykinesia + either rest tremor or rigidity)&lt;br&gt;&lt;br&gt;               2. 2 of the following 4 supportive criteria:&lt;br&gt;&lt;br&gt;             i. Clear and dramatic beneficial response to dopaminergic medication&lt;br&gt;&lt;br&gt;             ii. Presence of levodopa-induced dyskinesias&lt;br&gt;&lt;br&gt;             iii. Rest tremor of a limb&lt;br&gt;&lt;br&gt;             iv. Olfactory loss or cardiac sympathetic denervation seen on prior MIBG SPECT&lt;br&gt;&lt;br&gt;          4. Duration of PD since diagnosis is &lt;/= 3 years (inclusive)&lt;br&gt;&lt;br&gt;          5. Modified Hoehn and Yahr stage &lt;/= 3&lt;br&gt;&lt;br&gt;          6. Treatment with dopaminergic therapy for at least 12-weeks and with no change in&lt;br&gt;             current medications within the prior 6-weeks&lt;br&gt;&lt;br&gt;        Exclusion Criteria:&lt;br&gt;&lt;br&gt;          1. Atypical parkinsonism, including that due to drugs, metabolic disorders, encephalitis,&lt;br&gt;             cerebrovascular disease, normal pressure hydrocephalus, or other neurodegenerative&lt;br&gt;             disease.&lt;br&gt;&lt;br&gt;          2. The presence of any of the following:&lt;br&gt;&lt;br&gt;               1. Unequivocal cerebellar abnormalities&lt;br&gt;&lt;br&gt;               2. Downward vertical gaze limitation or slowing of downward saccades&lt;br&gt;&lt;br&gt;               3. Diagnosis of behavioral variant frontotemporal dementia or primary progressive&lt;br&gt;                  aphasia&lt;br&gt;&lt;br&gt;               4. Parkinsonian features restricted to the lower limbs for &gt; 3 years&lt;br&gt;&lt;br&gt;               5. Treatment with dopamine blockers or depleters in a time course consistent with&lt;br&gt;                  drug-induced parkinsonism&lt;br&gt;&lt;br&gt;               6. Absence of an observable response to high dose levodopa despite moderate disease&lt;br&gt;                  severity&lt;br&gt;&lt;br&gt;               7. Expert considers a diagnosis of alternative syndrome more likely than PD&lt;br&gt;&lt;br&gt;               8. Rapid progression of gait impairment requiring wheelchair within 5 years of onset&lt;br&gt;&lt;br&gt;               9. Complete absence of progression of motor symptoms over 3 years unless due to&lt;br&gt;                  treatment&lt;br&gt;&lt;br&gt;              10. Early bulbar dysfunction within the first 5 years since diagnosis&lt;br&gt;&lt;br&gt;              11. Inspiratory respiratory dysfunction (stridor or frequent sighs)&lt;br&gt;&lt;br&gt;              12. Severe autonomic failure in the first 5 years&lt;br&gt;&lt;br&gt;              13. Recurrent falls (&gt;1 per year) because of impaired balance in the first 3 years&lt;br&gt;&lt;br&gt;              14. Disproportionate dystonic anterocollis or hand contractures of hands or feet&lt;br&gt;                  within 10 years&lt;br&gt;&lt;br&gt;              15. Absence of any of the common non-motor features of PD despite 5 years of disease&lt;br&gt;&lt;br&gt;              16. Otherwise unexplained pyramidal tract signs (weakness, hyperreflexia, or extensor&lt;br&gt;                  toe signs)&lt;br&gt;&lt;br&gt;              17. Bilateral symmetric parkinsonism&lt;br&gt;&lt;br&gt;          3. Mini-Mental State Exammination (MMSE) score of less than 19.&lt;br&gt;&lt;br&gt;          4. Patient with a history of any clinically significant or unstable medical condition&lt;br&gt;             based on the Investigator's judgment.&lt;br&gt;&lt;br&gt;          5. History of human immunodeficiency virus (HIV), hepatitis C (HepC) virus antibody, or&lt;br&gt;             hepatitis B (HepB) virus antibody.&lt;br&gt;&lt;br&gt;          6. Based on the investigator's judgment, patients who may have difficulty complying with&lt;br&gt;             the protocol and/or study procedures.&lt;br&gt;&lt;br&gt;          7. Patient with clinically significant abnormalities in hematology, blood chemistry, ECG,&lt;br&gt;             or physical examination not resolved by the Baseline visit which according to&lt;br&gt;             Investigator may interfere with study participation.&lt;br&gt;&lt;br&gt;          8. Patients with clinically significant hepatic or renal dysfunction or clinical&lt;br&gt;             laboratory findings that would limit the interpretability of change in liver or kidney&lt;br&gt;             function, or those with low platelet counts (&lt;150 x 109 per liter) or eosinophilia&lt;br&gt;             (absolute eosinophil count of =500 eosinophils per microliter) at Screening.&lt;br&gt;&lt;br&gt;          9. Patient participating in any other investigational drug trial or using investigational&lt;br&gt;             drug (within 12 weeks prior to screening and thereafter)&lt;br&gt;&lt;br&gt;         10. Positive screen for drugs of abuse or known history of alcohol abuse.&lt;br&gt;&lt;br&gt;         11. Women of child-bearing potential, or men, who are unwilling or unable to use accepted&lt;br&gt;             methods of birth control for up to 6 months following study participation.&lt;br&gt;&lt;br&gt;         12. Women with a positive pregnancy test, are lactating, or are planning to become&lt;br&gt;             pregnant during the study or within 6 months of the end of this trial.&lt;br&gt;&lt;br&gt;         13. Patients with implanted metal objects in their body that may be affected by an MRI&lt;br&gt;             procedure.&lt;br&gt;&lt;br&gt;         14. Patients who are claustrophobic or otherwise unlikely to be able to complete the MRI&lt;br&gt;             scanning procedures.&lt;br&gt;&lt;br&gt;         15. History of allergy to gold in any form.&lt;br&gt;&lt;br&gt;         16. Patient is considered a suicide risk in the opinion of the Investigator, has&lt;br&gt;             previously made a suicide attempt, or is currently demonstrating active suicidal&lt;br&gt;             ideation. Subjects with intermittent passive suicidal ideation are not necessarily&lt;br&gt;             excluded based on the assessment of the Investigator.&lt;br&gt;</t>
  </si>
  <si>
    <t>Change in 31P-MRS Redox Ratio (NAD+/NADH)</t>
  </si>
  <si>
    <t xml:space="preserve">Is a yogurt drink - foodstuff </t>
  </si>
  <si>
    <t>AN EXPLORATORY CLINICAL STUDY TO EVALUATE THE EFFICACY OF TAKRA BASTI IN THE MANAGEMENT OF GRAHANI</t>
  </si>
  <si>
    <t>Intervention1: Amalaki Mocharasa Yashtimadhu sidhha Takra Basti and Chinchalavan Taila matra basti: Sample size of 35 patients having Grahani will be administerd with Amalaki Mocharasa Yashtimadhu sidhha Takra Basti for 13 days and Chinchalavan Taila matra basti for 2 days total  15 days&lt;br&gt;Control Intervention1: not applicable: not applicable&lt;br&gt;</t>
  </si>
  <si>
    <t>http://www.ctri.nic.in/Clinicaltrials/pmaindet2.php?trialid=31119</t>
  </si>
  <si>
    <t>To find out the effectiveness of Takra Basti as a treatment in Grahani disorder( Disorder of digestive system)</t>
  </si>
  <si>
    <t>CTRI</t>
  </si>
  <si>
    <t>CTRI/2019/02/017465</t>
  </si>
  <si>
    <t>Single Arm Trial&lt;br&gt;  Method of generating randomization sequence:Not Applicable  Method of allocation concealment:Not Applicable  Blinding and masking:Open Label</t>
  </si>
  <si>
    <t>PDEAs College of Ayurvedand Research Centre Akurdi</t>
  </si>
  <si>
    <t>India</t>
  </si>
  <si>
    <t>Health Condition 1: K582- Mixed irritable bowel syndrome</t>
  </si>
  <si>
    <t>CTRI/2</t>
  </si>
  <si>
    <t>NIL</t>
  </si>
  <si>
    <t>Dr Aishwarya Jayant Panchwagh</t>
  </si>
  <si>
    <t>Ayurved Rugnalaya and Sterling Multispeciality HospitalSector number 27 Pradhikaran Nigdi PuneDepartment Panchakarma OPD No 215 College of Ayurved and Research CentrSector number 25Pradhikaran Nigdi Akurdi 411044</t>
  </si>
  <si>
    <t>varsha.kale80@gmail.com</t>
  </si>
  <si>
    <t>PDEAs College of Ayurved and Research centre Akurdi</t>
  </si>
  <si>
    <t>Dr Varsha Sane</t>
  </si>
  <si>
    <t>Ayurved Rugnalaya and Sterling Multispeciality HospitalSector number 27 Pradhikaran Nigdi PuneDepartment Panchakarma OPD No 215 College of Ayurved and Research CentrSector number 25Pradhikaran Nigdi AkurdiPune 411044</t>
  </si>
  <si>
    <t>Not Yet Recruiting</t>
  </si>
  <si>
    <t>PDEAs College of Ayurvedand Research Centre Sector number 25Pradhikaran Nigdi Akurdi 411044</t>
  </si>
  <si>
    <t>Inclusion criteria: 1 Clinical Features suggesting  Grahani Roga as per Ayurvedic Classics &lt;br/ &gt;&lt;br&gt;2 Patients having chronic sign and symptoms from more than 6 months &lt;br/ &gt;&lt;br&gt;3 Patients irrelevant to the doration of other treatment taken for the sign and symptoms &lt;br/ &gt;&lt;br&gt;5 Patients Arha(Indicated) for Basti karma</t>
  </si>
  <si>
    <t>Exclusion criteria: 1 Patients with known cases of major systemic ailments like IHD,Haemorrhoids, Blood mixed stool, Ascitis. &lt;br/ &gt;&lt;br&gt;2 Patients with any surgery of GI tract in the last 6 months</t>
  </si>
  <si>
    <t>To evaluate the efficacy of Amalaki Mocharasa Yashtiadhu sidhha Takra Basti in the management of Grahani on the basis of subjective parameters within 28 daysTimepoint: Daily assessment will be done for the 15 dyas in the duration of Takrabasti treatment and final assessment follow up will be done on 23rd day with the window period of 5 days</t>
  </si>
  <si>
    <t>To study the adverse reactions,if any.Timepoint: for the 15 days of Basti administraion</t>
  </si>
  <si>
    <t>Apr 12 2018 12:00AM</t>
  </si>
  <si>
    <t>InstitutionalEthicsCommitee</t>
  </si>
  <si>
    <t>Variable is drug, other things stated are measurement tools</t>
  </si>
  <si>
    <t>Influence of Dermocorticoids on Bone Mineral Density in Patients With Bullous Pemphigoid</t>
  </si>
  <si>
    <t>Procedure: bone densitometry;Biological: blood test;Procedure: radiographs of the thoracic and lumbar spine;Procedure: Clobetasol propionate</t>
  </si>
  <si>
    <t>https://clinicaltrials.gov/show/NCT03926377</t>
  </si>
  <si>
    <t>NCT03926377</t>
  </si>
  <si>
    <t>Intervention model: Single Group Assignment. Primary purpose: Treatment. Masking: None (Open Label).</t>
  </si>
  <si>
    <t>Phase 4</t>
  </si>
  <si>
    <t>Centre Hospitalier Universitaire, Amiens</t>
  </si>
  <si>
    <t>Osteoporosis;Bullous Pemphigoid</t>
  </si>
  <si>
    <t>PI2018_843_0040</t>
  </si>
  <si>
    <t>; ; ;</t>
  </si>
  <si>
    <t>Guillaume Chaby, MD;Catherine Lok, Pr;Pascal Joly, Pr;Benjamin Batteux, MD</t>
  </si>
  <si>
    <t>;;;batteux.benjamin@chu-amiens.fr</t>
  </si>
  <si>
    <t>;;;(33)322088370</t>
  </si>
  <si>
    <t>CHU Amiens;CHU Amiens;CHU Amiens;</t>
  </si>
  <si>
    <t>Not yet recruiting</t>
  </si>
  <si>
    <t>University Hospital, Rouen</t>
  </si>
  <si>
    <t>&lt;br&gt;        Inclusion Criteria:&lt;br&gt;&lt;br&gt;          -  patients presenting a multi-bullous pemphigoid newly diagnosed or relapsed more than 3&lt;br&gt;             months after stopping corticosteroids and treated according to the national protocol&lt;br&gt;             for diagnosis and care issued by the reference center for autoimmune bullous diseases&lt;br&gt;             of April 2016&lt;br&gt;&lt;br&gt;          -  patients having received written and oral information and signed informed consent&lt;br&gt;&lt;br&gt;          -  patients covered by national health insurance&lt;br&gt;&lt;br&gt;        Exclusion Criteria:&lt;br&gt;&lt;br&gt;          -  Patients under tutorship or curatorship or inability to give informed consent&lt;br&gt;&lt;br&gt;          -  Patients receiving an anti-osteoporotic treatment&lt;br&gt;&lt;br&gt;          -  Patients requiring an anti-osteoporotic baseline treatment (T-score ? -3DS on at least&lt;br&gt;             1 site or FRAX score above the therapeutic intervention threshold)&lt;br&gt;&lt;br&gt;          -  Patients with one or more major risk factors for osteoporosis&lt;br&gt;&lt;br&gt;          -  Patients who have received topical corticosteroids in less than 3 months&lt;br&gt;</t>
  </si>
  <si>
    <t>Variation of the bone mineral density (BMD) expressed in g/cmÂ² at the lumbar spine between baseline and the theorical end of the treatment.</t>
  </si>
  <si>
    <t>Variation of the bone mineral density (BMD) expressed in g/cmÂ² at the lumbar spine between baseline and the theorical end of the treatment of attack.;Variation of the bone mineral density (BMD) expressed in g/cmÂ² at the hip between baseline and the theorical end of the treatment of attack.;Variation of the bone mineral density (BMD) expressed in g/cmÂ² at the hip between baseline and the theorical end of the treatment.;Variation in plasma concentrations of corrected calcemia, phosphoremia, 25 OH vitamin D and cortisolemia between Baseline and the theorical end of the treatment of attack.;Variation in plasma concentrations of corrected calcemia, phosphoremia, 25 OH vitamin D and cortisolemia between Baseline and the theorical end of the treatment.;frequency of fractures (axial and , or peripheral)</t>
  </si>
  <si>
    <t>Efficacy of hydroxychloroquine pretreatment on improving pregnancy outcome in patients with polycystic ovary syndrome</t>
  </si>
  <si>
    <t>experimental group:Hydroxychloroquine;control group:Placebo;</t>
  </si>
  <si>
    <t>http://www.chictr.org.cn/showproj.aspx?proj=44890</t>
  </si>
  <si>
    <t>ChiCTR</t>
  </si>
  <si>
    <t>ChiCTR1900026938</t>
  </si>
  <si>
    <t>Interventional study</t>
  </si>
  <si>
    <t>Parallel</t>
  </si>
  <si>
    <t>experimental group:217;control group:217;</t>
  </si>
  <si>
    <t>International Peace Maternal and Child Health Hospital</t>
  </si>
  <si>
    <t>China</t>
  </si>
  <si>
    <t>PCOS</t>
  </si>
  <si>
    <t>Lin Xianhua</t>
  </si>
  <si>
    <t>910 Hengshan, Xuhui District, Shanghai</t>
  </si>
  <si>
    <t>xl_1290@126.com</t>
  </si>
  <si>
    <t>+86 18017310228</t>
  </si>
  <si>
    <t>Clinical Science and Technology Innovation Project of Shanghai Shenkang Hospital Development Center</t>
  </si>
  <si>
    <t>Female</t>
  </si>
  <si>
    <t>Inclusion criteria: Subjects must meet all of the following criteria to be included in the study:&lt;br&gt;1. Chinese women aged 20-38 years.&lt;br&gt;2. According to the Rotterdam PCOS diagnostic criteria, 2 of the following 3 items are met: &lt;br&gt;(1) rare ovulation or no ovulation. &lt;br&gt;(2) Clinical manifestations of hyperandrogenism or high androgen (such as hairy, hemorrhoids, etc.). &lt;br&gt;(3) Ultrasound examination occurred in the menstrual cycle or after 3 to 5 days of hemorrhage after progesterone withdrawal, showing that both ovaries have &gt;= 12 small follicles with a diameter of 2 to 9 mm, ie ovarian polycystic changes, and/or ovaries The volume is increased (&gt;10 mL per side, ovarian volume = 0.15 x long cm x width cm x thickness cm).&lt;br&gt;3. No contraception for more than 1 year of pregnancy; no previous treatment for pregnancy.&lt;br&gt;4. Fully explain the nature of the study and obtain informed consent from the subject before performing any procedures specified in the study protocol. If the subject is incapable of expressing an opinion, written informed consent may be signed by the subject's legal representative.</t>
  </si>
  <si>
    <t>Exclusion criteria: Any of the following criteria should be excluded from the study:&lt;br&gt;1. Other diseases of the endocrine system: hypertension, metabolic syndrome, etc.&lt;br&gt;2. Have done unilateral oophorectomy;&lt;br&gt;3. There are chromosomal abnormalities in both sides of the wife, and PGT is required;&lt;br&gt;4. Other causes of hyperandrogenism, such as thyroid disease, congenital adrenal hyperplasia, Cushing's syndrome, androgen secreting tumor, 21-hydroxylase deficiency atypical adrenal hyperplasia, exogenous androgen Application, etc.&lt;br&gt;5. Infertility with combined immune factors;&lt;br&gt;6. Uterine abnormalities such as uterine malformation (single-horned uterus, mediastinal uterus, double uterus, double-horned uterus), uterine adenomyosis, submucosal fibroids or intrauterine adhesions;&lt;br&gt;7. History of recurrent abortion (including biochemical pregnancy), which is a history of abortion 3 or more;&lt;br&gt;8. Contraindications for the treatment or application of hydroxychloroquine: liver disease or abnormal liver function (unused serum enzyme index); renal disease or renal dysfunction; severe anemia; history of deep vein thrombosis, history of pulmonary embolism, History of cerebrovascular accidents; diagnosis of a clear heart disease; history of cervical cancer, endometrial cancer or breast cancer; vaginal bleeding of unknown origin.</t>
  </si>
  <si>
    <t>Live birth;</t>
  </si>
  <si>
    <t>Clinical pregnancy outcome;Spontaneous abortion rate;Ongoing pregnancy rate;</t>
  </si>
  <si>
    <t>Dec 29 2018 12:00AM</t>
  </si>
  <si>
    <t>Zhang Yong</t>
  </si>
  <si>
    <t>Procedure</t>
  </si>
  <si>
    <t>Comparison of Low Flow Anesthesia With and Without Initial High Flow Phase</t>
  </si>
  <si>
    <t>Procedure: Conventional Low flow Anesthesia;Procedure: Low Flow Anesthesia with fixed fresh gas flow rate</t>
  </si>
  <si>
    <t>https://clinicaltrials.gov/show/NCT03955406</t>
  </si>
  <si>
    <t>Low Flow Anesthesia Without Initial High Flow Phase</t>
  </si>
  <si>
    <t>NCT03955406</t>
  </si>
  <si>
    <t>Allocation: Randomized. Intervention model: Parallel Assignment. Primary purpose: Other. Masking: Double (Participant, Outcomes Assessor).</t>
  </si>
  <si>
    <t>Kahramanmaras Sutcu Imam University</t>
  </si>
  <si>
    <t>Turkey</t>
  </si>
  <si>
    <t>Low Flow Anesthesia;Volatile Anesthetic Consumption</t>
  </si>
  <si>
    <t>May 22, 2019</t>
  </si>
  <si>
    <t>KSU 2017-15</t>
  </si>
  <si>
    <t>Completed</t>
  </si>
  <si>
    <t>&lt;br&gt;        Inclusion Criteria:&lt;br&gt;&lt;br&gt;          -  ASA 1-3&lt;br&gt;&lt;br&gt;          -  scheduled for surgery under general anesthesia with endotracheal intubation&lt;br&gt;&lt;br&gt;        Exclusion Criteria:&lt;br&gt;&lt;br&gt;          -  hemodynamic instability&lt;br&gt;&lt;br&gt;          -  emergency cases&lt;br&gt;&lt;br&gt;          -  expected anesthesia duration &lt; 60 min&lt;br&gt;&lt;br&gt;          -  patient refusal&lt;br&gt;</t>
  </si>
  <si>
    <t>The time required to reach 0.7 MAC;number of adjustments made to the vaporizer settings</t>
  </si>
  <si>
    <t>anesthetic agent consumption</t>
  </si>
  <si>
    <t>Randomized, Controlled, Multi-Center Study to Assess the Efficacy, Safety, and Tolerability of Intravitreal Aflibercept Compared to Laser Photocoagulation in Patients With Retinopathy of Prematurity</t>
  </si>
  <si>
    <t>Drug: aflibercept;Procedure: laser photocoagulation</t>
  </si>
  <si>
    <t>https://clinicaltrials.gov/show/NCT04101721</t>
  </si>
  <si>
    <t>Study to Assess the Efficacy, Safety, and Tolerability of Intravitreal Aflibercept Compared to Laser Photocoagulation in Patients With Retinopathy of Prematurity</t>
  </si>
  <si>
    <t>NCT04101721</t>
  </si>
  <si>
    <t>Phase 3</t>
  </si>
  <si>
    <t>Regeneron Pharmaceuticals</t>
  </si>
  <si>
    <t>United States;Colombia;Thailand;Vietnam;Colombia;Thailand;United States;Vietnam</t>
  </si>
  <si>
    <t>Retinopathy of Prematurity</t>
  </si>
  <si>
    <t>October 30, 2019</t>
  </si>
  <si>
    <t>NCT041</t>
  </si>
  <si>
    <t>2019-001764-29;VGFTe-ROP-1920</t>
  </si>
  <si>
    <t>;</t>
  </si>
  <si>
    <t>Clinical Trial Management;Clinical Trials Administrator</t>
  </si>
  <si>
    <t>;clinicaltrials@regeneron.com</t>
  </si>
  <si>
    <t>;844-734-6643</t>
  </si>
  <si>
    <t>Regeneron Pharmaceuticals;</t>
  </si>
  <si>
    <t>&lt;br&gt;        Key Inclusion Criteria:&lt;br&gt;&lt;br&gt;          -  Gestational age at birth =32 weeks or birth weight =1500 g&lt;br&gt;&lt;br&gt;          -  Patients with treatment-naÃ¯ve retinopathy of prematurity (ROP) classified according to&lt;br&gt;             the International Classification for ROP in at least one eye as:&lt;br&gt;&lt;br&gt;               -  Zone I Stage 1 plus, or 2 plus, or 3 non-plus or 3 plus, or&lt;br&gt;&lt;br&gt;               -  Zone II Stage 2 plus or 3 plus, or&lt;br&gt;&lt;br&gt;               -  Aggressive posterior retinopathy of prematurity (AP-ROP)&lt;br&gt;&lt;br&gt;        Key Exclusion Criteria:&lt;br&gt;&lt;br&gt;          -  Known or suspected chromosomal abnormality, genetic disorder, or syndrome&lt;br&gt;&lt;br&gt;          -  Previous exposure to any Intravitreal (IVT) or systemic anti-vascular endothelial&lt;br&gt;             growth factor (VEGF) agent, including maternal exposure during pregnancy and/or during&lt;br&gt;             breastfeeding&lt;br&gt;&lt;br&gt;          -  Clinically significant neurological disease (eg, intraventricular hemorrhage grade 3&lt;br&gt;             or higher, periventricular leukomalacia, congenital brain lesions significantly&lt;br&gt;             impairing optic nerve function, severe hydrocephalus with significantly increased&lt;br&gt;             intracranial pressure)&lt;br&gt;&lt;br&gt;          -  Pediatric conditions rendering the infant ineligible for study intervention at&lt;br&gt;             baseline or for repeated blood draws as evaluated by a neonatal intensive care unit&lt;br&gt;             specialist and a study ophthalmologist&lt;br&gt;&lt;br&gt;          -  Presence of active ocular infection within 5 days of the first treatment&lt;br&gt;&lt;br&gt;          -  Advanced stages of ROP with partial or complete retinal detachment (ROP stage 4 and&lt;br&gt;             stage 5)&lt;br&gt;&lt;br&gt;          -  ROP involving only Zone III&lt;br&gt;&lt;br&gt;        NOTE: Other protocol defined inclusion/exclusion criteria apply.&lt;br&gt;</t>
  </si>
  <si>
    <t>Proportion of patients with absence of active retinopathy of prematurity (ROP) and of unfavorable structural outcomes</t>
  </si>
  <si>
    <t>Proportion of patients requiring intervention with a second treatment modality;Proportion of patients with recurrence of ROP;Proportion of patients with ocular treatment-emergent adverse events (TEAEs) and serious adverse events (SAEs);Proportion of patients with systematic TEAEs and SAEs</t>
  </si>
  <si>
    <t>Phase 2 Trial of Indoximod With Chemotherapy and Radiation for Children With Progressive Brain Tumors or Newly Diagnosed DIPG</t>
  </si>
  <si>
    <t>Drug: Indoximod;Radiation: Partial Radiation;Radiation: Full-dose Radiation;Drug: Indoximod;Drug: Temozolomide;Drug: Cyclophosphamide;Drug: Etoposide;Drug: Lomustine</t>
  </si>
  <si>
    <t>https://clinicaltrials.gov/show/NCT04049669</t>
  </si>
  <si>
    <t>Pediatric Trial of Indoximod With Chemotherapy and Radiation for Relapsed Brain Tumors or Newly Diagnosed DIPG</t>
  </si>
  <si>
    <t>NCT04049669</t>
  </si>
  <si>
    <t>Allocation: Non-Randomized. Intervention model: Crossover Assignment. Primary purpose: Treatment. Masking: None (Open Label).</t>
  </si>
  <si>
    <t>Theodore S. Johnson</t>
  </si>
  <si>
    <t>Glioblastoma;Medulloblastoma;Ependymoma;Diffuse Intrinsic Pontine Glioma</t>
  </si>
  <si>
    <t>October 2, 2019</t>
  </si>
  <si>
    <t>NCT040</t>
  </si>
  <si>
    <t>R01CA229646;GCC1949</t>
  </si>
  <si>
    <t>Theodore S Johnson, MD, PhD;Theodore S Johnson, MD, PhD</t>
  </si>
  <si>
    <t>;thjohnson@augusta.edu</t>
  </si>
  <si>
    <t>;706-721-4962</t>
  </si>
  <si>
    <t>Augusta University;</t>
  </si>
  <si>
    <t>National Cancer Institute (NCI);Augusta University;Emory University</t>
  </si>
  <si>
    <t>3 Years</t>
  </si>
  <si>
    <t>21 Years</t>
  </si>
  <si>
    <t>&lt;br&gt;        Inclusion Criteria:&lt;br&gt;&lt;br&gt;        Diagnosis:&lt;br&gt;&lt;br&gt;          -  Progressive disease with histologically proven initial diagnosis of glioblastoma,&lt;br&gt;             medulloblastoma, or ependymoma; With confirmation of progression by either MRI or CSF&lt;br&gt;             analysis; Measureable disease is not required for study entry; Patients with&lt;br&gt;             progressive disease must have been previously treated with therapeutic radiation as&lt;br&gt;             part of treatment for the initial brain cancer diagnosis or for a prior relapse.&lt;br&gt;&lt;br&gt;          -  Newly diagnosed DIPG (diffuse intrinsic pontine glioma) with no prior therapy&lt;br&gt;             (including no prior radiation); Biopsy is not required for DIPG.&lt;br&gt;&lt;br&gt;          -  Central review of tissue diagnosis is required, except non-biopsied DIPG; Archival&lt;br&gt;             tumor tissue must be located and available prior to study entry.&lt;br&gt;&lt;br&gt;          -  Patients with metastatic disease are eligible.&lt;br&gt;&lt;br&gt;        Lansky or Karnofsky performance status score must be = 50%.&lt;br&gt;&lt;br&gt;        Adequate renal function: creatinine = 1.5-times upper limit of age-adjusted normal.&lt;br&gt;&lt;br&gt;        Adequate liver function:&lt;br&gt;&lt;br&gt;          -  ALT = 5-times upper limit of normal.&lt;br&gt;&lt;br&gt;          -  Total bilirubin = 1.5-times upper limit of normal.&lt;br&gt;&lt;br&gt;        Adequate Bone marrow function:&lt;br&gt;&lt;br&gt;          -  Absolute neutrophil count (ANC) = 750/mcL.&lt;br&gt;&lt;br&gt;          -  Platelets = 75,000/mcL (transfusion independent).&lt;br&gt;&lt;br&gt;          -  Hemoglobin = 8 g/dL (transfusion independent).&lt;br&gt;&lt;br&gt;        Central nervous system: seizure disorders must be well controlled on antiepileptic&lt;br&gt;        medication.&lt;br&gt;&lt;br&gt;        Prior therapy&lt;br&gt;&lt;br&gt;          -  DIPG patients must not have been treated with any prior radiation or medical therapy.&lt;br&gt;&lt;br&gt;          -  Patients previously treated with indoximod are excluded.&lt;br&gt;&lt;br&gt;          -  Patients previously treated with any other immunotherapy agent, including other&lt;br&gt;             IDO-targeted drugs, are eligible for enrollment.&lt;br&gt;&lt;br&gt;          -  Patients previously treated with chemotherapy drugs included in this protocol are&lt;br&gt;             eligible for enrollment.&lt;br&gt;&lt;br&gt;        Patients must be 14 days from the administration of any investigational agent or prior&lt;br&gt;        cytotoxic therapy with the following exceptions:&lt;br&gt;&lt;br&gt;          -  Temozolomide dosed at or above 150 mg/m2 (allowed, but must be at least 21 days from&lt;br&gt;             the last dose of temozolomide).&lt;br&gt;&lt;br&gt;          -  Must be 28 days from administration of antibody-based therapies (e.g., bevacizumab),&lt;br&gt;             tumor-directed vaccines, or cellular immune therapies (e.g., T cells, NK cells, etc).&lt;br&gt;&lt;br&gt;          -  Must be 56 days from administration of tumor-directed therapies using infectious&lt;br&gt;             agents (e.g., viruses, bacteria, etc).&lt;br&gt;&lt;br&gt;        Pregnant women are excluded from this study, where pregnancy is confirmed by a positive&lt;br&gt;        urine or serum hCG laboratory test.&lt;br&gt;&lt;br&gt;        Patients must be able to swallow pills.&lt;br&gt;&lt;br&gt;        .&lt;br&gt;&lt;br&gt;        Exclusion Criteria:&lt;br&gt;&lt;br&gt;        Patients who cannot swallow indoximod pills are excluded.&lt;br&gt;&lt;br&gt;        Patients previously treated with indoximod are excluded.&lt;br&gt;&lt;br&gt;        Patients with DIPG who have been treated with any prior radiation or medical therapy are&lt;br&gt;        excluded.&lt;br&gt;&lt;br&gt;        Midline glioma that does not include significant brain stem involvement is not considered&lt;br&gt;        DIPG for enrollment purposes, and is excluded.&lt;br&gt;&lt;br&gt;        Patients with active systemic infection requiring treatment, including any HIV infection or&lt;br&gt;        toxoplasmosis, are excluded.&lt;br&gt;&lt;br&gt;        Patients with active autoimmune disease that requires systemic therapy are excluded.&lt;br&gt;&lt;br&gt;        Pregnant women are excluded&lt;br&gt;</t>
  </si>
  <si>
    <t>8-month iRANO-PFS (Progression-Free Survival, defined by immune-adapted iRANO criteria);12-month Overall Survival (OS)</t>
  </si>
  <si>
    <t>Overall Survival (OS);iRANO-PFS (Progression-Free Survival, defined by immune-adapted iRANO criteria);Time to Regimen Failure (TTRF)</t>
  </si>
  <si>
    <t xml:space="preserve">herbal medicine </t>
  </si>
  <si>
    <t>To Evaluate the Effect of Tikta Shatapala Ghrita with or without virechana karma in the Management of Ekakushtha -Psoriasis(A  Randomised comperative clinical study)</t>
  </si>
  <si>
    <t>Intervention1: Samshamana Snehapana: Samshamana Snehapana with Tikta Shatpala Ghrita 10 ml twice a day for 30 days&lt;br&gt;Control Intervention1: Virechana followed by samshamana snehapana: Tiktka shatpala ghrita 10 ml twice a day as Samshamana Snehapana  for 30 days after Virechana Karma with Triphala 40gm  Trivrit 20 gm  and Danti 5 gm&lt;br&gt;</t>
  </si>
  <si>
    <t>http://www.ctri.nic.in/Clinicaltrials/pmaindet2.php?trialid=32288</t>
  </si>
  <si>
    <t>Management of  Ekakushtha-Psoriasis through Panchakarma</t>
  </si>
  <si>
    <t>CTRI/2019/04/018569</t>
  </si>
  <si>
    <t>Randomized, Parallel Group Trial&lt;br&gt;  Method of generating randomization sequence:Computer generated randomization  Method of allocation concealment:Not Applicable  Blinding and masking:Open Label</t>
  </si>
  <si>
    <t>Phase 2/ Phase 3</t>
  </si>
  <si>
    <t>All India Institute of Ayurveda</t>
  </si>
  <si>
    <t>Health Condition 1: R688- Other general symptoms and signs</t>
  </si>
  <si>
    <t>Dr Prasanth Dharmarajan</t>
  </si>
  <si>
    <t>ROOM 707,7TH FLOOR ACADEMIC BLOCK,DEPARTMENT OF PANCHAKARMA,All India Institute of Ayurveda  Gautampuri Sarita Vihar New Delhi-110076</t>
  </si>
  <si>
    <t>drprasanthd@gmail.com</t>
  </si>
  <si>
    <t>Room 707, Academic block,  Department of Panchakarma, All India Institute of Ayurveda Gautampuri Sarita Vihar New Delhi-110076</t>
  </si>
  <si>
    <t>All India Institute of Ayurveda Gautampuri Sarita Vihar New Delhi -110076</t>
  </si>
  <si>
    <t>Inclusion criteria: Patients having symptoms of Ekakustha(psoriasis)</t>
  </si>
  <si>
    <t>Exclusion criteria: Patients with severe systemic disorders &lt;br/ &gt;&lt;br&gt;Patient ayogya for snehapana and virechana &lt;br/ &gt;&lt;br&gt;Uncontrolled hypertension ,cardiac disease, diabetes mellitus etc &lt;br/ &gt;&lt;br&gt;Pregnant women and lactating mothers</t>
  </si>
  <si>
    <t>To Reduce the Signs and Symptoms of Ekakustha (Psoriasis) based on Psoriasis Area Severity IndexTimepoint: The patient will be assessed on the 60th day</t>
  </si>
  <si>
    <t>To Improve the Quality of Life in patients affected with psoriasisTimepoint: 3 MONTHS</t>
  </si>
  <si>
    <t>Mar 10 2018 12:00AM</t>
  </si>
  <si>
    <t>Institutional ethics committee</t>
  </si>
  <si>
    <t>Combined therapy with CO2 laser</t>
  </si>
  <si>
    <t>Treatment of onychomycosis with fractional CO2 laser combined with topical anti fungul-A multicenter randomized controlled study</t>
  </si>
  <si>
    <t>1:Fractional CO2 laser;2:Topical antifungal;</t>
  </si>
  <si>
    <t>http://www.chictr.org.cn/showproj.aspx?proj=45219</t>
  </si>
  <si>
    <t>Treatment of onychomycosis with fractional CO2 laser combined with topical anti fungul-A multicenter randomized controlled trial</t>
  </si>
  <si>
    <t>ChiCTR1900027348</t>
  </si>
  <si>
    <t>1:80;2:80;</t>
  </si>
  <si>
    <t>Shanghai Shenkang Development Hospital</t>
  </si>
  <si>
    <t>Onychomycosis</t>
  </si>
  <si>
    <t>Jingjun Zhao</t>
  </si>
  <si>
    <t>389 Xincun Road, Shanghai, China</t>
  </si>
  <si>
    <t>zhaojingjun2015@aliyun.com</t>
  </si>
  <si>
    <t>+86 13917696735</t>
  </si>
  <si>
    <t>Shanghai Tongji Hospital</t>
  </si>
  <si>
    <t>Bhavana Rajbanshi</t>
  </si>
  <si>
    <t>bhavanarajnabshi@tongji.edu.cn</t>
  </si>
  <si>
    <t>+86 19821228573</t>
  </si>
  <si>
    <t>Inclusion criteria: (1) aged 18-75 years;&lt;br&gt;(2) unbiased to gender;&lt;br&gt;(3) diagnosis confirmed through fungal test (direct microscopic using KOH and culture in Sabouraud dextrose agar medium, at 28 degree C for 7 days);&lt;br&gt;(4) signed a written consent to be enrolled in the study.</t>
  </si>
  <si>
    <t>Exclusion criteria: (1) if they had systemic treatment of the disease 48 weeks prior to the enrollment in our survey;&lt;br&gt;(2) if they did nail dying;&lt;br&gt;(3) if they are under photosensitive drugs;&lt;br&gt;(4) pregnant women;&lt;br&gt;(5) who have sub-ungula hemorrhage or sub-ungula nevus;&lt;br&gt;(6) patients with combined other diseases such as psoriasis, Wilsons Lichen, atopic dermatitis that might cause nail deformity.</t>
  </si>
  <si>
    <t>Comparative efficacy;</t>
  </si>
  <si>
    <t>Jul 10 2014 12:00AM</t>
  </si>
  <si>
    <t>Leiyu Wang, Huaifang Li</t>
  </si>
  <si>
    <t>Measures device rather than drug</t>
  </si>
  <si>
    <t>A Clinical Study  of Botulinum Toxin Type A with Needle-free Injector System in Palmar Hyperhidrosis - A Clinical Study  of Botulinum Toxin Type A with Needle-free Injector System in Palmar Hyperhidrosis</t>
  </si>
  <si>
    <t>As for the left palm, 2 units of Botulinum toxin type A is injected at 1-1.5cm intervals (approximately 50 injections in total) after anesthesia cream and ice cooling are applied. As for the right palm, the same amount (unit, interval and injection number) is injected with a needle-free injector at the psi range between 130 and 160 (CO2 pressure for injections).</t>
  </si>
  <si>
    <t>https://jrct.niph.go.jp/latest-detail/jRCTs041180067</t>
  </si>
  <si>
    <t>Botulinum Toxin Type A with Needle-free Injector System in Palmar Hyperhidrosis</t>
  </si>
  <si>
    <t>JPRN</t>
  </si>
  <si>
    <t>JPRN-jRCTs041180067</t>
  </si>
  <si>
    <t>single arm study, open(masking not used), uncontrolled control, single assignment, treatment purpose</t>
  </si>
  <si>
    <t>Ohshima Yuichiro</t>
  </si>
  <si>
    <t>Japan</t>
  </si>
  <si>
    <t>Palmar hyperhidrosis &lt;br&gt;Palmar hyperhidrosis</t>
  </si>
  <si>
    <t>JPRN-j</t>
  </si>
  <si>
    <t>Yuichiro</t>
  </si>
  <si>
    <t>Ohshima</t>
  </si>
  <si>
    <t>1-1 Yazakokarimata, Nagakute, Aichi Japan</t>
  </si>
  <si>
    <t>y45123@aichi-med-u.ac.jp</t>
  </si>
  <si>
    <t>Aichi Medical University Hospital</t>
  </si>
  <si>
    <t>MRTRAS. Inc.</t>
  </si>
  <si>
    <t>&gt;= 20age old</t>
  </si>
  <si>
    <t>&lt;= 60age old</t>
  </si>
  <si>
    <t>Inclusion criteria: Patients who meet the criteria of primary focal hyperhidrosis; Focal, visible, excessive sweating of at least 6 months duration without apparent cause with at least two of the following characteristics:&lt;br&gt;1) Age of onset less than 25 years&lt;br&gt;2) Bilateral and relatively symmetric&lt;br&gt;3) Cessation of focal sweating during sleep&lt;br&gt;4) Frequency of at least one episode per week&lt;br&gt;5) Positive family history&lt;br&gt;6) Impairs daily activities</t>
  </si>
  <si>
    <t>Exclusion criteria: Patients who has symptom of irritation against component of botulinum toxin type A.&lt;br&gt;Pregnant women or women who may be pregnant.&lt;br&gt;Patients with systemic neuromuscular junction dysfunction (myasthenia gravis, Lambert-Eaton syndrome, amyotrophic lateral sclerosis and others).&lt;br&gt;Patients who was treated by botulinum toxin type A within 1 year and suspected the presence of neutralizing antibodies.&lt;br&gt;Patients who are using other types of botulinum toxin and muscle relaxants (tubocurarine chloride hydrochloride hydrate, dantrolene sodium hydrate and others).&lt;br&gt;In case a patient conducts other treatments for hyperhidrosis (external or internal medicine), s/he needs to have a washout period for 1 month.</t>
  </si>
  <si>
    <t>Pain level on each palm right after injections (pain Visual Analogue Scale)</t>
  </si>
  <si>
    <t>Treatment time on each palm.&lt;br&gt;Average perspiration amount, HDSS score, DLQI score, patient-satisfaction level and duration of efficacy: at all time points on each palm.</t>
  </si>
  <si>
    <t>Approval</t>
  </si>
  <si>
    <t>Jan 16 2019 12:00AM</t>
  </si>
  <si>
    <t>amu_ethics@aichi-med-u.ac.jp</t>
  </si>
  <si>
    <t>Certified Clinical Research Review Board of Aichi Medical University Hospital</t>
  </si>
  <si>
    <t>Uses 'etc' to describe drug treatment given, also variable is 'health education'</t>
  </si>
  <si>
    <t>Clinical study for multidisciplinary combined diagnosis and treatment for prevention of senile fragility fracture</t>
  </si>
  <si>
    <t>Experiment group:Medication therapy includes active vitamin D, calcium, alendronate, etc. plus health education;Control group:Medication therapy includes active vitamin D, calcium, alendronate, etc;</t>
  </si>
  <si>
    <t>http://www.chictr.org.cn/showproj.aspx?proj=38987</t>
  </si>
  <si>
    <t>ChiCTR1900025266</t>
  </si>
  <si>
    <t>Experiment group:40;Control group:40;</t>
  </si>
  <si>
    <t>The Ninth People's Hospital, Shanghai Jiaotong University School of Medicine</t>
  </si>
  <si>
    <t>Senile fragility fracture</t>
  </si>
  <si>
    <t>Cai Wenwei</t>
  </si>
  <si>
    <t>639 Zhizaoju Road, Huangpu District, Shanghai, China</t>
  </si>
  <si>
    <t>13564084838@139.com</t>
  </si>
  <si>
    <t>+86 13564084838</t>
  </si>
  <si>
    <t>Zhang Qian</t>
  </si>
  <si>
    <t>Federal Hotel, 228 Zhizaoju Road, Huangpu District, Shanghai, China</t>
  </si>
  <si>
    <t>17621689739@163.com</t>
  </si>
  <si>
    <t>+86 17621689739</t>
  </si>
  <si>
    <t>Pending</t>
  </si>
  <si>
    <t>Shanghai Jiaotong University School of Medicine, Ninth People's Hospital, Department of Geriatrics, Science and Technology Integration Fund</t>
  </si>
  <si>
    <t>Inclusion criteria: (1) permanent residents of the community;&lt;br&gt;(2) aged &gt;= 70 years; &lt;br&gt;(3) normal thinking ability; &lt;br&gt;(4) willing to cooperate with this survey.</t>
  </si>
  <si>
    <t>Exclusion criteria: (1) those with severe heart, liver and kidney dysfunction; &lt;br&gt;(2) secondary OP caused by factors such as diabetes and hyperparathyroidism; &lt;br&gt;(3) senile dementia or those with severe mental and neurological diseases;&lt;br&gt;(4) Those with a history of violent fractures or pathological fractures.</t>
  </si>
  <si>
    <t>bone mineral density;ADL score;Nutritional evaluation;Balance ability;Blood biochemical index;Body muscle content determination;</t>
  </si>
  <si>
    <t>Jun  8 2019 12:00AM</t>
  </si>
  <si>
    <t>Mina</t>
  </si>
  <si>
    <t>Herbal therapy is variable</t>
  </si>
  <si>
    <t>Clinical Efficacy Test of Polyester Dressing Containing Herbal Extracts and Silver Sulfadiazine Cream Comparing with Silver Sulfadiazine Cream in Burn Wound Healing</t>
  </si>
  <si>
    <t>The selected burn wound will be dressing with Polyester Dressing Containing Herbal Extracts and Silver Sulfadiazine Cream., The selected burn wound will be dressing with only Silver Sulfadiazine Cream in the old fashion.</t>
  </si>
  <si>
    <t>http://www.clinicaltrials.in.th/index.php?tp=regtrials&amp;menu=trialsearch&amp;smenu=fulltext&amp;task=search&amp;task2=view1&amp;id=4935</t>
  </si>
  <si>
    <t>TCTR</t>
  </si>
  <si>
    <t>TCTR20190823001</t>
  </si>
  <si>
    <t>Randomized controlled trial</t>
  </si>
  <si>
    <t>Phase 2/Phase 3</t>
  </si>
  <si>
    <t>Siriraj hospital</t>
  </si>
  <si>
    <t>Thailand</t>
  </si>
  <si>
    <t>second degree burn at least 10 percent of total body surface area following Wallace rule of nine &lt;br&gt;Burnlipocolloidcentella asiaticaaloe verasilver sulfadiazine;Burnlipocolloidcentella asiaticaaloe verasilver sulfadiazine</t>
  </si>
  <si>
    <t>TCTR20</t>
  </si>
  <si>
    <t>Pornprom</t>
  </si>
  <si>
    <t>Muangman</t>
  </si>
  <si>
    <t>Trauma Division, 2 Wanglang Road Bangkoknoi  Bangkok 10700</t>
  </si>
  <si>
    <t>pmuangman@yahoo.com</t>
  </si>
  <si>
    <t>02-419-7727</t>
  </si>
  <si>
    <t>Faculty of medicine Siriraj hospital, Mahidol university</t>
  </si>
  <si>
    <t>Bangkok botanica</t>
  </si>
  <si>
    <t>60 Years</t>
  </si>
  <si>
    <t>Inclusion criteria: 1. Patient ages between 18 and 60 year old&lt;br&gt;2. Patient has second degree burn at least 10 percent of total body surface area following Wallace rule of nine&lt;br&gt;3. Patient has two or more second degree burn size 150-450 square meter</t>
  </si>
  <si>
    <t>Exclusion criteria: 1. Patient has underlying disease which effects to healing process such as DM, chronic liver disease, chronic kidney disease, low immune status, etc.&lt;br&gt;2. Patient allergies to Chlorhexidine of herbs&lt;br&gt;3. Pregnant or breastfeeding patient</t>
  </si>
  <si>
    <t>Healing time [Timeframe every three days %Epithelialization]</t>
  </si>
  <si>
    <t>Length of stay [Timeframe every three days Day of admission];Rate of infection [Timeframe every three days Sign of wound infection];Pain and other complication [Timeframe every three days VAS scale]</t>
  </si>
  <si>
    <t>The Impacts of the Different Anesthesia Methods on Patients of Transbronchial Cryobiopsy:A Prospective, Randomized, Controlled Trial</t>
  </si>
  <si>
    <t>Procedure: anesthesia</t>
  </si>
  <si>
    <t>https://clinicaltrials.gov/show/NCT04099069</t>
  </si>
  <si>
    <t>The Impacts of the Different Anesthesia Methods on Patients of Transbronchial Cryobiopsy</t>
  </si>
  <si>
    <t>NCT04099069</t>
  </si>
  <si>
    <t>Allocation: Randomized. Intervention model: Parallel Assignment. Primary purpose: Other. Masking: None (Open Label).</t>
  </si>
  <si>
    <t>Guangzhou Institute of Respiratory Disease</t>
  </si>
  <si>
    <t>Transbronchial Cryobiopsy;Anesthesia;Tracheal Intubation;Rigid Bronchoscopy;Safety</t>
  </si>
  <si>
    <t>October 1, 2019</t>
  </si>
  <si>
    <t>TS20180110</t>
  </si>
  <si>
    <t>Shiyue Li, master;Xiaobo Chen, master</t>
  </si>
  <si>
    <t>lishiyue@188.com;xiaobo-win@163.com</t>
  </si>
  <si>
    <t>+8613902233925;+8613751721744</t>
  </si>
  <si>
    <t>70 Years</t>
  </si>
  <si>
    <t>&lt;br&gt;        Inclusion Criteria:&lt;br&gt;&lt;br&gt;          1. The patients are admitted in the institution as ILD, while undefined after thorough&lt;br&gt;             history collection, laboratory examination and radiological data.&lt;br&gt;&lt;br&gt;          2. Transbronchial cryobiopsy(TBCB) is indicated by clinicians for definitive diagnosis&lt;br&gt;             and patients are content with the examination with agreement signed.&lt;br&gt;&lt;br&gt;          3. Blood gas analysis, routine blood test, ECG examination, coagulation function,&lt;br&gt;             immunological examination, chest HRCT, and liver/kidney function test have been&lt;br&gt;             completed&lt;br&gt;&lt;br&gt;        Exclusion Criteria:&lt;br&gt;&lt;br&gt;          1. The radiological data indicates non-ILD&lt;br&gt;&lt;br&gt;          2. The clinical examinations mentioned above are not completed.&lt;br&gt;&lt;br&gt;          3. The patient cannot endure or does not agree the procedure.&lt;br&gt;</t>
  </si>
  <si>
    <t>the fluctuation of heart rate;the fluctuation of blood pressure;the fluctuation of arterial partial pressure of carbon dioxide</t>
  </si>
  <si>
    <t>Folate is vitamin B</t>
  </si>
  <si>
    <t>A Pilot Study to Assess the Effect of a 3-month Folate Supplementation on Systemic Homocysteine Plasma Concentration and Ocular Blood Flow in Patients With Diabetes</t>
  </si>
  <si>
    <t>Dietary Supplement: Ocufolin</t>
  </si>
  <si>
    <t>https://clinicaltrials.gov/show/NCT03997032</t>
  </si>
  <si>
    <t>A Study to Assess the Effect of a 3-month Folate Supplementation on Systemic Homocysteine Plasma Concentration and Ocular Blood Flow in Patients With Diabetes</t>
  </si>
  <si>
    <t>NCT03997032</t>
  </si>
  <si>
    <t>Intervention model: Single Group Assignment. Primary purpose: Basic Science. Masking: None (Open Label).</t>
  </si>
  <si>
    <t>Medical University of Vienna</t>
  </si>
  <si>
    <t>Austria</t>
  </si>
  <si>
    <t>Diabetes</t>
  </si>
  <si>
    <t>July 31, 2017</t>
  </si>
  <si>
    <t>Aprofol AG</t>
  </si>
  <si>
    <t>&lt;br&gt;        Inclusion Criteria:&lt;br&gt;&lt;br&gt;          -  Age = 18 years&lt;br&gt;&lt;br&gt;          -  Diabetes mellitus type 1 or 2&lt;br&gt;&lt;br&gt;          -  No or mild non-proliferative diabetic retinopathy&lt;br&gt;&lt;br&gt;          -  Normal findings in the medical history except diabetes unless the investigator&lt;br&gt;             considers an abnormality to be clinically irrelevant&lt;br&gt;&lt;br&gt;          -  Normal ophthalmic findings except mild non-proliferative retinopathy&lt;br&gt;&lt;br&gt;          -  Ametropy = 6 diopters&lt;br&gt;&lt;br&gt;        Exclusion Criteria:&lt;br&gt;&lt;br&gt;          -  Participation in a clinical trial in the 3 weeks preceding the screening visit&lt;br&gt;&lt;br&gt;          -  Symptoms of a clinically relevant illness in the 3 weeks before the first study day&lt;br&gt;&lt;br&gt;          -  Presence or history of a severe medical condition relevant to the study, except&lt;br&gt;             diabetes, as judged by the clinical investigator&lt;br&gt;&lt;br&gt;          -  Intake of dietary supplements containing folate within the three months before the&lt;br&gt;             screening visit&lt;br&gt;&lt;br&gt;          -  Untreated or uncontrolled arterial hypertension (defined as either systolic blood&lt;br&gt;             pressure &gt;150 mmHg or diastolic blood pressure &gt;95 mmHg)&lt;br&gt;&lt;br&gt;          -  Blood donation during the previous three weeks&lt;br&gt;&lt;br&gt;          -  Moderate to severe non-proliferative or proliferative diabetic retinopathy&lt;br&gt;&lt;br&gt;          -  Previous laser photocoagulation treatment&lt;br&gt;&lt;br&gt;          -  History or family history of epilepsy&lt;br&gt;&lt;br&gt;          -  Presence of any abnormalities preventing reliable measurements in the study eye as&lt;br&gt;             judged by the investigator&lt;br&gt;&lt;br&gt;          -  Best corrected visual acuity &lt; 0.8 Snellen&lt;br&gt;&lt;br&gt;          -  Ametropy &gt; 6 Dpt&lt;br&gt;&lt;br&gt;          -  Pregnancy, planned pregnancy or lactating&lt;br&gt;</t>
  </si>
  <si>
    <t>Plasma homocysteine level</t>
  </si>
  <si>
    <t>Retinal blood flow;Retinal vessel diameters</t>
  </si>
  <si>
    <t>The Effectiveness of Automated Soft Tissue Vibration in Reducing Pain and Accelerating Action of Intraoral Local Anesthesia Injections in Adult Dental Patients. A Randomized Crossover Clinical Trial.</t>
  </si>
  <si>
    <t>Device: DentalVibeÂ® Comfort Injection System;Drug: Lidocaine Epinephrine</t>
  </si>
  <si>
    <t>https://clinicaltrials.gov/show/NCT03839134</t>
  </si>
  <si>
    <t>The Effectiveness of Soft Tissue Vibration in Reducing Pain of Local Anesthesia Injection in Adult Dental Patients</t>
  </si>
  <si>
    <t>NCT03839134</t>
  </si>
  <si>
    <t>Allocation: Non-Randomized. Intervention model: Crossover Assignment. Primary purpose: Supportive Care. Masking: Double (Investigator, Outcomes Assessor).</t>
  </si>
  <si>
    <t>Riyadh Colleges of Dentistry and Pharmacy</t>
  </si>
  <si>
    <t>Saudi Arabia</t>
  </si>
  <si>
    <t>Anesthetics, Local</t>
  </si>
  <si>
    <t>March 20, 2019</t>
  </si>
  <si>
    <t>FRP/2018/286</t>
  </si>
  <si>
    <t>Ra'ed G Salma</t>
  </si>
  <si>
    <t>Riyadh Elm University</t>
  </si>
  <si>
    <t>&lt;br&gt;        Inclusion Criteria:&lt;br&gt;&lt;br&gt;          -  American Society of Anesthesiologists (ASA) physical status class I&lt;br&gt;&lt;br&gt;          -  Planned for multiple dental treatments in the maxilla and mandible bilaterally&lt;br&gt;&lt;br&gt;        Exclusion Criteria:&lt;br&gt;&lt;br&gt;          -  Patients &lt;18 years old&lt;br&gt;&lt;br&gt;          -  Pregnant ladies&lt;br&gt;&lt;br&gt;          -  Smokers and alcoholics&lt;br&gt;&lt;br&gt;          -  Patients on medications&lt;br&gt;&lt;br&gt;          -  Drug abusers&lt;br&gt;&lt;br&gt;          -  Never received dental treatment under local anesthesia before&lt;br&gt;&lt;br&gt;          -  Patients with an acute infection with or without fever&lt;br&gt;&lt;br&gt;          -  Patients with preoperative pain&lt;br&gt;</t>
  </si>
  <si>
    <t>Pain of needle penetration of buccal LA injection;Pain of anesthesia delivery during buccal LA infiltration;Pain of needle penetration of palatal LA injection;Pain of anesthesia delivery during palatal LA infiltration;Pain of needle penetration of IAN block LA injection;Pain of anesthesia delivery during IAN block LA injection</t>
  </si>
  <si>
    <t xml:space="preserve">Dietary supp. </t>
  </si>
  <si>
    <t>Evaluation of Alpha-Lipoic Acid in Diabetic Cardiomyopathy</t>
  </si>
  <si>
    <t>Dietary Supplement: Physiomance acide lipoÃ¯que gold;Dietary Supplement: Placebo - Physiomance acide lipoÃ¯que gold</t>
  </si>
  <si>
    <t>https://clinicaltrials.gov/show/NCT04141475</t>
  </si>
  <si>
    <t>NCT04141475</t>
  </si>
  <si>
    <t>Centre Hospitalier Universitaire de Nice</t>
  </si>
  <si>
    <t>France</t>
  </si>
  <si>
    <t>Diabetic Cardiomyopathies</t>
  </si>
  <si>
    <t>November 1, 2020</t>
  </si>
  <si>
    <t>19-PP-07</t>
  </si>
  <si>
    <t>Emile FERRARI, PUPH;Emile FERRARI, PUPH</t>
  </si>
  <si>
    <t>ferrari.e@chu-nice.fr;ferrari.e@chu-nice.fr</t>
  </si>
  <si>
    <t>33 4 92 03 77 35;33- 04 92 03 77 35</t>
  </si>
  <si>
    <t>&lt;br&gt;        Inclusion Criteria:&lt;br&gt;&lt;br&gt;          -  Male or female adult age = 18 years&lt;br&gt;&lt;br&gt;          -  patient with diagnosed type 2 diabetes (history of pathological hyperglycemia&lt;br&gt;             according to WHO and HbA1c standards &gt;7% or ongoing treatment with oral antidiabetic&lt;br&gt;             agents).&lt;br&gt;&lt;br&gt;          -  Patients with stable cardiomyopathy (no hospitalization in cardiology in the month&lt;br&gt;             before inclusion) with a left ventricular ejection fraction (LVEF) &lt;50%.&lt;br&gt;&lt;br&gt;          -  patient who has signed an informed consent form&lt;br&gt;&lt;br&gt;          -  For women of childbearing age: effective contraception followed for at least 3 months&lt;br&gt;             before the start of the study and agreeing to keep it for the duration of the study.&lt;br&gt;&lt;br&gt;          -  affiliation to a social security scheme.&lt;br&gt;&lt;br&gt;        Exclusion Criteria:&lt;br&gt;&lt;br&gt;        subjects:&lt;br&gt;&lt;br&gt;          -  With a coronary event in the year before inclusion.&lt;br&gt;&lt;br&gt;          -  With symptoms of cardiac ischemia at inclusion.&lt;br&gt;&lt;br&gt;          -  Pregnant or breastfeeding woman&lt;br&gt;&lt;br&gt;          -  Severe renal insufficiency&lt;br&gt;&lt;br&gt;          -  Using antioxidant molecules in the 6 months prior to inclusion.&lt;br&gt;&lt;br&gt;          -  Using drugs that can activate PPARs (Fibrates, Telmisartan, Enalaprilat).&lt;br&gt;&lt;br&gt;          -  Using anti-inflammatory drugs.&lt;br&gt;&lt;br&gt;          -  Suffering from acute infectious diseases and inflammatory diseases.&lt;br&gt;&lt;br&gt;          -  Hypersensitivity or a history of hypersensitivity reaction to gadoteric acid,&lt;br&gt;             meglumine or any drug containing gadolinium.&lt;br&gt;&lt;br&gt;        Non-inclusion criteria related to MRI:&lt;br&gt;&lt;br&gt;          -  with an implanted vascular stent less than 6 weeks before the examination;&lt;br&gt;&lt;br&gt;          -  carrier of an implanted biomedical device deemed not safe or unsafe in the list:&lt;br&gt;             http://www.mrisafety.com/TheList_search.asp;&lt;br&gt;&lt;br&gt;          -  Beneficiary of an acquisition procedure that does not respect the conditions required&lt;br&gt;             by conditional use in a subject carrying an implanted biomedical material considered&lt;br&gt;             conditional in the list: http://www.mrisafety.com/TheList_search.asp;&lt;br&gt;&lt;br&gt;          -  carrier of a ferromagnetic intraocular or intracranial foreign body close to the nerve&lt;br&gt;             structures;&lt;br&gt;&lt;br&gt;          -  carrying biomedical equipment such as a cardiac, neural or sensory pacemaker (cochlear&lt;br&gt;             implant) or a ventricular bypass valve without medical and paramedical supervision&lt;br&gt;             trained to perform MRI in these subjects;&lt;br&gt;</t>
  </si>
  <si>
    <t>change of LVEF between before and after 12 weeks of treatment</t>
  </si>
  <si>
    <t>combined therapy of drug and procedure</t>
  </si>
  <si>
    <t>Intravitreal Aflibercept Injection With Panretinal Photocoagulation Versus Early Vitrectomy for Diabetic Vitreous Hemorrhage</t>
  </si>
  <si>
    <t>Drug: Aflibercept Injection [Eylea];Procedure: Vitrectomy</t>
  </si>
  <si>
    <t>https://clinicaltrials.gov/show/NCT04153253</t>
  </si>
  <si>
    <t>Intravitreal Aflibercept Injection or Early Vitrectomy for Diabetic Vitreous Hemorrhage</t>
  </si>
  <si>
    <t>NCT04153253</t>
  </si>
  <si>
    <t>Al Hadi Hospital</t>
  </si>
  <si>
    <t>Kuwait</t>
  </si>
  <si>
    <t>Diabetic Vitreous Hemorrhage</t>
  </si>
  <si>
    <t>March 7, 2018</t>
  </si>
  <si>
    <t>003-19</t>
  </si>
  <si>
    <t>Ahmed H Abdelhamid, MD</t>
  </si>
  <si>
    <t>Alhadi hospital</t>
  </si>
  <si>
    <t>&lt;br&gt;        Inclusion Criteria:&lt;br&gt;&lt;br&gt;          -  Age above 18 years.&lt;br&gt;&lt;br&gt;          -  Any sex.&lt;br&gt;&lt;br&gt;          -  Type ? or ?? DM,&lt;br&gt;&lt;br&gt;          -  recent diabetic VH which is causing vision impairment, precluding complete PRP and&lt;br&gt;             needing treatment.&lt;br&gt;&lt;br&gt;          -  BCVA is less than 20/70 (log MAR BCVA 0.6) and better than 20/1000 (log MAR BCVA 1.7).&lt;br&gt;&lt;br&gt;        Exclusion Criteria:&lt;br&gt;&lt;br&gt;          -  Tractional retinal detachment.&lt;br&gt;&lt;br&gt;          -  Previous PRP.&lt;br&gt;&lt;br&gt;          -  History of anti VEGF therapy within the past two months.&lt;br&gt;&lt;br&gt;          -  Neovascular glaucoma&lt;br&gt;&lt;br&gt;          -  Subhyaloid hemorrhage.&lt;br&gt;&lt;br&gt;          -  Vitreomacular traction.&lt;br&gt;&lt;br&gt;          -  Diabetic macular edema .&lt;br&gt;&lt;br&gt;          -  Patients with systemic contraindications for anti VEGF or unstable medical conditions&lt;br&gt;             as uncontrolled hypertension (persistently above 180/110 mmhg) or recent&lt;br&gt;             thromboembolic event within the past six months.&lt;br&gt;</t>
  </si>
  <si>
    <t>Mean best corrected visual acuity(BCVA) change in both groups.</t>
  </si>
  <si>
    <t>Rate of recurrent bleeding.;Number of additional treatment procedures .</t>
  </si>
  <si>
    <t xml:space="preserve">i think include as biological </t>
  </si>
  <si>
    <t>The clinical role of Platelet Rich Fibrin in Increasing the Gingival Thickness and Modifying the Thin Gingival Biotype</t>
  </si>
  <si>
    <t>Intervention 1: Intervention group: Platelt rich fibrin with tunnel flap. Intervention 2: Control group: Connective tissue graft with tunnel flap.</t>
  </si>
  <si>
    <t>http://en.irct.ir/trial/40139</t>
  </si>
  <si>
    <t>Effect of Platelet rich Fibrin in gingival thickness</t>
  </si>
  <si>
    <t>IRCT20190614043892N1</t>
  </si>
  <si>
    <t>Randomization: Randomized, Blinding: Not blinded, Placebo: Not used, Assignment: Parallel, Purpose: Treatment, Randomization description: Subjects were randomized to test or control treatment by a computer- generated randomization list (SPSS v 22 for win, IBM, Chicago, IL).</t>
  </si>
  <si>
    <t>Damascus University</t>
  </si>
  <si>
    <t>Syrian Arab Republic</t>
  </si>
  <si>
    <t>not a disease.</t>
  </si>
  <si>
    <t>Mueataz Al-Qershi</t>
  </si>
  <si>
    <t>Fayez Mansour st</t>
  </si>
  <si>
    <t>mutazalqrashi@yahoo.com</t>
  </si>
  <si>
    <t>+963 11 211 2623</t>
  </si>
  <si>
    <t>Complete</t>
  </si>
  <si>
    <t>18 years</t>
  </si>
  <si>
    <t>35 years</t>
  </si>
  <si>
    <t>Inclusion criteria: Patient age range from 18-35 years old with the ability to demonstrate a good oral hygiene&lt;br&gt;Patient were at the first or last stage of orthodontic treatment&lt;br&gt;Subjects should be periodontally and systemically healthy&lt;br&gt;Presence of thin gingival biotype</t>
  </si>
  <si>
    <t>Exclusion criteria: Patients who were smokers (more than 20 cigarettes a day)&lt;br&gt;patients suffering from systemic diseases or periodontal diseases&lt;br&gt;patients have appliances during orthodontic treatment&lt;br&gt;patients who canâ€™t maintain a good oral hygiene&lt;br&gt;pregnancy or lactating</t>
  </si>
  <si>
    <t>Gingival thickness (GTH). Timepoint: before intervention and 6, 12 months after intervention. Method of measurement: Direct measurement was done with the help of using endodontic file No. (15) with a silicone limiter under local anesthesia. Then the thickness was determined by using electronic digital caliper (High quality LCD Display Electronic Digital Vernier Caliper, china). When the thickness was &lt;1 mm it was categorized as thin biotype and when the thickness was =1 mm it was categorized as thick biotype.</t>
  </si>
  <si>
    <t>Gingival Biotype. Timepoint: 6, 12 months after intervention. Method of measurement: When the thickness was &lt;1 mm it was categorized as thin biotype and when the thickness was =1 mm it was categorized as thick biotype.;Width of keratinized gingiva (WKG). Timepoint: before intervention and 6, 12 months after intervention. Method of measurement: measuring the distance between gingival margin and mucogingival junction.</t>
  </si>
  <si>
    <t>Undecided - It is not yet known if there will be a plan to make this available</t>
  </si>
  <si>
    <t>Justification or reason for indecision in sharing IPD is There is no further information</t>
  </si>
  <si>
    <t>Ethics committee of Damascus University</t>
  </si>
  <si>
    <t>Prisons evaluation of a one-stop-shop InterVentiOn to scale-up hepatitis C testing and Treatment: the PIVOT study</t>
  </si>
  <si>
    <t>An interventional cohort study will be used to assess the effect of an intervention integrating point-of-care hepatitis C (HCV) RNA testing, linkage to hepatitis care, non-invasive liver fibrosis assessment, and same-visit direct-acting antiviral (DAA) prescription, on the proportion of participants initiating DAA therapy among people who are recently incarcerated within reception correctional centre(s) in Australia. &lt;br&gt;&lt;br&gt;During the initial control period, all people who are newly incarcerated (in the previous six weeks) will be offered participation and will receive the standard of care with the current health service model. The control period will allow observation of throughput in the current health service model, which includes an initial reception interview for medical, psychiatric and substance abuse concerns (conducted within 24 hours of incarceration), which may be followed by referral for HCV screening by the Clinical Nurse Specialists. The Clinical Nurse Specialists are located in each prison and conduct risk assessments for blood borne virus infection, followed by laboratory testing, and then subsequent provision of results, and for those with chronic HCV an offer of referral for further assessment for DAA treatment. This referral is made to the Hepatitis Clinical Nurse Consultants who undertake structured clinical assessments (utilising structured proformas including a review of possible medication interactions with DAAs), further laboratory investigations, followed by fibro-elastography, and then case review with a specialist physician for DAA prescription. This model is associated with an estimated mean of 3-4 months between initial testing and engagement with the Hepatitis Service, and subsequent commencement of DAA therapy. &lt;br&gt;&lt;br&gt;After a control period of approximately 12 weeks (dependent on recruitment rate) to enrol n=240 individuals, all people who are newly incarcerated (in the previous six weeks) will be offered participation in the interve</t>
  </si>
  <si>
    <t>https://anzctr.org.au/ACTRN12619001489189.aspx</t>
  </si>
  <si>
    <t>ANZCTR</t>
  </si>
  <si>
    <t>ACTRN12619001489189</t>
  </si>
  <si>
    <t>Purpose: Diagnosis; Allocation: Non-randomised trial; Masking: Open (masking not used);Assignment: Other;Type of endpoint: Efficacy;</t>
  </si>
  <si>
    <t>University of New South Wales</t>
  </si>
  <si>
    <t>Australia</t>
  </si>
  <si>
    <t>Hepatitis C; &lt;br&gt;Hepatitis C;Public Health - Health service research;Infection - Other infectious diseases;Oral and Gastrointestinal - Other diseases of the mouth, teeth, oesophagus, digestive system including liver and colon</t>
  </si>
  <si>
    <t>ACTRN1</t>
  </si>
  <si>
    <t>UNSW VISP0105</t>
  </si>
  <si>
    <t>AbbVie Pty Ltd.</t>
  </si>
  <si>
    <t>No limit</t>
  </si>
  <si>
    <t>Males</t>
  </si>
  <si>
    <t>Inclusion criteria: Potential participants will be eligible to participate in the trial if the subject: &lt;br&gt;1)has provided written, informed consent to participate;&lt;br&gt;2)is male and greater than or equal to 18 years of age on enrolment;&lt;br&gt;3)has been incarcerated within the last six weeks. &lt;br&gt; For HCV RNA positive participants commencing treatment:&lt;br&gt;4)is HCV DAA treatment naÃ¯ve;&lt;br&gt;5)and if HIV-1 infected must also meet the following criteria:&lt;br&gt;a.HIV infection documented by any licensed rapid HIV test or HIV enzyme or chemiluminescence immunoassay (E/CIA) test kit at any time prior to study entry (Baseline) and confirmed by a licensed Western blot or a second antibody test by a method other than the initial rapid HIV and/or E/CIA, or by HIV-1 p24 antigen, or plasma HIV-1 RNA viral load; and&lt;br&gt;b.be on HIV antiretroviral therapy (ART) for at least 4 weeks prior to study entry using an ART regimen that is allowable with the selected DAA regimen as determined by the current PI and the Liverpool drug interaction website (http://www.hiv-druginteractions.org/ )&lt;br&gt;</t>
  </si>
  <si>
    <t>Exclusion criteria: Potential participants will be excluded from participating in the trial if the subject:&lt;br&gt;1)is unable or unwilling to provide informed consent or abide by the requirements of the study;&lt;br&gt;2)is unable to gain an accurate reading on the fibroscan or the result is invalid;&lt;br&gt;For HCV RNA positive participants commencing treatment, the subject will be excluded if they have:&lt;br&gt;3)previous HCV DAA treatment experience;&lt;br&gt;4)untreated HIV co-infection;&lt;br&gt;5)chronic HBV co-infection;&lt;br&gt;6)any clinically significant condition, history or concomitant medication known to contraindicate DAA therapy or would not be suitable for management within a prison-based treatment setting; &lt;br&gt;7)known clinical or laboratory evidence of cirrhosis, or cirrhosis documented on fibro-elastography (&gt; 12.5 Kpa).&lt;br&gt;</t>
  </si>
  <si>
    <t>The proportion of people who have initiated DAA therapy within 12 weeks from enrolment, as assessed by electronic health record review. [12 weeks from enrolment]</t>
  </si>
  <si>
    <t>The proportion of people tested for HCV infection  at 12 weeks from enrolment[12 weeks from enrolment];The proportion of participants who complete DAA therapy in prison, as assessed by electronic health record review. [End of Treatment (8 weeks from treatment initiation)];The proportion of people who have an end of treatment response, as assessed by electronic health record review. [End of Treatment (8 weeks from treatment initiation)];The proportion of people who have an HCV treatment response (sustained virological response), as assessed by electronic health record review. [Sustained virological response at 12 weeks post treatment completion];The time taken from testing to each step in the care cascade, as assessed by electronic health record review[Varying, up to 9 months post-enrolment. ];To conduct a cost-effectiveness analysis between the â€˜one-stop-shopâ€™ approach and the standard of care, as assessed by calculating difference between resource use and costs from electronic health record review[End of study (estimated to be 12 months from study commencement)]</t>
  </si>
  <si>
    <t>Yes</t>
  </si>
  <si>
    <t>What data will be shared? Individual participant data collected during the trial may be shared, after de-identification, upon request to the researchers.   	When will data be available (start and end dates)? Data may be available immediately following publication for 7 years, no end date determined, upon request to the researchers.   	Available to whom? Data may be available to researchers on a case-by-case basis at the discretion of Principal Investigator.  	Available for what types of analyses? Data may be available to researchers upon request for conducting IPD meta-analyses (separate ethics approval required).  	By what mechanism will data be made available? Access to data is subject to approvals by Principal Investigator (a.lloyd@unsw.edu.au)</t>
  </si>
  <si>
    <t>Approved;Approved;Approved</t>
  </si>
  <si>
    <t>Jan  1 1900 12:00AM;Jan  1 1900 12:00AM;Jan  1 1900 12:00AM</t>
  </si>
  <si>
    <t>;;</t>
  </si>
  <si>
    <t>Justice Health &amp; Forensic Mental Health Network (JH&amp;FMHN) Human Research Ethics Committee;Aboriginal Health and Medical Research Council of NSW Human Research Ethics Committee;Corrective Services New South Wales Ethics Committee</t>
  </si>
  <si>
    <t>Effects on Bone Neoformation of Simvastatin Gel Covered With Polypropylene Membrane in Post-extraction Sockets: a Randomized Controlled Trial</t>
  </si>
  <si>
    <t>Procedure: SIM + polypropylene membrane;Procedure: Placebo</t>
  </si>
  <si>
    <t>https://clinicaltrials.gov/show/NCT04149080</t>
  </si>
  <si>
    <t>Effects of Simvastatin Gel on Bone Neoformation in Post-extraction Sockets: a Randomized Controlled Trial</t>
  </si>
  <si>
    <t>NCT04149080</t>
  </si>
  <si>
    <t>Allocation: Randomized. Intervention model: Parallel Assignment. Primary purpose: Other. Masking: Triple (Participant, Care Provider, Outcomes Assessor).</t>
  </si>
  <si>
    <t>Universidade Federal Fluminense</t>
  </si>
  <si>
    <t>Brazil</t>
  </si>
  <si>
    <t>Alveolar Socket Preservation;Bone Regeneration</t>
  </si>
  <si>
    <t>November 1, 2017</t>
  </si>
  <si>
    <t>SIM01</t>
  </si>
  <si>
    <t>Rebecca Cruz, MSc;Rebecca Cruz, MSc;Rebecca Cruz</t>
  </si>
  <si>
    <t>;rebecca.cruz@gmail.com;rebecca.cruz@gmail.com</t>
  </si>
  <si>
    <t>;+5521987282551;5521987282551</t>
  </si>
  <si>
    <t>Fluminense Federal University;</t>
  </si>
  <si>
    <t>&lt;br&gt;        Inclusion Criteria:&lt;br&gt;&lt;br&gt;          -  Patients aged over 18 years&lt;br&gt;&lt;br&gt;          -  Healthy patients with indication for dental extraction&lt;br&gt;&lt;br&gt;          -  Teeth adjacent to the extraction site&lt;br&gt;&lt;br&gt;          -  Patients willing to cooperate with the study and who have signed the informed consent&lt;br&gt;             form.&lt;br&gt;&lt;br&gt;        Exclusion Criteria:&lt;br&gt;&lt;br&gt;          -  Patients showing periapical or periodontal infection&lt;br&gt;&lt;br&gt;          -  Patients with severe systemic diseases&lt;br&gt;&lt;br&gt;          -  Patients on medications such as chemotherapy, anticoagulants, corticosteroids,&lt;br&gt;             biphosphonates and immunosuppressant drugs,&lt;br&gt;&lt;br&gt;          -  Patients who have chronic diseases decompensated (e.g. hypertension, diabetes,&lt;br&gt;             rheumatic diseases, renal, and hepatic)&lt;br&gt;&lt;br&gt;          -  Patients with bone diseases, metabolic (osteomalacia, hypocalcemia and hypercalcemia).&lt;br&gt;</t>
  </si>
  <si>
    <t>Dimensional change of the alveolar crest</t>
  </si>
  <si>
    <t>Soft tissue healing;Pain/discomfort</t>
  </si>
  <si>
    <t>RCT of Tri-Modalities with I-125 Brachy Therapy and EBRT and Short or Long Term Hormone Therapy for High-risk Localized Prostate Cancer - TRIP STUDY</t>
  </si>
  <si>
    <t>We have randomly assigned high-risk prostate cancer patients who have received 125I-brachytherapy and EBRT plus 6 months of combined androgen blockade into two groups: one receiving no further treatment and another receiving 2 years of a luteinizing hormone-releasing hormone agonist.</t>
  </si>
  <si>
    <t>https://jrct.niph.go.jp/latest-detail/jRCTs031180252</t>
  </si>
  <si>
    <t>Clinical Trial for Tri-Modality Therapy with I-125 Brachytherapy, External Beam Radiation Therapy, and Short- or Long-term Hormone Therapy for High-Risk Localized Prostate Cancer</t>
  </si>
  <si>
    <t>JPRN-jRCTs031180252</t>
  </si>
  <si>
    <t>randomized controlled trial, open(masking not used), active control, parallel assignment, treatment purpose</t>
  </si>
  <si>
    <t>NAMIKI Mikio</t>
  </si>
  <si>
    <t>Prostate Cancer &lt;br&gt;Prostate Cancer</t>
  </si>
  <si>
    <t>UMIN000003992</t>
  </si>
  <si>
    <t>Noriko</t>
  </si>
  <si>
    <t>Monma</t>
  </si>
  <si>
    <t>2-5-1, Higashigaoka, Meguro-ku, Tokyo</t>
  </si>
  <si>
    <t>trip@bz03.plala.or.jp</t>
  </si>
  <si>
    <t>National Hospital Organization Tokyo Medical Center</t>
  </si>
  <si>
    <t>Mikio</t>
  </si>
  <si>
    <t>NAMIKI</t>
  </si>
  <si>
    <t>2-7-40, Hoshii-cho, Toyama-shi, Toyama</t>
  </si>
  <si>
    <t>namiki@staff.kanazawa-u.ac.jp</t>
  </si>
  <si>
    <t>Hasegawa Hospital</t>
  </si>
  <si>
    <t>Not Recruiting</t>
  </si>
  <si>
    <t>AstraZeneca K.K.;AstraZeneca K.K.;AstraZeneca K.K.;Nihon Medi-Physics Co.,Ltd.;AstraZeneca K.K.;Nihon Medi-Physics Co.,Ltd.</t>
  </si>
  <si>
    <t>&gt;= 40age old</t>
  </si>
  <si>
    <t>&lt;= 80age old</t>
  </si>
  <si>
    <t>Male</t>
  </si>
  <si>
    <t>Inclusion criteria: 1) Patients with high risk prostate cancer which is defined by PSA value, clinical stage or Gleason score determined by the central pathological judgment. &lt;br&gt;High risk is the case where at least one of the following three factors is satisfied &lt;br&gt; (1) PAS&gt;20 ng/mL prior to CAB &lt;br&gt; (2) Clinical stage of T2c or T3a &lt;br&gt; (3) GS&gt;=8 by central pathologists &lt;br&gt;2) Performance status 0-1 (ECOG) &lt;br&gt;3) Age&gt;=40 and &lt;80 when obtaining the written informed consent &lt;br&gt;4) Patients who satisfy the following (within 14 days prior to the CAB) &lt;br&gt; a) Peripheral blood test : WBC&gt;=3.0x103/microL, hemoglobin&gt;=10.0 g/dL, blood plate&gt;=10x104/microL &lt;br&gt; b) Biological test: serum creatinine&lt;=2.0 mg/dL, AST(GOT)&lt;=100 IU/L, ALT(GPT)&lt;=100 IU/L &lt;br&gt;5) Written informed consent must be obtained from patient</t>
  </si>
  <si>
    <t>Exclusion criteria: 1) Patients who have active double cancer &lt;br&gt;2) Patients with poorly controlled hypertension (i.e., diastolic blood pressure&gt;=120 mm Hg) &lt;br&gt;3) Patients with severe psychiatric disorders &lt;br&gt;4) Patients with collagen diseases &lt;br&gt;5) Patients with poorly controlled diabetes &lt;br&gt;6) Patients with poorly controlled ischemic cardiac disease &lt;br&gt;7) Patients who had prior surgery for prostate (transurethral prostatectomy, radical prostatectomy, orchiectomy, other surgery for BPH and/or hyperthermia) &lt;br&gt;8) Patients who had brachytherapy and/or EBRT &lt;br&gt;9) Patients who are taking steroid drugs (except for ointment) &lt;br&gt;10) Patients who are taking other antiandrogen for BPH &lt;br&gt;11) Patients who had CAB for more than 3 months prior to the registration &lt;br&gt;12) Patients who are judged inappropriate for the clinical trial by doctors</t>
  </si>
  <si>
    <t>Biochemical (PSA) progression-free survival</t>
  </si>
  <si>
    <t>Overall survival&lt;br&gt; Clinical progression-free survival&lt;br&gt; Disease-specific survival&lt;br&gt; Salvage therapy non-adaptive interval&lt;br&gt; Evaluation of QOL&lt;br&gt; Evaluation of adverse events</t>
  </si>
  <si>
    <t>actual</t>
  </si>
  <si>
    <t>Feb  5 2019 12:00AM</t>
  </si>
  <si>
    <t>crb@jikei.ac.jp</t>
  </si>
  <si>
    <t>The Jikei University Certified Review Board</t>
  </si>
  <si>
    <t>COMPARATIVE STUDY BETWEEN USGÃ¢??GUIDED LUMBAR PARAVERTEBRAL BLOCK VS LUMBAR EPIDURAL BLOCK USING ROPIVACAINE(0.25%) FOR POSTOPERATIVE PAIN RELIEF IN PATIENTS UNDERGOING UNILATERAL HIP REPLACEMENT SURGERY-A Prospective Randomized observation study - USGPVLEB</t>
  </si>
  <si>
    <t>Intervention1: using paravertebral block in Hip Replacement: Efficacy of USG guided lumbar paravertebral block using 0.25% Ropivacaine in unilateral Hip Replacement for post-operative pain.&lt;br&gt;Control Intervention1: Using epidural block in Hip replacement: Efficacy of epidural block using 0.25% Ropivacaine in unilateral Hip replacement for post-operative pain&lt;br&gt;</t>
  </si>
  <si>
    <t>http://www.ctri.nic.in/Clinicaltrials/pmaindet2.php?trialid=37410</t>
  </si>
  <si>
    <t>comparison between epidural and paravertebral block for pain relief in hip replacement patients</t>
  </si>
  <si>
    <t>CTRI/2019/11/021875</t>
  </si>
  <si>
    <t>Randomized, Parallel Group Trial&lt;br&gt;  Method of generating randomization sequence:Computer generated randomization  Method of allocation concealment:Sequentially numbered, sealed, opaque envelopes  Blinding and masking:Double Blind Double Dummy</t>
  </si>
  <si>
    <t>Insititute of Medical Sciences Banaras Hindu University Varanasi Uttar Pradesh</t>
  </si>
  <si>
    <t>Health Condition 1: M161- Unilateral primary osteoarthritisof hip</t>
  </si>
  <si>
    <t>PUNYASHREE M</t>
  </si>
  <si>
    <t>DEPT OF ANESTHESIABANARAS HINDU UNIVERSITY LANKA</t>
  </si>
  <si>
    <t>drrajaiims86@gmail.com</t>
  </si>
  <si>
    <t>INSTITUTE OF MEDICAL SCIENCE</t>
  </si>
  <si>
    <t>RAJESH KUMAR MEENA</t>
  </si>
  <si>
    <t>Institute of Medical Sciences, Banaras Hindu University, Varanasi, Uttar Pradesh</t>
  </si>
  <si>
    <t>Inclusion criteria: 1.Age group between 50-70 years. &lt;br/ &gt;&lt;br&gt; &lt;br/ &gt;&lt;br&gt;2.Patients belonging to American society of  &lt;br/ &gt;&lt;br&gt;  Anesthesiologists physical status 1 and 2. &lt;br/ &gt;&lt;br&gt; &lt;br/ &gt;&lt;br&gt;3. Patients undergoing unilateral hip  &lt;br/ &gt;&lt;br&gt;   replacement surgery. &lt;br/ &gt;&lt;br&gt; &lt;br/ &gt;&lt;br&gt;4. Hemodynamically stable &lt;br/ &gt;&lt;br&gt; &lt;br/ &gt;&lt;br&gt;</t>
  </si>
  <si>
    <t>Exclusion criteria: 1.  Patient refusal. &lt;br/ &gt;&lt;br&gt; &lt;br/ &gt;&lt;br&gt;  2.  Vertebrae deformity. &lt;br/ &gt;&lt;br&gt; &lt;br/ &gt;&lt;br&gt;  3.  Patient having allergy to amide group of  &lt;br/ &gt;&lt;br&gt;      local anaesthetic agent, opioids         &lt;br/ &gt;&lt;br&gt;      and nonsteroidal                                              &lt;br/ &gt;&lt;br&gt;      anti-inflammatory drugs. &lt;br/ &gt;&lt;br&gt; &lt;br/ &gt;&lt;br&gt;  4.  Infection at the puncture site of proposed  &lt;br/ &gt;&lt;br&gt;       block. &lt;br/ &gt;&lt;br&gt; &lt;br/ &gt;&lt;br&gt;  5. Patients with deranged coagulation and  &lt;br/ &gt;&lt;br&gt;      bleeding parameters (INR &gt;1.5). &lt;br/ &gt;&lt;br&gt; &lt;br/ &gt;&lt;br&gt;  6. Patient on anticoagulant therapy. &lt;br/ &gt;&lt;br&gt; &lt;br/ &gt;&lt;br&gt;  7. Presence with cognitive or communicative  &lt;br/ &gt;&lt;br&gt;     impairment. &lt;br/ &gt;&lt;br&gt;</t>
  </si>
  <si>
    <t>paravertebral block is better over all including effectiveness when compare to epidural block for post operative pain relief and early ambulationTimepoint: 2hrs &lt;br/ &gt;&lt;br&gt;4hrs &lt;br/ &gt;&lt;br&gt;8hrs &lt;br/ &gt;&lt;br&gt;12hrs &lt;br/ &gt;&lt;br&gt;18hrs &lt;br/ &gt;&lt;br&gt;24hrs &lt;br/ &gt;&lt;br&gt;32hrs &lt;br/ &gt;&lt;br&gt;40hrs &lt;br/ &gt;&lt;br&gt;48hrs</t>
  </si>
  <si>
    <t>paravertebral block is better over all including effectiveness when compare to epidural block for post operative pain relief and early ambulationTimepoint: baseline &lt;br/ &gt;&lt;br&gt;2hrs &lt;br/ &gt;&lt;br&gt;4hrs &lt;br/ &gt;&lt;br&gt;8hrs &lt;br/ &gt;&lt;br&gt;12hrs &lt;br/ &gt;&lt;br&gt;18hrs &lt;br/ &gt;&lt;br&gt;24hrs &lt;br/ &gt;&lt;br&gt;32hrs &lt;br/ &gt;&lt;br&gt;40hrs &lt;br/ &gt;&lt;br&gt;48hrs</t>
  </si>
  <si>
    <t>Nov 14 2018 12:00AM</t>
  </si>
  <si>
    <t>Institutional Ethical Committee, Faculty of Medicine, Insititute of Medical Sciences, Banaras Hindu University</t>
  </si>
  <si>
    <t>Strategic Antiretroviral Therapy and HIV Testing for Youth in Rural Africa</t>
  </si>
  <si>
    <t>Other: SEARCH Youth combination intervention</t>
  </si>
  <si>
    <t>https://clinicaltrials.gov/show/NCT03848728</t>
  </si>
  <si>
    <t>NCT03848728</t>
  </si>
  <si>
    <t>Allocation: Randomized. Intervention model: Parallel Assignment. Primary purpose: Health Services Research. Masking: None (Open Label).</t>
  </si>
  <si>
    <t>University of California, San Francisco</t>
  </si>
  <si>
    <t>Kenya;Uganda;Kenya;Uganda</t>
  </si>
  <si>
    <t>HIV</t>
  </si>
  <si>
    <t>March 14, 2019</t>
  </si>
  <si>
    <t>UG3HD096915-01;SEARCH Youth</t>
  </si>
  <si>
    <t>Diane V Havlir, MD;Moses R Kamya, MBChB, MMed, PhD;Diane V Havlir, MD</t>
  </si>
  <si>
    <t>;;diane.havlir@ucsf.edu</t>
  </si>
  <si>
    <t>;;415-476-4082</t>
  </si>
  <si>
    <t>University of California, San Francisco;Makerere University;</t>
  </si>
  <si>
    <t>Eunice Kennedy Shriver National Institute of Child Health and Human Development (NICHD);Infectious Diseases Research Collaboration, Uganda;Kenya Medical Research Institute;Makerere University</t>
  </si>
  <si>
    <t>15 Years</t>
  </si>
  <si>
    <t>24 Years</t>
  </si>
  <si>
    <t>&lt;br&gt;        Inclusion Criteria:&lt;br&gt;&lt;br&gt;          -  HIV infection diagnosed according to country testing guidelines&lt;br&gt;&lt;br&gt;          -  Age 15-24 years&lt;br&gt;&lt;br&gt;          -  Enrolled in care in a study clinic&lt;br&gt;&lt;br&gt;          -  Ability and willingness to provide informed consent&lt;br&gt;&lt;br&gt;        Exclusion Criteria:&lt;br&gt;&lt;br&gt;          -  None&lt;br&gt;</t>
  </si>
  <si>
    <t>Effectiveness of SEARCH Youth intervention</t>
  </si>
  <si>
    <t xml:space="preserve">TAI is combination therapy </t>
  </si>
  <si>
    <t>The Impact on Survival of Neo-adjuvant Transarterial Chemoinfusion (TAI) for Patients With Beyond Milan Criteria BCLC Stage A/B Hepatocellular Carcinoma Who Underwent Hepatectomy: A Random, Controlled, Stage III Clinical Trial</t>
  </si>
  <si>
    <t>Procedure: TAI</t>
  </si>
  <si>
    <t>https://clinicaltrials.gov/show/NCT03851913</t>
  </si>
  <si>
    <t>The Impact on Survival of Neo-adjuvant Transarterial Chemoinfusion (TAI) for Patients With Beyond Milan Criteria BCLC Stage A/B Hepatocellular Carcinoma Who Underwent Hepatectomy</t>
  </si>
  <si>
    <t>NCT03851913</t>
  </si>
  <si>
    <t>Allocation: Randomized. Intervention model: Single Group Assignment. Primary purpose: Treatment. Masking: None (Open Label).</t>
  </si>
  <si>
    <t>Sun Yat-sen University</t>
  </si>
  <si>
    <t>Hepatocellular Carcinoma</t>
  </si>
  <si>
    <t>July 1, 2018</t>
  </si>
  <si>
    <t>B2018-165-01</t>
  </si>
  <si>
    <t>Shaohua Li, MD;Rong-Ping Guo, M.D.</t>
  </si>
  <si>
    <t>lishaoh@sysucc.org.cn;guorp@sysucc.org.cn</t>
  </si>
  <si>
    <t>+8615088064187;00862087342266</t>
  </si>
  <si>
    <t>75 Years</t>
  </si>
  <si>
    <t>&lt;br&gt;        Inclusion Criteria:&lt;br&gt;&lt;br&gt;          -  older than 18 years old and younger than 75 years;&lt;br&gt;&lt;br&gt;          -  ECOG PS=1;&lt;br&gt;&lt;br&gt;          -  proven hepatocellular carcinoma according patological examination or EASL/AASLD&lt;br&gt;             diagnostic criteria;&lt;br&gt;&lt;br&gt;          -  not previous treated for tumor;&lt;br&gt;&lt;br&gt;          -  the tumor was diagnosed as BCLC stage A/B and beyond Milan criteria;&lt;br&gt;&lt;br&gt;          -  no distant metastasis;&lt;br&gt;&lt;br&gt;          -  the lab test could meet:&lt;br&gt;&lt;br&gt;               -  neutrophil count=2.0Ã—109/L;&lt;br&gt;&lt;br&gt;               -  hemoglobin=100g/L;&lt;br&gt;&lt;br&gt;               -  platelet count=75Ã—109/L;&lt;br&gt;&lt;br&gt;               -  serum albumin=35g/L;&lt;br&gt;&lt;br&gt;               -  total bilirubin&lt;2-times upper limit of normal;&lt;br&gt;&lt;br&gt;               -  ALT&lt;3-times upper limit of normal;&lt;br&gt;&lt;br&gt;               -  AST&lt;3-times upper limit of normal;&lt;br&gt;&lt;br&gt;               -  serum creatine&lt;1.5-times upper limit of normal;&lt;br&gt;&lt;br&gt;               -  PT=upper limit of normal plus 4 seconds;&lt;br&gt;&lt;br&gt;               -  INR=2.2;&lt;br&gt;&lt;br&gt;          -  sign up consent.&lt;br&gt;&lt;br&gt;        Exclusion Criteria:&lt;br&gt;&lt;br&gt;          -  cannot tolerate TAI or surgery;&lt;br&gt;&lt;br&gt;          -  distant metastasis exits;&lt;br&gt;&lt;br&gt;          -  known history of other malignancy;&lt;br&gt;&lt;br&gt;          -  be allergic to related drugs;&lt;br&gt;&lt;br&gt;          -  underwent organ transplantation before;&lt;br&gt;&lt;br&gt;          -  be treated before (interferon included);&lt;br&gt;&lt;br&gt;          -  known history of HIV infection;&lt;br&gt;&lt;br&gt;          -  known history of drug or alcohol abuse;&lt;br&gt;&lt;br&gt;          -  have GI hemorrhage or cardiac/brain vascular events within 30 days;&lt;br&gt;&lt;br&gt;          -  pregnancy.&lt;br&gt;</t>
  </si>
  <si>
    <t>OS</t>
  </si>
  <si>
    <t>RFS;recurrence rate;PFS</t>
  </si>
  <si>
    <t>Clinical study for external Chinese herbal medicine LC09 treating hand-foot skin reaction associated with theanti-tumor targeted drugs</t>
  </si>
  <si>
    <t>herbal group:herbal LC09 and routine care;control group:placebo and routine care;</t>
  </si>
  <si>
    <t>http://www.chictr.org.cn/showproj.aspx?proj=25839</t>
  </si>
  <si>
    <t>ChiCTR1900023679</t>
  </si>
  <si>
    <t>herbal group:44;control group:22;</t>
  </si>
  <si>
    <t>China-Japan Friendship Hospital</t>
  </si>
  <si>
    <t>Hand-foot skin reaction</t>
  </si>
  <si>
    <t>Yanni Lou</t>
  </si>
  <si>
    <t>2 East Yinghua Road, Chaoyang District, Beijing, China</t>
  </si>
  <si>
    <t>louyanni@zryhyy.com.cn</t>
  </si>
  <si>
    <t>+86 010-84205733</t>
  </si>
  <si>
    <t>Yuying Pei</t>
  </si>
  <si>
    <t>peiyuying1122@163.com</t>
  </si>
  <si>
    <t>+86 18811505231</t>
  </si>
  <si>
    <t>Beijing Municipal Science and Technology Commission</t>
  </si>
  <si>
    <t>Inclusion criteria: ? Patients with malignant tumors diagnosed by pathology, including cancer of the liver and kidney cancer, lung cancer, etc. ? After the treatment of multi-kinase inhibitor targeted drugs, HFSR was more than 1 grade, including sorafenib sunitinib, etc. ? Aged 18 to 80 years. ? ECOG score 0 to 2. ? The expected survival period more than 3 months. ? No major organ dysfunction, the heart and liver renal function is basically normal, the test index reaches the following requirements: neutrophils &gt;1.5x10^9/L, platelet &gt;100x10^9/L, hemoglobin &gt;90g/L; Bilirubin normal or &lt; 1.5x ULN; AST ALT &lt; 2.5 ULN. Serum creatinine &lt;1.5 ULN; Endogenous creatinine clearance rate (Ccr) 60 ml/min(using Cockcroft-Gault formula). ? Understand the situation of this study, be able to cooperate with the evaluation of HFSR grading, and have signed informed consent.</t>
  </si>
  <si>
    <t>Exclusion criteria: ? Combined with the presence of other skin lesions in other extremities (such as diabetic or chemotherapeutic peripheral neuropathy). ? Other drugs that may affect HFSR have been planned (including the urea cream, a new pipion vitamin B6, etc.). ? There are serious uncontrolled organic lesions or infections, such as decompensated heart and lung renal failure, etc. which can not be tolerated by patients with anti-tumor treatment. ? Women during pregnancy or lactation. ? Participating in other clinical trials within or 4 weeks. ? Significant neuropsychiatric history, including dementia that may affect understanding and informed consent.</t>
  </si>
  <si>
    <t>The grade of HFSR;The pain score;</t>
  </si>
  <si>
    <t>Quality of Life;Targeted drug reduction incidence (%);Target drug withdrawal rate (%);Disease control rate  (%);Time of tumor progression;</t>
  </si>
  <si>
    <t>Yanfen Chen</t>
  </si>
  <si>
    <t>A crossover study to investigate the relative bioavailability and the effect of food on the pharmacokinetics of a single dose of S-888711 in healthy male subjects</t>
  </si>
  <si>
    <t>Intervention name : lusutrombopag&lt;br&gt;INN of the intervention : lusutrombopag&lt;br&gt;Dosage And administration of the intervention : Oral&lt;br&gt;Control intervention name : -&lt;br&gt;INN of the control intervention : -&lt;br&gt;Dosage And administration of the control intervention : -</t>
  </si>
  <si>
    <t>https://www.clinicaltrials.jp/user/showCteDetailE.jsp?japicId=JapicCTI-194690</t>
  </si>
  <si>
    <t>JPRN-JapicCTI-194690</t>
  </si>
  <si>
    <t>INTERVENTIONAL</t>
  </si>
  <si>
    <t>Crossover and open-label study</t>
  </si>
  <si>
    <t>SHIONOGI &amp; CO., LTD.</t>
  </si>
  <si>
    <t>Healthy subjects</t>
  </si>
  <si>
    <t>JPRN-J</t>
  </si>
  <si>
    <t>Shionogi &amp; Co., Ltd. Corporate Communications Department</t>
  </si>
  <si>
    <t>shionogiclintrials-admin@shionogi.co.jp</t>
  </si>
  <si>
    <t>complete</t>
  </si>
  <si>
    <t>-</t>
  </si>
  <si>
    <t>Inclusion criteria: Healthy adult male subjects between the ages &gt;=20 and &lt;40</t>
  </si>
  <si>
    <t>Exclusion criteria: The subject who has a history of nervous, gastric, renal, hepatic, cardiovascular, psychiatric, respiratory, metabolic, endocrine, hematic, and other clinically important disorder and is judged as an ineligible by the investigator or subinvestigator. The subject whose family has a history of hematic disorder.</t>
  </si>
  <si>
    <t>bioavailability, pharmacokinetics&lt;br&gt;maximum plasma concentration (Cmax), time to reach Cmax (Tmax), area under the plasma concentration-time curve (AUC), terminal elimination half-life (t1/2,z), apparent total clearance (CL/F), and mean residence time (MRT)</t>
  </si>
  <si>
    <t>safety&lt;br&gt;Adverse events (AEs), clinical laboratory tests, blood pressure, pulse rate, respiratory rate, body temperature, and ECG parameters</t>
  </si>
  <si>
    <t>The difference in the pharmacokinetics between S-888711 2 mg tablet and solution was slight. The effect of food on the pharmacokinetics of S-888711 at 2 mg tablet was slight. There were no significant differences in safety and tolerability between the 2 formulations or between dietary conditions at a single dose of 2 mg.</t>
  </si>
  <si>
    <t>In the crossover group of 2 mg, the mean age (min to max) was 25.2 (20 to 34) years, the mean height (min to max) was 170.97 (159.0 to 183.0) cm, the mean body weight (min to max) was 62.10 (53.1 to 70.7) kg, and the mean BMI (min to max) was 21.27 (18.6 to 24.8). In the 10 mg group, the mean age (min to max) was 22.4 (21 to 26) years, the mean height (min to max) was 172.79 (161.5 to 177.8) cm, the mean body weight (min to max) was 66.15 (59.2 to 74.5) kg, and the mean BMI (min to max) was 22.19 (19.2 to 24.4).</t>
  </si>
  <si>
    <t>In the crossover group of 2 mg, all of the enrolled 18 subjects received solution/fasted, tablet/fed, and tablet/fasted administrations and completed the study. In the 10 mg group, all of the enrolled 8 subjects received the study drug and completed the study.</t>
  </si>
  <si>
    <t>Five AEs were reported in 3 of 18 subjects in the crossover group of 2 mg. Two AEs in 1 subject in the solution/fasted cohort, 1 AE in 1 subject in the tablet/fasted cohort, and 2 AEs in 1 subject in the tablet/fed cohort were reported. Of these events, 4 AEs were handled to be ADRs in 2 of 18 subjects. Two ADRs were in 1 subject in the solution/fasted cohort and 2 ADRs were in 1 subject in the tablet/fed cohort. AEs in the crossover group were as follows: 1 event each of WBC increased and neutrophil percentage increased in the solution/fasted cohort, 1 event of skin laceration in the tablet/fasted cohort, and 1 event each of WBC increased and neutrophil percentage increased in the tablet/fed cohort. No significant differences were found in the frequency or type of AEs between the different dosage forms (in 2 mg solution or 2 mg tablet) or between the presence and absence of meal at the time of administration of the tablet.  Three AEs were reported in 2 of 8 subjects in the 10 mg group. All AEs were handled to be ADRs. One event each of WBC increased, CRP increased, and urobilin urine present were reported.  No deaths, SAEs, or AEs leading to discontinuation occurred in all treatment groups. No abnormal ECG findings or abnormal changes in vital sign were found.</t>
  </si>
  <si>
    <t>The ratios of geometric mean Cmax, AUClast, and AUCinf values of 2 mg tablet to 2 mg solution in the fasted state were 0.890, 0.929, and 0.931, respectively, indicating that these values in tablet form were slightly lower than those in solution form. The t1/2,z, and MRTinf values in tablet form were similar to those in solution form, suggesting no significant difference in pharmacokinetics between the 2 formulations. The ratios of geometric mean Cmax, AUClast, and AUCinf values of 2 mg tablet form in the fed state to that in the fasted state were 0.904, 0.921, and 0.920, respectively, indicating that absorption of S-888711 in the fed state was slightly lower than that in the fasted state. The Tmax, t1/2,z, and MRTinf values in the fed state were similar to those in the fasted state, suggesting no significant difference in pharmacokinetics between dietary conditions.  The ratios of geometric mean Cmax, AUClast, and AUCinf values of the 10 mg tablet to the 2 mg tablet in the fed state were 3.87, 4.20, and 4.16, respectively, indicating that these values of the 10 mg tablet were higher than those of the 2 mg tablet in the fed state; the ratio of these parameters was slightly less than the dose ratio (5-fold). Since secondary endpoints of this study were all safety endpoints, see above Adverse Event results.</t>
  </si>
  <si>
    <t>No</t>
  </si>
  <si>
    <t>IRB of CPC Clinic</t>
  </si>
  <si>
    <t xml:space="preserve"> Is a device</t>
  </si>
  <si>
    <t>A Phase IIIb Multi-Center, Open-Label, Mirror-Image, Trial in Adult Subjects With Schizophrenia Treated Prospectively for 6-months With Abilify MyCiteÂ®</t>
  </si>
  <si>
    <t>Combination Product: ABILIFY MYCITE</t>
  </si>
  <si>
    <t>https://clinicaltrials.gov/show/NCT03892889</t>
  </si>
  <si>
    <t>A Trial in Adult Subjects With Schizophrenia Treated Prospectively for 6-months With Abilify MyCiteÂ®</t>
  </si>
  <si>
    <t>NCT03892889</t>
  </si>
  <si>
    <t>Intervention model: Single Group Assignment. Primary purpose: Health Services Research. Masking: None (Open Label).</t>
  </si>
  <si>
    <t>Otsuka Pharmaceutical Development &amp; Commercialization, Inc.</t>
  </si>
  <si>
    <t>Schizophrenia</t>
  </si>
  <si>
    <t>April 29, 2019</t>
  </si>
  <si>
    <t>031-201-00301</t>
  </si>
  <si>
    <t>Denise Fox</t>
  </si>
  <si>
    <t>denise.fox@quintiles.com</t>
  </si>
  <si>
    <t>617-460-3028</t>
  </si>
  <si>
    <t>65 Years</t>
  </si>
  <si>
    <t>&lt;br&gt;        Inclusion Criteria:&lt;br&gt;&lt;br&gt;          -  Subject must be willing and able to give written informed consent, adhere to trial&lt;br&gt;             procedures and able to read and understand English.&lt;br&gt;&lt;br&gt;          -  Male and female subjects 18 to 65 years of age&lt;br&gt;&lt;br&gt;          -  Subject must possess a smartphone and is familiar with its use and is willing to&lt;br&gt;             download and interact with the Abilify MyCite app. A subject with a smartphone that is&lt;br&gt;             not compatible with the Abilify MyCite app will be offered a loaner phone for the&lt;br&gt;             trial period.&lt;br&gt;&lt;br&gt;          -  Clinical diagnosis of schizophrenia and able to ingest oral medication&lt;br&gt;&lt;br&gt;          -  Positive and Negative Syndrome Scale (PANSS) total score between 60-90.&lt;br&gt;&lt;br&gt;          -  Subjects currently prescribed oral atypical antipsychotic medication including&lt;br&gt;             aripiprazole or appropriate for aripiprazole treatment for 6 months or longer.&lt;br&gt;&lt;br&gt;          -  Subjects are required to have had an inpatient hospitalization for schizophrenia&lt;br&gt;             within the last 48 months prior to entering the trial.&lt;br&gt;&lt;br&gt;          -  Skin on the anterior chest just above the lower edge of the rib cage that is free of&lt;br&gt;             any dermatological problems&lt;br&gt;&lt;br&gt;        Exclusion Criteria:&lt;br&gt;&lt;br&gt;          -  Females who are breast-feeding and/or who are pregnant&lt;br&gt;&lt;br&gt;          -  Sexually active males or women of childbearing potential (WOCBP) who do not agree to&lt;br&gt;             practice 2 different methods of birth control or remain abstinent during the trial and&lt;br&gt;             for 30 days after the last dose of Abilify MyCite.&lt;br&gt;&lt;br&gt;          -  Any subject who participated in another clinical trial within 30 days of enrollment&lt;br&gt;&lt;br&gt;          -  Subjects who are currently being treated with an LAI antipsychotic or have been&lt;br&gt;             treated with an LAI in the retrospective 6-month phase.&lt;br&gt;&lt;br&gt;          -  Subjects with a current DSM-5 diagnosis other than schizophrenia&lt;br&gt;&lt;br&gt;          -  Subject with a known allergy to adhesive tape or any pertinent components of the patch&lt;br&gt;             or aripiprazole tablet embedded with an IEM sensor&lt;br&gt;</t>
  </si>
  <si>
    <t>Inpatient psychiatric hospitalization</t>
  </si>
  <si>
    <t>Improved adherence</t>
  </si>
  <si>
    <t>not drug</t>
  </si>
  <si>
    <t>Effect of Non-surgical periodontal therapy on Serum level of IL-6 and TNF-ÃŽÂ± in chronic periodontitis patients with and without Hypothyroidism</t>
  </si>
  <si>
    <t>Intervention1: Non Surgical Periodontal Therapy (scaling and root planing): Scaling and root planing done on the first appointment in chronic periodontitis patients with and without Hypothyroidism&lt;br&gt;Control Intervention1: Chronic periodontitis group: 20 Systemically healthy subjects with chronic periodontitis in one group&lt;br&gt;Control Intervention2: Chronic periodontitis and hypothyroidism: 20 subjects with chronic periodontitis and hypothyroidism with age group between 18-60 years will be recruited in the study.&lt;br&gt;Control Intervention3: IL-6 and TNF-ÃŽÂ±: Before and after Non-surgical periodontal therapy in chronic periodontitis patients with and without Hypothyroidism, Serum level of IL-6 and TNF-ÃŽÂ± will be evaluated&lt;br&gt;</t>
  </si>
  <si>
    <t>http://www.ctri.nic.in/Clinicaltrials/pmaindet2.php?trialid=13847</t>
  </si>
  <si>
    <t>Hypothyroidism and non-surgical periodontal theray</t>
  </si>
  <si>
    <t>CTRI/2019/10/021557</t>
  </si>
  <si>
    <t>Other&lt;br&gt;  Method of generating randomization sequence:Coin toss, Lottery, toss of dice, shuffling cards etc  Method of allocation concealment:Not Applicable  Blinding and masking:Not Applicable</t>
  </si>
  <si>
    <t>RS Indhuja</t>
  </si>
  <si>
    <t>Health Condition 1: null- 1.Chronic periodontitis group2.Chronic periodontitis with hypothyroidism  Health Condition 2: E039- Hypothyroidism, unspecified</t>
  </si>
  <si>
    <t>Department of PeriodonticsSree Mookambike Institute of Dental SciencesKulasekaram 629161Kanyakumari DistrictTamilnadu</t>
  </si>
  <si>
    <t>sadasivan_arun@hotmail.com</t>
  </si>
  <si>
    <t>Sree Mookambika Institute of Dental Sciences</t>
  </si>
  <si>
    <t>Arun Sadasivan</t>
  </si>
  <si>
    <t>SELF funding</t>
  </si>
  <si>
    <t>Inclusion criteria: Patients with chronic periodontitis will be diagnosed according to the criteria of 1999 AAP &lt;br/ &gt;&lt;br&gt;1.Attachment loss of  Ã¢?Â¥ 5 mm at more than 30% of the sites &lt;br/ &gt;&lt;br&gt;2.Patients with bleeding on probing &lt;br/ &gt;&lt;br&gt;3.Patients with Ã¢?Â¥ 20  functional teeth &lt;br/ &gt;&lt;br&gt; &lt;br/ &gt;&lt;br&gt;Patients with Hypothyroidism: &lt;br/ &gt;&lt;br&gt;1.Based on lab examination of TSH, fT3, fT4 in hypothyroidism patients &lt;br/ &gt;&lt;br&gt;2.Thyroid function test  &lt;br/ &gt;&lt;br&gt; &lt;br/ &gt;&lt;br&gt;Normal values: &lt;br/ &gt;&lt;br&gt;1.TSH(serum) -0.4 to 4.5 mU/L &lt;br/ &gt;&lt;br&gt;2.fT4 - 9.0 to 25.0 Pmol/L  &lt;br/ &gt;&lt;br&gt;3.fT3 -3.5 to 7.8 Pmol/L &lt;br/ &gt;&lt;br&gt;4.TSH - elevated in hypothyroidism  &lt;br/ &gt;&lt;br&gt;5.fT4 and fT3 - reduced in hypothyroidism</t>
  </si>
  <si>
    <t>Exclusion criteria: Ã¢?Â¢ They suffer from any systemic condition except hypothyroidism that could affect the progress of periodontal diseases.  &lt;br/ &gt;&lt;br&gt;Ã¢?Â¢ Smokers and former Smokers &lt;br/ &gt;&lt;br&gt;Ã¢?Â¢ Alcoholics and former alcoholics  &lt;br/ &gt;&lt;br&gt;Ã¢?Â¢ Obese, pregnant and lactating woman &lt;br/ &gt;&lt;br&gt;Ã¢?Â¢ Subjects over 60 years of age &lt;br/ &gt;&lt;br&gt;Ã¢?Â¢ Patients presenting any kind of inflammatory disease within last 3 months &lt;br/ &gt;&lt;br&gt;Ã¢?Â¢ They had received professional periodontal treatment during the 6 month period prior to the study. &lt;br/ &gt;&lt;br&gt;</t>
  </si>
  <si>
    <t>Non surgical periodontal therapy in chronic periodontitis patients with and without hypothyroidism  showed decreased level of IL-6 and TNF-alphaTimepoint: within 30 days of time interval, Non surgical periodontal therapy in chronic periodontitis patients with and without hypothyroidism  showed decreased level of IL-6 and TNF-alpha</t>
  </si>
  <si>
    <t>Enhance the thyroid status and Oral health of the patient.Timepoint: 3 months</t>
  </si>
  <si>
    <t>Dec 10 2015 12:00AM</t>
  </si>
  <si>
    <t>Institutional Human Ethical Committee</t>
  </si>
  <si>
    <t>The efficacy test of 19220, composite for oral cavity - Efficacy test for oral cavity</t>
  </si>
  <si>
    <t>Rinsing with 19220 composite in oral cavity for 30 seconds 9 times per 3 days. After washout over 4 days, Rinsing with positive control-1 composite in oral cavity for 30 seconds 9 times per 3 days. After washout over 4 days, Rinsing with positive control-2 composite in oral cavity for 30 seconds 9 times per 3 days. After washout over 4 days, Rinsing with placebo composite in oral cavity for 30 seconds 9 times per 3 days.&lt;br&gt;Rinsing with 19220 composite in oral cavity for 30 seconds 9 times per 3 days. After washout over 4 days, Rinsing with positive control-2 composite in oral cavity for 30 seconds 9 times per 3 days. After washout over 4 days, Rinsing with positive control-1 composite in oral cavity for 30 seconds 9 times per 3 days. After washout over 4 days, Rinsing with placebo composite in oral cavity for 30 seconds 9 times per 3 days.&lt;br&gt;Rinsing with 19220 composite in oral cavity for 30 seconds 9 times per 3 days. After washout over 4 days, Rinsing with placebo composite in oral cavity for 30 seconds 9 times per 3 days. After washout over 4 days, Rinsing with positive control-1 composite in oral cavity for 30 seconds 9 times per 3 days. After washout over 4 days, Rinsing with positive control-2 composite in oral cavity for 30 seconds 9 times per 3 days.&lt;br&gt;Rinsing with positive control-1 composite in oral cavity for 30 seconds 9 times per 3 days. After washout over 4 days, Rinsing with 19220 composite in oral cavity for 30 seconds 9 times per 3 days. After washout over 4 days, Rinsing with placebo composite in oral cavity for 30 seconds 9 times per 3 days. After washout over 4 days, Rinsing with positive control-2 composite in oral cavity for 30 seconds 9 times per 3 days.&lt;br&gt;Rinsing with positive control-1 composite in oral cavity for 30 seconds 9 times per 3 days. After washout over 4 days, Rinsing with positive control-2 composite in oral cavity for 30 seconds 9 times per 3 days. After washout over 4 days, Rinsing with placebo composite in oral cavity for 30 seconds 9</t>
  </si>
  <si>
    <t>https://upload.umin.ac.jp/cgi-open-bin/ctr_e/ctr_view.cgi?recptno=R000041340</t>
  </si>
  <si>
    <t>The efficacy test of 19220, composite for oral cavity</t>
  </si>
  <si>
    <t>JPRN-UMIN000036288</t>
  </si>
  <si>
    <t>Cross-over Randomized</t>
  </si>
  <si>
    <t>Not selected</t>
  </si>
  <si>
    <t>Kao Corporation</t>
  </si>
  <si>
    <t>healthy adults</t>
  </si>
  <si>
    <t>JPRN-U</t>
  </si>
  <si>
    <t>Hatsumi</t>
  </si>
  <si>
    <t>Souno</t>
  </si>
  <si>
    <t>2606, Akabane, Ichikai-machi, haga-gun, Tochigi, 321-3497, JAPAN</t>
  </si>
  <si>
    <t>souno.hatsumi@kao.com</t>
  </si>
  <si>
    <t>Kao Corporation Biological Science Research</t>
  </si>
  <si>
    <t>Yoshihiko</t>
  </si>
  <si>
    <t>Minegishi</t>
  </si>
  <si>
    <t>minegishi.yoshihiko@kao.com</t>
  </si>
  <si>
    <t>Complete: follow-up complete</t>
  </si>
  <si>
    <t>20years-old</t>
  </si>
  <si>
    <t>59years-old</t>
  </si>
  <si>
    <t>Male and Female</t>
  </si>
  <si>
    <t>Inclusion criteria:</t>
  </si>
  <si>
    <t>Exclusion criteria: -Subjects with systemic illness&lt;br&gt;-Subjects with a disease in the oral cavity and are consulting the medical institution&lt;br&gt;-Subjects undergoing orthodontic therapy&lt;br&gt;-Subjects with denture&lt;br&gt;-The pregnant and subjects who hope to get pregnant during the exam period &lt;br&gt;-Subjects who are taking prescription medicine (except for anti-hay fever)&lt;br&gt;-Subjects deemed inappropriate to participate in this study by the principle investigator</t>
  </si>
  <si>
    <t>Evaluation of the dental plaque quantity, collection of dental plaque and saliva, photograph of oral cavity, and questionnaire after consecutive 3 days use of 19220 following tooth cleaning</t>
  </si>
  <si>
    <t>YES</t>
  </si>
  <si>
    <t>uesaka.toshio@kao.com</t>
  </si>
  <si>
    <t>Human Research Ethics Committee, Kao Corporation</t>
  </si>
  <si>
    <t xml:space="preserve">Sugar </t>
  </si>
  <si>
    <t>EFFECT OF TREHALOSE SOLUTION SPRAY ON POST-RADIATION XEROSTOMIA RELATED QUALITY OF LIFE IN HEAD AND NECK CANCER PATIENTS</t>
  </si>
  <si>
    <t>new spray for oral moisturising for dry mouth , old formula oral spray for dry mouth&lt;br&gt;General using at Chulalongkorn Hospital</t>
  </si>
  <si>
    <t>http://www.clinicaltrials.in.th/index.php?tp=regtrials&amp;menu=trialsearch&amp;smenu=fulltext&amp;task=search&amp;task2=view1&amp;id=5016</t>
  </si>
  <si>
    <t>TCTR20190817004</t>
  </si>
  <si>
    <t>Phase 1/Phase 2</t>
  </si>
  <si>
    <t>Graduate school Chulalongkorn University</t>
  </si>
  <si>
    <t>Xerostomia patients &lt;br&gt;head and neck cancer, moistening, post-radiotherapy, quality of life, Trehalose, xerostomia ;head and neck cancer, moistening, post-radiotherapy, quality of life, Trehalose, xerostomia</t>
  </si>
  <si>
    <t>Kulpriya</t>
  </si>
  <si>
    <t>Pravinvongvuthi</t>
  </si>
  <si>
    <t>bangkok bangkok 10120</t>
  </si>
  <si>
    <t>gto_hpp@hotmail.com</t>
  </si>
  <si>
    <t>CU</t>
  </si>
  <si>
    <t>Pending (Not yet recruiting)</t>
  </si>
  <si>
    <t>Faculty of Dentistry ,Chulalongkorn University</t>
  </si>
  <si>
    <t>100 Years</t>
  </si>
  <si>
    <t>Inclusion criteria: Ã¢?Â¢The patients previously treated for HNC at the Chulalongkorn Hospital&lt;br&gt;(All patients had completed chemotherapy and radiotherapy (66Ã¢??70 cGy/33Ã¢??35 F) with the fields of radiation encompassing the major and minor salivary glands for at least 1 month before enrollment or patients who received unilateral or bilateral conventional RT were also included)&lt;br&gt;Ã¢?Â¢Patients who received bilateral Intensity Modulated RT (IMRT) were included if they completed the RT within 12 months before enrollment.&lt;br&gt;Ã¢?Â¢Cooperative patients &lt;br&gt;Ã¢?Â¢18 years of age or older &lt;br&gt;</t>
  </si>
  <si>
    <t>Exclusion criteria: Ã¢?Â¢Patients with SjÃƒÂ¶grenÃ¢??s syndrome or other salivary gland diseases&lt;br&gt;Ã¢?Â¢Uncooperative patients&lt;br&gt;Ã¢?Â¢Patients on feeding tube&lt;br&gt;</t>
  </si>
  <si>
    <t>Xerostomia quality of life score  [Timeframe 2 weeks later after used intervention questionnaire]</t>
  </si>
  <si>
    <t>salava flow rate and pH of saliva [Timeframe 2 weeks later after used intervention volume of unstimulated saliva in 5 mins]</t>
  </si>
  <si>
    <t>Actual</t>
  </si>
  <si>
    <t>The effects of Autologous Conditioned Serum therapy on chronic knee osteoarthritis</t>
  </si>
  <si>
    <t>Intervention 1: Intervention group: Fifteen patients with knee osteoarthritis receive Autologous Conditioned Serum as the intervention group. Initially, receive informed consent from the patients and the following will be recorded for these patients who meet the inclusion criteria: 1) Pain by VAS 2) Knee function by WOMAC 3) Knee function by KOOS 4) Flexion range of motion (ROM). In this group of patients, 10 ml of blood was taken by ACS-specific syringe manufactured by Pishtaz teb zaman CO. and after incubation of this syringe according to protocol kit, we separate the ACS. The ACS is then injected by a physician into one of the two knees of the patient with knee osteoarthritis. The injection volume of  ACS is 2 cc.Repeat injections twice again 21 days apart.Then, in order to evaluate the effect of ACS on patients in the intervals and Compare it with another patient's knees who received normal saline, 1, 3 and 6 months after the first injection, 1) Pain by VAS 2) Knee function by WOMAC 3) Knee function by KOOS 4) Flexion range of motion (ROM) will be recorded. Intervention 2: Control group: Fifteen patients with knee osteoarthritis receive normal saline (NS) as the intervention group. Initially,  receive informed consent from the patients and the following will be recorded for these patients who meet the inclusion criteria: 1) Pain by VAS 2) Knee function by WOMAC 3) Knee function by KOOS 4) Flexion range of motion (ROM). Then NS by the physician is injected into another patient's knee. Repeat injections twice again 21 days apart. Then, in order to evaluate the effect of NS on patients in the intervals and Compare it with another patient's knees who received ACS, at 1, 3 and 6 months after the first injection, 1) Pain by VAS 2) Knee function by WOMAC 3) Knee function by KOOS 4) Flexion range of motion (ROM) will be recorded.</t>
  </si>
  <si>
    <t>http://en.irct.ir/trial/41180</t>
  </si>
  <si>
    <t>Treatment of chronic knee osteoarthritis with Autologous Conditioned Serum</t>
  </si>
  <si>
    <t>IRCT20160422027520N13</t>
  </si>
  <si>
    <t>Randomization: Not randomized, Blinding: Single blinded, Placebo: Used, Assignment: Parallel, Purpose: Treatment, Blinding description: The study participants were unaware of their placement in the study group (Autologous Conditioned Serum or normal saline).</t>
  </si>
  <si>
    <t>Pishtaz teb zaman Co.</t>
  </si>
  <si>
    <t>Osteoarthritis. &lt;br&gt;Erosive (osteo)arthritis;M15.4</t>
  </si>
  <si>
    <t>Mehdi Yousefi</t>
  </si>
  <si>
    <t>Tabriz University of Medical Sciences, Golgasht Avenue,Tabriz, Iran</t>
  </si>
  <si>
    <t>yousefime@tbzmed.ac.ir</t>
  </si>
  <si>
    <t>+98 41 3336 4665</t>
  </si>
  <si>
    <t>Tabriz University of Medical Sciences</t>
  </si>
  <si>
    <t>75 years</t>
  </si>
  <si>
    <t>Inclusion criteria: Men and women between the ages of 18 and 75 with OA diagnosis based on the American College of Rheumatology&lt;br&gt;Analog scale of knee pain (VAS) equal to or greater than 2.5&lt;br&gt;People with at least 4 months of history of pain or swelling in one or both knees&lt;br&gt;Radiological classification scale Kellgren-Lawrence 1 or 2&lt;br&gt;The availability of individual during the study period&lt;br&gt;BMI Between 20 and 35</t>
  </si>
  <si>
    <t>Exclusion criteria: People under the age of 18 and over 75 years&lt;br&gt;Pregnant women or women who are breastfeeding&lt;br&gt;People with malignancy,People with severe heart disease, uncontrolled diabetes mellitus, rheumatoid arthritis, hemorrhagic diseases, history of anemia, arthritis, fibromyalgia and chronic fatigue syndrome&lt;br&gt;Those linked to acetaminophen or Vicodin or a history of drug misuse&lt;br&gt;History of cortisone injections in the last 6 weeks&lt;br&gt;The use of non-steroidal anti-inflammatory drugs 1 week ago&lt;br&gt;Having hemoglobin less than 11 g / dl and platelet count less than 150000 / mÂµ&lt;br&gt;The use of inhibitors of platelet aggregation and anti-coagulation such as heparin&lt;br&gt;History of knee surgery in the last 3 months&lt;br&gt;Extraordinary deformation (varus &gt;5?, valgus &gt;5?)</t>
  </si>
  <si>
    <t>Determining knee pain by VAS in all phases of clinical trial. Timepoint: Before injection and 1, 3 and 6 months after the first injection. Method of measurement: Questionnaire (VAS).;Determination of knee function by WOMAC and KOOS in all phases of clinical trial. Timepoint: Before injection and 1, 3 and 6 months after the first injection. Method of measurement: Questionnaire (WOMAC), Questionnaire (KOOS).;Determine the range of knee motion by manual joiniometry in all phases of clinical trial. Timepoint: Before injection and 1, 3 and 6 months after the first injection. Method of measurement: Range of motion (Degree).</t>
  </si>
  <si>
    <t>Justification or reason for indecision in sharing IPD is No more information</t>
  </si>
  <si>
    <t>Ethics committee of Tabriz University of Medical Sciences</t>
  </si>
  <si>
    <t>Human adipose-derived Mesenchymal stem cells, low intensity pulsed ultrasound or their combination for the treatment of knee osteoarthritis</t>
  </si>
  <si>
    <t>Group 1:Intraarticular stem cells injection with shame low intensity pulsed ultrasound;Group 2:receive Intraarticular stem cells injection with low intensity pulsed ultrasound;Group 3:Normal saline with low intensity pulsed ultrasound;</t>
  </si>
  <si>
    <t>http://www.chictr.org.cn/showproj.aspx?proj=42673</t>
  </si>
  <si>
    <t>Stem cells, low intensity pulsed ultrasound or their combination for the treatment of knee osteoarthritis</t>
  </si>
  <si>
    <t>ChiCTR1900025907</t>
  </si>
  <si>
    <t>Quasi-randomized controlled</t>
  </si>
  <si>
    <t>Group 1:27;Group 2:27;Group 3:27;</t>
  </si>
  <si>
    <t>Tongji Hospital, Huazhong University of Science and Technology</t>
  </si>
  <si>
    <t>Osteoarthritis</t>
  </si>
  <si>
    <t>Prof .Chen hong</t>
  </si>
  <si>
    <t>1095 Jiefang Avenue, Qiaokou District, Wuhan, Hubei, China</t>
  </si>
  <si>
    <t>chenhong1129@hotmail.com</t>
  </si>
  <si>
    <t>+86 13296508243</t>
  </si>
  <si>
    <t>Department of Rehabilitation Medicine, Tongji Hospital, Tongji Medical College, Huazhong University of Science and Technology</t>
  </si>
  <si>
    <t>Nasb MO</t>
  </si>
  <si>
    <t>mmn87@yahoo.com</t>
  </si>
  <si>
    <t>+86 15527771485</t>
  </si>
  <si>
    <t>The National Natural Science Foundation of China</t>
  </si>
  <si>
    <t>Inclusion criteria: 1. Males or females aged 18 Years to 70 Years old;&lt;br&gt;2. Radiological diagnosis of osteoarthritis using the American College of Rheumatology criteria;&lt;br&gt;3. Radiological grading of Grade IIâ€“III osteoarthritis (OA) of the knee as determined by a qualified radiologist using the Kellgren and Lawrence system;&lt;br&gt;4. Medial or lateral compartment OA as determined above;&lt;br&gt;5. Less than 5 degrees varus or valgus knee deformity as measured by the long mechanical axis of the knee on x-ray;&lt;br&gt;6. A minimum pain score of equal or greater than 5/10 on a visual analogue scale (VAS).</t>
  </si>
  <si>
    <t>Exclusion criteria: 1. Previous meniscectomy/significant partial meniscectomy or other knee related surgery within the last 12 months;&lt;br&gt;2. Previous intra-articular injectable therapies within the last 6 months:&lt;br&gt;(1) The patients who have meniscus injury of knee joint need the surgical repair;&lt;br&gt;(2) The patients who have the severe coagulation disorders, cardiopulmonary failure and so on;&lt;br&gt;(3) The women who are pregnant or nursing;&lt;br&gt;(4) There are electronic implants such as pacemakers in the body;&lt;br&gt;(5) The patients who are infected the HIV, the virus of hepatitis or syphilis or Bleeding disorders;&lt;br&gt;(6) The patients with severe cognitive impairment who cannot follow instructions to complete the treatment;&lt;br&gt;(7) History of cancer;&lt;br&gt;(8) Immunodeficiency patients;&lt;br&gt;(9) History of systemic illness or significant organ impairment/failure (i.e., renal failure);&lt;br&gt;(10) The patients who have congenital or acquired knee malformation;&lt;br&gt;(11) Patients or researchers who are participating in other clinical trials believe that other reasons are not appropriate for clinical trials.</t>
  </si>
  <si>
    <t>Osteoarthritis function assessment;</t>
  </si>
  <si>
    <t>Pain assessment;Global posture analysis;Range of knee motion;cartilage thikness;</t>
  </si>
  <si>
    <t>Not approved</t>
  </si>
  <si>
    <t>Aug 26 2013 12:00AM</t>
  </si>
  <si>
    <t>The Effect of 12-week Dietary Intake of Syrup Containing CoQ10 and Collagen on Dermis Density and Other Skin Parameters: Randomised Double-blind Placebo-controlled Study</t>
  </si>
  <si>
    <t>Dietary Supplement: Test syrup containing CoQ10 and collagen;Dietary Supplement: Placebo syrup</t>
  </si>
  <si>
    <t>https://clinicaltrials.gov/show/NCT03811756</t>
  </si>
  <si>
    <t>The Effect of 12-week Dietary Intake of Syrup Containing CoQ10 and Collagen on Dermis Density and Other Skin Parameters</t>
  </si>
  <si>
    <t>NCT03811756</t>
  </si>
  <si>
    <t>Allocation: Randomized. Intervention model: Parallel Assignment. Primary purpose: Treatment. Masking: Quadruple (Participant, Care Provider, Investigator, Outcomes Assessor).</t>
  </si>
  <si>
    <t>Higher School of Applied Sciences (VIST)</t>
  </si>
  <si>
    <t>Slovenia</t>
  </si>
  <si>
    <t>Dermis Density;Trans Epidermal Water Loss (TEWL);Skin Hydration;Wrinkles;Dermis Thickness</t>
  </si>
  <si>
    <t>October 15, 2018</t>
  </si>
  <si>
    <t>VIST F4F Q10-collagen 01-2018</t>
  </si>
  <si>
    <t>Katja Å½mitek, PhD</t>
  </si>
  <si>
    <t>Head of Reasearch Group</t>
  </si>
  <si>
    <t>European Regional Development Fund;Valens Int. d.o.o., Slovenija;Ministry of Education, Science and Sport, Republic of Slovenia</t>
  </si>
  <si>
    <t>40 Years</t>
  </si>
  <si>
    <t>&lt;br&gt;        Inclusion Criteria:&lt;br&gt;&lt;br&gt;          -  Caucasian female volunteers aged between 40 and 65 years at the time of the signature&lt;br&gt;             of Informed consent form (ICF),&lt;br&gt;&lt;br&gt;          -  Signed Informed consent form (ICF),&lt;br&gt;&lt;br&gt;          -  Fitzpatrick skin phototypes II and III,&lt;br&gt;&lt;br&gt;          -  Signs of skin aging,&lt;br&gt;&lt;br&gt;          -  In good health condition,&lt;br&gt;&lt;br&gt;          -  Willingness to avoid a consumption of any food supplements containing CoQ10 and other&lt;br&gt;             antioxidants, collagen or vitamins during the study,&lt;br&gt;&lt;br&gt;          -  Willingness to follow all study procedures and keeping a diary during the study (to&lt;br&gt;             follow their compliance and palatability).&lt;br&gt;&lt;br&gt;        Exclusion Criteria:&lt;br&gt;&lt;br&gt;          -  Pregnancy or breastfeeding,&lt;br&gt;&lt;br&gt;          -  Known or suspected allergy to any ingredient of the tested products,&lt;br&gt;&lt;br&gt;          -  Changes in dietary habits and dietary supplementation in last three months prior to&lt;br&gt;             inclusion,&lt;br&gt;&lt;br&gt;          -  Regular use of food supplements containing CoQ10 or other antioxidants, collagen or&lt;br&gt;             other protein-based food supplements, vitamin A, vitamin E or biotin in last three&lt;br&gt;             months prior to inclusion,&lt;br&gt;&lt;br&gt;          -  Veganism,&lt;br&gt;&lt;br&gt;          -  Changes in cosmetic facial and body care routine in last month prior to inclusion,&lt;br&gt;&lt;br&gt;          -  Diagnosed and uncontrolled/untreated/unregulated disease,&lt;br&gt;&lt;br&gt;          -  Any clinically significant history of serious metabolic disease, digestive tract&lt;br&gt;             disease, liver disease, kidney disease, haematological disease,&lt;br&gt;&lt;br&gt;          -  Acute skin diseases,&lt;br&gt;&lt;br&gt;          -  Skin pigmentation disorders,&lt;br&gt;&lt;br&gt;          -  Increased cholesterol and use of cholesterol lowering drugs (statins),&lt;br&gt;&lt;br&gt;          -  Anticipated sunbathing or solarium visits before or during the study,&lt;br&gt;&lt;br&gt;          -  Invasive rejuvenation treatments (e.g. needle rollers, needle mesotherapy,&lt;br&gt;             deep/medium-deep chemical peels etc.) in last 6 months prior to study entry,&lt;br&gt;&lt;br&gt;          -  Non-invasive rejuvenation treatments (e.g. radiofrequency, electrotherapy, ultrasound&lt;br&gt;             therapy) in last 2 months prior to study entry,&lt;br&gt;&lt;br&gt;          -  Mental incapacity that precludes adequate understanding or cooperation.&lt;br&gt;</t>
  </si>
  <si>
    <t>Influence of investigational product in relation to placebo product on dermis density assessed through dermis intensity measurement</t>
  </si>
  <si>
    <t>Influence of the investigational product in relation to placebo product on skin elasticity assessed through measurements of viscoelasticity;Influence of the investigational product in relation to placebo product on skin hydration assessed through measurements of viscoelasticity;Influence of the investigational product in relation to placebo product on TEWL;Influence of investigational product in relation to placebo product on dermis thickness;Influence of investigational product in relation to placebo product on wrinkles will be assessed using wrinkle area fraction measurements</t>
  </si>
  <si>
    <t>Effects of enteral nutrition with high-protein in critically ill patients - Effects of enteral nutrition with high-protein in critically ill patients</t>
  </si>
  <si>
    <t>Peptamen Intense&lt;br&gt;Sanet N3</t>
  </si>
  <si>
    <t>https://upload.umin.ac.jp/cgi-open-bin/ctr_e/ctr_view.cgi?recptno=R000041704</t>
  </si>
  <si>
    <t>Effects of enteral nutrition with high-protein in critically ill patients</t>
  </si>
  <si>
    <t>JPRN-UMIN000036607</t>
  </si>
  <si>
    <t>Parallel Randomized</t>
  </si>
  <si>
    <t>Osaka Saiseikai Senri Hospital</t>
  </si>
  <si>
    <t>Ventilated patients in the intensive care units</t>
  </si>
  <si>
    <t>Hibiki</t>
  </si>
  <si>
    <t>Serizawa</t>
  </si>
  <si>
    <t>1-1-6,Tsumkumodai,Suita-city,Osaka-fu</t>
  </si>
  <si>
    <t>webmaster_senri@senri.saiseikai.or.jp</t>
  </si>
  <si>
    <t>06-6871-0121</t>
  </si>
  <si>
    <t>Osaka Saiseikai Senri Hospital Senri Critical Care Medical Center</t>
  </si>
  <si>
    <t>18years-old</t>
  </si>
  <si>
    <t>Not applicable</t>
  </si>
  <si>
    <t>Exclusion criteria: 1)contraindication for enteral nutrient with high quantity of proteins&lt;br&gt;2)BMI more than 30, less than 18.5&lt;br&gt;3)denial of intensive care by a patients or a patient family&lt;br&gt;4)allergy to milk, soy, lactose&lt;br&gt;5)need for total parenteral nutrition&lt;br&gt;6)need for a renal replacement therapy&lt;br&gt;7)Patients judged as inappropriate to perform the present trial by the j the doctor</t>
  </si>
  <si>
    <t>Serum prealbumin concentration 7,14,28 days after the beginning of the study</t>
  </si>
  <si>
    <t>ventilator-free days,ICU length of stay,hospital length of stay,&lt;br&gt;SOFA score, serum albumin, white blood cell count, lymphocyte count, CRP, total cholesterol, urea nitrogen, creatinine 7,14,28 days after the beginning of the study,&lt;br&gt;total daily dose of insulin,&lt;br&gt;total energy, and protein dose during enteral nutrition&lt;br&gt;total amount of administration of blood products (albumin, globulin et al)&lt;br&gt;complications(vomiting, diarrhea, kidney injury, ventilator-associated pneumonia)</t>
  </si>
  <si>
    <t>Jan  1 1990 12:00AM</t>
  </si>
  <si>
    <t>Osaka Saiseikai Senri Hospital institutional review board</t>
  </si>
  <si>
    <t>Exploring the role of androgen receptor blockade in increasing the expression of prostate specific membrane antigen (PSMA) and enhancing 68Ga-PSMA-11-PET/CT imaging in patients with metastatic prostate cancer</t>
  </si>
  <si>
    <t>68Ga-PSMA-PET/CT scan will be administered in a registered nuclear medicine department by a nuclear med physician. This scan is considered standard of care for patients and this trial requires 1 additional scan under the same conditions as a standard PSMA scan. All participants are will be undergoing enzalutamide as standard of care. PSMA scans takes approx. 2-3 hours to complete.  The second scan will be 7 weeks from the baseline scan. The Enzalitamide dosing is based on clinician choice (medical oncologist) Enzalutimdie will commence at Week 5 (4 weeks post the 1st PSMA Scan) will continue throughout study as prescribed by treating Med Onc.</t>
  </si>
  <si>
    <t>https://anzctr.org.au/ACTRN12619000720112.aspx</t>
  </si>
  <si>
    <t>ACTRN12619000720112</t>
  </si>
  <si>
    <t>Purpose: Diagnosis; Allocation: Non-randomised trial; Masking: Open (masking not used);Assignment: Single group;Type of endpoint: Efficacy;</t>
  </si>
  <si>
    <t>GenesisCare</t>
  </si>
  <si>
    <t>Prostate Cancer; &lt;br&gt;Prostate Cancer;Cancer - Prostate</t>
  </si>
  <si>
    <t>ENHA01</t>
  </si>
  <si>
    <t>Telix Pharmaceuticals</t>
  </si>
  <si>
    <t>Inclusion criteria: â€¢Male, aged 18 years or over &lt;br&gt;â€¢Metastatic prostate cancer with demonstrated resistance to standard ADT &lt;br&gt;â€¢Eastern Cooperative Oncology Group (ECOG) score 0 or 1 or 2&lt;br&gt;â€¢Willing and able to comply with all study requirements, including all imaging and pre- and post-study assessments&lt;br&gt;â€¢estimated glomerular filtration rate (eGFR) greater than or equal to 40 mL/min/1.73 m^2&lt;br&gt;</t>
  </si>
  <si>
    <t>Exclusion criteria: â€¢Prostate cancer with significant neuroendocrine or sarcomatoid component&lt;br&gt;â€¢Chemotherapy within previous two months&lt;br&gt;â€¢External beam radiotherapy within previous two months&lt;br&gt;â€¢Current use of abiraterone, or use within previous two months&lt;br&gt;â€¢Known intolerance or hypersensitivity to enzalutamide, or patient in whom enzalutamide is contraindicated&lt;br&gt;â€¢Known hypersensitivity to CT imaging intravenous contrast agent&lt;br&gt;â€¢Known hypersensitivity to any isotope of Ga in any chemical form, or any of the PSMA-targeting ligands&lt;br&gt;â€¢Significant urinary incontinence&lt;br&gt;â€¢Any mental condition or cognitive impairment that may render the patient unable to adequately understand the requirements, nature and possible consequences of the study&lt;br&gt;</t>
  </si>
  <si>
    <t>To evaluate if diagnostic sensitivity of 68Ga-PSMA-PET/CT imaging in patients with metastatic prostate cancer is enhanced by androgen blockade with enzalutamide, as measured by any increase in SUV (max) OR any increase in number of lesions detected in an individual patient[The second 68Ga-PSMA-PET/CT scan performed 14 days following the start of enzalutamide treatment]</t>
  </si>
  <si>
    <t>NIL&lt;br&gt;&lt;br&gt;[NIL]</t>
  </si>
  <si>
    <t>Bellberry Human Ethics Committee</t>
  </si>
  <si>
    <t>Combination therapy</t>
  </si>
  <si>
    <t>Phase II study examining the activity of L19-IL2 immunotherapy and stereotactic ablative radiotherapy in metastatic non-small cell lung cancer</t>
  </si>
  <si>
    <t>&lt;br&gt;                Product Name: L19-IL2 (L19 Interleukin-2, Darleukin)&lt;br&gt;                Pharmaceutical Form: Infusion&lt;br&gt;                INN or Proposed INN: INTERLEUKIN-2&lt;br&gt;                CAS Number: 8000048-25-1&lt;br&gt;                Concentration unit: million IU million international units&lt;br&gt;                Concentration type: equal&lt;br&gt;                Concentration number: 13-&lt;br&gt;&lt;br&gt;</t>
  </si>
  <si>
    <t>https://www.clinicaltrialsregister.eu/ctr-search/search?query=eudract_number:2018-002583-11</t>
  </si>
  <si>
    <t>The trial will consist of one cohort of adult patients with Stage IV metastatic NSCLC</t>
  </si>
  <si>
    <t>EUCTR</t>
  </si>
  <si>
    <t>EUCTR2018-002583-11-FR</t>
  </si>
  <si>
    <t>Interventional clinical trial of medicinal product</t>
  </si>
  <si>
    <t>&lt;br&gt;                Controlled: yes&lt;br&gt;                Randomised: yes&lt;br&gt;                Open: yes&lt;br&gt;                Single blind: no&lt;br&gt;                Double blind: no&lt;br&gt;                Parallel group: no&lt;br&gt;                Cross over: no&lt;br&gt;                Other: no&lt;br&gt;                If controlled, specify comparator, Other Medicinial Product: no&lt;br&gt;                Placebo: no&lt;br&gt;                Other: yes&lt;br&gt;                Other specify the comparator: Radiotherapy&lt;br&gt;                Number of treatment arms in the trial: 2&lt;br&gt;</t>
  </si>
  <si>
    <t>Human pharmacology (Phase I): no                Therapeutic exploratory (Phase II): yes                Therapeutic confirmatory - (Phase III): no                Therapeutic use (Phase IV): no</t>
  </si>
  <si>
    <t>Maastricht University Medical Centre</t>
  </si>
  <si>
    <t>France;Belgium;Netherlands;Germany;Italy;United Kingdom</t>
  </si>
  <si>
    <t>The trial will consist of one cohort of adult patients with Stage IV metastatic NSCLC &lt;br&gt;                MedDRA version: 20.0                Level: LLT                Classification code 10025044                Term: Lung cancer                System Organ Class: 100000004864            ;Therapeutic area: Diseases [C] - Cancer [C04]</t>
  </si>
  <si>
    <t>EUCTR2</t>
  </si>
  <si>
    <t>UM2018IMMUNOSABR2RLPL;NCT03705403</t>
  </si>
  <si>
    <t>Mieke Denys</t>
  </si>
  <si>
    <t>Xavier de Cocklaan 66 / 3</t>
  </si>
  <si>
    <t>mieke.denys@sillar-clinical.com</t>
  </si>
  <si>
    <t>329395 23 60</t>
  </si>
  <si>
    <t>Sillar Clinical bvba</t>
  </si>
  <si>
    <t>Authorised-recruitment may be ongoing or finished</t>
  </si>
  <si>
    <t>European Commission</t>
  </si>
  <si>
    <t>&lt;br&gt; Female: yes&lt;br&gt; Male: yes&lt;br&gt;</t>
  </si>
  <si>
    <t>Inclusion criteria: &lt;br&gt;                1. Oligometastatic disease (=5 metastasis)&lt;br&gt;                In order to be eligible to participate in this study, a subject must meet all of the following criteria:&lt;br&gt;                â€¢Histological confirmed limited metastatic adult NSCLC patients, regardless of the PD-L1 status.&lt;br&gt;                oMaximum of 5 metastatic lesions, maximum one brain lesion is allowed&lt;br&gt;                -SOC baseline imaging e.g. MRI and/or PET-CT and CT-brain or MRI brain and/or CT-scan with at least covering thorax-upper abdomen/brain,&lt;br&gt;                within 6 weeks prior randomisation.&lt;br&gt;                -If a patient has unclear lesions in the liver or brain, an MRI would be advised following the ESMO guidelines&lt;br&gt;                oIn patients with 2 lung tumours, it can be unclear if the patient has 2 concurrent primary tumours or a primary lung tumour with 1 metastasis. In&lt;br&gt;                this case, it is according to the decision of the local multidisciplinary tumour board whether the patient has an M1 disease or not.&lt;br&gt;                â€¢Previous treatment:&lt;br&gt;                oPrior cancer treatments are allowed but must be discontinued for at least 4 weeks before randomisation.&lt;br&gt;                â€¢Age of 18 years or older.&lt;br&gt;                â€¢WHO performance status 0-1;&lt;br&gt;                â€¢Adequate bone marrow function (evaluated in the local lab): Absolute Neutrophil Count (ANC) of &gt; or equal to 1.0 x 10 9/L, platelet count &gt; or equal to 100 x 10 9/L, Hb &gt; or equal 6 x10 9/L (it is allowed to give a blood transfusion if Hb is initially too low);&lt;br&gt;                â€¢Adequate hepatic function (evaluated in the local lab): total bilirubin = 1.5 x upper limit of normal (ULN) for the institution; ALT, AST, and alkaline phosphatase = 2.5 x ULN for the institution or &lt;= 5 in case of liver metastasis;&lt;br&gt;                â€¢Adequate renal function (evaluated in the local lab): creatinine clearance of at least 40 ml/min;&lt;br&gt;                â€¢The patient is capable of complying with study procedures;&lt;br&gt;                â€¢Life expectancy of at least 12 weeks;&lt;br&gt;                â€¢Negative serum pregnancy test for females of childbearing potential.&lt;br&gt;                â€¢Ability to comply with contraception requirements: Women of childbearing potential (WOCBP) must be using, from the screening to six months following the last study drug administration, effective contraception methods, as defined by the Recommendations for contraception and pregnancy testing in clinical trials issued by the Head of Medicine Agencies' Clinical Trial Facilitation Group (www.hma.eu/ctfg.html)&lt;br&gt;                â€¢Signed and dated written informed consent;&lt;br&gt;&lt;br&gt;                2.Poly-metastatic disease (up to 10 metastasis)&lt;br&gt;                In order to be eligible to participate in this study, a subject must meet all of the following criteria:&lt;br&gt;                â€¢Histological confirmed limited metastatic adult NSCLC patients, regardless of the PD-L1 status.&lt;br&gt;                oA minimum of 6 and maximum of 10 metastatic lesions,  maximum two brain lesions are allowed&lt;br&gt;                -SOC baseline imaging e.g. MRI and/or PET-CT and CT-brain or MRI brain and/or CT-scan with at least covering thorax-upper abdomen-brain within 6&lt;br&gt;                weeks prior to randomisation.&lt;br&gt;                -If a patient has unclear lesions in the liver or brain an MRI would be advised following the ESMO guidelines.&lt;br&gt;                oControlled disease (i.e. no progressive disease according to RECIST 1.1) following primary platinum-based chemotherapy, wi</t>
  </si>
  <si>
    <t>Exclusion criteria: &lt;br&gt;                For both groups; oligometastatic disease and Poly-metastatic disease&lt;br&gt;                A potential subject who meets any of the following criteria will be excluded from participation in this study:&lt;br&gt;                â€¢More than 10 metastatic lesions&lt;br&gt;                â€¢Patients with pleuritis, pericarditis and peritonitis carcinomatosis&lt;br&gt;                â€¢Patients who are already actively participating in another study.&lt;br&gt;                â€¢SABR to more than one brain metastasis or whole brain radiotherapy (WBRT) is not allowed, although it is accepted when given at least 4 weeks prior to randomisation or after the treatment period. Patients with stable brain metastases are not excluded.&lt;br&gt;                â€¢Previous radiotherapy to an area that would be re-treated by (SAB)R, resulting in overlap of the high dose areas;&lt;br&gt;                â€¢Patients with progressive disease following first line or second line chemotherapy.&lt;br&gt;                â€¢Other active malignancy or malignancy within the last 2 years (except localised skin basal/squamous cell carcinoma, non-muscle invasive carcinoma of the bladder or in situ carcinoma from any site);&lt;br&gt;                â€¢Concomitantly administered glucocorticoids may decrease the activity of IL2 and therefore should be avoided. However, patients who develop life-threatening signs or symptoms may be treated with dexamethasone until toxicity resolves or reduces to an acceptable level.&lt;br&gt;                â€¢History of allergy to intravenously administered proteins/peptides/antibodies/radiographic contrast media;&lt;br&gt;                â€¢HIV positive; active HIV infection, or active hepatitis B or C (assessed in local lab).&lt;br&gt;                oFor HBV serology: the determination of HBsAg, anti-HBsAg-Ab and anti-HBCAg-Ab is required. In patients with serology documenting previous exposure to HBV (i.e., anti-HBs Ab with no history of vaccination and/or anti-HBc Ab), negative serum HBV-DNA is required.  For HCV: HCV RNA or HCV antibody test. Subjects with a positive test for HCV antibody but no detection of HCV RNA indicating no current infection are eligible.&lt;br&gt;                â€¢Systemic treatment with either corticosteroid (&gt;10 mg daily prednisone equivalents) or other immunosuppressive medications within 14 days prior to randomisation. Topical or inhalation steroids are allowed. If a patient needs to take unexpectedly immunosuppressive medication during the trial, it will be allowed but decreasing the dose as soon as possible is strongly advised.&lt;br&gt;                â€¢Acute or sub-acute coronary syndromes within the last year, acute inflammatory heart disease, heart insufficiency NYHA &gt; 2, or irreversible cardiac arrhythmias;&lt;br&gt;                â€¢An impaired cardiac function defined as left ventricular ejection fraction (LVEF) &lt; 50 % (or below the study siteâ€™s lower limit of normal) as measured by MUGA or ECHO. (LVEF measurements dating back up to 8 weeks from the screening will be acceptable in the absence of intercurrent use of potentially cardiotoxic treatment or cardiac medical history).&lt;br&gt;                â€¢Uncontrolled hypertensive disease; (systolic BP (SBP) =160 or diastolic BP =100 mm Hg during two measurements)&lt;br&gt;                â€¢History or evidence of active autoimmune disease;&lt;br&gt;                â€¢Severe diabetic retinopathy (neoangiogenesis targeted by L19 outside the tumour)&lt;br&gt;                â€¢Major trauma, including oncologic surgery, but excluding smaller procedures like the placement of porth-Ã -cath or surgical biopsy, within 4 weeks prio</t>
  </si>
  <si>
    <t>&lt;br&gt;                Secondary Objective: â€¢Assesment of the overall survival&lt;br&gt;                â€¢Toxicity&lt;br&gt;                â€¢Quality of Life&lt;br&gt;                â€¢To assess the occurrence of an Out of Field Radio-Immune (OFRI) response&lt;br&gt;                â€¢To assess the occurrence of an In  Field Radio-Immune  (IFRI) response&lt;br&gt;            ;Main Objective: The main objective of the trial is to test if the combination of (SAB)R and the immunocytokine L19-IL2 has clinical meaningful activity in patients with limited metastatic non-small cell lung cancer (NSCLC): (=10 sites, WHO 0-1). The expected activity is a systemic immune response preventing disease progression and resulting in an improvement of progression-free survival (PFS).;&lt;br&gt;                Primary end point(s): Primary endpoint:&lt;br&gt;                â€¢Progression Free Survival (PFS) at 1.5 years after randomisation compared to the Standard of care&lt;br&gt;            ;Timepoint(s) of evaluation of this end point: at the end of the study</t>
  </si>
  <si>
    <t>Timepoint(s) of evaluation of this end point: End of study;&lt;br&gt;                Secondary end point(s): Secondary endpoints:&lt;br&gt;                â€¢Overall survival&lt;br&gt;                â€¢Toxicity&lt;br&gt;                â€¢Quality of Life&lt;br&gt;                â€¢Out of Filed Radio-Immune (OFRI) response.&lt;br&gt;                â€¢In of Filed Radio-Immune (IFRI) response&lt;br&gt;</t>
  </si>
  <si>
    <t>Date trial authorised</t>
  </si>
  <si>
    <t>No results available</t>
  </si>
  <si>
    <t>Dec 12 2019 12:00AM</t>
  </si>
  <si>
    <t>drug is variable</t>
  </si>
  <si>
    <t>A Phase 3, Randomized, Double-blind Study of Neoadjuvant Chemotherapy plus Nivolumab versus Neoadjuvant Chemotherapy plus Placebo, followed by Surgical Resection and Adjuvant Treatment with Nivolumab or Placebo for Participants with Resectable Stage II-IIIB Non-small Cell Lung Cancer (CheckMate 77T, CHECKpoint pathway and nivoluMAb clinical Trial Evaluation 77T)</t>
  </si>
  <si>
    <t>&lt;br&gt;Trade Name: OPDIVO 10 mg/mL concentrate for solution for infusion.&lt;br&gt;Product Name: NIVOLUMAB - 10ml vial - COMMERCIAL&lt;br&gt;Product Code: BMS-936558&lt;br&gt;Pharmaceutical Form: Concentrate for solution for infusion&lt;br&gt;INN or Proposed INN: NIVOLUMAB&lt;br&gt;CAS Number: 946414-94-4&lt;br&gt;Current Sponsor code: BMS-936558&lt;br&gt;Other descriptive name: BMS936558&lt;br&gt;Concentration unit: mg/ml milligram(s)/millilitre&lt;br&gt;Concentration type: equal&lt;br&gt;Concentration number: 10-&lt;br&gt;Pharmaceutical form of the placebo: Solution for infusion&lt;br&gt;Route of administration of the placebo: Intravenous use&lt;br&gt;Pharmaceutical form of the placebo: Solution for injection&lt;br&gt;Route of administration of the placebo: Intravenous use&lt;br&gt;&lt;br&gt;Trade Name: PARAPLATIN 450 mg/45 ml solution for infusion&lt;br&gt;Product Name: Carboplatin&lt;br&gt;Pharmaceutical Form: Concentrate for solution for infusion&lt;br&gt;INN or Proposed INN: Carboplatin&lt;br&gt;Other descriptive name: CARBOPLATIN&lt;br&gt;Concentration unit: mg/ml milligram(s)/millilitre&lt;br&gt;Concentration type: equal&lt;br&gt;Concentration number: 10-&lt;br&gt;&lt;br&gt;Trade Name: CARBO-cellÂ® 10 mg/ml solution for infusion, concentrate for solution for infusion&lt;br&gt;Product Name: Carboplatin&lt;br&gt;Pharmaceutical Form: Concentrate for solution for infusion&lt;br&gt;INN or Proposed INN: Carboplatin&lt;br&gt;Other descriptive name: CARBOPLATIN&lt;br&gt;Concentration unit: mg/ml milligram(s)/millilitre&lt;br&gt;Concentration type: equal&lt;br&gt;Concentration number: 10-&lt;br&gt;&lt;br&gt;Trade Name: Carboplatin Aurobindo 10 mg/ml concentrate for solution for infusion&lt;br&gt;Product Name: Carboplatin&lt;br&gt;Pharmaceutical Form: Concentrate for solution for infusion&lt;br&gt;INN or Proposed INN: Carboplatin&lt;br&gt;Other descriptive name: CARBOPLATIN&lt;br&gt;Concentration unit: mg/ml milligram(s)/millilitre&lt;br&gt;Concentration type: equal&lt;br&gt;Concentration number: 10-&lt;br&gt;&lt;br&gt;Trade Name: Cisplatin NeoCorpÂ® 1 mg/ml â€“ Concentrate for solution for infusion&lt;br&gt;Product Name: Cisplatin&lt;br&gt;Pharmaceutical Form: Concentrate for s</t>
  </si>
  <si>
    <t>https://www.clinicaltrialsregister.eu/ctr-search/search?query=eudract_number:2019-000262-38</t>
  </si>
  <si>
    <t>A Phase 3, Randomized, Double-blind Study of Chemotherapy plus Nivolumab versus Chemotherapy plus Placebo provided before surgery, followed by Nivolumab or Placebo provided after surgery for Participants with Non-small Cell Lung Cancer which can be completely removed by surgery.</t>
  </si>
  <si>
    <t>EUCTR2019-000262-38-IT</t>
  </si>
  <si>
    <t>Controlled: yesRandomised: yesOpen: noSingle blind: noDouble blind: yesParallel group: yesCross over: noOther: noIf controlled, specify comparator, Other Medicinial Product: yesPlacebo: yesOther: noNumber of treatment arms in the trial: 2</t>
  </si>
  <si>
    <t>Human pharmacology (Phase I): noTherapeutic exploratory (Phase II): noTherapeutic confirmatory - (Phase III): yesTherapeutic use (Phase IV): no</t>
  </si>
  <si>
    <t>Bristol-Myers Squibb International Corporation</t>
  </si>
  <si>
    <t>United States;Taiwan;Spain;Ireland;Russian Federation;United Kingdom;Switzerland;Italy;France;Czech Republic;Mexico;Canada;Argentina;Poland;Belgium;Brazil;Romania;Australia;Netherlands;Germany;New Zealand;China;Japan;Korea, Republic of</t>
  </si>
  <si>
    <t>Resectable Stage II-IIIB Non-small cell lung cancer &lt;br&gt;MedDRA version: 20.0Level: PTClassification code 10061873Term: Non-small cell lung cancerSystem Organ Class: 10029104 - Neoplasms benign, malignant and unspecified (incl cysts and polyps);Therapeutic area: Diseases [C] - Cancer [C04]</t>
  </si>
  <si>
    <t>NCT04025879</t>
  </si>
  <si>
    <t>CA209-77T</t>
  </si>
  <si>
    <t>GCT-SU</t>
  </si>
  <si>
    <t>Parc de l'Alliance - Avenue de Finlande, 4</t>
  </si>
  <si>
    <t>clinical.trials@bms.com</t>
  </si>
  <si>
    <t>&lt;br&gt;Female: yes&lt;br&gt;Male: yes&lt;br&gt;</t>
  </si>
  <si>
    <t>Inclusion criteria: &lt;br&gt;- Participants with suspected or histologically confirmed Stage IIA to IIIB non-small cell lung carcinoma (NSCLC) with disease that is considered resectable&lt;br&gt;- No brain metastasis&lt;br&gt;- Treatment-naive (no prior systemic anti-cancer treatment)&lt;br&gt;- Eastern Cooperative Oncology Group (ECOG) Performance Status of = 1&lt;br&gt;- Ability to provide surgical or biopsy tumor tissue for biomarkers&lt;br&gt;&lt;br&gt;Other protocol defined inclusion/exclusion criteria could apply&lt;br&gt;&lt;br&gt;For more information regarding Bristol-Myers Squibb Clinical Trial participation, please visit www.BMSStudyConnect.com&lt;br&gt;Are the trial subjects under 18? no&lt;br&gt;Number of subjects for this age range: &lt;br&gt;F.1.2 Adults (18-64 years) yes&lt;br&gt;F.1.2.1 Number of subjects for this age range 375&lt;br&gt;F.1.3 Elderly (&gt;=65 years) yes&lt;br&gt;F.1.3.1 Number of subjects for this age range 375&lt;br&gt;</t>
  </si>
  <si>
    <t>Exclusion criteria: &lt;br&gt;- Participants with an active, known or suspected autoimmune disease are excluded &lt;br&gt;- Any positive test for hepatitis B virus or hepatitis C virus or human immunodeficiency virus (HIV) indicating acute or chronic infection&lt;br&gt;- Any previous anti-cancer treatment including cytotoxic, IO treatment, targeted agents, or radiotherapy&lt;br&gt;&lt;br&gt;Other protocol defined inclusion/exclusion criteria could apply&lt;br&gt;&lt;br&gt;For more information regarding Bristol-Myers Squibb Clinical Trial participation, please visit www.BMSStudyConnect.com&lt;br&gt;</t>
  </si>
  <si>
    <t>Main Objective: To compare the event-free survival (EFS) by blinded independent central review (BICR) in Arm A vs Arm B participants;Secondary Objective: - To compare the overall survival (OS) in Arm A vs Arm B participants&lt;br&gt;- To assess the pathologic complete response (pCR) rate by BIPR in Arm A vs Arm B participants&lt;br&gt;- To assess the major pathological response (MPR) rate by BIPR in Arm A vs Arm B participants;Primary end point(s): Event-Free Survival (EFS) as Assessed by Blinded Independent Central Review (BICR);Timepoint(s) of evaluation of this end point: 5 Years from randomization</t>
  </si>
  <si>
    <t>Secondary end point(s): 1. Overall Survival (OS)&lt;br&gt;2. Pathologic Complete Response (pCR) Rate as Assessed by Blinded Independent Pathology Review (BIPR)&lt;br&gt;3. Major Pathological Response (MPR) Rate as Assessed by Blinded Independent Pathology Review;Timepoint(s) of evaluation of this end point: 1. Up to 5 years from randomization&lt;br&gt;2. At the time of surgery, between week 12 to week 18&lt;br&gt;3. Up to 8 weeks following completion of neoadjuvant surgery, approximately study week 22</t>
  </si>
  <si>
    <t>child</t>
  </si>
  <si>
    <t>EUCTR2019-000262-38-GB;NCT04025879</t>
  </si>
  <si>
    <t>A Phase 3, Randomized, Double-blind Study of Neoadjuvant Chemotherapy plus Nivolumab versus Neoadjuvant Chemotherapy plus Placebo, followed by Surgical Resection and Adjuvant Treatment with Nivolumab or Placebo for Participants with Resectable Stage II-IIIB Non-small Cell Lung Cancer  (CheckMate 77T, CHECKpoint pathway and nivoluMAb clinical Trial Evaluation 77T)</t>
  </si>
  <si>
    <t>Jul  3 2019 12:00AM</t>
  </si>
  <si>
    <t>Conceptual and Applied Study of Upahat Vayu in Context to Air Pollution and Role of Pippali Rasayan in it.</t>
  </si>
  <si>
    <t>Intervention1: Palasha Kshar Bhavit Pippali: Route of administration of drug Ã¢?? oral &lt;br&gt;Dose Ã¢??one capsule (500mg)&lt;br&gt;Time of administration Ã¢?? before and after meal in morning&lt;br&gt;Duration Ã¢?? 4 weeks&lt;br&gt;&lt;br&gt;Control Intervention1: Palasha Kshar Bhavit Pippali: Route of administration of drug Ã¢?? oral &lt;br&gt;Dose Ã¢??one capsule (500mg)&lt;br&gt;Time of administration Ã¢?? before and after meal in morning&lt;br&gt;Duration Ã¢?? 4 weeks&lt;br&gt;&lt;br&gt;Control Intervention2: NIL: NIL&lt;br&gt;</t>
  </si>
  <si>
    <t>http://www.ctri.nic.in/Clinicaltrials/pmaindet2.php?trialid=34202</t>
  </si>
  <si>
    <t>Role of Pippali Rasayan in upper respiratory disease due to air pollution.</t>
  </si>
  <si>
    <t>CTRI/2019/05/019450</t>
  </si>
  <si>
    <t>Single Arm Trial&lt;br&gt;  Method of generating randomization sequence:Computer generated randomization  Method of allocation concealment:An Open list of random numbers  Blinding and masking:Not Applicable</t>
  </si>
  <si>
    <t>Director IPGT and RA GAU Jamnagar Gujarat</t>
  </si>
  <si>
    <t>Health Condition 1: J96-J99- Other diseases of the respiratory system</t>
  </si>
  <si>
    <t>Dr  Arjun Singh Baghel</t>
  </si>
  <si>
    <t>OPD No 11 Department of Basic Principles IPGT and RA GAUJammagarJamnagarGujrat361008India</t>
  </si>
  <si>
    <t>asbaghel2001@yahoo.com</t>
  </si>
  <si>
    <t>IPGT and RA GAU Jamnagar</t>
  </si>
  <si>
    <t>Director IPGT and RA GAU Jamnagar Gujrat</t>
  </si>
  <si>
    <t>Inclusion criteria: 1.Patient will be selected from O.P.D. and I.P.D. of department of basic principles, I.P.G.T &amp; R.A., Jamnagar. &lt;br/ &gt;&lt;br&gt;2.Patient having age between 20- 60 years. Exposed to air pollution directly irrespective of sex and religion. &lt;br/ &gt;&lt;br&gt;3.Patient having symptoms of cough, dyspnea, sore throat, sneezing, hoarseness of voice. &lt;br/ &gt;&lt;br&gt;4.Patient not on medication (allopathic, ayurvedic, homeopathic, unani) from last 3 months for any disease. &lt;br/ &gt;&lt;br&gt;5.Patient who are willing for trial. &lt;br/ &gt;&lt;br&gt;</t>
  </si>
  <si>
    <t>Exclusion criteria: 1.Patient having age  &lt; 20 years and  &gt; 60 years. &lt;br/ &gt;&lt;br&gt;2.Patients having major systemic disease like DM, HTN, Liver disease, carcinoma, tuberculosis, AIDS which intervened the course of treatment. &lt;br/ &gt;&lt;br&gt;3.Patients taking allopathic medicines for chronic respiratory disorders. &lt;br/ &gt;&lt;br&gt;4.Pregnant and lactating women. &lt;br/ &gt;&lt;br&gt;</t>
  </si>
  <si>
    <t>Improvement will be assessed on the basis of &lt;br/ &gt;&lt;br&gt;relief found in cardinal symptoms of disease &lt;br/ &gt;&lt;br&gt;Progress in the signs and symptoms based on &lt;br/ &gt;&lt;br&gt;the standard pattern will be applied before and &lt;br/ &gt;&lt;br&gt;after treatmentTimepoint: 4 weeks</t>
  </si>
  <si>
    <t>May 13 2019 12:00AM</t>
  </si>
  <si>
    <t>IEC IPGT and RA</t>
  </si>
  <si>
    <t xml:space="preserve">stem cells as biological </t>
  </si>
  <si>
    <t>The Use of Autologous Mesenchymal Stem Cell Preparation for Treatment of Refractory Migraine</t>
  </si>
  <si>
    <t>Other: AD-SVF</t>
  </si>
  <si>
    <t>https://clinicaltrials.gov/show/NCT04064879</t>
  </si>
  <si>
    <t>NCT04064879</t>
  </si>
  <si>
    <t>Neurological Associates of West Los Angeles</t>
  </si>
  <si>
    <t>Chronic Migraine, Headache</t>
  </si>
  <si>
    <t>August 16, 2018</t>
  </si>
  <si>
    <t>ICSS-2018-014</t>
  </si>
  <si>
    <t>Sheldon E Jordan, MD, FAAN</t>
  </si>
  <si>
    <t>Suspended</t>
  </si>
  <si>
    <t>Cell Surgical Network Inc.</t>
  </si>
  <si>
    <t>&lt;br&gt;        Inclusion Criteria:&lt;br&gt;&lt;br&gt;          -  Patients must exhibit symptoms that satisfy criteria of Chronic Migraine (e.g.,&lt;br&gt;             experiencing headaches at least 15 days per month to a degree that is associated with&lt;br&gt;             significant disability and reduced health-related quality of life).&lt;br&gt;&lt;br&gt;        Exclusion Criteria:&lt;br&gt;&lt;br&gt;          -  Advanced stages of any terminal illness or active cancer that requires chemotherapy.&lt;br&gt;&lt;br&gt;          -  Pregnancy, women who may become pregnant or are breastfeeding.&lt;br&gt;&lt;br&gt;          -  Bleeding disorder, untreated.&lt;br&gt;</t>
  </si>
  <si>
    <t>Adverse Event Reporting</t>
  </si>
  <si>
    <t>Headache Diary;Headache Impact Test (HIT-6);Headache Diary;Headache Impact Test (HIT-6);Headache Diary;Headache Impact Test (HIT-6)</t>
  </si>
  <si>
    <t>The usefulness of kestose for ulcerative colitis</t>
  </si>
  <si>
    <t>arm A Kestose(10g) every day 8 weeksar&lt;br&gt;arm B Maltose(5g) every day 8 weeks</t>
  </si>
  <si>
    <t>https://jrct.niph.go.jp/latest-detail/jRCTs041190010</t>
  </si>
  <si>
    <t>JPRN-jRCTs041190010</t>
  </si>
  <si>
    <t>randomized controlled trial, double blind, placebo control, parallel assignment, treatment purpose</t>
  </si>
  <si>
    <t>Honda Takashi</t>
  </si>
  <si>
    <t>Inflammatory Bowel Disease</t>
  </si>
  <si>
    <t>Syuuji</t>
  </si>
  <si>
    <t>Ikegami</t>
  </si>
  <si>
    <t>65 Tsurumai-cho Syowa-ku Nagoya, Japan</t>
  </si>
  <si>
    <t>s.ikegami@med.nagoya-u.ac.jp</t>
  </si>
  <si>
    <t>Nagoya university</t>
  </si>
  <si>
    <t>Takashi</t>
  </si>
  <si>
    <t>Honda</t>
  </si>
  <si>
    <t>honda@med.nagoya-u.ac.jp</t>
  </si>
  <si>
    <t>B Food Science Co., Ltd</t>
  </si>
  <si>
    <t>Inclusion criteria: Patients diagnosed as Inflammatory Bowel Disease(ulcerative colitis,crohn disease)</t>
  </si>
  <si>
    <t>Exclusion criteria: 1.Women with pregnancy or possible pregnancy &lt;br&gt;2.Patients with severe renal failure and heart failure &lt;br&gt;3.Patient who is considered to be inappropriate for entry into the trial by the investigator &lt;br&gt;4.Medical doctors decided the patients are inappropriate.</t>
  </si>
  <si>
    <t>Improvement of clinical condition in patients with Inflammatory Bowel Disease</t>
  </si>
  <si>
    <t>1.Changes of short-chain fatty acid (Butyric acid,Acetic acid,Propionic acid etc.) &lt;br&gt;2.changes of endoscopic score &lt;br&gt;3.changes of concentration of carprotectin in feces &lt;br&gt;4.Changes of pathologic and metabolic marker (T.Cho, LDL-Cho, HDL-Cho, TG, FFA, ferritin,HbA1c,CRP,TP,ALB etc.) &lt;br&gt;5.Correlation of gut microbiota and therapeutic effect &lt;br&gt;6.Changes of body weight and BMI &lt;br&gt;7.Metabolome and protein analysis of metabolite in feces &lt;br&gt;8.Changes of bile acid &lt;br&gt;9.Correlation between expiratory noble gases, gut microbiota and Inflammatory Bowel Disease &lt;br&gt;10.Correlation between usefulness of kestose and disease prognosis in the patients with Inflammatory Bowel Disease</t>
  </si>
  <si>
    <t>Feb  4 2019 12:00AM</t>
  </si>
  <si>
    <t>ethics@med.nagoya-u.ac.jp</t>
  </si>
  <si>
    <t>Nagoya University Clinical Research Review Board</t>
  </si>
  <si>
    <t>Creating a Platform for Point-of-Care Pragmatic Clinical Trials: Comparing Diuretic Strategies in Heart Failure</t>
  </si>
  <si>
    <t>Drug: Loop Diuretics vs. loop + thiazide diuretics</t>
  </si>
  <si>
    <t>https://clinicaltrials.gov/show/NCT03999216</t>
  </si>
  <si>
    <t>Comparing Diuretic Strategies in Hospitalized Heart Failure</t>
  </si>
  <si>
    <t>NCT03999216</t>
  </si>
  <si>
    <t>Stanford University</t>
  </si>
  <si>
    <t>Heart Failure</t>
  </si>
  <si>
    <t>Tara Chang, MD, MS;Stanford IRB;Tara Chang, MD, MS</t>
  </si>
  <si>
    <t>;irbeducation@stanford.edu;</t>
  </si>
  <si>
    <t>;1-866-680-2906;</t>
  </si>
  <si>
    <t>Stanford University;</t>
  </si>
  <si>
    <t>American Heart Association</t>
  </si>
  <si>
    <t>&lt;br&gt;        Inclusion Criteria:&lt;br&gt;&lt;br&gt;        Any adult (age =18 years) admitted to the Heart Failure Service at Stanford Health Care&lt;br&gt;        with an indication for treatment with a diuretic.&lt;br&gt;&lt;br&gt;        Exclusion Criteria:&lt;br&gt;&lt;br&gt;          1. admission to the intensive care unit or cardiac care units&lt;br&gt;&lt;br&gt;          2. maintenance dialysis on admission&lt;br&gt;&lt;br&gt;          3. any mechanical circulatory support on admission&lt;br&gt;&lt;br&gt;          4. history of heart transplant&lt;br&gt;&lt;br&gt;          5. allergy / intolerance to loop or thiazide diuretics&lt;br&gt;&lt;br&gt;          6. admission serum sodium &lt; 125 meq/L (from EPIC)&lt;br&gt;&lt;br&gt;          7. admission serum potassium &lt; 3.0 meq/L (from EPIC)&lt;br&gt;</t>
  </si>
  <si>
    <t>Hospital length of stay</t>
  </si>
  <si>
    <t>Composite of all-cause rehospitalizations, emergency department visits, or death in the 30 days after hospital discharge.</t>
  </si>
  <si>
    <t>Evaluation of baseline fracture risk in younger postmenopausal women with breast cancer using different risk assessment methods - EPI -OSt</t>
  </si>
  <si>
    <t>Intervention 1: The intervention group receives a bone density measurement as a routine examination within the first 3 months after the start of aromatase inhibitor therapy. In addition, the FRAX (Fracture Risk Assessment Tool) score and the TBS (Trabecular Bone Score) are calculated. Intervention 2: The control group also receives a bone density measurement and a calculation of the FRAX score and the TBS. These are healthy women.</t>
  </si>
  <si>
    <t>http://www.drks.de/DRKS00016907</t>
  </si>
  <si>
    <t>Evaluation of baseline fracture risk in younger postmenopausal women with breast cancer using different risk assessment methods</t>
  </si>
  <si>
    <t>DRKS</t>
  </si>
  <si>
    <t>DRKS00016907</t>
  </si>
  <si>
    <t>Allocation: Non-randomized controlled trial;. Masking: Open (masking not used). Control: Historical. Assignment: Other. Study design purpose: Diagnostic;</t>
  </si>
  <si>
    <t>Univ.Klinik fÃ¼r Nuklearmedizin</t>
  </si>
  <si>
    <t>;M81.00 - [generalization M81.0: Postmenopausal osteoporosis]</t>
  </si>
  <si>
    <t>DRKS00</t>
  </si>
  <si>
    <t>415-E/2196/2-2017</t>
  </si>
  <si>
    <t>Christian</t>
  </si>
  <si>
    <t>Pirich</t>
  </si>
  <si>
    <t>MÃ¼llner Haupstrasse 36</t>
  </si>
  <si>
    <t>christian.pirich@salk.at</t>
  </si>
  <si>
    <t>004357 2550</t>
  </si>
  <si>
    <t>Dagmar</t>
  </si>
  <si>
    <t>Schaffler</t>
  </si>
  <si>
    <t>Strubergasse 21</t>
  </si>
  <si>
    <t>dagmar.schaffler@pmu.ac.at</t>
  </si>
  <si>
    <t>Paracelsus Medizinische PrivatuniversitÃ¤t</t>
  </si>
  <si>
    <t>Univ. Klinik fÃ¼r Nuklearmedizin</t>
  </si>
  <si>
    <t>no maximum age</t>
  </si>
  <si>
    <t>Inclusion criteria: Study population: postmenopausal women between 50-59 years of age who receive aromatase inhibitor therapy due to hormone receptor-positive breast cancer and receive a bone density measurement within the first 3 months.&lt;br&gt;&lt;br&gt;Control group: healthy, postmenopausal women between 50-59 years of age receiving bone density measurement.</t>
  </si>
  <si>
    <t>Exclusion criteria: Women younger than 50 or older than 59 years, &lt;br&gt;premenopausal women, &lt;br&gt;women who receive a specific antiosteoporotic therapy, &lt;br&gt;women who do not want to give informed consent, &lt;br&gt;women with a BMI&gt;30kg/mÂ² or a BMI &lt;15 kg/mÂ², because in these cases an exact TBS measurement is not possible.</t>
  </si>
  <si>
    <t>All patients receive a structured questionnaire in which the FRAX criteria and the most important risk factors of osteoporosis are assessed. It will be investigated whether patients with breast cancer show a difference in bone density and thus in fracture risk compared to healthy women. The differences in FRAX score, TBS and TBS adjusted FRAX score are measured within a period of 3 months after the start of aromatase inhibitor therapy.</t>
  </si>
  <si>
    <t>approved</t>
  </si>
  <si>
    <t>Feb 22 2017 12:00AM</t>
  </si>
  <si>
    <t>Ethikkommission fÃ¼r das Bundesland Salzburg</t>
  </si>
  <si>
    <t>Plant extract' not specific enough</t>
  </si>
  <si>
    <t>A Study on the Effect of Food Containing Plant Extract on Vascular Endothelial Function.-A Ramdomized, Double-blind, Placebo-controlled, Parallel-group Study- - A Study on the Effect of Food Containing Plant Extract on Vascular Endothelial Function.</t>
  </si>
  <si>
    <t>Food containing plant extract, 8 weeks consumption.&lt;br&gt;Food not containing plant extract, 8 weeks consumption.</t>
  </si>
  <si>
    <t>https://upload.umin.ac.jp/cgi-open-bin/ctr_e/ctr_view.cgi?recptno=R000041680</t>
  </si>
  <si>
    <t>A Study on the Effect of Food Containing Plant Extract on Vascular Endothelial Function.-A Ramdomized, Double-blind, Placebo-controlled, Parallel-group Study-</t>
  </si>
  <si>
    <t>JPRN-UMIN000036602</t>
  </si>
  <si>
    <t>KSO Corporation</t>
  </si>
  <si>
    <t>Yoshika</t>
  </si>
  <si>
    <t>Komori</t>
  </si>
  <si>
    <t>1-9-7 Shibaura, Minato-ku, Tokyo</t>
  </si>
  <si>
    <t>yoshi@kso.co.jp</t>
  </si>
  <si>
    <t>03-3452-7733</t>
  </si>
  <si>
    <t>KSO Corporation Sales department</t>
  </si>
  <si>
    <t>Masahiko</t>
  </si>
  <si>
    <t>Tokushima</t>
  </si>
  <si>
    <t>692 Shimohosoi-machi,Maebashi-shi,Gumma</t>
  </si>
  <si>
    <t>sagawa@mc-connect.co.jp</t>
  </si>
  <si>
    <t>027-235-3333</t>
  </si>
  <si>
    <t>Maebashi North Hospital Director</t>
  </si>
  <si>
    <t>TOYO SHINYAKU Co., Ltd.</t>
  </si>
  <si>
    <t>40years-old</t>
  </si>
  <si>
    <t>65years-old</t>
  </si>
  <si>
    <t>Exclusion criteria: (1) Subjects who contract chronic disease and are under treatment.&lt;br&gt;(2) Subjects who can&amp;#39;t stop using medicines, quasi-drugs, supplements and/or functional foods (including Food for Specified Health Uses or Foods with Function Claims) affecting blood pressure, lipid metabolism, blood sugar level, body fat, and so on during test periods.&lt;br&gt;(3) Subjects who have a history of and/or contract serious diseases (eg, liver disease, kidney disease, digestive disease, heart disease, respiratory disease, endocrine disease, thyroid disease, adrenal disease and/or metabolic disease).&lt;br&gt;(4) Subjects who have a history and/or a surgical history of digestive disease affecting digestion and absorption.&lt;br&gt;(5) Subjects who are judged as unsuitable for the current study by screening tests.&lt;br&gt;(6) Subjects who are diagnosed as arrhythmia by the screening tests.&lt;br&gt;(7) Subjects who are shiftworker and/or midnight-shift worker.&lt;br&gt;(8) Subjects who have declared allergic reaction to ingredients of test foods.&lt;br&gt;(9) Subjects who have excessive alcohol intake more than approximately 60 g/day of pure alcohol equivalent or habit of drinking not less than 5 days a week.&lt;br&gt;(10) Subjects who have a history of and/or contract drug addiction and/or alcoholism.&lt;br&gt;(11) Subjects who can&amp;#39;t stop drinking from 2 days before each measurement.&lt;br&gt;(12) Subjects who have been pregnant or have a plan to become pregnant, or breast feed during the study period.&lt;br&gt;(13) Subjects who have donated over 200 mL of blood and/or blood components within the last one month prior to the current study or over 400 mL of blood and/or blood components within the last three months prior to the current study.&lt;br&gt;(14) Subjects who are planning to participate and/or had participated in other clinical studies within the last one month prior to the current study.&lt;br&gt;(15) Subjects who are judged as unsuitable for the current study by the investigator for other reasons.</t>
  </si>
  <si>
    <t>FMD</t>
  </si>
  <si>
    <t>http://www.pieronline.jp/content/article/0386-3603/48050/853</t>
  </si>
  <si>
    <t>Statistically significant difference was confirmed in the primary outcome.</t>
  </si>
  <si>
    <t>Males and females aged 40 to 64 years old.</t>
  </si>
  <si>
    <t>Enrolled(n=40) Completed(n=40) Analysed(n=35)</t>
  </si>
  <si>
    <t>No adverse events were observed that be related to test food.</t>
  </si>
  <si>
    <t>https://upload.umin.ac.jp/cgi-open-bin/ctr/ctr_view.cgi?recptno=R000041680</t>
  </si>
  <si>
    <t>Apr 18 2019 12:00AM</t>
  </si>
  <si>
    <t>Ethical Committee of Kobuna Orthopedics Clinic</t>
  </si>
  <si>
    <t>027-212-5608</t>
  </si>
  <si>
    <t>A Phase 3, Randomized, Placebo-Controlled Clinical Study to Evaluate the Safety and Efficacy of Stereotactic Body Radiotherapy (SBRT) With or Without Pembrolizumab (MK-3475) in Participants With Medically Inoperable Stages I or IIA Non Small Cell Lung Cancer (NSCLC) (KEYNOTE-867)</t>
  </si>
  <si>
    <t>Radiation: Stereotactic Body Radiotherapy (SBRT);Biological: Pembrolizumab;Drug: Placebo</t>
  </si>
  <si>
    <t>https://clinicaltrials.gov/show/NCT03924869</t>
  </si>
  <si>
    <t>Efficacy and Safety Study of Stereotactic Body Radiotherapy (SBRT) With or Without Pembrolizumab (MK-3475) in Adults With Medically Inoperable Stage I or IIA Non-Small Cell Lung Cancer (NSCLC) (MK-3475-867/KEYNOTE-867)</t>
  </si>
  <si>
    <t>NCT03924869</t>
  </si>
  <si>
    <t>Allocation: Randomized. Intervention model: Parallel Assignment. Primary purpose: Treatment. Masking: Double (Participant, Investigator).</t>
  </si>
  <si>
    <t>Merck Sharp &amp; Dohme Corp.</t>
  </si>
  <si>
    <t>United States;Argentina;Australia;Austria;Brazil;Canada;France;Germany;Hungary;Italy;Japan;Korea, Republic of;New Zealand;Norway;Poland;Russian Federation;Spain;Switzerland;Turkey;Ukraine;United Kingdom;Argentina;Australia;Austria;Brazil;Canada;France;Germany;Hungary;Italy;Japan;Korea, Republic of;New Zealand;Norway;Poland;Russian Federation;Spain;Switzerland;Turkey;Ukraine;United Kingdom;United States</t>
  </si>
  <si>
    <t>Non-Small Cell Lung Cancer</t>
  </si>
  <si>
    <t>EUCTR2018-004320-11-HU</t>
  </si>
  <si>
    <t>June 25, 2019</t>
  </si>
  <si>
    <t>MK-3475-867;2018-004320-11;KEYNOTE-867;194909;3475-867</t>
  </si>
  <si>
    <t>Medical Director;Toll Free Number</t>
  </si>
  <si>
    <t>;Trialsites@merck.com</t>
  </si>
  <si>
    <t>;1-888-577-8839</t>
  </si>
  <si>
    <t>Merck Sharp &amp; Dohme Corp.;</t>
  </si>
  <si>
    <t>&lt;br&gt;        Inclusion Criteria:&lt;br&gt;&lt;br&gt;          -  Has previously untreated NSCLC diagnosed by histology or cytology and confirmed as&lt;br&gt;             Stage I or IIA NSCLC (American Joint Committee on Cancer, AJCC) by chest computed&lt;br&gt;             tomography (CT) and positron emission tomography (PET) scan&lt;br&gt;&lt;br&gt;          -  Cannot undergo thoracic surgery due to existing medical illness(es) as determined by&lt;br&gt;             the site's multi-disciplinary tumor board&lt;br&gt;&lt;br&gt;          -  Has a Eastern Cooperative Oncology Group (ECOG) Performance Status of 0, 1, or 2&lt;br&gt;&lt;br&gt;          -  Is able to receive SBRT and does not have an ultra-centrally located tumor&lt;br&gt;&lt;br&gt;          -  Has adequate organ function within 7 days prior to the start of study treatment&lt;br&gt;&lt;br&gt;          -  A female is eligible to participate if she is not pregnant, not breastfeeding, and at&lt;br&gt;             least one of the following conditions applies: a) not a women of childbearing&lt;br&gt;             potential (WOCBP) OR b) A WOCBP who agrees to use study-acceptable contraception&lt;br&gt;             during treatment and for at least 120 days after last dose of study treatment&lt;br&gt;&lt;br&gt;        Exclusion Criteria:&lt;br&gt;&lt;br&gt;          -  Has received prior therapy with an anti-programmed cell death-1 (anti-PD-1),&lt;br&gt;             anti-programmed cell death-ligand 1 (anti-PD-L1), or anti PD-L2 agent or with an agent&lt;br&gt;             directed to another stimulatory or co-inhibitory T-cell receptor (e.g. cytotoxic&lt;br&gt;             T-lymphocyte-associated antigen 4 [CTLA-4], tumor necrosis factor receptor superfamily&lt;br&gt;             member 4 [OX-40], tumor necrosis factor receptor superfamily member 9 [CD137])&lt;br&gt;&lt;br&gt;          -  Has received prior radiotherapy to the thorax, including radiotherapy to the&lt;br&gt;             esophagus, mediastinum, or breast&lt;br&gt;&lt;br&gt;          -  Has received a live vaccine within 30 days prior to the first dose of study treatment&lt;br&gt;&lt;br&gt;          -  Is currently participating in or has participated in a study of an investigational&lt;br&gt;             agent or has used an investigational device within 4 weeks prior to the first dose of&lt;br&gt;             study treatment. Note: Participants who have entered the follow-up phase of an&lt;br&gt;             investigational study may participate as long as it has been 4 weeks after the last&lt;br&gt;             dose of the previous investigational agent&lt;br&gt;&lt;br&gt;          -  Has a diagnosis of immunodeficiency or is receiving chronic systemic steroid therapy&lt;br&gt;             (in dosing exceeding 10 mg daily of prednisone equivalent) or any other form of&lt;br&gt;             immunosuppressive therapy within 7 days prior the first dose of study treatment&lt;br&gt;&lt;br&gt;          -  Has a known additional malignancy that is progressing or has required active treatment&lt;br&gt;             within the past 3 years. Note: Participants with basal cell carcinoma of the skin,&lt;br&gt;             squamous cell carcinoma of the skin, or carcinoma in situ (e.g. breast carcinoma,&lt;br&gt;             cervical cancer in situ) that have undergone potentially curative therapy are not&lt;br&gt;             excluded.&lt;br&gt;&lt;br&gt;          -  Has a known hypersensitivity (=Grade 3) to pembrolizumab and/or any of its excipients&lt;br&gt;&lt;br&gt;          -  Has a history of (non-infectious) pneumonitis that required steroids or has current&lt;br&gt;             pneumonitis&lt;br&gt;&lt;br&gt;          -  Has a known history of Hepatitis B or known active Hepatitis C virus infection&lt;br&gt;&lt;br&gt;          -  Has an active autoimmune disease that has required systemic treatment in past 2 years&lt;br&gt;             (i.e., with use of disease modifying agents, corticosteroids or immunosuppressive&lt;br&gt;             drugs). However, replacement therapy (e.g. thyroxine, insulin, or physiologic&lt;br&gt;             corticosteroid replacement therapy for adrenal or pituitary insufficiency), while&lt;br&gt;             systemic, will be permitted for study eligibility.&lt;br&gt;&lt;br&gt;          -  Has an active infection requiring systemic therapy&lt;br&gt;&lt;br&gt;          -  Has a known history of human immunodeficiency virus (HIV) infection&lt;br&gt;&lt;br&gt;          -  Has a known history of active tuberculosis (TB; Bacillus tuberculosis)&lt;br&gt;&lt;br&gt;          -  Is pregnant or breastfeeding or expecting to conceive or father children within the&lt;br&gt;             projected duration of the study, starting with the screening visit through 120 days&lt;br&gt;             after the last dose of study treatment&lt;br&gt;&lt;br&gt;          -  Has had an allogenic tissue/solid organ transplant&lt;br&gt;</t>
  </si>
  <si>
    <t>Event-free Survival (EFS);Overall Survival (OS)</t>
  </si>
  <si>
    <t>Time to Death or Distant Metastases (TDDM);Number of Participants Who Experience an Adverse Event (AE);Number of Participants Who Discontinue Study Treatment Due to an Adverse Event (AE);Change from Baseline in European Organization for Research and Treatment of Cancer Quality of Life Questionnaire-Core 30 (EORTC QLQ-C30) Global Health Status/Quality of Life (Items 29 and 30) Score;Change from Baseline in European Organization for Research and Treatment of Cancer Quality of Life Questionnaire-Lung Cancer Module 13 (EORTC QLQ-LC13) Cough (Item 31) Score;Change from Baseline in European Organization for Research and Treatment of Cancer Quality of Life Questionnaire-Lung Cancer Module 13 (EORTC QLQ-LC13) Chest Pain (Item 10) Score;Change from Baseline in European Organization for Research and Treatment of Cancer Quality of Life Questionnaire-Core 30 (EORTC QLQ-C30) Dyspnea (Item 8) Score;Change from Baseline in European Organization for Research and Treatment of Cancer Quality of Life Questionnaire-C30 (EORTC QLQ-C30) Physical Functioning (Items 1-5) Score</t>
  </si>
  <si>
    <t>Research for effect and mechanism of HanTangping VS Metformin treatment of newly diagnosed type 2 diabetes: : a randomized controlled trial</t>
  </si>
  <si>
    <t>1:Traditional Chinese Medicinal Hantangping formula;2:Metformin Tables;3:Hantangping formula + Metformin Tables;</t>
  </si>
  <si>
    <t>http://www.chictr.org.cn/showproj.aspx?proj=39378</t>
  </si>
  <si>
    <t>Research for effect and mechanism of HanTangping VS Metformin treatment of newly diagnosed type 2 diabetes: a randomized controlled trial</t>
  </si>
  <si>
    <t>ChiCTR1900023378</t>
  </si>
  <si>
    <t>1:35;2:35;3:35;</t>
  </si>
  <si>
    <t>The First Affiliated Hospital of Guangzhou University of Chinese Medicine</t>
  </si>
  <si>
    <t>Type 2 diabetes</t>
  </si>
  <si>
    <t>Saimei Li</t>
  </si>
  <si>
    <t>12 Airport Road, Baiyun District, Guangzhou, Guangdong, China</t>
  </si>
  <si>
    <t>lisaimei2004@163.com</t>
  </si>
  <si>
    <t>+86 15818159018</t>
  </si>
  <si>
    <t>Xiao Jiang</t>
  </si>
  <si>
    <t>jiangxiao1380@163.com</t>
  </si>
  <si>
    <t>+86 15014162418</t>
  </si>
  <si>
    <t>self-funding</t>
  </si>
  <si>
    <t>Inclusion criteria: Those who meet the diagnostic criteria of Western medicine and the diagnostic criteria of TCM syndromesand:&lt;br&gt;1. Aged 18 to 60 years;&lt;br&gt;2. Diagnosed as type 2 diabetes, who had not received any hypoglycemic medication in the past and who had poor control of blood glucose after 3 months of dietary exercise or had short-term hypoglycemic medication (&lt;1 month) and discontinued for more than 3 months.&lt;br&gt;3. Islet function is acceptable, insulin release test shows delayed insulin secretion or insulin peak / basal value = 3 (Ip / Io = 3).&lt;br&gt;4. 18kg/m2=BMI=35kg/m2.&lt;br&gt;5. Voluntary participants in the study and signed informed consent.</t>
  </si>
  <si>
    <t>Exclusion criteria: 1. Although the blood glucose is higher than normal, the blood glucose test drops below the diagnostic value through the diet control and the increase in the activity during the test introduction phase.&lt;br&gt;2. Pregnancy or lactation women.&lt;br&gt;3. People who cannot take metformin.&lt;br&gt;4. Those who are allergic to traditional Chinese medicine ingredients.&lt;br&gt;5. People with serious heart, liver, kidney, brain and other complications or other serious primary diseases.&lt;br&gt;6. People with acute metabolic disorders such as diabetic ketoacidosis or co-infection in the past 1 month.&lt;br&gt;7. People who are unwilling to cooperate or mentally ill.&lt;br&gt;8. People with diabetes complications as the main symptom</t>
  </si>
  <si>
    <t>Glycated hemoglobin;</t>
  </si>
  <si>
    <t>Fasting plasma glucose;2-hour postprandial blood glucose;HOMA-ÃŸ;HOMA-IR;Area under the insulin curve;Total cholesterol;Triglyceride;High density lipoprotein cholesterol;Low density lipoprotein cholesterol;Body fat rate;Symptom grading quantization table;Fiery symptom score;Complication rate;routine blood tests;routine urinalysis;liver function;renal function;electrocardiogram;</t>
  </si>
  <si>
    <t>Apr 20 2019 12:00AM</t>
  </si>
  <si>
    <t>Teacher Li</t>
  </si>
  <si>
    <t>+86 020-36588667</t>
  </si>
  <si>
    <t>A multi-center, randomized, placebo-controlled, double-blind, dose-finding clinical trial investigating the short-term relief of symptoms of acute pharyngitis such as throat soreness pain and difficulty to swallow by treatment with three different doses of  MYRAMISTINâ„¢ oromucosal spray - MIRA 1</t>
  </si>
  <si>
    <t>&lt;br&gt;Product Name: Myramistin 0.005%&lt;br&gt;Pharmaceutical Form: Oromucosal spray&lt;br&gt;CAS Number: 15809-19-5&lt;br&gt;Other descriptive name: MIRAMISTIN&lt;br&gt;Concentration unit: mg/ml milligram(s)/millilitre&lt;br&gt;Concentration type: equal&lt;br&gt;Concentration number: 0,05-&lt;br&gt;Pharmaceutical form of the placebo: Oromucosal spray&lt;br&gt;Route of administration of the placebo: Oropharyngeal use&lt;br&gt;&lt;br&gt;Product Name: Myramistin 0.01%&lt;br&gt;Pharmaceutical Form: Oromucosal spray&lt;br&gt;CAS Number: 15809-19-5&lt;br&gt;Other descriptive name: MIRAMISTIN&lt;br&gt;Concentration unit: mg/ml milligram(s)/millilitre&lt;br&gt;Concentration type: equal&lt;br&gt;Concentration number: 0,1-&lt;br&gt;Pharmaceutical form of the placebo: Oromucosal spray&lt;br&gt;Route of administration of the placebo: Oropharyngeal use&lt;br&gt;&lt;br&gt;Product Name: Myramistin 0.02%&lt;br&gt;Pharmaceutical Form: Oromucosal spray&lt;br&gt;CAS Number: 15809-19-5&lt;br&gt;Other descriptive name: MIRAMISTIN&lt;br&gt;Concentration unit: mg/ml milligram(s)/millilitre&lt;br&gt;Concentration type: equal&lt;br&gt;Concentration number: 0,2-&lt;br&gt;Pharmaceutical form of the placebo: Oromucosal spray&lt;br&gt;Route of administration of the placebo: Oropharyngeal use&lt;br&gt;&lt;br&gt;</t>
  </si>
  <si>
    <t>https://www.clinicaltrialsregister.eu/ctr-search/search?query=eudract_number:2018-002543-28</t>
  </si>
  <si>
    <t>A clinical study investigating Myramistin versus Placebo for acute pharyngitis</t>
  </si>
  <si>
    <t>EUCTR2018-002543-28-DE</t>
  </si>
  <si>
    <t>Controlled: yesRandomised: yesOpen: noSingle blind: noDouble blind: yesParallel group: yesCross over: noOther: noIf controlled, specify comparator, Other Medicinial Product: noPlacebo: yesOther: noNumber of treatment arms in the trial: 4</t>
  </si>
  <si>
    <t>Human pharmacology (Phase I): noTherapeutic exploratory (Phase II): yesTherapeutic confirmatory - (Phase III): noTherapeutic use (Phase IV): no</t>
  </si>
  <si>
    <t>MEGAINPHARM GmbH</t>
  </si>
  <si>
    <t>Austria;Germany</t>
  </si>
  <si>
    <t>Acute Pharyngitis;Therapeutic area: Diseases [C] - Ear, nose and throat diseases [C09]</t>
  </si>
  <si>
    <t>EUCTR2018-002543-28-AT</t>
  </si>
  <si>
    <t>MIRA1</t>
  </si>
  <si>
    <t>General Manager</t>
  </si>
  <si>
    <t>BoecklinstraÃŸe 50</t>
  </si>
  <si>
    <t>evgorokhov@megainpharm.com</t>
  </si>
  <si>
    <t>Inclusion criteria: &lt;br&gt;1.Male and female at the ages of 18 to 75 years&lt;br&gt;2.Body Mass Index (BMI): 18-31 kg/m2&lt;br&gt;3.Willing and able to give informed consent&lt;br&gt;4.Clinically diagnosed acute pharyngitis&lt;br&gt;5.Onset of symptoms of acute pharyngitis within the past 48 hours prior to Visit 1&lt;br&gt;6.Symptoms of acute pharyngitis such as sore throat and difficulty to swallow&lt;br&gt;7.Sore throat pain intensity scored as at least 60 mm on a 0-100 mm VAS Sore Throat Pain Intensity Scale (STPIS)&lt;br&gt;8.Difficulty in swallowing of at least 60 mm on a 0-100 mm VAS Difficulty Swallowing Scale (DSS)&lt;br&gt;9.Tonsillo-Pharyngitis Assessment (TPA) = 6 on 21-point TPA- scale&lt;br&gt;10.Absence of Streptococcus group A as confirmed by a rapid swab test before randomization &lt;br&gt;11.Determination of McIsaac - Score (to exclude GAS pharyngitis)&lt;br&gt;12.Willing to stay in the trial center for at least 2 hours (maximum 3 hrs) after the first dose and return after 72 hours treatment on Day 4 &lt;br&gt;13.Willing not to take anything by mouth excluding the trial medication and / or unable to abstain from smoking during the stay in the trial center. Drinking of water is allowed from 30 minutes after first application onwards. &lt;br&gt;14.Female patients must have &lt;br&gt;â€¢either a negative pregnancy test at Visit 1 and practicing a reliable method of contraception used consistently and correctly (including oral contraceptives, hormone implant, intrauterine device), or&lt;br&gt;â€¢must be postmenopausal (no spontaneous menstrual periods for at least 12 months) or &lt;br&gt;â€¢must be surgically sterile (tubal ligation or removal of ovaries or uterus)&lt;br&gt;15.  Negative test result for SARS-CoV-2 (COVID) via rapid antigen test&lt;br&gt;Are the trial subjects under 18? no&lt;br&gt;Number of subjects for this age range: &lt;br&gt;F.1.2 Adults (18-64 years) yes&lt;br&gt;F.1.2.1 Number of subjects for this age range &lt;br&gt;F.1.3 Elderly (&gt;=65 years) yes&lt;br&gt;F.1.3.1 Number of subjects for this age range &lt;br&gt;</t>
  </si>
  <si>
    <t>Exclusion criteria: &lt;br&gt;1.Patients with strong suspicion of Group A Streptococcus infection. Either swab test is positive OR McIsaac Score =3 points &lt;br&gt;2.Presence of signs or symptoms of any acute infection for which treatment with antibiotics is mandatory and/or should not be postponed; i.e. accompanied fever (&gt; 38Â°C at Visit 1) and/or - if visually identified pharyngeal - presence of seropurulent, purulent, fibro serous or fibrinous exudate from the pharyngeal mucosa&lt;br&gt;3.Patients with allergies or bronchial asthma who have a history of exacerbations within 30 days prior to trial inclusion&lt;br&gt;4.The use of any systemic analgesics / local analgesics in the throat area (e.g. Acetyl Salicylic Acid = ASA &gt; 100 mg), during the trial or within 12 hours prior first study medication application.  Exception Paracetamol: intake of Paracetamol is allowed up to 6 hours before first application of study medication &lt;br&gt;5.The use of systemic antibiotics / local antibiotics in the throat area during the trial and within the previous 7 days prior to Visit 1&lt;br&gt;6.The use of any systemic or local (i.e. in the throat area) antihistamines started within 2 weeks prior to Visit 1&lt;br&gt;7.The use of any systemic anti-inflammatory drug / local anti-inflammatory drug in the throat area (e.g. non-steroidal anti-inflammatory drugs or glucocorticoids) during the trial or within 12 hours prior first study medication application&lt;br&gt;8.The use of local anaesthetics for treatment of sore throat during the trial or within 12 hours prior to first study medication application.&lt;br&gt;9.The use of any other â€˜sore throat medicationâ€™ (e.g. lozenges, drops, sprays, decongestants) or other â€˜cold medicationâ€™ that could interfere the trial results within the previous 12 hours prior to first study medication application&lt;br&gt;10.Major wounds of the mouth and throat&lt;br&gt;11.Immunodeficiency disorders (e.g. organ transplantation, HIV infection)&lt;br&gt;12.Existing cardiac, haematological, hepatic, renal, gastrointestinal, metabolic and / or pathological findings, which might interfere with the drugâ€™s safety, tolerability and / or absorption according to the judgement of the Investigator &lt;br&gt;13.Any neurological or psychiatric conditions, which might give the impression that the patients will not comply with the protocol and trial needs&lt;br&gt;14.Patients with history (previous 5 years) or present condition of any malignancy&lt;br&gt;15.Known hypersensitivity to any ingredient of MyramistinTM and/or any contraindication against the rescue medication Paracetamol&lt;br&gt;16.Previous participation in the trial&lt;br&gt;17.Parallel participation in any other trial with an IMP during the previous 90 days before screening&lt;br&gt;18.History of alcohol or drug abuse&lt;br&gt;19.Known or suspected of being unable to comply with the clinical trial protocol (e.g. no permanent address, history of drug abuse, known to be non-compliant or presenting an unstable psychiatric history)&lt;br&gt;20.Legal incapacity and / or other circumstances rendering the patients unable to understand the nature, scope and possible impact of the trial&lt;br&gt;21.Female patients meeting any of the following criteria will not be eligible:&lt;br&gt;-Pregnant&lt;br&gt;-Lactating&lt;br&gt;22.Patients who are members of the staff of the trial centre, staff of the Sponsor or the clinical research organisations (CROs), the Investigator him-/ herself or close relatives of the Investigator&lt;br&gt;&lt;br&gt;</t>
  </si>
  <si>
    <t>Main Objective: To evaluate the short-term efficacy of different MyramistinTM doses&lt;br&gt;(0.005%, 0.01% and 0.02%) compared to placebo in the symptomatic treatment of acute pharyngitis.;Secondary Objective: To evaluate the long-term efficacy, safety and tolerability of different MyramistinTM doses (0.005%, 0.01% and 0.02%) compared to placebo in the symptomatic treatment of acute pharyngitis.;Primary end point(s): â€¢ The primary endpoint is SPID-2Pain, defined as pain intensity&lt;br&gt;differences (PID) summarized over the time course of 2 hours after first application on Day 1 (Baseline). The sum is calculated over the timeweighted differences from each measured time point to Baseline after dosing using the 100mmVAS Sore Throat Pain Intensity Scale (STPIS);Timepoint(s) of evaluation of this end point: timepoints summarized over the time course of 2 hours (10, 15, 20, 30, 45, 60, 75, 90, 105, and 120 mins)</t>
  </si>
  <si>
    <t>Secondary end point(s): â€¢SPID-2Swallow calculated analogously to the primary endpoint (including sensitivity analysis) using the Difficulty Swallowing Scale (DSS)&lt;br&gt;â€¢Over 1 Hour: SPID-1Pain and SPID-1Swallow analogously to SPID-2&lt;br&gt;â€¢Over 3 Hours: SPID-3Pain and SPID-3Swallow analogously to SPID-2&lt;br&gt;â€¢Throat Pain Intensity (PI) and Pain Intensity Differences from baseline (PID) separately for throat pain and difficulty in swallowing at each measured time point (after 10, 15, 20, 30, 45, 60, 75, 90, 105, 120, 135, 150, 165, and 180 minutes). &lt;br&gt;â€¢Time to 30% and 50% pain relief (30% and 50% reduction in STPIS) compared to baseline &lt;br&gt;â€¢Time to 30% and 50% relief in difficulty in swallowing (30% and 50% reduction in DSS) compared to baseline &lt;br&gt;â€¢PI and PID for STPIS and DSS for Day 1 (evening rating), Day 2 and Day 3 (morning and evening rating) and Day 4 (morning rating)&lt;br&gt;â€¢Percentage of patients symptom free in throat pain at Visit 2 (STPIS=0). &lt;br&gt;â€¢Percentage of patients symptom free in difficulty in swallowing at Visit 2 (DSS=0)&lt;br&gt;â€¢Percentage of patients symptom free in throat pain and difficulty in swallowing at Visit 2 (STPIS=0 and DSS=0 â€“ defined as complete response)&lt;br&gt;â€¢Change in Tonsillo-Pharyngitis Assessment (TPA) sum-score and single symptom scores from baseline to Visit 2&lt;br&gt;â€¢Global assessment of efficacy by patient and by Investigator &lt;br&gt;â€¢Percentage of patients requiring further medication (including rescue medication, see section 9.3) for treatment of acute pharyngitis during the clinical trial &lt;br&gt;;Timepoint(s) of evaluation of this end point: several timepoints depending on several endpoints</t>
  </si>
  <si>
    <t>parent</t>
  </si>
  <si>
    <t>A multi-center, randomized, placebo-controlled, double-blind, dose-finding clinical trial investigating the short-term relief of symptoms of acute pharyngitis such as throat soreness pain and difficulty to swallow by treatment with three different doses of  MYRAMISTINâ„¢ oromucosal spray</t>
  </si>
  <si>
    <t>Jan 15 2020 12:00AM</t>
  </si>
  <si>
    <t>Modified Downregulation for Women With Adenomyosis of the Uterus Prior to Frozen-thawed Embryo Transfer.</t>
  </si>
  <si>
    <t>Drug: GnRH analogue downregulation;Procedure: Uterine flushing;Other: Patient questionnaire</t>
  </si>
  <si>
    <t>https://clinicaltrials.gov/show/NCT03946722</t>
  </si>
  <si>
    <t>NCT03946722</t>
  </si>
  <si>
    <t>University College, London</t>
  </si>
  <si>
    <t>Adenomyosis</t>
  </si>
  <si>
    <t>18/0458</t>
  </si>
  <si>
    <t>Dimitrios Mavrelos, MRCOG MD;Dimitrios Mavrelos, MRCOG MD</t>
  </si>
  <si>
    <t>dimitrios.mavrelos@nhs.net;dimitrios.mavrelos@nhs.net</t>
  </si>
  <si>
    <t>02034476550;</t>
  </si>
  <si>
    <t>20 Years</t>
  </si>
  <si>
    <t>42 Years</t>
  </si>
  <si>
    <t>&lt;br&gt;        Inclusion Criteria:&lt;br&gt;&lt;br&gt;          1. Moderate/severe adenomyosis of the uterus diagnosed on baseline ultrasound scan as&lt;br&gt;             part of IVF treatment.&lt;br&gt;&lt;br&gt;          2. Willing and able to provide written informed consent.&lt;br&gt;&lt;br&gt;        Exclusion Criteria:&lt;br&gt;&lt;br&gt;          1. Concurrent and/or recent involvement in other research that is likely to interfere&lt;br&gt;             with the intervention within last 3 months of study enrolment.&lt;br&gt;&lt;br&gt;          2. Previous surgery to the uterus, as this may alter ultrasound image acquisition.&lt;br&gt;&lt;br&gt;          3. Uterine fibroids, as this may confound the effect of adenomyosis.&lt;br&gt;&lt;br&gt;          4. Use of GnRH analogues within last 3 months.&lt;br&gt;&lt;br&gt;          5. Women who in the opinion of the researcher by virtue of language or learning&lt;br&gt;             impairment would be unable to give fully informed consent to the study.&lt;br&gt;</t>
  </si>
  <si>
    <t>Clinical pregnancy rate</t>
  </si>
  <si>
    <t>Miscarriage rate;Gestational age at delivery;Birthweight at delivery;Presence and severity of adenmyosis-related symptoms</t>
  </si>
  <si>
    <t xml:space="preserve">Combined therapy including massage </t>
  </si>
  <si>
    <t>A randomized controlled trial for the traditional Chinese medicine comprehensive antihypertensive ABC regimen in the treatment of grade-1 low- and intermediate-risk hypertension</t>
  </si>
  <si>
    <t>Experimental group:ABC+hypertensive healthy lifestyle;Control group:hypertensive healthy lifestyle;</t>
  </si>
  <si>
    <t>http://www.chictr.org.cn/showproj.aspx?proj=39538</t>
  </si>
  <si>
    <t>ChiCTR1900024159</t>
  </si>
  <si>
    <t>Experimental group:50;Control group:50;</t>
  </si>
  <si>
    <t>Xiyuan Hospital, China Academy of Chinese Medical Sciences</t>
  </si>
  <si>
    <t>Essential hypertension</t>
  </si>
  <si>
    <t>Hao Xu</t>
  </si>
  <si>
    <t>1 Xi-Yuan-Cao-Chang, Haidian District, Beijing, China</t>
  </si>
  <si>
    <t>xuhaotcm@hotmail.com</t>
  </si>
  <si>
    <t>+86 18601081161</t>
  </si>
  <si>
    <t>Jie Zhang</t>
  </si>
  <si>
    <t>11 North Third Ring Road East, Chaoyang District, Beijing, China</t>
  </si>
  <si>
    <t>15652385971@163.com</t>
  </si>
  <si>
    <t>+86 15652385971</t>
  </si>
  <si>
    <t>Beijing University of Chinese Medicine</t>
  </si>
  <si>
    <t>Self-raising</t>
  </si>
  <si>
    <t>Inclusion criteria: (1) Aged between 18-65 years old, male or female;&lt;br&gt;(2) Diagnose with grade-1 essential hypertension, and the risk stratification is low-risk or intermediate-risk;&lt;br&gt;(3) The diagnosis of TCM syndrome is liver-yang syndrome or asthenic yin causing predominant yang syndrome, or no obvious syndrome;&lt;br&gt;(4) Those who have not taken antihypertensive drugs or have taken antihypertensive drugs irregularly, and do not want to take antihypertensive drugs in the next three months;&lt;br&gt;(5) Subjects are volunteered to participate in the trial and signed the informed consent.</t>
  </si>
  <si>
    <t>Exclusion criteria: (1) Obvious liver and kidney dysfunction. ALT, AST, BUN or creatinine is more than 2 times higher than normal; &lt;br&gt;(2) Those who cannot operate Baduanjin or acupoint massage independently;&lt;br&gt;(3) Those who have eczema or injury in head, neck or ear, which may be unsuitable for acupoint massage;&lt;br&gt;(4) Chronic gastrointestinal diseases;&lt;br&gt;(5) Those who may have poor compliance and failure to follow up on time;&lt;br&gt;(6) Woman during pregnancy or lactation or those who have a recent birth plan;&lt;br&gt;(7) Patients with severe mental illness, malignant tumors or other major diseases;&lt;br&gt;(8) Those with a reversed lifestyle or irregular sleep pattern;&lt;br&gt;(9) Those who are known or suspected to be allergic to the test drug;&lt;br&gt;(10) Those who practice traditional Chinese exercises (such as Taijiquan, Ba Duanjin, etc.) in the past 3 months; &lt;br&gt;(11) Those who are inappropriate to participate in this research.</t>
  </si>
  <si>
    <t>24 hours average blood pressure;</t>
  </si>
  <si>
    <t>office blood pressure;Compliance rate of office blood pressure;home blood pressure;daytime mean systolic blood pressure (dSBP), nighttime mean systolic blood pressure (nSBP),;24-hour average heart rate;WHOQOL-BREF score;Symptom score of hypertension grading quantization table;</t>
  </si>
  <si>
    <t>May  6 2019 12:00AM</t>
  </si>
  <si>
    <t>Mingjie Zi</t>
  </si>
  <si>
    <t>+86 010-62835646</t>
  </si>
  <si>
    <t>Not drug</t>
  </si>
  <si>
    <t>Role and Clinical Relevance of Nerve Growth Factor (NGF) and Its Receptors (TrKA and p75NTR) in Patients With Erectile Dysfunction and Diabetes With or Wothout Metabolic Syndrome</t>
  </si>
  <si>
    <t>Diagnostic Test: A peripheral blood sample from the cubital vein</t>
  </si>
  <si>
    <t>https://clinicaltrials.gov/show/NCT03862547</t>
  </si>
  <si>
    <t>NGF, TrKA,p75NTR in Men With ED and Diabetes With or Without MS</t>
  </si>
  <si>
    <t>NCT03862547</t>
  </si>
  <si>
    <t>University Of Perugia</t>
  </si>
  <si>
    <t>Erectile Dysfunction</t>
  </si>
  <si>
    <t>January 30, 2019</t>
  </si>
  <si>
    <t>DE1</t>
  </si>
  <si>
    <t>Ester Illiano, MD;Elisabetta Costantini, Professor;Elisabetta Costantini, Professor</t>
  </si>
  <si>
    <t>;elisabetta.costantini@unipg.it;elisabetta.costantini@unipg.it</t>
  </si>
  <si>
    <t>;3283620614;3283620614</t>
  </si>
  <si>
    <t>University Of Perugia;</t>
  </si>
  <si>
    <t>Ester Illiano, MD;Mario Rende,Full Professor;Alessandra Psitilli, Researcher;Anna Stabile, Researcher</t>
  </si>
  <si>
    <t>&lt;br&gt;        Inclusion Criteria:&lt;br&gt;&lt;br&gt;          -  men with DE and metabolic syndrome&lt;br&gt;&lt;br&gt;        Exclusion Criteria:&lt;br&gt;&lt;br&gt;          -  men with DE without metabolic syndrome&lt;br&gt;</t>
  </si>
  <si>
    <t>Baseline NGF;intracavernous NGF;plasmatic NGF;Baseline TRka;plasmatic TRka;Intracavernous TRka;Baseline p75NTR;plasmatic p75NTR;intracavernous p75NTR</t>
  </si>
  <si>
    <t>plasmatic concentration verus intracavernous concetration;clinical staging of ED and NGF,TrKa,p75NTR</t>
  </si>
  <si>
    <t>Comparison Between Commiphora Myrrh, Boswellia Spp. And Betadine Solution For Repair of Episiotomy After Normal Vaginal Delivery</t>
  </si>
  <si>
    <t>Intervention 1: Intervention group: Group A will receive herbal formulation based on Myrrh, Hydro alcoholic extract of  Myrrh  resin prepared by 1: 5 ratio (90% ethanol was used). Each patient will use 15 cc in 5 liter of water for 10 minutes, twice a day for a week. Intervention 2: Intervention group: Group B will receive herbal formulation based on Boswellia, Hydro alcoholic extract of  Boswellia resin prepared by 1: 5 ratio (90% ethanol was used). Each patient will use 15 cc in 5 liter of water for 10 minutes, twice daily for a week. Intervention 3: Control group:  Patients in group C will use Betadine solution, 15 cc in 5 liter of water for 10 minutes, twice daily for a week.</t>
  </si>
  <si>
    <t>http://en.irct.ir/trial/28614</t>
  </si>
  <si>
    <t>Comparison Between Myrrh, Boswellia And Betadine For Repair of Episiotomy</t>
  </si>
  <si>
    <t>IRCT20140525017827N5</t>
  </si>
  <si>
    <t>Randomization: Randomized, Blinding: Double blinded, Placebo: Used, Assignment: Parallel, Purpose: Treatment, Randomization description: Formulation A, B and C have been administered in the similar bottles,  are made by the pharmacists with the same appearance and characteristics and will be given to our colleague drug distributor in the form of A or B or C. The treatment allocation list is already designed on Block Balanced Randomization Method by the computer software.1 (A), 2 (B), 3 (B), 4 (B), 5 (A),â€¦â€¦.Any eligible patient will be given a 1 to 90 code after obtaining informed consent in order to visit the clinic and based on above block, they receive A or B  or C  drug. The drug distributor doesnâ€™t have a role in the treatment plan and data analysis. The patients, researcher, data analyzer are not aware of the type of treatment for each patient. Finally, the patients will be followed by their own codes, Blinding description: Formulation A, B and C have been administered in t</t>
  </si>
  <si>
    <t>Shiraz University of Medical Sciences</t>
  </si>
  <si>
    <t>Episiotomy wound healing. &lt;br&gt;Disruption of perineal obstetric wound;O90.1</t>
  </si>
  <si>
    <t>Marya Aghdaki</t>
  </si>
  <si>
    <t>Department of obstetrics and gynecology, Shahid Faghihi Hospital, Zand St, Shiraz, Iran</t>
  </si>
  <si>
    <t>maryam.aghdaki@yahoo.com</t>
  </si>
  <si>
    <t>+98 71 3233 2365</t>
  </si>
  <si>
    <t>Nasrin Asadi</t>
  </si>
  <si>
    <t>Maternal- Fetal Medicine (Perinatology), Hafez Hospital, Chamran Ave., Shiraz, Iran</t>
  </si>
  <si>
    <t>nsasadi2002@yahoo.ca</t>
  </si>
  <si>
    <t>+98 71 3612 8258</t>
  </si>
  <si>
    <t>Shiraz University Of medical Science</t>
  </si>
  <si>
    <t>41 years</t>
  </si>
  <si>
    <t>Inclusion criteria: Who have normal vaginal delivery with mediolateral episiotomy.&lt;br&gt;parity 1&lt;br&gt;Normal body mass index (BMI) before pregnancy (less than 25).&lt;br&gt;Gestational age 37 to 42 weeks&lt;br&gt;Available for several post partum visits</t>
  </si>
  <si>
    <t>Exclusion criteria: Mothers who have complications immediately after devilry&lt;br&gt;instrumental delivery&lt;br&gt;3Âº or 4Âº degree perineal laceration&lt;br&gt;who have history of medical problems like diabetes mellitus, hypertention, anemia, Rheumatology disease...&lt;br&gt;Previous  history of  perineorrhaphy&lt;br&gt;perineal hematoma&lt;br&gt;post delivery fever upper than 38 degree of centigrade&lt;br&gt;smokers&lt;br&gt;infection of the episiotomy site&lt;br&gt;prolonged rupture of membranes</t>
  </si>
  <si>
    <t>Wound healing. Timepoint: The 0, 2 , 7 day after delivery. Method of measurement: visiting the paients and filling  REEDA questionnaire by the researcher.</t>
  </si>
  <si>
    <t>Yes - There is a plan to make this available</t>
  </si>
  <si>
    <t>What will be shared: En IPD: Information and research data Ethic form: Complete the ?Ethic form by the patient  When: IPD: 2019 Ethic form: 2019  To whom: IPD: Researcher &amp; Patient Ethic form: Patient  Conditions: IPD: Ethic form: Awareness of test results  Where to obtain: IPD: OB &amp; Gyn ward Shiraz university of medical sciences Ethic form: OB &amp; Gyn ward Shiraz university of medical sciences  How to obtain: IPD: Vice chancellery Ethic form: Vice chancellery  Comments:</t>
  </si>
  <si>
    <t>Ethics Committee of Shiraz University of Medical Sciences</t>
  </si>
  <si>
    <t>Comparative evaluation of efficacy  and safety of 6% Tulsi extract and 0.2% Chlorhexidine mouth wash on periodontal health status of well controlled type 2 diabetic patients aged 45Ã¢??55 years in Davangere city Ã¢??  A concurrent parallel trial- pilot study</t>
  </si>
  <si>
    <t>Intervention1: 6% Ocimum sanctum (Tulsi) extract mouth wash&lt;br&gt;&lt;br&gt;: Intervention agent&lt;br&gt;6% Tulsi extract mouth wash 10ml twice a day for 15 days &lt;br&gt;&lt;br&gt;&lt;br&gt;Control Intervention1: 0.2% Chlorhexidine mouthwash (Hexidine): 0.2% Chlorhexidine mouthwash 10ml twice a day for 15 days&lt;br&gt;</t>
  </si>
  <si>
    <t>http://www.ctri.nic.in/Clinicaltrials/pmaindet2.php?trialid=28927</t>
  </si>
  <si>
    <t>Comparison of the effect of Tulsi and Chlorhexidine mouth rinse on gum disease in controlled sugar patients aged 45-55 years in Davangere city.</t>
  </si>
  <si>
    <t>CTRI/2019/01/016960</t>
  </si>
  <si>
    <t>Randomized, Parallel Group, Active Controlled Trial&lt;br&gt;  Method of generating randomization sequence:Computer generated randomization  Method of allocation concealment:Pre-numbered or coded identical Containers  Blinding and masking:Participant, Investigator and Outcome Assessor Blinded</t>
  </si>
  <si>
    <t>Nil</t>
  </si>
  <si>
    <t>Health Condition 1: E119- Type 2 diabetes mellitus without complications</t>
  </si>
  <si>
    <t>Dr Usha G V</t>
  </si>
  <si>
    <t>Department of Public Health DentistryRoom no. 8, , Department of Public Health Dentistry, Bapuji Dental College and Hospital, MCC B Block, Davangere</t>
  </si>
  <si>
    <t>drushe8@yahoo.in</t>
  </si>
  <si>
    <t>Bapuji Dental College and Hospital</t>
  </si>
  <si>
    <t>Bapuji Dental College and Hospital, Davangere, Karnataka</t>
  </si>
  <si>
    <t>Inclusion criteria: 1.Subjects who will give voluntary written informed consent. &lt;br/ &gt;&lt;br&gt;2.Subjects with HbA1c  &lt; 7.0 % as systemic disease. &lt;br/ &gt;&lt;br&gt;3.Subjects with well controlled diabetes at least since one year. &lt;br/ &gt;&lt;br&gt;4.Subjects present with presence of at least 20 scorable teeth in oral cavity. &lt;br/ &gt;&lt;br&gt;5.Subjects with a baseline mean gingival index score of at least 1.0 as determined by the use of the Loe-Silness Gingival Index, and mean plaque index score of at least 1.5 as determined by the use of the Sillness and Loe Plaque index. &lt;br/ &gt;&lt;br&gt;6.Patients with a baseline superficial pocket depth. &lt;br/ &gt;&lt;br&gt;        (To have a pocket depth of 3-5mm) &lt;br/ &gt;&lt;br&gt;</t>
  </si>
  <si>
    <t>Exclusion criteria: 1.History of hypersensitivity to any product used in the study. &lt;br/ &gt;&lt;br&gt;2.Subjects who will be unable to comply with the study appointment schedules &lt;br/ &gt;&lt;br&gt;3.Subjects who are known to have systemic conditions and diseases other than diabetes. &lt;br/ &gt;&lt;br&gt;4.Subjects on medication and also with Systemic disease that affect their salivary flow rate. &lt;br/ &gt;&lt;br&gt;5.Subjects who had undergone periodontal therapy in the last six months. &lt;br/ &gt;&lt;br&gt;6.Subjects with the habit of tobacco and alcohol consumption. &lt;br/ &gt;&lt;br&gt;</t>
  </si>
  <si>
    <t>To assess the efficacy and safety of 6% Tulsi extract mouthwash on gingivitis, plaque and periodontal pocket depth of well controlled type 2 diabetic patients aged 45-55 years in Davangere cityTimepoint: 15 days from intervention</t>
  </si>
  <si>
    <t>To assess the safety of 6% Tulsi extract and 0.2% Chlorhexidine mouthwash on gingivitis, plaque and periodontal pocket depth of well controlled type 2 diabetic patients aged 45-55 years in Davangere city with the help of questionnaireTimepoint: 15 days from intervention</t>
  </si>
  <si>
    <t>Jun  8 2018 12:00AM</t>
  </si>
  <si>
    <t>Institutional Review Board, Bapuji Dental College and Hospital, Davangere</t>
  </si>
  <si>
    <t>japenese herbal medicine</t>
  </si>
  <si>
    <t>A randomized control trial of Hochuekkito in apathetic patients with chronic obstructive pulmonary disease who receive pulmonary rehabilitation - Hochuekkito trial</t>
  </si>
  <si>
    <t>arm A: Hochuekkito is administrated in apathetic patients with chronic obstructive pulmonary disease who receive pulmonary rehabilitation.&lt;br&gt;arm B: Hochuekkito is not administrated in apathetic patients with chronic obstructive pulmonary disease who receive pulmonary rehabilitation.</t>
  </si>
  <si>
    <t>https://jrct.niph.go.jp/latest-detail/jRCTs061180042</t>
  </si>
  <si>
    <t>Effects of Hochuekkito in apathetic patients with chronic obstructive pulmonary disease who receive pulmonary rehabilitation</t>
  </si>
  <si>
    <t>JPRN-jRCTs061180042</t>
  </si>
  <si>
    <t>Hamada Hironobu</t>
  </si>
  <si>
    <t>Chronic obstructive pulmonary disease &lt;br&gt;COPD</t>
  </si>
  <si>
    <t>UMIN000029368</t>
  </si>
  <si>
    <t>Hiroshi</t>
  </si>
  <si>
    <t>Iwamoto</t>
  </si>
  <si>
    <t>1-2-3 Kasumi, Minami-ku, Hiroshima, Hiroshima 734-8551</t>
  </si>
  <si>
    <t>hir@hiroshima-u.ac.jp</t>
  </si>
  <si>
    <t>Hiroshima University Hospital</t>
  </si>
  <si>
    <t>Hironobu</t>
  </si>
  <si>
    <t>Hamada</t>
  </si>
  <si>
    <t>hirohamada@hiroshima-u.ac.jp</t>
  </si>
  <si>
    <t>Hiroshima University, Graduate School of Biomedical Health Sciences</t>
  </si>
  <si>
    <t>Pharmaceutical company Tsumura and Co.</t>
  </si>
  <si>
    <t>Inclusion criteria: 1)COPD stage 2-3, FEV1/FVC: less than 70%, FEV1 pred: more than 30%, less than 80%&lt;br&gt;2)Clinically stable COPD&lt;br&gt;3)Apathy scale score: more than 16&lt;br&gt;4)Age: 40 years or older&lt;br&gt;5)Smoking history: more than 10 pack-years&lt;br&gt;6)Outpatients&lt;br&gt;7)Male or female&lt;br&gt;8)Patients who will be able to take food orally&lt;br&gt;9) Patients who will write informed consent</t>
  </si>
  <si>
    <t>Exclusion criteria: 1)Diagnosed of other pulmonary diseases&lt;br&gt;2)Diagnosis of an acute exacerbation within 4 weeks&lt;br&gt;3)Received pulmonary transplantation&lt;br&gt;4)Patient Health Questionnaire (PHQ)-9 score: more than 15&lt;br&gt;5) Patients who will not be able to walk or perform activities of daily living due to orthopedic or neurological diseases&lt;br&gt;6)Undergone pulmonary rehabilitation within 24 weeks&lt;br&gt;7)Had newly received inhaled or systemic corticosteroids within 2 weeks&lt;br&gt;8)Received herbal medicine for any problem within 4 weeks &lt;br&gt;9)Engaged in another clinical trial within 4 weeks&lt;br&gt;10)Have allergy for herbal medicines&lt;br&gt;11)alpha1 antitrypsin deficiency&lt;br&gt;12)Had severe diseases such as autoimmune disease, liver disease, renal disease, heart disease, hematologic disease, and metabolic disease&lt;br&gt;13)Had a malignancy&lt;br&gt;14)Pregnant and nursing&lt;br&gt;15)The physician judged the patient as unable to participate in the present study</t>
  </si>
  <si>
    <t>Apathy scale score, Numbers of steps</t>
  </si>
  <si>
    <t>Patient Health Questionnaire (PHQ)-9 score, COPD assessment test score, Modified Medical Research Council dyspnea scale, VAS for dyspnea, VAS for fatigue, Body weight, Body mass index, Rate of acute exacerbation, Completion rate of pulmonary rehabilitation, Compliance of medicine, Laboratory data, Adverse events</t>
  </si>
  <si>
    <t>Dec 10 2018 12:00AM</t>
  </si>
  <si>
    <t>iryo-seisaku@office.hiroshima-u.ac.jp</t>
  </si>
  <si>
    <t>Hiroshima University Certified Review Board</t>
  </si>
  <si>
    <t>ESTIMATION OF FLUORIDE ION CONCENTRATION IN URINE AFTER APPLICATION OF SILVER DIAMMINE FLUORIDE IN SEVERE EARLY CHILDHOOD CARIES PATIENT</t>
  </si>
  <si>
    <t>Intervention1: silver diammine fluoride: fluoride levels in the urine samples before and after application of silver diammine fluoride and patient with severe early childhood caries will be estimaterd.this silver diammine fluoride is the FDA approved fluoride varnish which is for dentinehypersensitivity and breakthrough therapy status for arresting caries.i will start my study after ctri approval.single drop contain 9.5mg which is 400 fold safety margin.single visit topcal application on tooth.&lt;br&gt;Control Intervention1: No treatment: No treatment&lt;br&gt;Control Intervention2: urine sample before application of silver diammine fluoride: urine sample collected before application of silver diammine fluoride taken as the base.&lt;br&gt;</t>
  </si>
  <si>
    <t>http://www.ctri.nic.in/Clinicaltrials/pmaindet2.php?trialid=30090</t>
  </si>
  <si>
    <t>ESTIMATION OF FLUORIDE ION CONCENTRATION IN URINE AFTER APPLICATION OF SILVER DIAMMINE FLUORIDE IN SEVERE EARLY CHILDHOOD TOOTH DECAY PATIENTS</t>
  </si>
  <si>
    <t>CTRI/2019/05/019112</t>
  </si>
  <si>
    <t>Other&lt;br&gt;  Method of generating randomization sequence:Not Applicable  Method of allocation concealment:Not Applicable  Blinding and masking:Not Applicable</t>
  </si>
  <si>
    <t>Phase 3/ Phase 4</t>
  </si>
  <si>
    <t>DR SHAMNA KT</t>
  </si>
  <si>
    <t>Health Condition 1: K02- Dental caries</t>
  </si>
  <si>
    <t>DR SHARAN S SARGOD</t>
  </si>
  <si>
    <t>YENEPOYA DENTAL COLLEGEDERELAKATTEMANGALURU575018 FLAT NO-504SUNNY DEEPA APARTMENTKODIAL GUTTU EAST,MANGALORE575003</t>
  </si>
  <si>
    <t>sharansargod@yahoo.co.in</t>
  </si>
  <si>
    <t>yenepoya dental college</t>
  </si>
  <si>
    <t>Open to Recruitment</t>
  </si>
  <si>
    <t>SELF FUNDING</t>
  </si>
  <si>
    <t>Inclusion criteria: children with severe early childhood caries having minimumof 5 dentinal caries teeth with out pulp exposure &amp; between the age group of 3-6 years</t>
  </si>
  <si>
    <t>Exclusion criteria: Uncooperative patient  &lt;br/ &gt;&lt;br&gt; Presence of  any known systemic disease &lt;br/ &gt;&lt;br&gt;In case of oral ulceration ,stomatitis,or ulcerative gingivitis  &lt;br/ &gt;&lt;br&gt;Tooth with pulp exposure and incipient caries  &lt;br/ &gt;&lt;br&gt;Special health care needs children &lt;br/ &gt;&lt;br&gt;Patients with history of allergic reaction to fluoride products and silver &lt;br/ &gt;&lt;br&gt;History of fluoride treatment in the  past 6 months.</t>
  </si>
  <si>
    <t>estimation of fluoride ion in urineTimepoint: base line,after 2hr,after 24 hr</t>
  </si>
  <si>
    <t>Systemic absorption if anyTimepoint: After 2hr, after 24 hr</t>
  </si>
  <si>
    <t>Feb 20 2019 12:00AM</t>
  </si>
  <si>
    <t>Yenepoya ethics committee 1</t>
  </si>
  <si>
    <t>Efficacy of Phenytoin mucoadhesive tablet versus mouthwash on chemotherapy induced oral mucositis</t>
  </si>
  <si>
    <t>Intervention 1: Intervention group: phenytoin mucoadhesive tablet                    Mucoadhesive tablets are prepared by direct compression method. The ingredients (10 mg sodium phenytoin and the remaining ingredient was HPMC: Chitosan; NaCMC, 25:25:50 w/w %) are weighed accurately and mixed by trituration in a mortar by pestle for 15 minutes. Then all of the ingredients are passed through sieve no. 100. Finally the mixture is compressed to tablet using Korsch single punch compression machine (ERWEKA, German).Each day, two tablets should be attached inside the cheek until they are dissolved and the treatment should be continued until the complete healing of oral lesions or for a maximum of two weeks. Intervention 2: Intervention group: Phenytoin mouthwash                                   Appropriate amount of sodium phenytoin is dissolved in 1 L of distilled water which contain 0.1% Tween 80 and Disodium hydrogen phosphate (2.38 g/L), with adjusted pH on 7.0Â±0.02 using phosphoric acid. The final concentration of phenytoin mouthwash is 0.333 mg/mL. patients are instructed to rinse (gargle) 10 ml of the solution for one minute, three times a day (to distribute evenly to all parts of the oral tissues), and then spit (to minimize the systemic absorption). They are told to avoid eating during the first hour after treatment.</t>
  </si>
  <si>
    <t>http://en.irct.ir/trial/40243</t>
  </si>
  <si>
    <t>Phenytoin Mucoadehesive Tablet versus Mouthwash in treatment of Oral Mucositis</t>
  </si>
  <si>
    <t>IRCT20130521013406N5</t>
  </si>
  <si>
    <t>Randomization: Randomized, Blinding: Not blinded, Placebo: Not used, Assignment: Parallel, Purpose: Treatment, Randomization description: block randomized study.</t>
  </si>
  <si>
    <t>chemotherapy induced oral  mucositis. &lt;br&gt;Oral mucositis (ulcerative) due to antineoplastic therapy;K12.31</t>
  </si>
  <si>
    <t>Fahimeh Rezazadeh</t>
  </si>
  <si>
    <t>Shiraz University of Medical Sciences, Zand Ave, Shiraz</t>
  </si>
  <si>
    <t>Rezazadehf@sums.ac.ir</t>
  </si>
  <si>
    <t>+98 71 3230 5410</t>
  </si>
  <si>
    <t>Shiraz University of Medical sciences, Zand Ave, Shiraz</t>
  </si>
  <si>
    <t>rezazadehf@sums.ac.ir</t>
  </si>
  <si>
    <t>no limit</t>
  </si>
  <si>
    <t>Inclusion criteria: patients underwent chemotherapy process, due to various types of malignancies, without concurrent radiotherapy&lt;br&gt;mucositis grade 2 or 3 (WHO criteria)&lt;br&gt;prognosis for at least 6 months&lt;br&gt;signing the consent form</t>
  </si>
  <si>
    <t>Exclusion criteria: Patients with mucositis of grade 1 or 4&lt;br&gt;sign of causing side effects (such as sensitivity to phenytoin)&lt;br&gt;lack of patient cooperation or trend to complete the treatment process&lt;br&gt;systemic diseases with oral mucositis (such as connective tissue diseases and Sjogren syndrome)or interfering with healing process of tissues (such as diabetes)&lt;br&gt;smoking and alcohol consumption</t>
  </si>
  <si>
    <t>Grade of oral mucositis and pain. Timepoint: before intervention, 1 and 2 weeks after intervention. Method of measurement: WHO grading and Visual analogue scale.</t>
  </si>
  <si>
    <t>Justification or reason for indecision in sharing IPD is there is no further information</t>
  </si>
  <si>
    <t>Ethics committee of Shiraz University of Medical Sciences</t>
  </si>
  <si>
    <t>Investigating The Effect of Dialectical Behavior Therapy on Emotion regulation, Executive function, Risky decision making and Craving  in Opioid substance use disorder co morbid with ADHD Symptoms in adult Patients</t>
  </si>
  <si>
    <t>Intervention 1: Intervention group: dialectical behavioral therapy which includes emotion regulation , distress tolerance , mindfulness and effective communication  in  twelve sixty to ninety minute sessions , twice a week , done in groups with Methadone maintenance treatment (MMT). Intervention 2: Control group: methadone maintenance therapy.</t>
  </si>
  <si>
    <t>http://en.irct.ir/trial/38673</t>
  </si>
  <si>
    <t>The Effect of Dialectical behavior therapy in Opioid substance use disorder co morbid with ADHD in adult patients</t>
  </si>
  <si>
    <t>IRCT20190407043185N1</t>
  </si>
  <si>
    <t>Randomization: Randomized, Blinding: Not blinded, Placebo: Not used, Assignment: Parallel, Purpose: Treatment, Randomization description: Randomization using random number table:Random number table is a set of numbers that are completely randomly generated without any particular order and become a table.The researcher must first read side the numbers Pre-set the table.The second researcher's default is to consider numbers for different groups.The researcher then touches on to one of the numbers and moves in one of the predetermined directions, recording the number and assigning it to different groups.</t>
  </si>
  <si>
    <t>Kashan University of Medical Sciences</t>
  </si>
  <si>
    <t>Condition 1: Opioid use disorder. Condition 2: attention deficit and hyperactivity disorder in adults. &lt;br&gt;Opioid related disorders &lt;br&gt;Attention-deficit hyperactivity disorders</t>
  </si>
  <si>
    <t>ebrahim balandeh</t>
  </si>
  <si>
    <t>5th of Qotb â€“e Ravandi Blvd, Kashan, IRAN</t>
  </si>
  <si>
    <t>ebalandeh72@gmail.com</t>
  </si>
  <si>
    <t>+98 31 5554 2999</t>
  </si>
  <si>
    <t>Ebrahim Balandeh</t>
  </si>
  <si>
    <t>balandeh-e@kaums.ac.ir</t>
  </si>
  <si>
    <t>+98 34 3322 9912</t>
  </si>
  <si>
    <t>Inclusion criteria: patient's informed consent&lt;br&gt;Diagnosis of Opioid substance use disorder  (syrup, opium, heroin, burnt) with ADHD symptoms&lt;br&gt;Not having a minimal mild brain injury record&lt;br&gt;Age from 18 to 45 years&lt;br&gt;minimum level of education third grade of middle school</t>
  </si>
  <si>
    <t>Exclusion criteria: Unwillingness to attend therapy sessions&lt;br&gt;having severe psychotic disorders&lt;br&gt;Positive morphine test&lt;br&gt;Having severe physical illness</t>
  </si>
  <si>
    <t>Craving. Timepoint: pre-treatment, post-treatment and follow up. Method of measurement: Craving beliefs Questionnaire.;Emotion Regulation. Timepoint: pre-treatment, post-treatment and follow up. Method of measurement: Difficulties in Emotion Regulation Scale.;Risky decision making. Timepoint: pre-treatment, post-treatment and follow up. Method of measurement: Iowa Gambling Task.;Executive function. Timepoint: pre-treatment, post-treatment and follow up. Method of measurement: Tower of London Test.</t>
  </si>
  <si>
    <t>What will be shared: Only part of the information, such as information about the main outcome or the like, and the demographic information, can be shared.  When: The start of the access period will be available 2 years after the results are published.  To whom: Only available to scholars working in academic and academic institutions.  Conditions: In the case of any use, the names of the researchers must be mentioned in acknowledgments, no one has the right to use the data for inhumane experiments, such as those that endanger human life. Submitting an application should be in accordance with the usual academic procedure and be reviewed for a month. One should not have any connection with anti-human and terrorist organizations.  Where to obtain: ebalandeh72@gmail.com  ebrahim balandeh  University of Medical Sciences Faculty of Medicine, Kashan, Iran  How to obtain: It will be assessed and answered by the researcher.  Comments:</t>
  </si>
  <si>
    <t>Ethics committee of Kashan University of Medical sciences</t>
  </si>
  <si>
    <t>saline is not drug</t>
  </si>
  <si>
    <t>Effect of Short-term Motor Training on Accuracy and Precision of Knee Movement in Human With and Without Knee Pain</t>
  </si>
  <si>
    <t>Drug: Hypertonic saline;Drug: isotonic saline;Other: Motor training</t>
  </si>
  <si>
    <t>https://clinicaltrials.gov/show/NCT04146311</t>
  </si>
  <si>
    <t>NCT04146311</t>
  </si>
  <si>
    <t>Allocation: Randomized. Intervention model: Parallel Assignment. Primary purpose: Basic Science. Masking: Single (Participant).</t>
  </si>
  <si>
    <t>Aalborg University</t>
  </si>
  <si>
    <t>Denmark</t>
  </si>
  <si>
    <t>Isotonic Saline;Hypertonic Saline;Healthy Eld Human;Knee Pain Chronic</t>
  </si>
  <si>
    <t>N-20170080</t>
  </si>
  <si>
    <t>Kelun Wang, Dr. med.;Kelun Wang, Dr. med.</t>
  </si>
  <si>
    <t>kelun@hst.aau.dk;kelun@hst.aau.dk</t>
  </si>
  <si>
    <t>+4599408745;+4599408745</t>
  </si>
  <si>
    <t>&lt;br&gt;        Inclusion Criteria:&lt;br&gt;&lt;br&gt;          -  â€¢ Aged 18-30 or 50-65 years&lt;br&gt;&lt;br&gt;               -  Free from ongoing or chronic pain&lt;br&gt;&lt;br&gt;               -  Right dominant leg&lt;br&gt;&lt;br&gt;               -  Speak and understand English&lt;br&gt;&lt;br&gt;               -  Aged 50-65 years.&lt;br&gt;&lt;br&gt;               -  Diagnosed with knee OA (according to American College of Rheumatology&lt;br&gt;                  classification) with pain in left or both knees for more than six months&lt;br&gt;&lt;br&gt;               -  Have ongoing pain rated above 2 on a 0-10 Visual Analogues Scale (VAS) in the&lt;br&gt;                  previous week.&lt;br&gt;&lt;br&gt;               -  Right dominant leg&lt;br&gt;&lt;br&gt;               -  Speak and understand English&lt;br&gt;&lt;br&gt;               -  Aged 50-65 years&lt;br&gt;&lt;br&gt;               -  Diagnosed with knee OA&lt;br&gt;&lt;br&gt;               -  Have had total knee arthroplasty on left or both knees&lt;br&gt;&lt;br&gt;               -  Right dominant leg&lt;br&gt;&lt;br&gt;               -  Speak and understand English&lt;br&gt;&lt;br&gt;        Exclusion Criteria:&lt;br&gt;&lt;br&gt;          -  â€¢ Pregnancy or intent to become pregnant, breast feeding&lt;br&gt;&lt;br&gt;               -  Regular use of analgesics, including simple analgesia and NSAIDs&lt;br&gt;&lt;br&gt;               -  Frequent recreational drug or alcohol use&lt;br&gt;&lt;br&gt;               -  History of knee joint pathology or injury&lt;br&gt;&lt;br&gt;               -  Previous neurologic, musculoskeletal or mental illnesses&lt;br&gt;&lt;br&gt;               -  Practicing sport activities on a regular basis&lt;br&gt;&lt;br&gt;               -  Lack of ability to cooperate&lt;br&gt;&lt;br&gt;               -  Regular use of analgesics, including analgesia and NSAIDs for the last 24 hours&lt;br&gt;&lt;br&gt;               -  Frequent recreational drug or alcohol use&lt;br&gt;&lt;br&gt;               -  Previous neurologic, musculoskeletal or mental illnesses&lt;br&gt;&lt;br&gt;               -  Practicing sports activities on a regular basis&lt;br&gt;&lt;br&gt;               -  Lack of ability to cooperate&lt;br&gt;&lt;br&gt;               -  Regular use of analgesics, including analgesia and NSAIDs for the last 24 hours&lt;br&gt;&lt;br&gt;               -  Frequent recreational drug or alcohol use&lt;br&gt;&lt;br&gt;               -  Other disorders or injuries in the knee joints&lt;br&gt;&lt;br&gt;               -  Previous neurologic, musculoskeletal or mental illnesses&lt;br&gt;&lt;br&gt;               -  Practicing sports activities on a regular basis&lt;br&gt;&lt;br&gt;               -  Lack of ability to cooperate&lt;br&gt;</t>
  </si>
  <si>
    <t>knee movement assessment</t>
  </si>
  <si>
    <t>Assessment of pain</t>
  </si>
  <si>
    <t>Abscopal Effect of Radiotherapy and Nivolumab in anti-PD1 Pretreated Relapsed or Refractory classical Hodgkin Lymphoma -                 An international multicenter Phase II trial - AERN</t>
  </si>
  <si>
    <t>&lt;br&gt;                Trade Name: Opdivo&lt;br&gt;                Product Name: Nivolumab&lt;br&gt;                Pharmaceutical Form: Lyophilisate for solution for infusion&lt;br&gt;&lt;br&gt;</t>
  </si>
  <si>
    <t>https://www.clinicaltrialsregister.eu/ctr-search/search?query=eudract_number:2017-003334-82</t>
  </si>
  <si>
    <t>Effect of Radiotherapy and Nivolumab in Relapsed classical Hodgkin Lymphoma</t>
  </si>
  <si>
    <t>EUCTR2017-003334-82-DE</t>
  </si>
  <si>
    <t>&lt;br&gt;                Controlled: no&lt;br&gt;                Randomised: no&lt;br&gt;                Open: yes&lt;br&gt;                Single blind: no&lt;br&gt;                Double blind: no&lt;br&gt;                Parallel group: no&lt;br&gt;                Cross over: no&lt;br&gt;                Other: no&lt;br&gt;                If controlled, specify comparator, Other Medicinial Product: no&lt;br&gt;                Placebo: no&lt;br&gt;                Other: no&lt;br&gt;                Number of treatment arms in the trial: 1&lt;br&gt;</t>
  </si>
  <si>
    <t>University of Cologne</t>
  </si>
  <si>
    <t>Austria;Norway;Netherlands;Germany;United Kingdom</t>
  </si>
  <si>
    <t>Improvement of efficacy of nivolumab in patients with relapsed or refractory classical Hodgkin Lymphoma who recently progressed on anti-PD1 therapy. &lt;br&gt;                MedDRA version: 20.0                Level: HLGT                Classification code 10025319                Term: Lymphomas Hodgkin's disease                System Organ Class: 10005329 - Blood and lymphatic system disorders            ;Therapeutic area: Diseases [C] - Cancer [C04]</t>
  </si>
  <si>
    <t>Uni-Koeln-3140</t>
  </si>
  <si>
    <t>Trial Coordination Center</t>
  </si>
  <si>
    <t>Gleueler StraÃŸe 269-273</t>
  </si>
  <si>
    <t>ghsg@uk-koeln.de</t>
  </si>
  <si>
    <t>German Hodgkin Study Group</t>
  </si>
  <si>
    <t>Bristol-Myers Squibb</t>
  </si>
  <si>
    <t>Inclusion criteria: &lt;br&gt;                - Relapsed/refractory cHL with progression while treated with an anti-PD1 antibody or&lt;br&gt;                Relapsed/refractory cHL with stable disease for &gt; 6 months as best response to ongoing anti-PD1 antibody therapy&lt;br&gt;                - At least two distinct FDG-avid HL-lesions with at least 5cm distance between them, and one of them considered eligible for irradiation with 20Gy &lt;br&gt;                - One but the irradiated lesion has to be outside the 10% isodose in RT planning confirmed by the Central Response Evaluation Panel (CREP)&lt;br&gt;                - Age &gt;18 years, all sexes&lt;br&gt;                Are the trial subjects under 18? no&lt;br&gt;                Number of subjects for this age range:&lt;br&gt;                F.1.2 Adults (18-64 years) yes&lt;br&gt;                F.1.2.1 Number of subjects for this age range 29&lt;br&gt;                F.1.3 Elderly (&gt;=65 years) yes&lt;br&gt;                F.1.3.1 Number of subjects for this age range&lt;br&gt;</t>
  </si>
  <si>
    <t>Exclusion criteria: &lt;br&gt;                - Nodular lymphocyte-predominant HL or grey-zone lymphoma&lt;br&gt;                - Evidence of active, non-infectious lung disorder with DLCOc &lt;50%&lt;br&gt;                - History of long-term or ongoing ingestion of immunosuppressive agents &gt;10mg prednisone/d&lt;br&gt;                - Any other serious disease or organ dysfunction which might impair protocol treatment&lt;br&gt;&lt;br&gt;</t>
  </si>
  <si>
    <t>Main Objective: The primary objective of the trial is to show efficacy of the experimental treatment strategy. ;Secondary Objective: Secondary objectives are to further evaluate efficacy, show safety and feasibility and perform correlative studies.;Primary end point(s): Abscopal response rate (ARR-6) with abscopal response centrally confirmed as restaging result after RT to a single lesion and at least four but not more than six nivolumab infusions (RE-6 result);Timepoint(s) of evaluation of this end point: please refer to E.5.1</t>
  </si>
  <si>
    <t>&lt;br&gt;                Secondary end point(s): Overall abscopal response rate  (OARR) &lt;br&gt;                Overall response rate (ORR) &lt;br&gt;                Duration of response (DOR)&lt;br&gt;                Progression-free survival (PFS) &lt;br&gt;                Overall survival (OS)&lt;br&gt;                Adverse events (AE)&lt;br&gt;                Feasibility aspects &lt;br&gt;                Quality of life (QoL) and life situation (LS) aspects&lt;br&gt;                Correlative studies&lt;br&gt;</t>
  </si>
  <si>
    <t>Abscopal Effect of Radiotherapy and Nivolumab in anti-PD1 Pretreated Relapsed or Refractory classical Hodgkin Lymphoma -                  An international multicenter Phase II trial</t>
  </si>
  <si>
    <t>Open-label, Single-arm, Multicenter Study to Evaluate the Safety, Tolerability and Efficacy of Evolocumab for LDL-C Reduction, as Add-on to Diet and Lipid-lowering Therapy, in Pediatric Subjects From 10 to 17 Years of Age With Heterozygous Familial Hypercholesterolemia (HeFH) or Homozygous Familial Hypercholesterolemia (HoFH) - HAUSER-OLE</t>
  </si>
  <si>
    <t>&lt;br&gt;                Trade Name: Repatha 140 mg Solution for Injection in Pre-filled Pen&lt;br&gt;                Product Name: Evolocumab&lt;br&gt;                Product Code: AMG 145&lt;br&gt;                Pharmaceutical Form: Solution for injection in pre-filled pen&lt;br&gt;                INN or Proposed INN: EVOLOCUMAB&lt;br&gt;                Current Sponsor code: AMG 145&lt;br&gt;                Concentration unit: mg/ml milligram(s)/millilitre&lt;br&gt;                Concentration type: equal&lt;br&gt;                Concentration number: 140-&lt;br&gt;                Pharmaceutical form of the placebo: Solution for injection in pre-filled pen&lt;br&gt;                Route of administration of the placebo: Subcutaneous use&lt;br&gt;&lt;br&gt;                Trade Name: Repatha 420 mg solution for injection in cartridge&lt;br&gt;                Product Name: Evolocumab&lt;br&gt;                Product Code: AMG 145&lt;br&gt;                Pharmaceutical Form: Solution for injection in cartridge&lt;br&gt;                INN or Proposed INN: EVOLOCUMAB&lt;br&gt;                Current Sponsor code: AMG 145&lt;br&gt;                Concentration unit: mg/ml milligram(s)/millilitre&lt;br&gt;                Concentration type: equal&lt;br&gt;                Concentration number: 120-&lt;br&gt;&lt;br&gt;</t>
  </si>
  <si>
    <t>https://www.clinicaltrialsregister.eu/ctr-search/search?query=eudract_number:2015-002276-25</t>
  </si>
  <si>
    <t>Study to assess the safety and efficacy of evolocumab in children aged 10 to 17 years with Heterozygous Familial Hypercholesterolemia or Homozygous Familial Hypercholesterolemia</t>
  </si>
  <si>
    <t>EUCTR2015-002276-25-PL</t>
  </si>
  <si>
    <t>Human pharmacology (Phase I): no                Therapeutic exploratory (Phase II): no                Therapeutic confirmatory - (Phase III): yes                Therapeutic use (Phase IV): no</t>
  </si>
  <si>
    <t>Amgen Inc</t>
  </si>
  <si>
    <t>Portugal;United States;Taiwan;Slovenia;Greece;Spain;Ukraine;Turkey;Austria;Russian Federation;Colombia;United Kingdom;Czech Republic;Hungary;Canada;Belgium;Poland;Brazil;Malaysia;Australia;South Africa;Netherlands;Germany;New Zealand</t>
  </si>
  <si>
    <t>Hypercholesterolemia &lt;br&gt;                MedDRA version: 20.0                Level: LLT                Classification code 10057100                Term: Homozygous familial hypercholesterolaemia                System Organ Class: 100000004850             &lt;br&gt;                MedDRA version: 20.0                Level: LLT                Classification code 10057099                Term: Heterozygous familial hypercholesterolaemia                System Organ Class: 100000004850            ;Therapeutic area: Diseases [C] - Nutritional and Metabolic Diseases [C18]</t>
  </si>
  <si>
    <t>NCT02624869</t>
  </si>
  <si>
    <t>20120124;2015-002276-25-DE</t>
  </si>
  <si>
    <t>Medical Information</t>
  </si>
  <si>
    <t>Pulawska 145</t>
  </si>
  <si>
    <t>Medinfo-pol@amgen.com</t>
  </si>
  <si>
    <t>Amgen Biotechnologia Sp. z o.o.</t>
  </si>
  <si>
    <t>Amgen Inc.</t>
  </si>
  <si>
    <t>Inclusion criteria: &lt;br&gt;                Subjects with HeFH:&lt;br&gt;                -Completed Study 20120123 while still on assigned investigational product.&lt;br&gt;                Subjects with HoFH:&lt;br&gt;                -Male or female, = 10 to = 17 years of age at time of enrollment &lt;br&gt;                -Diagnosis of HoFH by genetic confirmation or a clinical diagnosis based on a&lt;br&gt;                history of an untreated LDL cholesterol concentration &gt; 500 mg/dL (13 mmol/L)&lt;br&gt;                together with either xanthoma before 10 years of age or evidence of&lt;br&gt;                heterozygous familial hypercholesterolemia in both parents.&lt;br&gt;                All subjects:&lt;br&gt;                - Subject must be on a low-fat diet and receiving background lipid-lowering therapy&lt;br&gt;                -Lipid-lowering therapy, including statin dose, must be unchanged for = 4 weeks&lt;br&gt;                prior to LDL-C screening; fibrates must be stable for at least 6 weeks prior to&lt;br&gt;                screening.&lt;br&gt;                Are the trial subjects under 18? yes&lt;br&gt;                Number of subjects for this age range: 115&lt;br&gt;                F.1.2 Adults (18-64 years) no&lt;br&gt;                F.1.2.1 Number of subjects for this age range&lt;br&gt;                F.1.3 Elderly (&gt;=65 years) no&lt;br&gt;                F.1.3.1 Number of subjects for this age range&lt;br&gt;</t>
  </si>
  <si>
    <t>Exclusion criteria: &lt;br&gt;                Subjects with HoFH:&lt;br&gt;                - estimated glomerular filtration rate (eGFR) &lt; 30 ml/min/1.73m2; CK &gt; 3x ULN; AST or ALT &gt; 2x ULN; (all screening by central laboratory); &lt;br&gt;                - known active infection or major hematologic, renal, metabolic, gastrointestinal or endocrine dysfunction;&lt;br&gt;                - subject has taken a cholesterylester transfer protein (CETP) inhibitor in the last 12 months, or mipomersen or lomitapide in the last 5 months prior to LDL-C screening, or has received any therapy to inhibit proprotein convertase subtilisin/kexin type 9 (PCSK9) within 12 weeks prior to screening;&lt;br&gt;                - subject has a history or evidence of any other clinically significant disorder, condition or disease, or planned or expected procedure that, in the opinion of the Investigator or Amgen physician, would pose a risk to subject safety or interfere with the study evaluation, procedures or completion. &lt;br&gt;                The following are major exclusion criteria for all subjects: &lt;br&gt;                - subjects cannot be receiving treatment in another investigational device or drug study, or less than 30 days since ending treatment on another investigational device or drug study; &lt;br&gt;                - female subjects of childbearing potential cannot be pregnant or breast feeding or planning to become pregnant or planning to breast feed and must be willing to use acceptable method(s) of effective birth control (may include true sexual abstinence) during treatment with evolocumab and for an additional 15 weeks after the end of treatment with evolocumab.&lt;br&gt;</t>
  </si>
  <si>
    <t>Primary end point(s): Subject incidence of treatment emergent adverse events;Timepoint(s) of evaluation of this end point: Screening, day 1, weeks 4, 12, 24, 36, 48, 60, 72 and 80.;Main Objective: To describe the safety and tolerability of 80 weeks of SC evolocumab when added to standard of care in pediatric subjects 10 to 17 years of age with HeFH or HoFH.;Secondary Objective: To describe percent change and change from baseline in LDL-C, and on percent change from baseline in non-high-density lipoprotein cholesterol (non-HDL-C), apolipoprotein B (ApoB), total cholesterol/HDL-C ratio, and ApoB/Apolipoprotein A-1 (ApoA1) ratio.</t>
  </si>
  <si>
    <t>&lt;br&gt;                Secondary end point(s): Percent change from baseline at week 80 in:&lt;br&gt;                - LDL-C&lt;br&gt;                - Non-HDL-C&lt;br&gt;                - ApoB&lt;br&gt;                - Total cholesterol/HDL-C ratio&lt;br&gt;                - ApoB/ApoA1 ratio&lt;br&gt;                â€¢ Change from baseline in LDL-C at week 80&lt;br&gt;            ;Timepoint(s) of evaluation of this end point: Baseline and week 80</t>
  </si>
  <si>
    <t>Open-label, Single-arm, Multicenter Study to Evaluate the Safety, Tolerability and Efficacy of Evolocumab for LDL-C Reduction, as Add-on to Diet and Lipid-lowering Therapy, in Pediatric Subjects From 10 to 17 Years of Age With Heterozygous Familial Hypercholesterolemia (HeFH) or Homozygous Familial Hypercholesterolemia (HoFH)</t>
  </si>
  <si>
    <t>Jan 10 2019 12:00AM</t>
  </si>
  <si>
    <t>EFFECTIVENESS OF KINESIOTAPING WITH EXERCISE ON MYOFASCIAL PAIN IN TEXT THUMB - A RANDOMIZED CONTROLLED TRIAL</t>
  </si>
  <si>
    <t>Intervention1: 1.Kinesiotaping&lt;br&gt;2.Thenar muscles group stretches&lt;br&gt;3.Forearm flexor/ extensor stretches&lt;br&gt;4.Eccentric weighed and unweighed hammer curls&lt;br&gt;5.Eccentric thumb abduction/ extension with elastic band&lt;br&gt;6.Eccentric wrist flexion/ extension with dumbell&lt;br&gt;7.Eccentric forearm supination/ pronation with theraband: Hold time: 15-20 seconds&lt;br&gt;Repititions: 8-10&lt;br&gt;Rest time: 10-15seconds&lt;br&gt;Treatment time in total: 40 minutes exercises + Kinesiotaping for 5hours/day&lt;br&gt;Control Intervention1: 1.Thenar muscles group stretches &lt;br&gt;2.Forearm flexor/ extensor stretches &lt;br&gt;3.Eccentric weighed and unweighed hammer curls 4.Eccentric thumb abduction/ extension with elastic band 5.Eccentric wrist flexion/ extension with dumbell 6.Eccentric forearm supination/ pronation with theraband: Hold time: 15-20 seconds&lt;br&gt;Repititions: 8-10 times&lt;br&gt;Rest time: 10-15 seconds &lt;br&gt;Treatment time in total : 40 minutes&lt;br&gt;</t>
  </si>
  <si>
    <t>http://www.ctri.nic.in/Clinicaltrials/pmaindet2.php?trialid=36194</t>
  </si>
  <si>
    <t>EFFECTIVENESS OF KINESIOTAPING WITH EXERCISE ON PAIN ON REPITITIVE TEXTING</t>
  </si>
  <si>
    <t>CTRI/2019/08/020872</t>
  </si>
  <si>
    <t>Other&lt;br&gt;  Method of generating randomization sequence:Computer generated randomization  Method of allocation concealment:Sequentially numbered, sealed, opaque envelopes  Blinding and masking:Participant and Investigator Blinded</t>
  </si>
  <si>
    <t>Phase 1</t>
  </si>
  <si>
    <t>Saloni Shetty</t>
  </si>
  <si>
    <t>Health Condition 1: M659- Synovitis and tenosynovitis, unspecified</t>
  </si>
  <si>
    <t>Mrs Suchetha PS</t>
  </si>
  <si>
    <t>Nitte Institute of PhysiotherapyDeralakatteMangalore Justice K.S.Hegde HospitalDeralakatteMangalore</t>
  </si>
  <si>
    <t>suchetaps.bhat@gmail.com</t>
  </si>
  <si>
    <t>Nitte Institute of Physiotherapy</t>
  </si>
  <si>
    <t>Closed to Recruitment of Participants</t>
  </si>
  <si>
    <t>NITTE UniversityNITTE Institute of PhysiotherapyDeralakatte, Mangalore</t>
  </si>
  <si>
    <t>Inclusion criteria: 1. Subjects using mobile phone for more than 2 hours &lt;br/ &gt;&lt;br&gt;2. Diagnosed as text thumb &lt;br/ &gt;&lt;br&gt;3. VAS 3-8</t>
  </si>
  <si>
    <t>Exclusion criteria: 1. Previous fracture involving wrist &lt;br/ &gt;&lt;br&gt;2. Arthritis &lt;br/ &gt;&lt;br&gt;3. Tumors &lt;br/ &gt;&lt;br&gt;4. Rheumatic disease &lt;br/ &gt;&lt;br&gt;5. Pregnancy &lt;br/ &gt;&lt;br&gt;6. Nerve/ vessel/ tendon injury &lt;br/ &gt;&lt;br&gt;7. With mental disorder &lt;br/ &gt;&lt;br&gt;8. Wrist injection in last 3 months</t>
  </si>
  <si>
    <t>Visual Analogue Scale &lt;br/ &gt;&lt;br&gt;Pinch MeterTimepoint: Visual Analogue Scale- Pre and Post Intervention &lt;br/ &gt;&lt;br&gt;Pinch Meter- Pre and Post Intervention &lt;br/ &gt;&lt;br&gt;</t>
  </si>
  <si>
    <t>Hand Dynamometer &lt;br/ &gt;&lt;br&gt;Crawford small points dexterity testTimepoint: Hand Dynamometer- Pre and Post Intervention &lt;br/ &gt;&lt;br&gt;Crawford small points dexterity test- Pre and Post Intervention</t>
  </si>
  <si>
    <t>Apr 16 2019 12:00AM</t>
  </si>
  <si>
    <t>Institutional Ethics Committe</t>
  </si>
  <si>
    <t>foodstuffs</t>
  </si>
  <si>
    <t>Quantitative investigation of the activation of the cellular immune system by taste producing substances and 2-phenylethylamine from coffee, cocoa, diet lemonade, ginger tea, cabbage, and soy sauce.</t>
  </si>
  <si>
    <t>Intervention 1: This study consists of 6 parts according to the number of foodstuffs to be tested. After a wash-out-phase (5-7 days) the volunteers receive water as a control in the same amount as the foodstuff to be tested. Blood is taken at the same timepoints according to the foodstuffs expected maximum concentration in the blood. Intervention 2: For caffeine/coffee the timepoints are: 0h, 1h, 6h, and 24h. Intervention 3: For 2-phenylethylamine/cocoa the timepoints are: 0h, 15min, 30min, and 24h. Intervention 4: For goitrin/cabbage the timepoints are: 0h, 1h, 3h, and 24h. Intervention 5: For saccharin/lemonade the timepoints are: 0h, 45min, 120min, and 24h. Intervention 6: For gingerol/ginger the timepoints are: 0h, 45min, 120min, and 24h. Intervention 7: For monosodium glutamate/soy sauce the timepoints are: 0h, 45min, 120min, and 24h.</t>
  </si>
  <si>
    <t>http://www.drks.de/DRKS00005083</t>
  </si>
  <si>
    <t>DRKS00005083</t>
  </si>
  <si>
    <t>Allocation: Randomized controlled trial;. Masking: Open (masking not used). Control: Control group receives no treatment|Other. Assignment: Crossover. Study design purpose: Basic research/physiological study;</t>
  </si>
  <si>
    <t>Deutsche Forschungsanstalt fÃ¼r Lebensmittelchemie Leibniz InstitutPhysiologie</t>
  </si>
  <si>
    <t>Germany</t>
  </si>
  <si>
    <t>cellular immunsystem</t>
  </si>
  <si>
    <t>5798/13</t>
  </si>
  <si>
    <t>Thomas</t>
  </si>
  <si>
    <t>Skurk</t>
  </si>
  <si>
    <t>Gregor-Mendel-StraÃŸe 2</t>
  </si>
  <si>
    <t>skurk@tum.de</t>
  </si>
  <si>
    <t>08161-71 2007</t>
  </si>
  <si>
    <t>Else KrÃ¶ner-Fresenius-Zentrum fÃ¼r ErnÃ¤hrungsmedizin an der Technischen UniversitÃ¤t MÃ¼nchen Lehrstuhl fÃ¼r ErnÃ¤hrungsmedizin</t>
  </si>
  <si>
    <t>Dietmar</t>
  </si>
  <si>
    <t>Krautwurst</t>
  </si>
  <si>
    <t>Lise-Meitner-StraÃŸe 34</t>
  </si>
  <si>
    <t>dietmar.krautwurst@lrz.tum.de</t>
  </si>
  <si>
    <t>08161-71 2634</t>
  </si>
  <si>
    <t>Lehrstuhl fÃ¼r Lebensmittelchemie und molekulare SensorikTU MÃ¼nchen;Deutsche Forschungsanstalt fÃ¼r Lebensmittelchemie Leibniz InstitutPhysiologie;Else KrÃ¶ner-Fresenius-Zentrum fÃ¼r ErnÃ¤hrungsmedizin der TU MÃ¼nchenLehrstuhl fÃ¼r ErnÃ¤hrungsmedizin</t>
  </si>
  <si>
    <t>Both, male and female</t>
  </si>
  <si>
    <t>Inclusion criteria: healthy</t>
  </si>
  <si>
    <t>Exclusion criteria: taking medication, smoking, BMI &gt;25, competetive sports, known metabolic disorders e.g. malabsorption syndrome, lipid dysfunctions, diabetes mellitus, thyroid dysfunction</t>
  </si>
  <si>
    <t>activated leucocytes, genregulation of specific biomarkers (cytokines and their receptors) using ELISA, regulation of the expression of the particular chemosensory receptors (RT-qPCR).</t>
  </si>
  <si>
    <t>Quantitative analytics of saccharin, caffeine, goitrin, 2-phenylethylamine, glutamate / piperonyl-n-heptylamine, and gingerol will be performed using stable-isotope-dilution analysis and LC-MS/MS. Plasma (100 Âµl) will be spiked with the respective isotope labelled internal standard. After equilibration samples will be diluted with acetonitrile, the precipitate will be centrifuged and the supernatant will be reduced in N2. After reconsitutation with H2O the solution will be analyzed by HPLC-MS/MS.</t>
  </si>
  <si>
    <t>Jun 27 2013 12:00AM</t>
  </si>
  <si>
    <t>(leading) Ethics Committee-No. (Ethik-Kommission der FakultÃ¤t fÃ¼r Medizin der Technischen UniversitÃ¤t MÃ¼nchen)</t>
  </si>
  <si>
    <t xml:space="preserve">oxygen therapy </t>
  </si>
  <si>
    <t>Effects of perioperative oxygen fraction on postoperative pulmonary complication in pateints underwent neurosurgery: a randomized controlled trial</t>
  </si>
  <si>
    <t>Group 1:FiO2 0.6;Group 2:FiO2 0.3;</t>
  </si>
  <si>
    <t>http://www.chictr.org.cn/showproj.aspx?proj=35963</t>
  </si>
  <si>
    <t>ChiCTR1900021635</t>
  </si>
  <si>
    <t>Group 1:60;Group 2:60;</t>
  </si>
  <si>
    <t>Huadong Hospital</t>
  </si>
  <si>
    <t>Atelectasis</t>
  </si>
  <si>
    <t>Weidong Gu</t>
  </si>
  <si>
    <t>221 Yan'an Road West, Jing'an District, Shanghai</t>
  </si>
  <si>
    <t>mcwgwd@163.com</t>
  </si>
  <si>
    <t>+86 18918169021</t>
  </si>
  <si>
    <t>Department of Anesthesiology, Huadong Hospital</t>
  </si>
  <si>
    <t>Songbin Liu</t>
  </si>
  <si>
    <t>221 Yan'an Road West, Jing'an District, Shanghai, China</t>
  </si>
  <si>
    <t>liusongbinmh@163.com</t>
  </si>
  <si>
    <t>+86 13818937242</t>
  </si>
  <si>
    <t>Huadong Hospital Scientific Research Funds</t>
  </si>
  <si>
    <t>Inclusion criteria: 1. Adult patients were aged 18 years or older, scheduled for brain surgery;&lt;br&gt;2. American Society of Anesthesiologists (ASA) physical status class Iâ€“III;&lt;br&gt;3. They could climb two flights of stairs without stopping, were considered clinically lung healthy;&lt;br&gt;4. Had an SpO2 of &gt;= 94% when breathing air;&lt;br&gt;5. Body mass index (BMI, weight in kilograms divided by the square of the height in meters) of &lt; 35 kg/m2;&lt;br&gt;6. The operative position is supine.</t>
  </si>
  <si>
    <t>Exclusion criteria: 1. Patients with chronic obstructive pulmonary disease, overt heart failure, obstructive sleep apnoea syndrome;&lt;br&gt;2. Patients with a difficult intubation or difficult mask ventilation was anticipated;&lt;br&gt;3. Chemotherapy within 3 months, and surgery within 30 days (except surgery under local anesthesia or dilation and curettage under general anesthesia);&lt;br&gt;4. Inability to give informed consent.</t>
  </si>
  <si>
    <t>atelectasis;</t>
  </si>
  <si>
    <t>aeration;PPCs;EVA;</t>
  </si>
  <si>
    <t>Mar  6 2019 12:00AM</t>
  </si>
  <si>
    <t>Zhu Yue</t>
  </si>
  <si>
    <t xml:space="preserve">diagnostic technique </t>
  </si>
  <si>
    <t>A Phase 3, Randomized, Single Dose, Open-Label Study to Investigate the Safety and Efficacy of OTL38 Injection (OTL38) for Intra-operative Imaging of Folate Receptor Positive Ovarian Cancer</t>
  </si>
  <si>
    <t>Administration of OTL38 and use of a fluorescent imaging system during surgery</t>
  </si>
  <si>
    <t>https://trialregister.nl/trial/7675</t>
  </si>
  <si>
    <t>Phase 3 study with OTL38 in ovarian cancer</t>
  </si>
  <si>
    <t>NTR</t>
  </si>
  <si>
    <t>NL7675</t>
  </si>
  <si>
    <t>Randomized: No,                         Masking: Single,                         Control: Not applicable,                         Group: undefined,                         Type: Single arm</t>
  </si>
  <si>
    <t>On Target Laboratories, LLC</t>
  </si>
  <si>
    <t>The Netherlands</t>
  </si>
  <si>
    <t>Ovarian cancer</t>
  </si>
  <si>
    <t>A.L.</t>
  </si>
  <si>
    <t>Vahrmeijer</t>
  </si>
  <si>
    <t>clintrials@chdr.nl</t>
  </si>
  <si>
    <t>+31 71 5246 400</t>
  </si>
  <si>
    <t>Sponsor</t>
  </si>
  <si>
    <t>Inclusion criteria: 1. Female patients 18 years of age and older&lt;br&gt;2. Have a primary diagnosis, or at high clinical suspicion, of primary ovarian cancer (of epithelial type), planned for primary surgical cytoreduction, interval debulking, or have recurrent ovarian cancer surgery, and:&lt;br&gt;o Who are scheduled to undergo laparotomy for the debulking surgery OR&lt;br&gt;o Who are scheduled to undergo laparoscopy and pre-authorized to undergo laparotomy for the debulking surgery if cancer is detected on the laparoscopy&lt;br&gt;3. A negative serum pregnancy test at Screening followed by a negative urine pregnancy test on the day of surgery or day of admission for female patients of childbearing potential.&lt;br&gt;4. Female patients of childbearing potential or less than 2 years postmenopausal agree to use an acceptable form&lt;br&gt;of contraception from the time of signing informed consent until 30 days after study completion&lt;br&gt;5. Ability to understand the requirements of the study, provide written informed consent for participation in the&lt;br&gt;study and authorization of use and disclosure of protected health information, and agree to abide by the study restrictions and to return for the required assessments.</t>
  </si>
  <si>
    <t>Exclusion criteria: 1. Previous exposure to OTL38&lt;br&gt;2. Known FR-negative ovarian cancer&lt;br&gt;3. Planned surgical debulking via laparoscopy or robotic surgery, with no intent of laparotomy.&lt;br&gt;4. Patients with known ovarian cancer miliary disease prior to surgery&lt;br&gt;5. Any medical condition that, in the opinion of the investigators, could potentially jeopardize the safety of the&lt;br&gt;patient&lt;br&gt;6. History of anaphylactic reactions&lt;br&gt;7. History of allergy to any of the components of OTL38, including folic acid&lt;br&gt;8. Pregnancy or positive pregnancy test&lt;br&gt;9. Clinically significant abnormalities on electrocardiogram (ECG)&lt;br&gt;10.Presence of any psychological, familial, sociological or geographical condition potentially hampering&lt;br&gt;compliance with the study protocol and follow-up schedule&lt;br&gt;11.Impaired renal function defined as eGFR&lt; 50 mL/min/1.73m2&lt;br&gt;12.Impaired liver function defined as values &gt; 3x the upper limit of normal (ULN) for alanine aminotransferase&lt;br&gt;(ALT), aspartate aminotransferase (AST), alkaline phosphatase (ALP), or total bilirubin.&lt;br&gt;13.Known Stage IV ovarian cancer with brain metastases&lt;br&gt;14.Received an investigational agent in another clinical trial within 30 days prior to surgery&lt;br&gt;15.Known sensitivity to fluorescent light</t>
  </si>
  <si>
    <t>â€¢ Proportion of patients with at least one evaluable FR+ ovarian cancer lesion confirmed by central pathology (Standard of truth) that was detected using the combination of OTL38 and fluorescent light but not under normal light or palpation. All evaluable FR+ ovarian cancer lesions that were identified prior to or after surgery, that were detected using the combination of OTL38 and fluorescent light but not under normal light or palpation, and were removed based on the evaluation under fluorescent light, will be included in the calculation of the proportion of patients with at least one FR+ ovarian cancer lesion confirmed by central pathology. The primary endpoint will be determined based on evaluable lesions as described below.&lt;br&gt;â€¢ Evaluable lesions are defined as follows: lesions that do not appear on an organ or tissue that was intended for removal based on the Pre-Fluorescence Surgical Plan, regardless of the absence or presence of tumor.&lt;br&gt;</t>
  </si>
  <si>
    <t>â€¢ False Positive Rate at the patient level (FPRp) will be a major secondary efficacy endpoint and is defined as the proportion of folate positive ovarian cancer patients in whom all lesions, without regard to evaluable lesion status, detected by fluorescent light only are histologically negative. Sensitivity or True Positive Rate (TPR) for OTL38 in combination with fluorescent light, defined as the proportion of fluorescent light positive lesions that are histologically confirmed to be FR+ and ovarian cancer by central pathology relative to the total number of lesions confirmed to be FR+ and ovarian cancer by central pathology without regard to evaluable lesion status. From the classification table below: TP/TP+FN&lt;br&gt;â€¢ False positive rate (FPR) for OTL38 in combination with fluorescent light, for the purpose of this protocol, will be calculated as 1 â€“ the Positive Predictive Value (PPV) and is defined as the proportion of fluorescent light positive lesions removed that are histologically confirmed to be non-cancerous, or if cancerous, not FR+ and ovarian cancer, by central pathology relative to the total number of lesions removed with fluorescent light imaging without regard to evaluable lesion status. From the classification table below: FP/TP+FP.&lt;br&gt;</t>
  </si>
  <si>
    <t>is procedure</t>
  </si>
  <si>
    <t>A Phase II Trial Assessing the Accuracy of Tumor Bed Biopsies in Predicting Pathologic Response in Patients with Clinical/Radiologic Complete Response after Neoadjuvant Chemotherapy in Order to Explore the Feasibility of Breast Conserving Treatment without Surgery</t>
  </si>
  <si>
    <t>Procedure/Surgery : The procedure is an image-guided biopsy to collect a sample of tissue from the area of  breast cancer.  The tumor tissue will be collected either before the patient  have  breast  cancer surgery or the day of surgery.</t>
  </si>
  <si>
    <t>http://cris.nih.go.kr/cris/en/search/search_result_st01.jsp?seq=12662</t>
  </si>
  <si>
    <t>Predicting pathologic response using tumor bed biopsies in patients with complete response after neoadjuvant chemotherapy</t>
  </si>
  <si>
    <t>KCT</t>
  </si>
  <si>
    <t>KCT0003445</t>
  </si>
  <si>
    <t>Interventional Study</t>
  </si>
  <si>
    <t>Primary Purpose : Treatment, Intervention Model : Single Group, Blinding/Masking : Open, Allocation : Not Applicable</t>
  </si>
  <si>
    <t>Phase2</t>
  </si>
  <si>
    <t>NRG Oncology</t>
  </si>
  <si>
    <t>Korea, Republic of</t>
  </si>
  <si>
    <t>;Neoplasms</t>
  </si>
  <si>
    <t>KCT000</t>
  </si>
  <si>
    <t>Haemin</t>
  </si>
  <si>
    <t>Lee</t>
  </si>
  <si>
    <t>Yonseiro 50-1, Seodaemun-gu, Seoul city</t>
  </si>
  <si>
    <t>byul1002@naver.com</t>
  </si>
  <si>
    <t>Yonsei University Health System, Severance Hospital</t>
  </si>
  <si>
    <t>Hyung Seok</t>
  </si>
  <si>
    <t>Park</t>
  </si>
  <si>
    <t>imgenius@yuhs.ac</t>
  </si>
  <si>
    <t>19(Year)</t>
  </si>
  <si>
    <t>No Limit</t>
  </si>
  <si>
    <t>Inclusion criteria: -The patient must have an ECOG Performance status of 0 or 1 (see Appendix A).&lt;br&gt;-Patients must have had ER analysis performed on the primary breast tumor collected prior to neoadjuvant therapy according to current ASCO/CAP Guideline Recommendations for hormone receptor testing. If negative for ER, assessment of PgR must also be performed according to current ASCO/CAP Guideline Recommendations for hormone receptor testing (http://www.asco.org).&lt;br&gt;-Patients must have had HER2 testing performed on the primary breast tumor collected prior to neoadjuvant chemotherapy according to the current ASCO/CAP Guideline Recommendations for Human Epidermal Growth Factor Receptor 2 Testing in Breast Cancer (http://www.asco.org). Patients who have a primary tumor that is HER2-positive, HER2-equivocal, or HER2-negative are eligible.&lt;br&gt;-Patients must have a biopsy marker placed within the tumor bed with imaging confirmation (preferably mammogram but ultrasound or MRI is acceptable) of marker placement prior to neoadjuvant chemotherapy.&lt;br&gt;-Patients with operable focal or multifocal (T1-T3, stage II and IIIA invasive ductal carcinoma [all receptor phenotypes]), and who have completed neoadjuvant chemotherapy with a clinical complete response (by clinical examination).&lt;br&gt;-Patients must have achieved a complete or near complete radiologic tumor response on breast imaging with mammogram, ultrasound, and MRI.&lt;br&gt;-Patients must be undergoing breast conserving therapy.&lt;br&gt;-Patient must be able to undergo stereotactic-vacuum-assisted breast biopsy with clip placement after completion of neoadjuvant chemotherapy.&lt;br&gt;-Patient must have completed a minimum of 8 weeks of standard neoadjuvant chemotherapy consisting of an anthracycline and/or taxane-based regimen.&lt;br&gt;-Patients with HER2-positive tumors must have received neoadjuvant anti-HER2 therapy (either with all or with a portion of the neoadjuvant chemotherapy regimen), unless medically contraindicated.&lt;br&gt;-Patients treated with PD-1 or PD-L1 inhibitors, CDK 4/6 inhibitors, or other immune-based therapy are eligible.&lt;br&gt;-Patients with previous contralateral invasive breast cancer treated with anti-cancer therapy are eligible.</t>
  </si>
  <si>
    <t>Exclusion criteria: -T4 tumors including inflammatory breast cancer.&lt;br&gt;-Patients with metastatic disease.&lt;br&gt;-Lumpectomy performed prior to study entry.&lt;br&gt;-Patients with any history of prior radiation therapy in the affected breast.&lt;br&gt;-Patients with synchronous ipsilateral invasive breast cancer or any prior history of ipsilateral invasive breast cancer. (Patients with previous ipsilateral/contralateral DCIS or previous contralateral invasive breast cancer treated with anti-cancer therapy are eligible.)&lt;br&gt;-Patients with invasive lobular carcinoma.&lt;br&gt;-Patients who have multicentric disease.&lt;br&gt;-Patients treated with neoadjuvant hormonal therapy only are not eligible.&lt;br&gt;-Patients who are medically unfit to undergo surgical resection.&lt;br&gt;-Patients without breast biopsy marker documented by imaging at tumor bed site prior to initiation of neoadjuvant therapy.&lt;br&gt;-Patients who did not undergo trimodality imaging after completion of neoadjuvant chemotherapy (breast ultrasound, MRI, and mammography).&lt;br&gt;-Patients with one or more of the following imaging criteria from any of the 3 imaging modalities after completion of NCT are not eligible:&lt;br&gt;â€¢ Mammogram with malignant appearing calcifications or mass &amp;gt; 1 cm; or&lt;br&gt;â€¢ Ultrasound with a hypoechoic area &amp;gt; 2 cm; or&lt;br&gt;â€¢ Breast MRI demonstrating a residual mass with rapid rise and washout type III kinetics.&lt;br&gt;-Psychiatric or addictive disorders or other conditions that, in the opinion of the investigator, would preclude the patient from meeting the study requirements or interfere with interpretation of study results.&lt;br&gt;-Pregnancy or lactation at the time of study registration. (Note: Pregnancy testing according to institutional standards for women of childbearing potential must be performed within 2 weeks prior to study registration.)</t>
  </si>
  <si>
    <t>the proportion of patients with post-neoadjuvant chemotherapy negative image-directed biopsy that have a pCR</t>
  </si>
  <si>
    <t>Number of needle cores performed and the proportion of clips retrieved;the distribution of residual cancer burden score;Trimodality imaging algorithm +/- biopsy as a predictor of pCR</t>
  </si>
  <si>
    <t>Submitted approval</t>
  </si>
  <si>
    <t>Yonsei University College of Medicine Severance hospital IRB</t>
  </si>
  <si>
    <t>Electronic Cigarettes as a Harm Reduction Strategy in Individuals With Substance Use Disorder</t>
  </si>
  <si>
    <t>Device: E cigarettes;Other: Nicotine Replacement Therapy</t>
  </si>
  <si>
    <t>https://clinicaltrials.gov/show/NCT04063267</t>
  </si>
  <si>
    <t>NCT04063267</t>
  </si>
  <si>
    <t>NYU Langone Health</t>
  </si>
  <si>
    <t>Cigarette Smoking;Addiction;E Cig Use</t>
  </si>
  <si>
    <t>October 27, 2020</t>
  </si>
  <si>
    <t>18-00840</t>
  </si>
  <si>
    <t>Scott Sherman, MD;Meghan Durr, MPH;Meghan Durr, MPH</t>
  </si>
  <si>
    <t>;meghan.durr@nyulangone.org;</t>
  </si>
  <si>
    <t>;646-501-3571;</t>
  </si>
  <si>
    <t>NYU Langone Health;</t>
  </si>
  <si>
    <t>&lt;br&gt;        Inclusion Criteria:&lt;br&gt;&lt;br&gt;          -  smokes at least 10 cigarettes per day&lt;br&gt;&lt;br&gt;          -  meet DSM-V AUD and/or OUD within the past year, interested in reducing CPDs&lt;br&gt;&lt;br&gt;          -  able to provide consent&lt;br&gt;&lt;br&gt;          -  use a cell phone, are willing/able to receive and respond to daily text messages&lt;br&gt;             regarding their cigarette use and e-cigarette use on their cell phone&lt;br&gt;&lt;br&gt;          -  provide one additional contact, and are willing to use an e-cigarette for 3 weeks.&lt;br&gt;&lt;br&gt;        Exclusion Criteria:&lt;br&gt;&lt;br&gt;          -  pregnant and/or breast feeding (self-reported)&lt;br&gt;&lt;br&gt;          -  currently using smoking cessation medications (including other forms of NRT,&lt;br&gt;             buproprion, or varenicline)&lt;br&gt;&lt;br&gt;          -  enrolled in a smoking cessation program or another cessation tria&lt;br&gt;&lt;br&gt;          -  have used an e-cigarette in the past 14 days&lt;br&gt;&lt;br&gt;          -  have used any other tobacco products (pipe, cigar, cigarillos, snuff, chewing tobacco,&lt;br&gt;             rolling tobacco, or hookah/shisha) in the past 30 days&lt;br&gt;&lt;br&gt;          -  report having a history of asthma, other airways diseases, or heart disease.&lt;br&gt;</t>
  </si>
  <si>
    <t>Proportion of participants who achieve 50% reduction in CPD at 3 weeks.</t>
  </si>
  <si>
    <t>Is investigating anaesthetics</t>
  </si>
  <si>
    <t>A Multicenter, Double-blind, Randomized, Controlled, Roll-over Retreatment Study of the Safety and Pain Associated With Injections of PN40082, RV001 With Topical Anesthetic or RV001 for Lip Augmentation</t>
  </si>
  <si>
    <t>Device: PN40082</t>
  </si>
  <si>
    <t>https://clinicaltrials.gov/show/NCT04029545</t>
  </si>
  <si>
    <t>NCT04029545</t>
  </si>
  <si>
    <t>Allocation: Randomized. Intervention model: Parallel Assignment. Primary purpose: Treatment. Masking: Double (Participant, Outcomes Assessor).</t>
  </si>
  <si>
    <t>Prollenium Medical Technologies Inc.</t>
  </si>
  <si>
    <t>Lip Augmentation</t>
  </si>
  <si>
    <t>June 14, 2019</t>
  </si>
  <si>
    <t>PRO 2019-02</t>
  </si>
  <si>
    <t>Stacy R Smith, MD</t>
  </si>
  <si>
    <t>California Dermatology &amp; Clinical Research Institute</t>
  </si>
  <si>
    <t>Active, not recruiting</t>
  </si>
  <si>
    <t>Symbio, LLC</t>
  </si>
  <si>
    <t>&lt;br&gt;        Inclusion Criteria:&lt;br&gt;&lt;br&gt;          1. Completed Protocol PRO 2018-03 OR Protocol PRO 2018-02 and did not enroll in Protocol&lt;br&gt;             PRO 2018-03.&lt;br&gt;&lt;br&gt;          2. Men or non-pregnant or non-breastfeeding women over 21 years of age&lt;br&gt;&lt;br&gt;          3. At PRO 2018-02 baseline visit had an overall score of very thin, or thin on the LFGS,&lt;br&gt;             as agreed upon by the Treating and Evaluating Investigators, and desires at least a&lt;br&gt;             1-point improvement in overall LFGS score; OR Had a Fitzpatrick skin phototype IV, V&lt;br&gt;             or VI and has an LFGS score of thick or full, as agreed upon by the Treating and&lt;br&gt;             Evaluating Investigators, and desires treatment to the vermilion body of 1 or both&lt;br&gt;             lips&lt;br&gt;&lt;br&gt;          4. If female and of childbearing potential, a negative urine pregnancy test at Visit&lt;br&gt;             1/Day 1 and the subject agrees to use adequate contraception during the study period.&lt;br&gt;&lt;br&gt;          5. Willing to give written informed consent.&lt;br&gt;&lt;br&gt;        Exclusion Criteria:&lt;br&gt;&lt;br&gt;          1. Women who are pregnant, lactating, or planning a pregnancy.&lt;br&gt;&lt;br&gt;          2. Subjects with a known history of allergy, anaphylaxis or hypersensitivity to&lt;br&gt;             injectable hyaluronic acid products, local anesthetics of the amide type such as&lt;br&gt;             lidocaine, or to latex.&lt;br&gt;&lt;br&gt;          3. Subjects with a significant ongoing adverse event from PRO 2018-02 or PRO 2018-03 that&lt;br&gt;             in the opinion of the investigator could be worsened by participation in this study.&lt;br&gt;&lt;br&gt;          4. Subjects that experienced an SAE, AESI, visual changes or other serious medical&lt;br&gt;             conditions during PRO 2018-02 or PRO 2018-03&lt;br&gt;&lt;br&gt;          5. Subjects who are unable to withhold thrombolytics, or inhibitors of platelet&lt;br&gt;             aggregation or nonsteroidal anti inflammatory drugs (NSAIDs, e.g., aspirin, ibuprofen)&lt;br&gt;             or other substances known to increase coagulation time (e.g., herbal supplements with&lt;br&gt;             garlic or gingko) within 10 days before AND after any injection session.&lt;br&gt;&lt;br&gt;          6. Subjects with clinically significant organic disease including clinically significant&lt;br&gt;             cardiovascular, hepatic, pulmonary, neurologic, or renal disease or other medical&lt;br&gt;             condition, serious intercurrent illness, or extenuating circumstance that, in the&lt;br&gt;             opinion of the investigator, preclude participation in the trial.&lt;br&gt;&lt;br&gt;          7. Subjects with lip tattoos, piercings, facial hair, or scars that would interfere with&lt;br&gt;             visualization of the lips and perioral area for the effectiveness assessments.&lt;br&gt;&lt;br&gt;          8. Subjects with abnormal lip function, with inability to effectively sip water through a&lt;br&gt;             straw.&lt;br&gt;&lt;br&gt;          9. Subjects with abnormal lip sensation with inability to feel a 0.4G monofilament or a&lt;br&gt;             cotton wisp at any site on the lip.&lt;br&gt;&lt;br&gt;         10. Subjects with moderate or severe abnormal lip asymmetry.&lt;br&gt;&lt;br&gt;         11. Subjects with any mass formation on the lip.&lt;br&gt;&lt;br&gt;         12. Subjects with dentures or any device covering all or part of the upper palate, and/or&lt;br&gt;             severe malocclusion or dentofacial or maxillofacial deformities as judged by the&lt;br&gt;             Treating Investigator. Subjects planning to undergo extensive dental procedures such&lt;br&gt;             as dental implants, multiple tooth extractions, or oral surgery should not&lt;br&gt;             participate. Minor dental procedures such as teeth cleaning and repair of caries are&lt;br&gt;             not exclusionary.&lt;br&gt;&lt;br&gt;         13. Subjects that have undergone facial plastic surgery or received permanent facial&lt;br&gt;             implants (e.g., polymethylmethacrylate, silicone, polytetrafluoroethylene,&lt;br&gt;             polyacrylamide, lifting threads) anywhere in the face or neck, or are planning to be&lt;br&gt;             implanted with any of these products during the study.&lt;br&gt;&lt;br&gt;         14. Subjects that have undergone semi-permanent dermal filler treatment (e.g., calcium&lt;br&gt;             hydroxylapatite, poly-L-lactic acid) in the lower face (below the orbital rim) within&lt;br&gt;             12 months before enrollment or are planning to undergo such treatment during the&lt;br&gt;             study.&lt;br&gt;&lt;br&gt;         15. Subjects that have undergone facial tissue augmentation with fat injections, botulinum&lt;br&gt;             toxin injections in the lower face (below the orbital rim), mesotherapy, or cosmetic&lt;br&gt;             procedures in the face or neck (e.g., face-lift, laser, photo-modulation, intense&lt;br&gt;             pulsed light, radio frequency, dermabrasion, moderate or greater depth chemical peel,&lt;br&gt;             microneedling, or other ablative procedures) within 9 months before enrollment or are&lt;br&gt;             planning to undergo any of these procedures during the study.&lt;br&gt;&lt;br&gt;         16. that have used ANY lip filling agents within 12 months of study enrollment (hyaluronic&lt;br&gt;             acid products, collagen-based products, etc.) other than Investigational Device&lt;br&gt;             administered in PRO 2018-02 and PRO-2018-03.&lt;br&gt;&lt;br&gt;         17. Subjects that have used any lip plumping products or devices within 10 days before&lt;br&gt;             enrollment or are planning to use such products during the study.&lt;br&gt;&lt;br&gt;         18. Subjects that have begun using any over-the-counter (OTC) or prescription oral or&lt;br&gt;             topical anti wrinkle products for the lips or around the mouth within 90 days before&lt;br&gt;             enrollment or are planning to begin using such products during the study (Subjects who&lt;br&gt;             have been on a stable regimen of such products for at least 90 days are eligible for&lt;br&gt;             the study and must continue their regimen throughout the study).&lt;br&gt;&lt;br&gt;         19. Subjects that have a history or presence of bleeding disorders.&lt;br&gt;&lt;br&gt;         20. Subjects that have used systemic corticosteroids or immunosuppressive medications&lt;br&gt;             within 30 days prior to treatment.&lt;br&gt;&lt;br&gt;         21. Subjects that are on a concurrent regimen of lidocaine or structurally related local&lt;br&gt;             anesthetics (e.g., bupivacaine)&lt;br&gt;&lt;br&gt;         22. Subjects that have an active inflammation (skin eruptions such as cysts, pimples,&lt;br&gt;             rashes, or hives), infection cancerous or precancerous lesion, or unhealed wound on&lt;br&gt;             the face.&lt;br&gt;&lt;br&gt;         23. Subjects that have a history of known susceptibility to keloid formation or&lt;br&gt;             hypertrophic scars.&lt;br&gt;&lt;br&gt;         24. Subjects that have porphyria.&lt;br&gt;&lt;br&gt;         25. Subjects that have active herpes labialias lesions at the time of injections. Subjects&lt;br&gt;             with a history of herpes labialis who have had four (4) or more outbreaks in the 12&lt;br&gt;             months prior to enrollment are also excluded even in the absence of lesions at the&lt;br&gt;             baseline visit.&lt;br&gt;&lt;br&gt;         26. Subjects that have impaired cardiac conduction, severely impaired hepatic function, or&lt;br&gt;             severe renal dysfunction that, in the opinion of the investigator, would place them at&lt;br&gt;             risk of associated complications from these illnesses during the course of the study.&lt;br&gt;&lt;br&gt;         27. Subjects that have any uncontrolled disease, i.e., a condition that has not been&lt;br&gt;             appropriately diagnosed, evaluated, and received medically appropriate treatment or&lt;br&gt;             care&lt;br&gt;&lt;br&gt;         28. Subjects that have severe cardiovascular disease; examples include but are not limited&lt;br&gt;             to New York Heart Association heart failure classification III or IV, unstable angina,&lt;br&gt;             and internal pacemakers. Potential subjects with other significa</t>
  </si>
  <si>
    <t>Pain score;Lip Fullness Grading Scale;Perioral Lines scale</t>
  </si>
  <si>
    <t>Patient Global Aesthetic Improvement;Investigator Global Aesthetic Improvement;Swelling Assessment</t>
  </si>
  <si>
    <t>JCOG1303:Randomized phase III study for unresectable WHO Grade II diffuse astrocytoma with radiotherapy alone or chemoradiotherapy with temozolomide - DARTS(P-III)</t>
  </si>
  <si>
    <t>Arm A: Radiotherapy alone (50.4 Gy/28 fr, 5 days/week)&lt;br&gt;Arm B: Concomitant phase, temozolomide (75 mg/m2, every day from first day to last day of radiation), radiation (50.4 Gy/28 fr, 5 days/week) &lt;br&gt;Maintenance phase, temozolomide (150-200 mg/m2, day1-5, every 4 weeks) 12 cycles</t>
  </si>
  <si>
    <t>https://jrct.niph.go.jp/latest-detail/jRCTs031180201</t>
  </si>
  <si>
    <t>JCOG1303:Randomized phase III study for unresectable WHO Grade II diffuse astrocytoma with radiotherapy alone or chemoradiotherapy with temozolomide</t>
  </si>
  <si>
    <t>JPRN-jRCTs031180201</t>
  </si>
  <si>
    <t>NARITA Yoshitaka</t>
  </si>
  <si>
    <t>WHO Grade II diffuse astrocytoma</t>
  </si>
  <si>
    <t>UMIN000014578</t>
  </si>
  <si>
    <t>Satoru</t>
  </si>
  <si>
    <t>IWASA</t>
  </si>
  <si>
    <t>5-1-1 Tsukiji, Chuo-ku, Tokyo</t>
  </si>
  <si>
    <t>CRL_office@ml.res.ncc.go.jp</t>
  </si>
  <si>
    <t>National Cancer Center Hospital</t>
  </si>
  <si>
    <t>Yoshitaka</t>
  </si>
  <si>
    <t>NARITA</t>
  </si>
  <si>
    <t>yonarita@ncc.go.jp</t>
  </si>
  <si>
    <t>National Cancer Center Japan;Ministry of Health, Labour and Welfare;Japan Agency for Medical Research and Development</t>
  </si>
  <si>
    <t>&lt;= 69age old</t>
  </si>
  <si>
    <t>Inclusion criteria: 1) Histologically proven Grade II astrocytoma by WHO2016 classification. A large single tumor extending 3 lobes is included when it is histologically diagnosed as grade II astrocytoma. &lt;br&gt;For those who had additional surgery, he/she must meet a) or b). &lt;br&gt;a) diagnosed with Grade II astrocytoma after both primary and addtional surgeries by WHO2016 classification. &lt;br&gt;b) undiagnosed after ptimary surgery and diagnosed with Grade II astrocytoma after additional surgery by WHO2016 classification. &lt;br&gt;2) No history of previous therapy for tumor except resection or biopsy. &lt;br&gt;3) No clinically systemic metastasis (Imaging study except chest X-ray is not mandatory). &lt;br&gt;4) 50% or more of the tumor existing in the cerebrum and diencephalon on preoperative MRI. &lt;br&gt;5) Postoperative MRI within 42 days after surgery revealed residual tumor and the extension of removal of the tumor by volumetric method shows either (A) or (B). &lt;br&gt;(A) Tumor resection &lt; 90% &lt;br&gt;(B) Tumor resection &gt;=90% and &lt;100%, and classified as high risk by EORTC low grade glioma score &lt;br&gt;*EORTC LGG score high risk includes at least three of the following conditions. &lt;br&gt;(1) age &gt;= 40 years &lt;br&gt;(2) largest diameter of the tumor &gt;= 60 mm &lt;br&gt;(3) tumor crossing the midline &lt;br&gt;(4) astrocytoma histology subtype &lt;br&gt;(5) presence of neurologic deficit &lt;br&gt;6) Preoperative MRI revealed no multiple legions or dissemination. &lt;br&gt;7) Preoperative and postoperative MRI revealed measurable or non-measurable disease. &lt;br&gt;8) Three to 42 days after surgery. &lt;br&gt;9) Aged 20 to 69 years old at registration. &lt;br&gt;10) KPS(Karnofsky performance status)of 70-100. &lt;br&gt;11) No prior chemotherapy or radiation therapy for any malignant diseases, but endocrine therapy for breast cancer or prostatic cancer is acceptable. &lt;br&gt;12) Adequate organ function.&lt;br&gt;Sufficient organ function. &lt;br&gt;i. Neutrophil &gt;= 1,500/mm3 &lt;br&gt;ii. Hb &gt;= 8.0 g/dL &lt;br&gt;iii. Platelet &gt;= 100,000/mm3 &lt;br&gt;iv. AST &lt;= 120 IU/L &lt;br&gt;v. ALT &lt;= 120 IU/L &lt;br&gt;vi. Creatinine &lt;= 1.5 mg/dL &lt;br&gt;13) Written informed consent.</t>
  </si>
  <si>
    <t>Exclusion criteria: 1) Synchronous or metachronous (within 5 years) malignancy, except for carcinoma in situ or mucosal tumors curatively treated with local therapy &lt;br&gt;2) Active infection requiring systemic therapy &lt;br&gt;3) Active infectious meningitis &lt;br&gt;4) Body temperature &gt;= 38 degrees Celsius at registration &lt;br&gt;5) Women during pregnancy, possible pregnancy, within 28 days after delivery, or breast-feeding &lt;br&gt;6) Psychosis or with psychotic symptom &lt;br&gt;7) Continuous systemic use of steroid or immunosuppressant for disease except for brain tumor &lt;br&gt;8) Uncontrolled diabetes mellitus or routine administration of insulin &lt;br&gt;9) Unstable angina within 3 weeks, or with a history of myocardial infarction within 6 months &lt;br&gt;10) Interstitial pneumonia, pulmonary fibrosis, or severe lung emphysema diagnosed with X-ray test&lt;br&gt;11) Gadolinium allergy &lt;br&gt;12) Positive HIV antibody &lt;br&gt;13) Potitive HBs antigen</t>
  </si>
  <si>
    <t>Overall survival</t>
  </si>
  <si>
    <t>Progression-free survival, Response rate, Complete response rate, Completion of therapy , Adverse events, Serious adverse events</t>
  </si>
  <si>
    <t>Jan 31 2019 12:00AM</t>
  </si>
  <si>
    <t>ncch-irb@ml.res.ncc.go.jp</t>
  </si>
  <si>
    <t>National Cancer Center Hospital Certified Review Board</t>
  </si>
  <si>
    <t>combination therapy</t>
  </si>
  <si>
    <t>Phase 2 Study of Ipilimumab Plus Nivolumab in Combination With Cryotherapy in Metastatic or Locally Advanced Soft Tissue Sarcoma</t>
  </si>
  <si>
    <t>Drug: Ipilimumab;Procedure: Cryoablation;Drug: Nivolumab</t>
  </si>
  <si>
    <t>https://clinicaltrials.gov/show/NCT04118166</t>
  </si>
  <si>
    <t>Ipilimumab +Nivolumab + Cryotherapy in Metastatic or Locally Advanced Soft Tissue Sarcoma</t>
  </si>
  <si>
    <t>NCT04118166</t>
  </si>
  <si>
    <t>Allocation: N/A. Intervention model: Single Group Assignment. Primary purpose: Treatment. Masking: None (Open Label).</t>
  </si>
  <si>
    <t>Kristen Ganjoo</t>
  </si>
  <si>
    <t>Soft Tissue Sarcoma</t>
  </si>
  <si>
    <t>October 12, 2019</t>
  </si>
  <si>
    <t>SARCOMA0038;IRB-50853;IRB-50853</t>
  </si>
  <si>
    <t>Kristen Ganjoo, MD;Maria Ahern;Maria Ahern</t>
  </si>
  <si>
    <t>;mahern@stanford.edu;</t>
  </si>
  <si>
    <t>;650-725-6413;</t>
  </si>
  <si>
    <t>&lt;br&gt;        Inclusion Criteria:&lt;br&gt;&lt;br&gt;          -  Unresectable or metastatic soft tissue sarcoma&lt;br&gt;&lt;br&gt;          -  = 1 prior systemic therapy for sarcoma, including adjuvant systemic therapy&lt;br&gt;&lt;br&gt;          -  Age = 18 years&lt;br&gt;&lt;br&gt;          -  4 Life expectancy &gt; 3 months&lt;br&gt;&lt;br&gt;          -  Eastern Cooperative Oncology Group (ECOG) performance status 0 or 1&lt;br&gt;&lt;br&gt;          -  Lab values as below:&lt;br&gt;&lt;br&gt;        Absolute neutrophil count (ANC) = 1,000/mm^3 Platelet count = 75,000/mm^3; Creatinine = 1.5&lt;br&gt;        x upper limit of normal (ULN) OR calculated (calc.); creatinine clearance &gt; 45 mL/min using&lt;br&gt;        the lean body mass formula only; Total bilirubin = 1.5 x ULN in absence of Gilbert disease&lt;br&gt;        (total bilirubin = 3 x ULN with Gilbert); also, if hyperbilirubinemia is clearly attributed&lt;br&gt;        to liver metastases total bilirubin = 3 x ULN is permitted AST/ALT = 3 x ULN;Thyroid&lt;br&gt;        stimulating hormone (TSH) within normal limits (WNL);supplementation is acceptable to&lt;br&gt;        achieve a TSH WNL; in subjects with abnormal TSH if free T4 is normal and subject is&lt;br&gt;        clinically euthyroid, subject is eligible&lt;br&gt;&lt;br&gt;          -  Any toxic effects of prior therapy (except alopecia) must be resolved to NCI CTCAE,&lt;br&gt;             version 5.0, Grade 1 or less&lt;br&gt;&lt;br&gt;          -  Ability to understand and the willingness to sign a written informed consent&lt;br&gt;&lt;br&gt;          -  Women of childbearing potential (WOCBP) receiving nivolumab must be willing to adhere&lt;br&gt;             to contraception for a period of 5 months after the last dose of nivolumab. Men&lt;br&gt;             receiving nivolumab and who are sexually active with WOCBP will be instructed and must&lt;br&gt;             be willing to adhere to contraception for a period of 7 months after the last dose of&lt;br&gt;             nivolumab.&lt;br&gt;&lt;br&gt;        Exclusion Criteria:&lt;br&gt;&lt;br&gt;          -  Prior therapy with ipilimumab or nivolumab, or any agent targeting programmed cell&lt;br&gt;             death 1 (PD-1), PD-L1 or cytotoxic T-lymphocyte-associated protein 4 (CTLA-4)&lt;br&gt;&lt;br&gt;        History of the following:&lt;br&gt;&lt;br&gt;          -  Active known or suspected autoimmune disease&lt;br&gt;&lt;br&gt;          -  Known human immunodeficiency virus (HIV) (Subjects with lymphocytes &gt; 350 cluster of&lt;br&gt;             differentiation (CD)4+ cells and no detectable viral load are eligible)&lt;br&gt;&lt;br&gt;          -  Hepatitis B&lt;br&gt;&lt;br&gt;        Hepatitis B can be defined as:&lt;br&gt;&lt;br&gt;        Hepatitis B surface antigen (HBsAg) &gt; 6 months Serum hepatitis B virus (HBV)&lt;br&gt;        deoxyribonucleic acid (DNA) 20,000 IU/mL (105 copies/mL), lower values 2,000 to 20,000&lt;br&gt;        IU/mL (104 to 105 copies/mL) are often seen in hepatitis B-e antigen (HbeAg)-negative&lt;br&gt;        chronic hepatitis B Persistent or intermittent elevation in alanine aminotransferase&lt;br&gt;        (ALT)/alanine aminotransferase (AST) levels. Liver biopsy showing chronic hepatitis with&lt;br&gt;        moderate or severe necroinflammation&lt;br&gt;&lt;br&gt;          -  Hepatitis C Hepatitis C antibody (Ab) positive Presence of hepatitis C virus (HCV)&lt;br&gt;             ribonucleic acid (RNA) 3.2.2.5 Known active pulmonary disease with hypoxia defined as:&lt;br&gt;             Oxygen saturation &lt; 85% on room air or Oxygen saturation &lt; 88% despite supplemental&lt;br&gt;             oxygen&lt;br&gt;&lt;br&gt;          -  Systemic treatment with either corticosteroids (&gt; 10 mg daily prednisone equivalents)&lt;br&gt;             or other immunosuppressive medications within 7 days of registration&lt;br&gt;&lt;br&gt;          -  Received any live/attenuated vaccine (eg, varicella, zoster, yellow fever, rotavirus,&lt;br&gt;             oral polio and measles, mumps, rubella (MMRI) within 30 days before initiation of&lt;br&gt;             treatment on this protocol.&lt;br&gt;&lt;br&gt;          -  If female, pregnant or lactating. (Women of childbearing potential are required to&lt;br&gt;             have a negative pregnancy test within 24 hours prior to the initial administration of&lt;br&gt;             study drug)&lt;br&gt;</t>
  </si>
  <si>
    <t>Clinical Response Rate</t>
  </si>
  <si>
    <t>Partial Response (PR) Rate;Stable Disease (SD) Rate;Related Adverse Events (Toxicity);Immune-related Clinical Response (irRECIST) rate;Progression-free survival</t>
  </si>
  <si>
    <t>device</t>
  </si>
  <si>
    <t>A randomized controlled trial for effects of Zheng's multi-function device for respiratory rehabilitation on ventilation and sputum symptom in AECOPD patients</t>
  </si>
  <si>
    <t>Control group:Nebulized saline;Drug group:Atomized ambroxol hydrochloride;Multi-function device group:multi-function device excise;Combination group:Atomized ambroxol hydrochloride and multi-function device excise;</t>
  </si>
  <si>
    <t>http://www.chictr.org.cn/showproj.aspx?proj=36218</t>
  </si>
  <si>
    <t>ChiCTR1900021423</t>
  </si>
  <si>
    <t>Control group:25;Drug group:25;Multi-function device group:25;Combination group:25;</t>
  </si>
  <si>
    <t>The First Affiliated Hospital of Guangzhou Medical University</t>
  </si>
  <si>
    <t>Acute exacerbation of chronic obstructive pulmonary</t>
  </si>
  <si>
    <t>Zheng Zeguang</t>
  </si>
  <si>
    <t>151 Yanjiang Road West, Yuexiu District, Guangzhou</t>
  </si>
  <si>
    <t>zheng8620@139.com</t>
  </si>
  <si>
    <t>+86 18928868242</t>
  </si>
  <si>
    <t>Zhao Huanyi</t>
  </si>
  <si>
    <t>zhao_banli@163.com</t>
  </si>
  <si>
    <t>+86 15271857157</t>
  </si>
  <si>
    <t>Inclusion criteria: Patients who meet all of the following criteria can be enrolled:&lt;br&gt;1) Meet the lower respiratory tract infections (such as acute exacerbation of chronic bronchitis, pneumonia, acute exacerbation of chronic obstructive pulmonary disease, bronchiectasis without hemoptysis, etc.) clinical diagnostic criteria;&lt;br&gt;2) Must have symptoms of adhesion (sputum trait score = 2 points), symptoms of cough difficulty (cough difficulty score = 2 points), 24h sputum = 10ml and other clinical symptoms;&lt;br&gt;3) Hospitalized patients;&lt;br&gt;4) Aged 18 to 80 years, gender is not limited;&lt;br&gt;5) The subject has fully understood and voluntarily signed the informed consent form;&lt;br&gt;6) The Zheng's multi-function device can be used correctly.</t>
  </si>
  <si>
    <t>Exclusion criteria: Patients who meet any of the following criteria will not be allowed to participate in the study:&lt;br&gt;1) Those who are known to be allergic to the test drug ingredients and pharmaceutical excipients;&lt;br&gt;2) Only patients with upper respiratory tract infection;&lt;br&gt;3) Patients with bronchiectasis with hemoptysis, pneumothorax, severe pulmonary hypertension, severe pulmonary infection requiring ICU therapy, active tuberculosis, tuberculous pleurisy, and severe respiratory failure requiring 24 hours of ventilator-assisted therapy;&lt;br&gt;4) Patients who are unable to cooperate with nebulization therapy or physical drainage, can not correctly use Zheng's respiratory valve, and chest imaging indicates the presence of pulmonary bullae with a diameter of more than 8cm;&lt;br&gt;5) Take Chinese medicine and western medicine, such as antitussive and expectorant drugs, which improve the symptoms of lower respiratory tract infections, except for the research drug, within 1 day before the first dose (24h).&lt;br&gt;6) Previously or currently combined with any of the following major diseases: a history of cerebrovascular accidents within the last 3 months, such as ischemic stroke and hemorrhagic stroke; unstable angina, myocardial infarction within the last 3 months, History of heart failure; inability to cough up sputum; large aneurysm or dissection aneurysm; percutaneous transluminal coronary angioplasty or cardiac surgery; severe liver disease or liver dysfunction; severe nephropathy; severe hematopoiesis Systemic primary disease or agranulocytosis patients.&lt;br&gt;7) Before entering the group, any laboratory inspection indicators meet the following criteria: Alanine aminotransferase (ALT), aspartate aminotransferase (AST) &gt; 1.5 times the upper limit of normal; serum creatinine value (Cr) &gt; 1.5 times the upper limit of normal;&lt;br&gt;8) Other situations that are not suitable for participation in the study: Those who have participated in or are participating in other researchers one month before screening; have a history of drug use, alcohol or drug abuse; those who have serious neurological and psychiatric disorders who cannot fully understand and cooperate; pregnant women who are pregnant, breastfeeding, and planning to become pregnant Or male patients; unable to comply with the requirements of the study protocol; the investigator believes that there are other circumstances that are not suitable for clinical trials.&lt;br&gt;9) Patients who are considered unsuitable for this study.</t>
  </si>
  <si>
    <t>Amount of sputum;</t>
  </si>
  <si>
    <t>Yu Dajia</t>
  </si>
  <si>
    <t>herbal</t>
  </si>
  <si>
    <t>A pharmaceutico clinical study of new dosage forms of rasnasaptak kwatha in amavata</t>
  </si>
  <si>
    <t>Intervention1: rasnasaptak kwatha: kwatha formation done by 7 plants named rasna, gokshura, eranda, devadaru, punarnava, guduchi and aragwadha&lt;br&gt;duration - 1 month, &lt;br&gt;route - orally&lt;br&gt;Control Intervention1: rasnasaptak kwatha ghanavati: ghanavati will be made after the prepartation of kwatha with 7 drugs rasna, gokshura, eranda, devadaru, punarnava, guduchi and aragvadha&lt;br&gt;duration - 1 month&lt;br&gt;Control Intervention2: rasnasaptak kwatha ghanasattva: rasnasaptak kwatha will be evoparated till thik consitency optain then powder form will be made from this kwath&lt;br&gt;duration - 1 month&lt;br&gt;</t>
  </si>
  <si>
    <t>http://www.ctri.nic.in/Clinicaltrials/pmaindet2.php?trialid=31618</t>
  </si>
  <si>
    <t>make herabal tablet and herbal churna from rasnasaptak decoction and use in amavata</t>
  </si>
  <si>
    <t>CTRI/2019/04/018732</t>
  </si>
  <si>
    <t>Randomized, Parallel Group Trial&lt;br&gt;  Method of generating randomization sequence:Computer generated randomization  Method of allocation concealment:Alternation  Blinding and masking:Not Applicable</t>
  </si>
  <si>
    <t>parul ayurved pharmacy</t>
  </si>
  <si>
    <t>Health Condition 1: M059- Rheumatoid arthritis with rheumatoid factor, unspecified</t>
  </si>
  <si>
    <t>Saraswati Kerasiya</t>
  </si>
  <si>
    <t>Room no 107, Parul Ayurved Pharmacy, Parul Institute Of Ayurved, Parul University, Limda, Waghodia, Vadodara</t>
  </si>
  <si>
    <t>rakesh.salve@paruluniversity.ac.in</t>
  </si>
  <si>
    <t>Parul Institute Of Ayurved</t>
  </si>
  <si>
    <t>Dr Rakesh Salve</t>
  </si>
  <si>
    <t>Parul Institute Of Ayurved, Waghodia, Vadodara, Gujarat</t>
  </si>
  <si>
    <t>Inclusion criteria: classical features of amavata, newly diagnosed patients (symptoms duration must be less than 1 year  &lt;br/ &gt;&lt;br&gt;</t>
  </si>
  <si>
    <t>Exclusion criteria: having diseases like cardiac diseases, tuberculosis, diabetes mellitus, hypertension, HIV,  &lt;br/ &gt;&lt;br&gt;having severe crippling deformity</t>
  </si>
  <si>
    <t>relief in classical features of amavataTimepoint: 1 month</t>
  </si>
  <si>
    <t>relief from amavata symptomsTimepoint: 1 month</t>
  </si>
  <si>
    <t>Apr 15 2018 12:00AM</t>
  </si>
  <si>
    <t>INSTITUTIONAL ETHICS COMMITTEE</t>
  </si>
  <si>
    <t>Sorafenib Plus Transarterial Chemoembolization Versus Sorafenib Alone as Postoperative Adjuvant Treatment for Resectable Primary Advanced Hepatocellular Carcinoma: A Phase 3, Multicenter, Randomized Controlled Trial</t>
  </si>
  <si>
    <t>Drug: Sorafenib;Procedure: Transarterial chemoembolization</t>
  </si>
  <si>
    <t>https://clinicaltrials.gov/show/NCT04143191</t>
  </si>
  <si>
    <t>Sorafenib Plus TACE Versus Sorafenib Alone as Postoperative Adjuvant Treatment for Resectable Primary Advanced HCC</t>
  </si>
  <si>
    <t>NCT04143191</t>
  </si>
  <si>
    <t>Allocation: Randomized. Intervention model: Parallel Assignment. Primary purpose: Prevention. Masking: Single (Outcomes Assessor).</t>
  </si>
  <si>
    <t>September 15, 2019</t>
  </si>
  <si>
    <t>FAH-20190358</t>
  </si>
  <si>
    <t>Ming Kuang, MD, PhD.;Ming Kuang, Ph.D.</t>
  </si>
  <si>
    <t>kuangm@mail.sysu.edu.cn;kuangm@mail.sysu.edu.cn</t>
  </si>
  <si>
    <t>008687755766;008687755766</t>
  </si>
  <si>
    <t>&lt;br&gt;        Inclusion Criteria:&lt;br&gt;&lt;br&gt;          1. Primary hepatocellular carcinoma without any treatments.&lt;br&gt;&lt;br&gt;          2. Received curative hepatic resection&lt;br&gt;&lt;br&gt;          3. ECOG score 0-1&lt;br&gt;&lt;br&gt;          4. Child-Pugh grade A&lt;br&gt;&lt;br&gt;          5. Sufficient liver and kidney function&lt;br&gt;&lt;br&gt;        Exclusion Criteria:&lt;br&gt;&lt;br&gt;          1. Diffused lesions; tumor thrombosis in SMV or IVC.&lt;br&gt;&lt;br&gt;          2. Extra-hepatic metastasis.&lt;br&gt;&lt;br&gt;          3. Contraindication of TACE, like portal-systemic shunt, obvious atherosclerosis, etc.&lt;br&gt;&lt;br&gt;          4. Allergic to the contrast agent of TACE&lt;br&gt;&lt;br&gt;          5. Dysfunction of liver, kidney or bone marrow.&lt;br&gt;&lt;br&gt;          6. Concomitant other malignant tumor or HIV infection&lt;br&gt;</t>
  </si>
  <si>
    <t>Recurrence-free survival</t>
  </si>
  <si>
    <t>Overall survival;Time to recurrence;Severe adverse events;Quality of life</t>
  </si>
  <si>
    <t>i think more procedure</t>
  </si>
  <si>
    <t>Clinical trial of dose response using microneedle array containing Japanese encephalitis vaccine in healthy adult individuals</t>
  </si>
  <si>
    <t>Subcutaneous injection arm: JEBIK V (0.5mL) is injected subcutaneously on the upper arm twice at intervals of 3 weeks, then the neutralizing antibody titer contained in the serum is measured.&lt;br&gt;Microneedle array low dose administration arm (MNA-L arm): Microneedle array low dose (1 patch) is administrated on the upper arm twice at intervals of 3 weeks, then the neutralizing antibody titer contained in the serum is measured.&lt;br&gt;Microneedle array high dose administration arm (MNA-H arm): Microneedle array high dose (1 patch) is administrated on the upper arm twice at intervals of 3 weeks, then the neutralizing antibody titer contained in the serum is measured.</t>
  </si>
  <si>
    <t>https://jrct.niph.go.jp/latest-detail/jRCTs011190004</t>
  </si>
  <si>
    <t>Dose response study using microneedle array containing Japanese encephalitis vaccine</t>
  </si>
  <si>
    <t>JPRN-jRCTs011190004</t>
  </si>
  <si>
    <t>randomized controlled trial, open(masking not used), active control, parallel assignment, prevention purpose</t>
  </si>
  <si>
    <t>Hiroaki Iwata</t>
  </si>
  <si>
    <t>none</t>
  </si>
  <si>
    <t>Iwata</t>
  </si>
  <si>
    <t>Hiroaki</t>
  </si>
  <si>
    <t>N14W5 Kitaku, Sapporo city, Hokkaido</t>
  </si>
  <si>
    <t>hiroaki.iwata@med.hokudai.ac.jp</t>
  </si>
  <si>
    <t>Hokkaido University Hospital</t>
  </si>
  <si>
    <t>Fujifilm Corporation</t>
  </si>
  <si>
    <t>&lt; 35age old</t>
  </si>
  <si>
    <t>Inclusion criteria: 1. Persons who received a sufficient explanation of the purpose and contents of the study, have the capacity to consent, applied with free will with sufficient understanding, and agreed to participate with a written document&lt;br&gt;2. Persons aged 20 or older and less than 35 (at the time of informed consent)</t>
  </si>
  <si>
    <t>Exclusion criteria: 1. Persons with an obvious fever (37.5C or higher)&lt;br&gt;2. Persons who have dermatosis to disrupt administration of investigational drugs&lt;br&gt;3. Persons who have immune deficiency disease (ex. AIDS, PID)&lt;br&gt;4. Persons who are vaccinated with Japanese encephalitis vaccine&lt;br&gt;5. Persons who have had Japanese encephalitis in the past&lt;br&gt;6. Persons who have had serious reaction (ex.anaphylaxis) to a vaccine in the past&lt;br&gt;7. Persons who have had a seizure in the past&lt;br&gt;8. Persons with a severe acute illness&lt;br&gt;9. Persons who are vaccinated with inactivated vaccine within 6 days&lt;br&gt;10. Persons who are vaccinated with live vaccine within 27 days&lt;br&gt;11. Persons who have had a blood transfusion or administration with gamma globulin in the past 90 days&lt;br&gt;12. Persons who were positive to antibody test for Japanese encephalitis virus at preliminary screening&lt;br&gt;13. Persons who were detected of HIV antigen/antibody, HBs antigen, HCV antibody, TP antibody, HTLV-1 antibody at preliminary screening&lt;br&gt;14. Females who are pregnant, wish to become pregnant, are breastfeeding, have difficulty contraception using contraceptive devices (pessary, condom) during the study period&lt;br&gt;15. Persons deemed unsuitable for study participation by the investigator</t>
  </si>
  <si>
    <t>Determining neutralizing antibody titer of Japanese encephalitis virus in blood serum at 6 weeks after microneedle array administration</t>
  </si>
  <si>
    <t>1. Determining neutralizing antibody titer of Japanese encephalitis virus in blood serum before and after microneedle array administration&lt;br&gt;2. Determining neutralizing antibody titer seroconversion rate of Japanese encephalitis virus in blood serum after microneedle array administration&lt;br&gt;3. Confirmation of the relationship between dosage of Japanese encephalitis vaccine and neutralizing antibody titer of Japanese encephalitis virus in blood serum&lt;br&gt;4. Confirmation of safety for inoculation of  Japanese encephalitis vaccine by microneedle array administration</t>
  </si>
  <si>
    <t>Jul  4 2019 12:00AM</t>
  </si>
  <si>
    <t>recjimu@huhp.hokudai.ac.jp</t>
  </si>
  <si>
    <t>Hokkaido University Clinical Research Review Board</t>
  </si>
  <si>
    <t>Based on the theory of cold and hot, the immune mechanism of treating vitiligo by activating il-33 /ST2 signaling pathway with fire needle was studied</t>
  </si>
  <si>
    <t>Trial Group:fire needle;Control Group:0.1% tacrolimus ointment;</t>
  </si>
  <si>
    <t>http://www.chictr.org.cn/showproj.aspx?proj=44237</t>
  </si>
  <si>
    <t>Study on the immune mechanism of treating vitiligo with fire needle</t>
  </si>
  <si>
    <t>ChiCTR1900027042</t>
  </si>
  <si>
    <t>Trial Group:37;Control Group:37;</t>
  </si>
  <si>
    <t>Xinjiang Uygur Autonomous Region Academy of Chinese Medical</t>
  </si>
  <si>
    <t>vitiligo</t>
  </si>
  <si>
    <t>ChiMCTR1900025302</t>
  </si>
  <si>
    <t>Guo Fei</t>
  </si>
  <si>
    <t>116 Yellow River Road, Saybagh District, Urumqi, Xinjiang</t>
  </si>
  <si>
    <t>407113163@qq.com</t>
  </si>
  <si>
    <t>+86 18599130365</t>
  </si>
  <si>
    <t>Xinjiang Uygur Autonomous Region Hospital of Traditional Chinese Medicine</t>
  </si>
  <si>
    <t>Department of science and technology of xinjiang uygur autonomous region</t>
  </si>
  <si>
    <t>Inclusion criteria: (1) aged 18 to 65 years, men and women;&lt;br&gt;(2) in line with the clinical diagnostic criteria of vitiligo vulgaris;&lt;br&gt;(3) skin loss area &lt;= 10% of the surface area;&lt;br&gt;(4) voluntary participation, signed informed consent.</t>
  </si>
  <si>
    <t>Exclusion criteria: (1) special parts (hair, eyes, vulva) with skin lesions;&lt;br&gt;(2) the site of damage or infected;&lt;br&gt;(3) scar constitution, dizzy or extremely afraid of fire needles;&lt;br&gt;(4) nearly 1 month system used to treat vitiligo drugs or glucocorticoid drugs;&lt;br&gt;(5) complicated with serious cardiovascular and cerebrovascular diseases, liver and kidney system diseases;&lt;br&gt;(6) hemophilia, coagulation dysfunction or bleeding prone patients;&lt;br&gt;(7) mental patients and pregnant women, nursing patients;&lt;br&gt;(8) add patients in other clinical trials within 3 months;&lt;br&gt;(9) patients with skin tumors.</t>
  </si>
  <si>
    <t>Pigment recovery area;VASI;</t>
  </si>
  <si>
    <t>Sep  6 2019 12:00AM</t>
  </si>
  <si>
    <t>Guangli Jiang</t>
  </si>
  <si>
    <t>Evaluation of the efficacy of Ropivacaine injection in the anterior and middle scalene muscles guided by ultrasonography in the treatment of Thoracic Outlet Syndrome. - .: .</t>
  </si>
  <si>
    <t>0.375% ropivacaine injection in the doses of 2.5 ml in each ventricle of the anterior and middle scolenes muscles, guided by ultrasonography,compared to the skin touch with the same syringe-needle set at the same access points from where the injection would be. &lt;br&gt;&lt;br&gt;Participants Number: 19 in 2 groups;Drug;Anesthetics</t>
  </si>
  <si>
    <t>http://www.ensaiosclinicos.gov.br/rg/RBR-4dx8n4/</t>
  </si>
  <si>
    <t>Treatment of pain in the thoracic gorge with anesthetic injection.</t>
  </si>
  <si>
    <t>RBR</t>
  </si>
  <si>
    <t>RBR-4dx8n4</t>
  </si>
  <si>
    <t>Intervention</t>
  </si>
  <si>
    <t>randomized, double-blind, placebo-controlled trial with parallel, two arms.</t>
  </si>
  <si>
    <t>Instituto de Medicina Fisica e ReabilitaÃ§Ã£o - IMREA -  HCFMUSP - SÃ£o Paulo, SP, Brazil</t>
  </si>
  <si>
    <t>Intervention Ultrasonography &lt;br&gt;Ultrasonography, Interventional;G00-G99;Ultrasonography, Interventional</t>
  </si>
  <si>
    <t>RBR-4d</t>
  </si>
  <si>
    <t>01232012.0.0000.0068;parecer n. 19568 ;U1111-1232-7970</t>
  </si>
  <si>
    <t>Chennyfer</t>
  </si>
  <si>
    <t>Rached</t>
  </si>
  <si>
    <t>AV CONSELHEIRO RODRIGUES ALVES, 999</t>
  </si>
  <si>
    <t>chennyferr@yahoo.com.br</t>
  </si>
  <si>
    <t>Universidade Nove de Julho</t>
  </si>
  <si>
    <t>ROBERTO</t>
  </si>
  <si>
    <t>RACHED</t>
  </si>
  <si>
    <t>Avenida Conselheiro Rodrigues Alves, 999</t>
  </si>
  <si>
    <t>Instituto de Medicina Fisica e ReabilitaÃ§Ã£o - IMREA -  HCFMUSP</t>
  </si>
  <si>
    <t>Recruitment completed</t>
  </si>
  <si>
    <t>Instituto de Ortopedia e Traumatologia â€“ IOT da Faculdade de Medicina da Universidade de SÃ£o Paulo.   - SÃ£o Paulo, SP, Brazil</t>
  </si>
  <si>
    <t>18Y</t>
  </si>
  <si>
    <t>Inclusion criteria: this study were subjects with a diagnosis of nonspecific, Thoracic Outlet Syndrome who included criteria for inclusion with pain in upper limbs and / or neck pain without radiculopathy or neurological impairment of the limb in question due to compressive or encephalic root causes.</t>
  </si>
  <si>
    <t>Exclusion criteria: Clinical instability with acute medical conditions.&lt;br&gt;Hypersensitivity to administered medication.&lt;br&gt;Injury of the rotator cuff previously diagnosed by some imaging examination and justifying pain.&lt;br&gt;Fibromyalgia previously diagnosed.</t>
  </si>
  <si>
    <t>CHARACTERISTICS OF THE ARM, SHOULDER AND HAND presentation of the method used to verify the expected result: DASH scale - DISABILITIES OF THE ARM, SHOULDER, AND HAND; presentation of the parameters: percentage, average along the scale, used for the actual final result.&lt;br&gt;&lt;br&gt;Improvement of the functionality in 1 year, verified through the DASH chart, from the observation of a variation of at least 5% in the pre- and post-intervention evaluations.</t>
  </si>
  <si>
    <t>&lt;br&gt;Pain improvement at 1 year, verified through the Visual Analogue Scale (EVA) scale. a) Assuming a variation of at least 5% in pre and post-intervention measurements.</t>
  </si>
  <si>
    <t>Clinical Efficacy of Giomer Versus Sodium Fluoride Varnish for Management of Hypersensitivity: Randomized Control Trail</t>
  </si>
  <si>
    <t>Drug: shofu PRG barrier coat;Drug: Sodium fluoride varnish</t>
  </si>
  <si>
    <t>https://clinicaltrials.gov/show/NCT03818945</t>
  </si>
  <si>
    <t>the Efficacy of Giomer Versus Sodium Fluoride in the Treatment of Hypersensitivity</t>
  </si>
  <si>
    <t>NCT03818945</t>
  </si>
  <si>
    <t>Cairo University</t>
  </si>
  <si>
    <t>Egypt</t>
  </si>
  <si>
    <t>Tooth Hypersensitivity</t>
  </si>
  <si>
    <t>March 1, 2019</t>
  </si>
  <si>
    <t>Nourane Yasser</t>
  </si>
  <si>
    <t>Nourane Yassin, Bachelor</t>
  </si>
  <si>
    <t>Nourane090248@miuegypt.edu.eg</t>
  </si>
  <si>
    <t>&lt;br&gt;        Inclusion Criteria:&lt;br&gt;&lt;br&gt;          -  Patients aged from 18 to 40 years.&lt;br&gt;&lt;br&gt;          -  No gender restriction.&lt;br&gt;&lt;br&gt;          -  Patients should have pain score in the visual analog scale two or more.&lt;br&gt;&lt;br&gt;          -  Patients must have at least one sensitive tooth in one of four quadrants.&lt;br&gt;&lt;br&gt;        Exclusion Criteria:&lt;br&gt;&lt;br&gt;          -  Patients with active carious lesions.&lt;br&gt;&lt;br&gt;          -  Needing restorative treatment.&lt;br&gt;&lt;br&gt;          -  Receiving periodontal treatment.&lt;br&gt;&lt;br&gt;          -  Taking desensitizing treatment in the last 6 months.&lt;br&gt;&lt;br&gt;          -  Taking anti-inflammatory drugs.&lt;br&gt;&lt;br&gt;          -  Pregnant patients.&lt;br&gt;&lt;br&gt;          -  Smokers.&lt;br&gt;</t>
  </si>
  <si>
    <t>relieving of hypersensitivity</t>
  </si>
  <si>
    <t xml:space="preserve">is dietary supp </t>
  </si>
  <si>
    <t>Efficacy of partially hydrolysed guar gum (PHGG) in reducing risk of diarrhea among cancer patient undergoing pelvic radiation</t>
  </si>
  <si>
    <t>Eligible patients were allocated randomly (Random Allocation Software Ver 1.0 May 2004) to receive either 10 g twice daily PHGG or 10 g twice daily maltodextrin (placebo). Duration of supplementation was 28 days, e.g. 14 days pre radiation and 14 days during treatment.</t>
  </si>
  <si>
    <t>http://isrctn.com/ISRCTN17271186</t>
  </si>
  <si>
    <t>Benefit of prebiotic in reducing loose motions among cancer patients experiencing radiotherapy</t>
  </si>
  <si>
    <t>ISRCTN17271186</t>
  </si>
  <si>
    <t>Double-blind randomised controlled trial (Prevention)</t>
  </si>
  <si>
    <t>Bio Scenergy Sdn Bhd</t>
  </si>
  <si>
    <t>Malaysia</t>
  </si>
  <si>
    <t>Cancer patient (endometrium, cervix, colon, rectum and prostate) undergoing pelvic radiation treatment &lt;br&gt;Cancer</t>
  </si>
  <si>
    <t>Nil known;Nil known;NMRR-14-1501-23172 (IIR)</t>
  </si>
  <si>
    <t>Suzana</t>
  </si>
  <si>
    <t>Shahar</t>
  </si>
  <si>
    <t>Faculty of Health Sciences                    Universiti Kebangsaan Malaysia                    Jalan Raja Muda Abdul Aziz</t>
  </si>
  <si>
    <t>suzana.shahar@ukm.edu.my</t>
  </si>
  <si>
    <t>+603 (0)9289 7602</t>
  </si>
  <si>
    <t>Inclusion criteria: Cancer patient with pelvic cancers scheduled for external beam radiotherapy (EBRT) treatment as an outpatient or inpatient with EBRT dose 40 Gray and above, 180-220 cGy per fraction</t>
  </si>
  <si>
    <t>Exclusion criteria: Patients receiving enteral or parenteral nutrition or terminally ill</t>
  </si>
  <si>
    <t>&lt;br&gt;                Measured at baseline, day 7 (for microbiome growth only), day 14, day 28 and day 45:&lt;br&gt;                1. Diarrhea incidence and frequency classified according to the National Cancer Institute Common Terminology Criteria (NCI-CTC); a reference of cancer patientâ€™s managements Ministry of Health Malaysia 2017 (MOH Systemic Therapy Protocol 2016)&lt;br&gt;                2. Stool formations recorded daily by patients based on Bristol Stool Charts&lt;br&gt;</t>
  </si>
  <si>
    <t>&lt;br&gt;                Measured at baseline, day 7 (for microbiome growth only), day 14, day 28 and day 45:&lt;br&gt;                1. Patient's self-collected fecal samples preserved in Stool Nucleic Acid Collection and Transport Tubes (Norgen, Canada) at 4Â°C until further processing. Fecal DNA extracted using Stool DNA Extraction kit (Qiagen, Germany). DNA samples assessed for their quality and quantity using NanoDrop Spectrophotometer (Thermo Scientific, UK). DNA samples stored at -20Â°C until further use.&lt;br&gt;                2. Quantification of Bifidobacterium spp. and all bacteria cells based on copy number of 16s rDNA region performed using probe-based qPCR assay by 1st Base Laboratories Sdn Bhd (604944-X). All reactions performed in a 25 ÂµL reaction system of (Thermo Scientificâ„¢ Maxima Probe qPCR Master Mix (2X)&lt;br&gt;                3. Comprehensive nutritional status assessed using Scored Patient-Generated Subjective Global Assessment (PG-SGA)&lt;br&gt;                4. Quality of Life (QoL) assessed using EORTC QLQ-C30 version 3.0 questionnaire&lt;br&gt;</t>
  </si>
  <si>
    <t>2020 results in https://pubmed.ncbi.nlm.nih.gov/32740950/ (added 04/08/2020)</t>
  </si>
  <si>
    <t>Available on request</t>
  </si>
  <si>
    <t>Protocol available in Bahasa Melayu format. Primary and secondary outcome (bifidobacterium growth) to be published in 2021.         IPD sharing statement        The datasets generated during and/or analysed during the current study are/will be available upon request from Dzairudzee Rosli (dzai8558@gmail.com). Data obtained from the subject of the survey form is recorded and stored in accordance with the procedure of recording data by local law (Ministry of Health Malaysia). Archiving data is confidential and will be kept from unauthorized parties. Data and documents used throughout the study retained until five years after the study ended.</t>
  </si>
  <si>
    <t>Approved 08/04/2015, Medical Research Ethics Committee (MREC)/MOH Research Grants (MRG) / Publication NIH Secretariat (Ministry of Health Malaysia, c/o Institute for Health Management, Block A, Kompleks Institut Kesihatan Negara (NIH), No 1 Jalan Setia Murni U13/52, Seksyen U13 Bandar Setia Alam, 40170 Shah Alam, Malaysia; Tel: +603 (0)3-3362 8888/8205; Email: nihsec@moh.gov.my), ref: NMRR-14-1501-23172 (IIR)</t>
  </si>
  <si>
    <t>excluding as foodstuff</t>
  </si>
  <si>
    <t>Effect of lactic acid bacteria beverage on bowel movement - Effect of lactic acid bacteria beverage on bowel movement</t>
  </si>
  <si>
    <t>Subjects drink 100 mL/day of Lactobacillus plantarum SN13T-fermented beverage for 4 weeks. &lt;br&gt;Subjects drink 100 mL/day of placebo beverage for 4 weeks.</t>
  </si>
  <si>
    <t>https://upload.umin.ac.jp/cgi-open-bin/ctr_e/ctr_view.cgi?recptno=R000043068</t>
  </si>
  <si>
    <t>Effect of lactic acid bacteria beverage on bowel movement</t>
  </si>
  <si>
    <t>JPRN-UMIN000038173</t>
  </si>
  <si>
    <t>Hiroshima University</t>
  </si>
  <si>
    <t>Healthy</t>
  </si>
  <si>
    <t>Fumiko</t>
  </si>
  <si>
    <t>Higashikawa</t>
  </si>
  <si>
    <t>Kasumi 1-2-3, Minami-ku, Hiroshima</t>
  </si>
  <si>
    <t>funcfood@hiroshima-u.ac.jp</t>
  </si>
  <si>
    <t>082-257-1533</t>
  </si>
  <si>
    <t>Graduate School of Biomedical and Health Sciences, Hiroshima University Department of Probiotic Science for Preventive Medicine</t>
  </si>
  <si>
    <t>fumiko@hiroshima-u.ac.jp</t>
  </si>
  <si>
    <t>Nomura Dairy Products Co., Ltd.</t>
  </si>
  <si>
    <t>75years-old</t>
  </si>
  <si>
    <t>Exclusion criteria: 1) Taking medicines for chronic disease&lt;br&gt;2) Taking medicines or functional food that may affect the trial&lt;br&gt;3) Participation in any clinical trial within 90 days of the commencement of the trial&lt;br&gt;4) In pregnancy or nursing a child&lt;br&gt;5) Judged as ineligible by clinical investigators</t>
  </si>
  <si>
    <t>4-week change in defecation frequency</t>
  </si>
  <si>
    <t>4-week changes in fetal microbiota, questionnaire about bowel movement (abdominal pain, feeling of incomplete evacuation, form, volume, and odor), serum AST, ALT, and r-GTP</t>
  </si>
  <si>
    <t>Sep 30 2019 12:00AM</t>
  </si>
  <si>
    <t>kasumi-kenkyu@office.hiroshima-u.ac.jp</t>
  </si>
  <si>
    <t>Human Ethics Review Committee of Hiroshima University</t>
  </si>
  <si>
    <t>082-257-5907</t>
  </si>
  <si>
    <t>Comparison of the Effect of Chicory-Fumitory Syrup and megestrol in hot flashes in prostate cancer patients</t>
  </si>
  <si>
    <t>Intervention 1: Intervention group (1): Chicory and Fumitory Syrup contains hydro alcoholic extracts of Chicory and Fumitory with dosage of 7 mil/ daily divided to 2 doses. Intervention 2: Intervention group (2): Megestrol tablet, 20 milligram 2 times daily.</t>
  </si>
  <si>
    <t>http://en.irct.ir/trial/36782</t>
  </si>
  <si>
    <t>The effect of  Chicory-Fumitory Syrup and megestrol in hot flashes</t>
  </si>
  <si>
    <t>IRCT20190112042333N1</t>
  </si>
  <si>
    <t>Randomization: Randomized, Blinding: Not blinded, Placebo: Not used, Assignment: Parallel, Purpose: Treatment, Randomization description: Simple randomization is done by Randomizer software, before starting the trial. Patients who have inclusion criteria, are randomly assigned into one of the two groups: syrup or Megestrol tablet.</t>
  </si>
  <si>
    <t>Shahid Beheshti University of Medical Sciences</t>
  </si>
  <si>
    <t>Prostate Cancer, Hot flashes. &lt;br&gt;Malignant neoplasm of prostate</t>
  </si>
  <si>
    <t>Sajjad Sadeghi</t>
  </si>
  <si>
    <t>No.8 Shams Alley, Vali-e-Asr Street</t>
  </si>
  <si>
    <t>drsadeghi@sbmu.ac.ir</t>
  </si>
  <si>
    <t>+98 21 8877 3521</t>
  </si>
  <si>
    <t>Inclusion criteria: Age above 18&lt;br&gt;To be a prostate cancer patient&lt;br&gt;To be under ADT therapy and complaining hot flashes</t>
  </si>
  <si>
    <t>Exclusion criteria: Metastatic Cancer&lt;br&gt;Liver or kidney disorders&lt;br&gt;Being under treatment for hot flashes</t>
  </si>
  <si>
    <t>The number of hot flashes: average of  frequency during a week according to based on Daily Diary of Hot flashes. Timepoint: Daily. Method of measurement: Calculation the average of frequency of hot flashes in a week.;Severity of hot flashes: average of  severity during a week according to based on Daily Diary of Hot flashes. Timepoint: Daily. Method of measurement: Calculation the average of severity scores of hot flashes in a week.</t>
  </si>
  <si>
    <t>What will be shared: Publishing results in form of a PhD thesis and an article indexing in ISI  When: after PhD thesis defence  To whom: Public  Conditions: for research reasons  Where to obtain: Shahid Beheshti University of Medical Sciences  How to obtain: approving by responsible officer  Comments:</t>
  </si>
  <si>
    <t>Ethical commitee of Shahid Beheshti University of Medical Sciences</t>
  </si>
  <si>
    <t>Al18F-NOTA-octreotide PET Imaging of the Somatostatin Receptor in Neuroendocrine Tumors: a First-in-human PET/CT Study</t>
  </si>
  <si>
    <t>Drug: Al18F-NOTA-octreotide;Device: PET/CT;Other: Venous blood samples</t>
  </si>
  <si>
    <t>https://clinicaltrials.gov/show/NCT03883776</t>
  </si>
  <si>
    <t>Al18F-NOTA-octreotide PET Imaging of the Somatostatin Receptor in Neuroendocrine Tumors</t>
  </si>
  <si>
    <t>NCT03883776</t>
  </si>
  <si>
    <t>Allocation: N/A. Intervention model: Single Group Assignment. Primary purpose: Diagnostic. Masking: None (Open Label).</t>
  </si>
  <si>
    <t>Universitaire Ziekenhuizen Leuven</t>
  </si>
  <si>
    <t>Belgium</t>
  </si>
  <si>
    <t>Neuroendocrine Tumors</t>
  </si>
  <si>
    <t>April 11, 2019</t>
  </si>
  <si>
    <t>S61727</t>
  </si>
  <si>
    <t>Christophe Deroose, MD, PhD</t>
  </si>
  <si>
    <t>&lt;br&gt;        Inclusion Criteria:&lt;br&gt;&lt;br&gt;        Part 1: Healthy volunteers:&lt;br&gt;&lt;br&gt;          -  Age between 18 and 65 years&lt;br&gt;&lt;br&gt;          -  Signed Informed Consent&lt;br&gt;&lt;br&gt;          -  Subject is judged to be in good health by the investigator on the basis of medical&lt;br&gt;             history, physical examination including vital signs and clinical laboratory tests&lt;br&gt;&lt;br&gt;          -  Female subjects should be post-menopausal or surgically sterile or using effective&lt;br&gt;             contraceptive with negative urinary pregnancy test&lt;br&gt;&lt;br&gt;        Part 2: Neuroendocrine tumor patients:&lt;br&gt;&lt;br&gt;          -  Age between 18 and 75 years&lt;br&gt;&lt;br&gt;          -  Signed Informed Consent&lt;br&gt;&lt;br&gt;          -  Subject is diagnosed with a neuroendocrine tumor of gastroenteropancreatic, pulmonary,&lt;br&gt;             neural crest or unknown primary origin&lt;br&gt;&lt;br&gt;          -  Subject is judged to be in good general condition by the investigator on the basis of&lt;br&gt;             medical history, physical examination including vital signs and clinical laboratory&lt;br&gt;             tests, besides the diagnosis of neuroendocrine tumor.&lt;br&gt;&lt;br&gt;          -  Subject should have at least 5 positive lesions on routine clinical 68Ga-DOTA-peptide&lt;br&gt;             PET performed within 6 months prior to the inclusion visit. A positive lesion is&lt;br&gt;             defined as tracer uptake above background deemed to be caused by the presence of NET&lt;br&gt;             cells by an experienced nuclear medicine physician&lt;br&gt;&lt;br&gt;          -  Female subjects should be post-menopausal or surgically sterile or using effective&lt;br&gt;             contraceptive with negative pregnancy test&lt;br&gt;&lt;br&gt;        Exclusion Criteria:&lt;br&gt;&lt;br&gt;        Part 1: Healthy volunteers:&lt;br&gt;&lt;br&gt;          -  Subject has a previous or ongoing recurrent or chronic disease able to interfere with&lt;br&gt;             the evaluation of the trial according to the judgement of the investigator, especially&lt;br&gt;             a known gastro-intestinal, hepatic, renal, cardiovascular, metabolic or hormonal&lt;br&gt;             disease, cancer, major neurological or convulsive disorder or any psychiatric disease&lt;br&gt;&lt;br&gt;          -  Subject is currently a user (including ''recreational use'') of any illicit drugs,&lt;br&gt;             including cannabis, or has a history of drug or alcohol abuse&lt;br&gt;&lt;br&gt;          -  Subject takes concomitant medication, except for oral contraceptives, sporadic&lt;br&gt;             paracetamol, or low-dose and limited in time non-steroidal antiinflammatory drugs&lt;br&gt;&lt;br&gt;          -  Subject is unable to refrain from smoking more than 10 cigarettes per day during the&lt;br&gt;             study&lt;br&gt;&lt;br&gt;          -  Subject has had exposure to ionizing radiation (&gt; 1 mSv) in other research studies&lt;br&gt;             within the last 12 months&lt;br&gt;&lt;br&gt;          -  Subject suffers from claustrophobia or cannot tolerate confinement during PET/CT&lt;br&gt;             scanning procedures; subject cannot lie still for 90 minutes inside the scanner&lt;br&gt;&lt;br&gt;          -  Subject is unwilling to avoid unusual, unaccustomed, or strenuous physical activity&lt;br&gt;             (i.e. weight lifting, running, bicycling) from the time of the selection visit until&lt;br&gt;             the safety visit&lt;br&gt;&lt;br&gt;          -  Subject does not understand the study procedure&lt;br&gt;&lt;br&gt;          -  Subject is unwilling or unable to perform all of the study procedures, or is&lt;br&gt;             considered unsuitable in any way by the principal investigator&lt;br&gt;&lt;br&gt;          -  Subject is potentially pregnant (urinary hCG test will be performed in women where&lt;br&gt;             pregnancy is not excluded), wishes to become pregnant up to 3 months after&lt;br&gt;             administration of Al18F-NOTA-octreotide or is breast-feeding&lt;br&gt;&lt;br&gt;          -  Subject has recently (&lt; 30 days) participated or is simultaneously participating in&lt;br&gt;             another prospective interventional clinical trial&lt;br&gt;&lt;br&gt;          -  Subject has a history of multiple and/or severe allergies to drugs or food&lt;br&gt;&lt;br&gt;          -  Subject underwent surgery between the selection and inclusion visit&lt;br&gt;&lt;br&gt;          -  Subject is mentally or legally incapacitated&lt;br&gt;&lt;br&gt;        Part 2: Neuroendocrine tumor patients:&lt;br&gt;&lt;br&gt;          -  Subject has a previous or ongoing recurrent or chronic disease, other than a&lt;br&gt;             neuroendocrine tumor, at high risk to interfere with the evaluation of the trial&lt;br&gt;             according to the judgement of the investigator, e.g. known gastro-intestinal, hepatic,&lt;br&gt;             renal, cardiovascular, metabolic or hormonal disease, cancer, major neurological or&lt;br&gt;             convulsive disorder or any psychiatric disease&lt;br&gt;&lt;br&gt;          -  Subject is currently a user (including ''recreational use'') of any illicit drugs,&lt;br&gt;             including cannabis, or has a history of drug or alcohol abuse&lt;br&gt;&lt;br&gt;          -  Subject is unable to refrain from smoking more than 10 cigarettes per day during the&lt;br&gt;             study&lt;br&gt;&lt;br&gt;          -  Subject has had exposure to ionizing radiation (&gt; 1 mSv) in other research studies&lt;br&gt;             within the last 12 months&lt;br&gt;&lt;br&gt;          -  Subject suffers from claustrophobia or cannot tolerate confinement during PET/CT&lt;br&gt;             scanning procedures; subject cannot lie still for 60 minutes inside the scanner&lt;br&gt;&lt;br&gt;          -  Subject is unwilling to avoid unusual, unaccustomed, or strenuous physical activity&lt;br&gt;             (i.e. weight lifting, running, bicycling) from the time of the selection visit until&lt;br&gt;             the telephone follow-up interview.&lt;br&gt;&lt;br&gt;          -  Subject does not understand the study procedure&lt;br&gt;&lt;br&gt;          -  Subject is unwilling or unable to perform all of the study procedures, or is&lt;br&gt;             considered unsuitable in any way by the principal investigator&lt;br&gt;&lt;br&gt;          -  Subject is potentially pregnant (urinary hCG test will be performed in women where&lt;br&gt;             pregnancy is not excluded), wishes to become pregnant up to 3 months after&lt;br&gt;             administration of Al18F-NOTA-octreotide or is breast-feeding&lt;br&gt;&lt;br&gt;          -  Subject has recently (&lt; 30 days) participated or is simultaneously participating in&lt;br&gt;             another prospective interventional clinical trial&lt;br&gt;&lt;br&gt;          -  Subject has a history of multiple and/or severe allergies to drugs or food&lt;br&gt;&lt;br&gt;          -  Subject underwent surgery between the selection and inclusion visit&lt;br&gt;&lt;br&gt;          -  Subject is mentally or legally incapacitated&lt;br&gt;</t>
  </si>
  <si>
    <t>Potential of Al18F-NOTA-octreotide as somatostatin receptor PET imaging tracer in patients with neuroendocrine tumors</t>
  </si>
  <si>
    <t>Dosimetry of Al18F-NOTA-octreotide;Normal-organ and tumor uptake of Al18F-NOTA-octreotide as a function of time;Identify the ideal time point for imaging after Al18F-NOTA-octreotide injection;Safety analysis of Al18F-NOTA-octreotide administration: Common Terminology Criteria for Adverse Events (CTCAE) version 4.03;Preliminary assessment of lesion targeting by Al18F-NOTA-octreotide as compared to 68Ga-DOTATATE</t>
  </si>
  <si>
    <t>Efficacy of Dextrose Injections, Corticosteroids Injections and Surgical Release for Treatment of the Carpal Tunnel Syndrome: a Prospective, Randomized, Double-blind Controlled Trial</t>
  </si>
  <si>
    <t>Drug: Corticosteroid vs. Dextrose;Procedure: Corticosteroid or Dextrose vs. Surgery</t>
  </si>
  <si>
    <t>https://clinicaltrials.gov/show/NCT04014244</t>
  </si>
  <si>
    <t>Dextrose, Corticosteroids and Surgical Release in Carpal Tunnel Syndrome</t>
  </si>
  <si>
    <t>NCT04014244</t>
  </si>
  <si>
    <t>Allocation: Randomized. Intervention model: Single Group Assignment. Primary purpose: Treatment. Masking: Double (Participant, Investigator).</t>
  </si>
  <si>
    <t>University Medical Centre Ljubljana</t>
  </si>
  <si>
    <t>Peripheral Nervous System Diseases;Nerve Compression Syndromes;Carpal Tunnel Syndrome</t>
  </si>
  <si>
    <t>September 1, 2019</t>
  </si>
  <si>
    <t>Treatment SZP</t>
  </si>
  <si>
    <t>Gregor Omejec, PT, DSc</t>
  </si>
  <si>
    <t>gregor.omejec@kclj.si</t>
  </si>
  <si>
    <t>+386 1 522 1502</t>
  </si>
  <si>
    <t>&lt;br&gt;        Inclusion Criteria (subject diagnosed as CTS if meeting criterion 1 + at least one of&lt;br&gt;        criteria 2 or 3):&lt;br&gt;&lt;br&gt;          1. numbness and tingling in at least two out of the first four digits;&lt;br&gt;&lt;br&gt;          2. symptoms exacerbated during the night or in the morning, on holding the objects or&lt;br&gt;             repetitive use of the hand;&lt;br&gt;&lt;br&gt;          3. symptoms relieved by shaking the hand or reposition of the arm.&lt;br&gt;&lt;br&gt;        In addition to these clinical criteria for recruitment EDx confirmation will also be&lt;br&gt;        needed. Only patients with bilateral EDx mild to moderate CTS will be included.&lt;br&gt;&lt;br&gt;        Exclusion Criteria:&lt;br&gt;&lt;br&gt;          1. polyneuropathy, symptoms of polyneuropathy, and all conditions causing polyneuropathy&lt;br&gt;             (e.g., diabetes);&lt;br&gt;&lt;br&gt;          2. multiple mononeuropathy (e.g., hereditary neuropathy with liability to pressure&lt;br&gt;             palsies, syndrome Lewis Sumner);&lt;br&gt;&lt;br&gt;          3. motor neuron disorders (e.g., monomelic amyotrophy, amyotrophic lateral sclerosis -&lt;br&gt;             ALS);&lt;br&gt;&lt;br&gt;          4. brachial plexopathy;&lt;br&gt;&lt;br&gt;          5. other focal neuropathies affecting upper limbs (e.g., other median neuropathies, ulnar&lt;br&gt;             neuropathies, thoracic outlet syndrome); or&lt;br&gt;&lt;br&gt;          6. previous surgery or local injections for CTS.&lt;br&gt;</t>
  </si>
  <si>
    <t>Visual Analog Scale (VAS) Score</t>
  </si>
  <si>
    <t>Palmar Bowing of the Flexor Retinaculum;Median Nerve Cross-sectional Area (CSA);Ulnar and Median Antidromic Sensory Nerve Action Potentials (SNAPs);Median Nerve Distal Motor Latency (DML);Boston Carpal Tunnel Syndrome Questionnaire (BCTQ) Score;Global Assessment of Treatment Results</t>
  </si>
  <si>
    <t>Clinical Study for Individualized Hormone Therapy in Patients with Peripheral Eosinophil-guided AECOPD: A Randomized Controlled Trial</t>
  </si>
  <si>
    <t>1:Guidance of glucocoticoids in patients with AECOPD by peripheal blood eosinophils;2:Traditional treatment;</t>
  </si>
  <si>
    <t>http://www.chictr.org.cn/showproj.aspx?proj=38906</t>
  </si>
  <si>
    <t>ChiCTR1900023427</t>
  </si>
  <si>
    <t>1:110;2:110;</t>
  </si>
  <si>
    <t>The Pepoleâ€˜s Hospital of Shapingba District</t>
  </si>
  <si>
    <t>Chronic obstructive pulmonary disease</t>
  </si>
  <si>
    <t>Yuting Yin</t>
  </si>
  <si>
    <t>Suite 24-5, Rongxin Building, Three Gorges Plaza, Shapingba District, Chongqing</t>
  </si>
  <si>
    <t>769062037@qq.com</t>
  </si>
  <si>
    <t>+86 18696523911</t>
  </si>
  <si>
    <t>appropriation</t>
  </si>
  <si>
    <t>Inclusion criteria: Objectives 160 patients with AECOPD admitted to the Department of Respiratory Medicine of our hospital from October 1, 2019 to October 31, 2020 were selected. The clinical diagnosis conformed to the AECOPD diagnostic criteria established by the Global Initiative for Chronic Obstructive Pulmonary Disease in 2019.&lt;br&gt;(1) Aged over 18 years;&lt;br&gt;(2) Clear awareness, no language communication barriers, correct understanding of the content of communication, and fill in the informed consent.&lt;br&gt;(3) Chronic obstructive pulmonary disease confirmed by pulmonary function test (FEV1/FVC &lt; 0.70)</t>
  </si>
  <si>
    <t>Exclusion criteria: (1) Previous diagnosis of asthma or this diagnosis of asthma;&lt;br&gt;(2) AECOPD patients with life-threatening acute respiratory failure (grade III) need invasive mechanical ventilation or intensive care unit;&lt;br&gt;(3) Allergy to glucocorticoids;&lt;br&gt;(4) Severe mental illness beyond the control of drugs (persons detained for the use of compulsory means in psychiatry);&lt;br&gt;(5) Lactation and pregnancy;&lt;br&gt;(6) Systemic fungal infection or tuberculosis infection.</t>
  </si>
  <si>
    <t>Pulmonary function tests;Length of stay;</t>
  </si>
  <si>
    <t>Li Yong</t>
  </si>
  <si>
    <t>+86 023 65363532</t>
  </si>
  <si>
    <t>Biodistribution and Pharmacokinetic Study of the Positron Emission Tomography (PET) Radiopharmaceutical [18F]-C-SNAT4</t>
  </si>
  <si>
    <t>Drug: 18F-C-SNAT4;Procedure: Positron emission tomography (PET)/Computed tomography (CT) Scan</t>
  </si>
  <si>
    <t>https://clinicaltrials.gov/show/NCT04017819</t>
  </si>
  <si>
    <t>Biodistribution&amp;Pharmacokinetic of Position Emission Tomography(PET) Radiopharmaceutical 18F C SNAT4</t>
  </si>
  <si>
    <t>NCT04017819</t>
  </si>
  <si>
    <t>Allocation: Non-Randomized. Intervention model: Single Group Assignment. Primary purpose: Diagnostic. Masking: None (Open Label).</t>
  </si>
  <si>
    <t>Cancer;Lung Cancer</t>
  </si>
  <si>
    <t>LUN0108;IRB-49038;IRB-49038</t>
  </si>
  <si>
    <t>Sanjiv Gambhir, MD;Risa Jiron;Risa Jiron</t>
  </si>
  <si>
    <t>;rjiron@stanford.edu;rjiron@stanford.edu</t>
  </si>
  <si>
    <t>;650-736-1598;</t>
  </si>
  <si>
    <t>&lt;br&gt;        Inclusion Criteria:&lt;br&gt;&lt;br&gt;          -  ANC = 1.5 x 109/L without myeloid growth factor support for 7 days preceding lab&lt;br&gt;             assessment&lt;br&gt;&lt;br&gt;          -  Hgb = 9 g/dL (90 g/L); &lt; 9 g/dL (&lt; 90 g/L) is acceptable if Hgb corrected to = 9 g/dL&lt;br&gt;             (90 g/L) as by growth factor or transfusion prior to PET scan&lt;br&gt;&lt;br&gt;          -  Platelet count = 100 x 109/L w/o blood transfusions for 7 days preceding lab&lt;br&gt;             assessment&lt;br&gt;&lt;br&gt;          -  Bilirubin = 1.5 x upper limit of normal (ULN) except for pts with documented history&lt;br&gt;             of Gilbert's disease&lt;br&gt;&lt;br&gt;          -  ALT = 2.5 x ULN&lt;br&gt;&lt;br&gt;          -  AST = 2.5 x ULN&lt;br&gt;&lt;br&gt;          -  Alkaline phosphatase (AP) = 3 x ULN&lt;br&gt;&lt;br&gt;          -  If a women of childbearing potential (WCBP): negative early pregnancy test (EPT)&lt;br&gt;&lt;br&gt;          -  Karnofsky Performance Status (KPS) = 60&lt;br&gt;&lt;br&gt;          -  Ability to understand and the willingness to sign a written informed consent document&lt;br&gt;&lt;br&gt;        Exclusion Criteria:&lt;br&gt;&lt;br&gt;          -  Has already begun non-surgical therapy for any recurrence, prior to the first&lt;br&gt;             [18F]-C-SNAT4 PET/CT scan&lt;br&gt;&lt;br&gt;          -  Severe/uncontrolled inter-current illness within the previous 28 days prior to PET&lt;br&gt;             scan.&lt;br&gt;&lt;br&gt;          -  Any other significant co-morbid conditions that in the opinion of the Investigator&lt;br&gt;             would impair study participation or cooperation.&lt;br&gt;&lt;br&gt;          -  History of allergic reactions to IV contrasts or reactions attributed to compounds of&lt;br&gt;             similar chemical or biological composition to [18F]-C-SNAT4 used in study.&lt;br&gt;&lt;br&gt;          -  Pregnant or nursing&lt;br&gt;&lt;br&gt;          -  Patients who exceed the safe weight limit of the PET/CT bed (204.5 kg) or who cannot&lt;br&gt;             fit through the PET/CT bore (diameter 70 cm).&lt;br&gt;</t>
  </si>
  <si>
    <t>Biodistribution of [18F]-C-SNAT4</t>
  </si>
  <si>
    <t>Dosimetry of [18F]-C-SNAT4;Toxicity of [18F]-C-SNAT4;18F]-C-SNAT4 Uptake;The Maximal [18F]-C-SNAT4 Uptake as PET Radiotracer;[18F]-C-SNAT4 PET Imaging Signal in Responders and Non-responders</t>
  </si>
  <si>
    <t>Lianhuaqingwen capsule in the treatment of senile mild influenza: a prospective, randomized,double-blind,positive drug controlled trial</t>
  </si>
  <si>
    <t>Experimental group:Take orally, Lianhuaqingwen capsule, 1 bag per time, three times per day+ analogous oseltamivir phosphate capsule, two grains at one time, two times per day;Control group:Take orally, analogous Lianhuaqingwen capsule, 1 bag per time, three times per day+ oseltamivir phosphate capsule, two grains at one time, two times per day;</t>
  </si>
  <si>
    <t>http://www.chictr.org.cn/showproj.aspx?proj=24920</t>
  </si>
  <si>
    <t>ChiCTR1900020551</t>
  </si>
  <si>
    <t>Randomized parallel controlled trial</t>
  </si>
  <si>
    <t>Experimental group:134;Control group:134;</t>
  </si>
  <si>
    <t>Guangdong Provincial Hospital of TCM(Second Affiliated Hospital of Guangzhou University of Chinese Medicine)</t>
  </si>
  <si>
    <t>Influenza</t>
  </si>
  <si>
    <t>Zhongde Zhang</t>
  </si>
  <si>
    <t>111 Dade Road, Yuexiu District, Guangzhou, Guangdong, China</t>
  </si>
  <si>
    <t>doctorzzd99@163.com</t>
  </si>
  <si>
    <t>+86 20 81887233</t>
  </si>
  <si>
    <t>Guangdong Provincial Hospital of TCM</t>
  </si>
  <si>
    <t>Lijuan Tang</t>
  </si>
  <si>
    <t>111 Dade Road, Yuexiu District, Guangzhou,Guangdong, China</t>
  </si>
  <si>
    <t>315526045@qq.com</t>
  </si>
  <si>
    <t>Self financing</t>
  </si>
  <si>
    <t>Inclusion criteria: 1. Meet the diagnosis of mild influenza by The diagnosis and the treatment scheme of influenza(2018 edition), with being confirmed as seasonal influenza virus(A/B) by virology test, and TCM syndrome belongs to invasion of the lung by wind-heat or invasion of the lung by toxic-heat;&lt;br&gt;2. Aged from 65 to 80 year;&lt;br&gt;3. The onset time within 48 hours;&lt;br&gt;4. Axillary temperature &gt;37.4degree C, and last 24 hours and more;&lt;br&gt;5. Voluntarily signed informed consents.</t>
  </si>
  <si>
    <t>Exclusion criteria: 1. Chest imaging (X-ray or CT) confirmed bronchitis, pneumonia,pleural effusion, interstitial lesions, etc.&lt;br&gt;2. Routine blood test when screening displayed WBC&gt;12.0x10^9/L, or NEUT%&gt;=80%; &lt;br&gt;3. Patients coughing purulent sputum or with suppurative tonsillitis;&lt;br&gt;4. Patients with serious underlying disease, such as blood disease, severe COPD (FEV1/EVC&lt;70%, FEV1 of expected value&lt;50%; or respiratory failure or right heart failure), severe hepatic insufficiency (ALT or AST 3 times above normal or higher); severe renal insufficiency (serum creatinine &gt; 2 mg/dL); chronic congestive heart failure (NYHA heart function level III-IV), psychiatric diseases;&lt;br&gt;5. Have already taken antiviral drugs (oseltamivir phosphate, amantadine, rimantadine, and zanamivir, etc.) or related Chinese medicine or Chinese patent medicine after the onset before the screening, Or patients have taken Lianhuaqingwen capsule within 1 week before the onset;&lt;br&gt;6. Allergic to Lianhuaqingwen capsule or its preparations composition, to oseltamivir phosphate or its ingredients, and to drug simulation ingredients, or allergic constitution; &lt;br&gt;7. Patients with immune deficiency,such as malignant tumor, organ or bone marrow transplantation and AIDS,or taking immunosuppressant in 3 months;&lt;br&gt;8. With dubious or confirmed alcohol and drug abuse history;&lt;br&gt;9. Patients that have been in a similar drug clinical study in 3 months;&lt;br&gt;10. Suffered from acute respiratory infection,otitis media or sinusitis 2 weeks before; &lt;br&gt;11. Having vaccination of a influenza vaccine 6 mouths before; &lt;br&gt;12. Other reasons that researchers think not fitting to participate in the study.</t>
  </si>
  <si>
    <t>The time needed for defervescence from the first dose of study medication to the time when body temperature drop to normal;The time needed for alleviation of all influenza symptoms;</t>
  </si>
  <si>
    <t>The incidence of influenza complications;The incidence of influenza severe cases;Negative rate of influenza virus;Immuno and inflammatory markers;</t>
  </si>
  <si>
    <t>Xiaoyan Zhang</t>
  </si>
  <si>
    <t>Group 5 is "Autologous immunotherapy+general treatment" so just drug?</t>
  </si>
  <si>
    <t>A Randomized Controlled Trial for Autologous immune cell (NK Cell, DC-CIK cell, CIK cell and TIL cell) for various tumours</t>
  </si>
  <si>
    <t>Group 1:Autologous immunotherapy+Surgical;Group 2:Surgical;Group 3:Autologous immunotherapy+MIT;Group 4:MIT;Group 5:Autologous immunotherapy+general treatment;advance group:general treatment;</t>
  </si>
  <si>
    <t>http://www.chictr.org.cn/showproj.aspx?proj=36478</t>
  </si>
  <si>
    <t>ChiCTR1900022030</t>
  </si>
  <si>
    <t>Group 1:48;Group 2:48;Group 3:48;Group 4:48;Group 5:48;advance group:48;</t>
  </si>
  <si>
    <t>Mengchao Hepatobiliary Hospital of Fujian Medical University</t>
  </si>
  <si>
    <t>Various Tumours</t>
  </si>
  <si>
    <t>Xiaolou Li</t>
  </si>
  <si>
    <t>312 Xihong Road, Gulou District, Fuzhou, Fujian, China</t>
  </si>
  <si>
    <t>lixiaolou2014@163.com</t>
  </si>
  <si>
    <t>+86 13405906054</t>
  </si>
  <si>
    <t>Youshi Zheng</t>
  </si>
  <si>
    <t>357610336@qq.com</t>
  </si>
  <si>
    <t>+86 15345978486</t>
  </si>
  <si>
    <t>Self-financing</t>
  </si>
  <si>
    <t>Inclusion criteria: 1. Patients aged 18 to 80 years, No gender limitation;&lt;br&gt;2. Primary carcinoma without distal metastasis except with advanced cancer;&lt;br&gt;3. With at least one measurable tumor indicator;&lt;br&gt;4. No other tumor;&lt;br&gt;5. Eastern Cooperative Oncology Group (ECOG) Performance Status 0-1;&lt;br&gt;6. The survival of patients should longer than 3 months, and accept follow-up visit.&lt;br&gt;7. The hematopoietic function of bone marrow should be normal:White blood cell(WBC) &gt; 4.0Ã—10^9/L,platelet (PLT)&gt; 100Ã—10^9/L,neutrophilic granulocyte(ANC)= 1.5Ã—10^9/L,hemoglobin(HGB) = 90g/L,aspartic transaminase hemoglobin =2.5Ã—upper normal limit(UNL),alanine aminotransferase=2.5Ã—UNL,total bilirubin(TBil) =1.5Ã—UNL,serum creatinine=1.0Ã—UNL, prothrombin time,partial thromboplastin time,Plasma fibrinogen and thrombin time were normal;&lt;br&gt;8. All the patients volunteer should rule out pregnancyuntil the follow-up completed. &lt;br&gt;9. The patients volunteer to join in the trial and sign the informed consents.</t>
  </si>
  <si>
    <t>Exclusion criteria: 1. Clinical symptoms of metastasis should be exclucive,the group of advanced cancer was not limitted. &lt;br&gt;2. Activing viral or bacterial infections cannot be controlled with appropriate anti-infective therapy should be exclucive. Except HBV patients. &lt;br&gt;3. Patients with mental illness or other conditions, such as uncontrollable heart or lung disease, diabetes, etc., &lt;br&gt; or the patients cannot cooperate with the researchers for treatment and monitoring requirements. &lt;br&gt;4. Active rheumatic disease.&lt;br&gt;5. Organ transplant. &lt;br&gt;6. Pregnant or lactating women; Disabilitie persons sprescribed by law  (such as:blind, deaf, dumb, mentally retarded, physically disabled) or suffering from mental diseases; Taking drugs or adverse drug abuse and alcohol dependence within 5 years are exclucive also. &lt;br&gt;7. Participating in or participating in other clinical trials within 1 month; &lt;br&gt;8. The investigator determines that any factors that the patients are not suitable for the study.</t>
  </si>
  <si>
    <t>OS;</t>
  </si>
  <si>
    <t>security;</t>
  </si>
  <si>
    <t>Mar  5 2019 12:00AM</t>
  </si>
  <si>
    <t>Jinjin Yuan</t>
  </si>
  <si>
    <t xml:space="preserve">I think herbal </t>
  </si>
  <si>
    <t>A Comparative Clinical Study of Arka And Apamarga Pratisaraneeya Kshara In The Management of Arsha</t>
  </si>
  <si>
    <t>Intervention1: arka pratisaraneeya kshara: the whole plant of arka (calotropis procera)are burnt, the ash is collected and added water and reduced by heating and sankh nabhi, etc were mixed and final form of drug was obtained.&lt;br&gt;Control Intervention1: apamarga pratisaraneeya kshara: the whole plant of apamarga (achyranthes aspera linn.)are burnt, the ash is collected and added water and reduced by heating and sankh nabhi, etc were mixed and final form of drug was obtained.&lt;br&gt;</t>
  </si>
  <si>
    <t>http://www.ctri.nic.in/Clinicaltrials/pmaindet2.php?trialid=31293</t>
  </si>
  <si>
    <t>management of ano rectal piles with kshara</t>
  </si>
  <si>
    <t>CTRI/2019/02/017661</t>
  </si>
  <si>
    <t>Randomized, Parallel Group Trial&lt;br&gt;  Method of generating randomization sequence:Not Applicable  Method of allocation concealment:Sequentially numbered, sealed, opaque envelopes  Blinding and masking:Participant and Outcome Assessor Blinded</t>
  </si>
  <si>
    <t>Department of Shalya Tantra</t>
  </si>
  <si>
    <t>Health Condition 1: K641- Second degree hemorrhoids</t>
  </si>
  <si>
    <t>Pratik Kumar Keshari</t>
  </si>
  <si>
    <t>opd no 116, shalya department, parul ayurved hospital, parul university, vadodara</t>
  </si>
  <si>
    <t>vivekkullolli@rediffmail.com</t>
  </si>
  <si>
    <t>parul institute of ayurveda</t>
  </si>
  <si>
    <t>Dr Vivekanand Kullolli</t>
  </si>
  <si>
    <t>parul institute of ayurveda, Vadodara, Gujrat</t>
  </si>
  <si>
    <t>Inclusion criteria: 1.diagnosed cases of raktaja, pittaja and raktajpittaja arsha &lt;br/ &gt;&lt;br&gt;2. 1 and 2 degree haemorrhoids &lt;br/ &gt;&lt;br&gt;</t>
  </si>
  <si>
    <t>Exclusion criteria: 1. vataja and kaphaja arsha &lt;br/ &gt;&lt;br&gt;2. ayogya for kshara prayoga &lt;br/ &gt;&lt;br&gt;3. pregnancy, hiv etc</t>
  </si>
  <si>
    <t>reduction in  size of pile massTimepoint: on 1 day</t>
  </si>
  <si>
    <t>reduction in  size of pile massTimepoint: 1 month</t>
  </si>
  <si>
    <t>Jan  4 2019 12:00AM</t>
  </si>
  <si>
    <t>institutional ethical committe</t>
  </si>
  <si>
    <t>AN EXTENSION OF BBIL/TCV/IV/2013 PHASE 4 NON-INTERFERENCE CLINICAL TRIAL IN CHILDREN WHO WERE ADMINISTERED TYPBAR TCVÃ‚Â® CONCOMITANTLY WITH MEASLES-CONTAINING VACCINE CHILDREN AT 9 MONTHS OF AGE: TO DETERMINE THE LEVEL OF ANTI-SALMONELLA TYPHI VI POLYSACCHARIDE IGG ANTIBODIES AT THE END OF 4 YEARS AND FOLLOW UP OF A BOOSTER DOSE OF TYPBAR TCVÃ‚Â® DOSE IN THOSE WHO HAVE LOWER  OF ANTIBODIES (BELOW CORRELATE OF PROTECTION) IN HEALTHY PRIMED CHILDREN - Typbar TCV with measles vaccine</t>
  </si>
  <si>
    <t>Intervention1: TYPBAR TCV: O.5 ml Typbar TCV administered at DAY 0&lt;br&gt;Control Intervention1: Not applicable: Not applicable&lt;br&gt;</t>
  </si>
  <si>
    <t>http://www.ctri.nic.in/Clinicaltrials/pmaindet2.php?trialid=27536</t>
  </si>
  <si>
    <t>to determine the long term persistence of immune response of Typbar TCV</t>
  </si>
  <si>
    <t>CTRI/2019/06/019863</t>
  </si>
  <si>
    <t>Randomized Factorial Trial&lt;br&gt;  Method of generating randomization sequence:Other  Method of allocation concealment:An Open list of random numbers  Blinding and masking:Open Label</t>
  </si>
  <si>
    <t>Bharat Biotech International Ltd</t>
  </si>
  <si>
    <t>BBIL/TCV-MCV/Ext-I/2018;BBIL/TCV-MCV/Ext-I/2018 version 1.1 dated 15 Nov 2018</t>
  </si>
  <si>
    <t>Dr Rajeshri</t>
  </si>
  <si>
    <t>Bharat Biotech International LimitedGenome Valley shameerpetHyderabad Genome Valley shameerpet</t>
  </si>
  <si>
    <t>rajeshri3822@bharatbiotech.com</t>
  </si>
  <si>
    <t>Bharat Biotech International Limited</t>
  </si>
  <si>
    <t>Inclusion criteria: 1.Healthy primed children who participated in BBIL/TCV/IV/2013 phase 4 clinical trial (Initiated April 2014) &lt;br/ &gt;&lt;br&gt;2.For minor subjects whose parent or guardian is able to understand planned study procedures comprehend and will comply with the requirements of the protocol procedures  &lt;br/ &gt;&lt;br&gt;3.Written informed consent obtained from subjects parent or guardian (if minor) prior to performance of any study specific procedure  &lt;br/ &gt;&lt;br&gt;4.Generally healthy subjects without acute or chronic clinically significant pulmonary cardiovascular hepatic or renal functional abnormality as determined by physical examination.  &lt;br/ &gt;&lt;br&gt;</t>
  </si>
  <si>
    <t>Exclusion criteria: 1.Primed and boostered subjects whose anti-salmonella Vi-polysaccharide IgG titer are found to be  &gt;2ÃŽÂ¼g/mL. &lt;br/ &gt;&lt;br&gt;2.Use of any investigational or non-registered product (drug or vaccine) other than the study vaccines or vaccines as per UIP schedule during the study period. &lt;br/ &gt;&lt;br&gt;3.Concurrently participating in another clinical study, at any time during the study period, in which the subject has been or will be exposed to an investigational or a non-investigational vaccine/product (pharmaceutical product for typhoid). &lt;br/ &gt;&lt;br&gt;4.Administration of long-acting immune-modifying drugs (e.g. infliximab, rituximab) at any time during the study period. &lt;br/ &gt;&lt;br&gt;5.Any confirmed or suspected immunosuppressive or immune-deficient condition, based on medical history and physical examination (e.g. Severe Combined Immunodeficiency Disease). &lt;br/ &gt;&lt;br&gt;6.Subject with history of hypersensitivity to the vaccine or any of its composition or a present or past history of allergic reactions. &lt;br/ &gt;&lt;br&gt;7.Subjects suffering from acute or chronic infections or any other serious liver, renal, cardiac, respiratory or metabolic disease. &lt;br/ &gt;&lt;br&gt;8.Subjects with uncontrolled epilepsy or other progressive diseases of nervous system. &lt;br/ &gt;&lt;br&gt;9.Subjects unwilling to comply with the study procedures. &lt;br/ &gt;&lt;br&gt;10.Infection with Human Immunodeficiency Virus (HIV) regardless of clinical stage of immunodeficiency or current autoimmune disease. &lt;br/ &gt;&lt;br&gt;11.Have signs or symptoms that could confound or confuse assessment of study vaccine reactogenicity.</t>
  </si>
  <si>
    <t>Estimating the level of anti-salmonella typhi Vi polysaccharide IgG antibodies in healthy primed and boostered children who participated in the BBIL/TCV/IV/2013 phase 4 clinical trial.  &lt;br/ &gt;&lt;br&gt;b)28 days following a booster dose in those who have Ã¢?Â¤2ÃŽÂ¼g/mLanti-salmonella typhi Vi polysaccharide IgG antibodiesTimepoint: screening, day 0 and day 28</t>
  </si>
  <si>
    <t>.Proportion of participants with local and systemic adverse events &lt;br/ &gt;&lt;br&gt;Ã¢?Â¢Proportion of participants with Serious Adverse EventsTimepoint: Day 28</t>
  </si>
  <si>
    <t>Approved;Not Approved;Not Approved;Not Approved;Not Approved;Not Approved</t>
  </si>
  <si>
    <t>Apr 29 2019 12:00AM;Jan  1 1900 12:00AM;Jan  1 1900 12:00AM;Jan  1 1900 12:00AM;Jan  1 1900 12:00AM;Jan  1 1900 12:00AM</t>
  </si>
  <si>
    <t>;;;;;</t>
  </si>
  <si>
    <t>Institutional Ethics Committee King George Hopsital;Institutional Ethics Committee KLE university;Institutional Ethics Committee Mysore Medical college and Research Institute;Institutional Ethics Committee of Institute of Child Health;Jasleen Hospital Institutional Ethics Committee Nagpur;Jasleen Hospital Institutional Ethics Committee Nagpur</t>
  </si>
  <si>
    <t>An Open label randomised clinical study to compare the efficacy of Siravyadha and Jaloukavacarana in Varicose veins</t>
  </si>
  <si>
    <t>Intervention1: Siravyadha: 60-100ml blood letting 4 sittings at an interval of 15 days&lt;br&gt;Control Intervention1: Jaloukavacharana: 20-40ml blood letting 4 sittings at an interval of 15 days&lt;br&gt;</t>
  </si>
  <si>
    <t>http://www.ctri.nic.in/Clinicaltrials/pmaindet2.php?trialid=32253</t>
  </si>
  <si>
    <t>A clinical trial to compare the effects of two Ayurvedic treatments in patients with Varicose veins</t>
  </si>
  <si>
    <t>CTRI/2019/03/018274</t>
  </si>
  <si>
    <t>Randomized, Parallel Group Trial&lt;br&gt;  Method of generating randomization sequence:Coin toss, Lottery, toss of dice, shuffling cards etc  Method of allocation concealment:An Open list of random numbers  Blinding and masking:Open Label</t>
  </si>
  <si>
    <t>Dr Suresh P</t>
  </si>
  <si>
    <t>Health Condition 1: I83- Varicose veins of lower extremities</t>
  </si>
  <si>
    <t>17AYU6AYU1019 dated1 July2017 Version 01</t>
  </si>
  <si>
    <t>Dr Ratnaprava Mishra</t>
  </si>
  <si>
    <t>Department of KayachikitsaMandsaur Institute of Ayurved Education &amp; ResearchMandsaur MandsaurMadhya Pradesh458001</t>
  </si>
  <si>
    <t>dr.rpmishra@gmail.com</t>
  </si>
  <si>
    <t>Mandsaur Institute of Ayurved Education &amp; Research</t>
  </si>
  <si>
    <t>Dr Suresh PAssistant ProfessorDepartment of Rachana ShariraMandsaur Institute of Ayurved &amp; ResearchMandsaur UniversityMandsaurMadhyapradesh 458001</t>
  </si>
  <si>
    <t>Inclusion criteria: Age between 25 to 65 years &lt;br/ &gt;&lt;br&gt;Irrespective of sex &lt;br/ &gt;&lt;br&gt;Patients with classical symptoms of Varicose vein Grade1, 2 and 3 &lt;br/ &gt;&lt;br&gt;Patients with varicose vein in Lower limb only</t>
  </si>
  <si>
    <t>Exclusion criteria: Varicosity associated with complications like deep vein thrombosis,calcification,equinus deformity,venous ulcer, thrombophlebitis &lt;br/ &gt;&lt;br&gt;Patients having other systemic pathology( TB,DM,HIV/AIDS,HBsAg+ve &amp;VDRL) &lt;br/ &gt;&lt;br&gt;Patients of varicose vein Grade4,5,6 &lt;br/ &gt;&lt;br&gt;Patients with bleeding disorders</t>
  </si>
  <si>
    <t>Reduction in subjective and objective symptomsTimepoint: Intervention for 4 sittings at an interval of 15 days &lt;br/ &gt;&lt;br&gt;Assessment done on Day15, Day30 Day45, Day60  &lt;br/ &gt;&lt;br&gt;Follow up on 60th day after treatment</t>
  </si>
  <si>
    <t>Reduction in tenderness, pain, itching,Tortuosity,Odema and discolourationTimepoint: Intervention for 4 sittings at an interval of 15 days. Assessment done on Day15, Day30,Day45,Day 60 &lt;br/ &gt;&lt;br&gt;Followup on 60th day after treatment</t>
  </si>
  <si>
    <t>Aug  6 2018 12:00AM</t>
  </si>
  <si>
    <t>Institutional Ethics Committee Mandsaur Institute of Ayurved and Research Madhya Pradesh 458001</t>
  </si>
  <si>
    <t>Arrhythmia Prevention in High Risk Cardiovascular Patients Using Targeted Potassium Levels</t>
  </si>
  <si>
    <t>Combination Product: Targeted serum potassium level</t>
  </si>
  <si>
    <t>https://clinicaltrials.gov/show/NCT03833089</t>
  </si>
  <si>
    <t>Targeted Potassium Levels for Prevention of ICD Therapy</t>
  </si>
  <si>
    <t>NCT03833089</t>
  </si>
  <si>
    <t>Allocation: Randomized. Intervention model: Parallel Assignment. Primary purpose: Prevention. Masking: None (Open Label).</t>
  </si>
  <si>
    <t>Rigshospitalet, Denmark</t>
  </si>
  <si>
    <t>Ventricular Arrhythmias and Cardiac Arrest;Implantable Defibrillator User;Hypokalemia;Hyperkalemia;Ventricular Tachycardia;Atrial Fibrillation</t>
  </si>
  <si>
    <t>April 1, 2019</t>
  </si>
  <si>
    <t>Christian Joens, MD, PhD;Niels Risum, MD, PhD;Henning Bundgaard, Prof., DMSc;Christian Joens, MD, PhD</t>
  </si>
  <si>
    <t>;;;Christian.joens.02@regionh.dk</t>
  </si>
  <si>
    <t>;;;+1-647-562-6151</t>
  </si>
  <si>
    <t>Dept of Cardiology, Rigshospitalet, Denmark;Dept of Cardiology, Rigshospitalet, Denmark;Dept of Cardiology, Rigshospitalet, Denmark;</t>
  </si>
  <si>
    <t>Herlev and Gentofte Hospital</t>
  </si>
  <si>
    <t>&lt;br&gt;        Inclusion Criteria:&lt;br&gt;&lt;br&gt;          -  Implantable cardioverter defibrillator (ICD) or cardiac resynchronization pacemaker&lt;br&gt;             with ICD (CRT-D).&lt;br&gt;&lt;br&gt;          -  Age &gt;18 years&lt;br&gt;&lt;br&gt;        Exclusion Criteria:&lt;br&gt;&lt;br&gt;          -  Estimated glomerular filtration rate (eGFR) &lt;30 ml/h&lt;br&gt;&lt;br&gt;          -  Pregnancy&lt;br&gt;&lt;br&gt;          -  Lack of ability to understand and sign informed consent&lt;br&gt;</t>
  </si>
  <si>
    <t>Time to first major event defined as a combination of: - first occurence of ECG documented ventricular tachycardia &gt; 125 bpm lasting &gt; 30 seconds - first occurence of any appropriate ICD therapy as documented by the ICD - All cause mortality</t>
  </si>
  <si>
    <t>Time to first incidence of supraventricular arrhythmias as documented by ECG or the ICD;Proportion of patients experiencing &lt;92 % CRT-pacing for &gt; 2 weeks (only CRT-D patients);Time to first hospitalization for heart failure;Time to first hospitalization for cardiac arrhythmias;Time to hospitalization for electrolyte disturbances or kidney failure;First occurrence of appropriate ICD therapy for ventricular tachycardia or ventricular fibrillation irrespective of outcome.;Time to first occurence of inappropriate ICD therapy</t>
  </si>
  <si>
    <t>Exclude due to etc</t>
  </si>
  <si>
    <t>Comparative Study for the Degree of Biological Changes After Short-term 2 Weeks and 4 Weeks Preoperative Endocrine Therapy in Luminal Breast Cancer</t>
  </si>
  <si>
    <t>Drug: Endocrine therapy;Drug: Endocrine therapy</t>
  </si>
  <si>
    <t>https://clinicaltrials.gov/show/NCT04023292</t>
  </si>
  <si>
    <t>NCT04023292</t>
  </si>
  <si>
    <t>Sun Yat-Sen Memorial Hospital of Sun Yat-Sen University</t>
  </si>
  <si>
    <t>Breast Neoplasms</t>
  </si>
  <si>
    <t>ChiCTR1900024427;2019-KY-051</t>
  </si>
  <si>
    <t>Shicheng Su, M.D., Ph.D.;Shicheng Su, M.D.,Ph.D.</t>
  </si>
  <si>
    <t>sushch@mail.sysu.edu.cn;sushch@mail.sysu.edu.cn</t>
  </si>
  <si>
    <t>+86 13631304227;+86 13631304227</t>
  </si>
  <si>
    <t>&lt;br&gt;        Inclusion Criteria:&lt;br&gt;&lt;br&gt;          1. Signed the informed consent.&lt;br&gt;&lt;br&gt;          2. Female aged between 18 and 70 years.&lt;br&gt;&lt;br&gt;          3. Pathologically diagnosed operable invasive breast cancer meeting the following&lt;br&gt;             criterias:&lt;br&gt;&lt;br&gt;               -  Hormone receptor (HR)-positive: pathologically diagnosed estrogen receptor&lt;br&gt;                  (ER)-positive and/or progesterone receptor (PR)-positive;&lt;br&gt;&lt;br&gt;               -  Human epidermal growth factor receptor 2 (HER2)-negative: FISH or&lt;br&gt;                  immunohistochemistry (IHC).&lt;br&gt;&lt;br&gt;          4. WHO Eastern Cooperative Oncology Group (ECOG) performance status of 0-1.&lt;br&gt;&lt;br&gt;          5. Newly diagnosed breast cancer.&lt;br&gt;&lt;br&gt;          6. The important organ functions meet the following criterias:&lt;br&gt;&lt;br&gt;               -  WBC &gt;=3.0 x 10^9/L; Neutrophilic granulocytes &gt;=1.5Ã—10^9/L; Platelet &gt;=100 x&lt;br&gt;                  10^9/L; Hb &gt;=9 g/dL;&lt;br&gt;&lt;br&gt;               -  Total bilirubin no more than 1.5 times the normal upper limit (ULN); AST and ALT&lt;br&gt;                  no more than 1.5 times ULN; AKP no more than 2.5 times ULN;&lt;br&gt;&lt;br&gt;               -  Serum creatinine no more than 1.5 times ULN or Clearance rate of creatinine &gt;=&lt;br&gt;                  60ml/min;&lt;br&gt;&lt;br&gt;               -  Thyroid stimulating hormone (TSH) &lt;= ULN (T3, T4 levels need to be detected&lt;br&gt;                  simultaneously if abnormalities, the patient can be included if T3, T4 levels is&lt;br&gt;                  normal);&lt;br&gt;&lt;br&gt;               -  LVEF basement &gt;= 50%.&lt;br&gt;&lt;br&gt;          7. Able to swallow tablets.&lt;br&gt;&lt;br&gt;          8. Pregnancy test (serum or urine HCG test within 72h before enrollment) must be negative&lt;br&gt;             in non-surgical sterilization or women of childbearing age, must be not for the&lt;br&gt;             nursing and be willing to take non-pharmacological contraception during treatment&lt;br&gt;             (such as intrauterine device, condom, etc).&lt;br&gt;&lt;br&gt;        Exclusion Criteria:&lt;br&gt;&lt;br&gt;          1. Evidence of distant metastasis.&lt;br&gt;&lt;br&gt;          2. Bilateral or multiple unilateral breast tumors with different histological&lt;br&gt;             characteristics (such as ER/PR/HER2 status, tumor grade or type, etc).&lt;br&gt;&lt;br&gt;          3. Any invasive malignancy diagnosed within previous 5 years (other than successfully&lt;br&gt;             treated cervical carcinoma in situ, skin basal cell carcinoma or cutaneous squamous&lt;br&gt;             cell carcinoma).&lt;br&gt;&lt;br&gt;          4. Prior radiotherapy, chemotherapy, endocrine therapy, targeted therapy etc.&lt;br&gt;&lt;br&gt;          5. Concurrent use of HRT or any other estrogen-containing medication (including vaginal&lt;br&gt;             estrogens) within 4 weeks.&lt;br&gt;&lt;br&gt;          6. Prior use of estrogen implants.&lt;br&gt;&lt;br&gt;          7. Prior use of high-dose systemic corticosteroids (except as antiemetic treatment),&lt;br&gt;             immunotherapy, or biological response modifiers (e.g., interferon, etc).&lt;br&gt;&lt;br&gt;          8. Use of an unlicensed or other investigational drug within 4 weeks.&lt;br&gt;&lt;br&gt;          9. Any severe comorbidities, inability to give informed consent or unavailability for&lt;br&gt;             follow-up, including but not limited to any of the following:&lt;br&gt;&lt;br&gt;               -  Heart failure above NYHA class 2 level; high-risk uncontrollable arrhythmia;&lt;br&gt;                  unstable angina pectoris; myocardial infarction within 1 year; valvular heart&lt;br&gt;                  disease with clinically significance or requiring intervention.&lt;br&gt;&lt;br&gt;               -  Chronic obstructive pulmonary disease requires treatment.&lt;br&gt;&lt;br&gt;               -  Chronic liver disease (cirrhosis, chronic active hepatitis, etc).&lt;br&gt;&lt;br&gt;               -  Cerebrovascular accident occurred within 6 months.&lt;br&gt;&lt;br&gt;               -  Severe epilepsy or central nervous system diseases.&lt;br&gt;&lt;br&gt;               -  Hypertension which cannot be well controlled by antihypertensive drugs.&lt;br&gt;&lt;br&gt;               -  Abnormal coagulation, bleeding tendency, or receiving thrombolysis or&lt;br&gt;                  anticoagulant therapy.&lt;br&gt;&lt;br&gt;               -  Chronic renal insufficiency.&lt;br&gt;&lt;br&gt;               -  Active infection.&lt;br&gt;&lt;br&gt;               -  Psychiatric disability, etc.&lt;br&gt;&lt;br&gt;         10. Pregnant or nursing females.&lt;br&gt;</t>
  </si>
  <si>
    <t>Percentage Change From Pre-treatment to Post-treatment in Ki-67 Labelling Index</t>
  </si>
  <si>
    <t>Disease Free Survival (DFS);Overall Survival (OS)</t>
  </si>
  <si>
    <t>Analgesic Efficacy of Ultrasound Guided Erector Spinae Plane Block Versus Fentanyl Infusion in Pediatric Patients Undergoing Aortic Coarcitectomy. a Randomized Controlled Study.</t>
  </si>
  <si>
    <t>Drug: Fentanyl;Procedure: Erector spinae plane block</t>
  </si>
  <si>
    <t>https://clinicaltrials.gov/show/NCT04128540</t>
  </si>
  <si>
    <t>Erector Spinae Plane Block Versus Fentanyl Infusion in Pediatric Patients Undergoing Aortic Coarcitectomy</t>
  </si>
  <si>
    <t>NCT04128540</t>
  </si>
  <si>
    <t>Allocation: Randomized. Intervention model: Parallel Assignment. Primary purpose: Supportive Care. Masking: Double (Participant, Outcomes Assessor).</t>
  </si>
  <si>
    <t>Aortic Coarctation;Erector Spinae Plane Block;Paediatric</t>
  </si>
  <si>
    <t>February 1, 2020</t>
  </si>
  <si>
    <t>n-15-2019</t>
  </si>
  <si>
    <t>Amel Hanafy AbuElEla, MD;Amel Abu El Ela, MD</t>
  </si>
  <si>
    <t>Dr_amel@kasralainy.edu.eg;Dr_amel@kasralainy.edu.eg</t>
  </si>
  <si>
    <t>012213119480.;01223119480</t>
  </si>
  <si>
    <t>3 Months</t>
  </si>
  <si>
    <t>12 Months</t>
  </si>
  <si>
    <t>&lt;br&gt;        Inclusion Criteria:&lt;br&gt;&lt;br&gt;          1. Age: 3 months-12 months.&lt;br&gt;&lt;br&gt;          2. A III .&lt;br&gt;&lt;br&gt;          3. Patients undergoing aortic coarcitectomy operation undergone with Lateral thoracotomy&lt;br&gt;             incision.&lt;br&gt;&lt;br&gt;        Exclusion Criteria:&lt;br&gt;&lt;br&gt;          1. Patients whose parents or legal guardians refusing to participate.&lt;br&gt;&lt;br&gt;          2. Preoperative mechanical ventilation.&lt;br&gt;&lt;br&gt;          3. Preoperative inotropic drug infusion.&lt;br&gt;&lt;br&gt;          4. Patients undergoing aortic coarctectomy operation undergone with midline sternotomy&lt;br&gt;             incision.&lt;br&gt;&lt;br&gt;          5. Known or suspected coagulopathy.&lt;br&gt;&lt;br&gt;          6. Any congenital anomalies of the sacrum/the vertebral column or any infection at the&lt;br&gt;             site of injection.&lt;br&gt;&lt;br&gt;          7. Known or suspected allergy to any of the studied drugs.&lt;br&gt;&lt;br&gt;          8. Elevated liver enzymesmore than the normal values.&lt;br&gt;&lt;br&gt;          9. Renal function impairment (Creatinine value more than 1.2mg/dl or blood urea nitrogen&lt;br&gt;             more than 20mg/dl).&lt;br&gt;</t>
  </si>
  <si>
    <t>The total dose of intraoperative fentanyl boluses.</t>
  </si>
  <si>
    <t>Face, Leg, Activity, Cry, Consolability;postoperative Morphine</t>
  </si>
  <si>
    <t>Variable is herbal</t>
  </si>
  <si>
    <t>Effect of Clitoria Ternatea flower extract on postprandial plasma lipidemia, antioxidant and inflammatory response following high-fat meal consumption in overweight/obese men.</t>
  </si>
  <si>
    <t>High-fat meal (50% fat of total calories), a HF meal plus 1 g of Clitoria ternatea flower extact, a HF meal plus 2 g of Clitoria ternatea flower extact</t>
  </si>
  <si>
    <t>http://www.clinicaltrials.in.th/index.php?tp=regtrials&amp;menu=trialsearch&amp;smenu=fulltext&amp;task=search&amp;task2=view1&amp;id=5313</t>
  </si>
  <si>
    <t>TCTR20200114006</t>
  </si>
  <si>
    <t>Faculty of Allied Health Sciences, Chulalongkorn University</t>
  </si>
  <si>
    <t>2019/061.0309</t>
  </si>
  <si>
    <t>Sirichai</t>
  </si>
  <si>
    <t>Adisakwattana</t>
  </si>
  <si>
    <t>154 Rama 1 Rd, Wangmai, Pathumwan Bangkok 10330</t>
  </si>
  <si>
    <t>sirichai.a@chula.ac.th</t>
  </si>
  <si>
    <t>0-2218-1099 111</t>
  </si>
  <si>
    <t>Chulalongkorn University</t>
  </si>
  <si>
    <t>Thavaree</t>
  </si>
  <si>
    <t>Thilavech</t>
  </si>
  <si>
    <t>447 Sri-Ayuthaya Road, Rajathevi Bangkok 10400</t>
  </si>
  <si>
    <t>thavaree.thi@mahidol.edu</t>
  </si>
  <si>
    <t>086-9505104</t>
  </si>
  <si>
    <t>Mahidol University</t>
  </si>
  <si>
    <t>Faculty of Pharmacy, Mahidol University</t>
  </si>
  <si>
    <t>Inclusion criteria: -BMI 23-30 kg/m2&lt;br&gt;-Fasting blood glucose &lt; 100 mg/dl&lt;br&gt;-Blood urea nitrogen (BUN) 8-24 mg/dL&lt;br&gt;-Creatinine 0.84 - 1.21 mg/dL&lt;br&gt;-Aspartate transaminase (AST) 8 - 48 U/L&lt;br&gt;-Alanine transaminase (ALT) 7 - 55 U/L&lt;br&gt;-Blood pressure &lt; 120/80 mmHg&lt;br&gt;-White blood cell count 3,500 - 10,500 cells/mcL&lt;br&gt;-No smoker and alcohol users</t>
  </si>
  <si>
    <t>Exclusion criteria: -Chronic diseases such as diabetes mellitus, hypercholesterolemia, liver and kidney diseases etc.&lt;br&gt;-Allergy to cow milk, wheat, gluten, butter&lt;br&gt;-Using any dietary supplements or medications related to antioxidants</t>
  </si>
  <si>
    <t>Postprandial plasma lipid, antioxidant status and  imflammatory cytokines  [Timeframe 0, 30, 60, 90, 120, 180, 240, 300 and 360 min Biochemistry measurement]</t>
  </si>
  <si>
    <t>Gene expression of oxidative stress and inflammatory response genes in PBMC [Timeframe 0, 180 and 360 min qPCR]</t>
  </si>
  <si>
    <t>A clinical trial on the efficacy of combination therapy with immune-cell therapy(Alpha beta T-cell therapy) and immune check point inhibitor for malignant tumor - Combination therapy with immune-cell therapy and immune check point inhibitor</t>
  </si>
  <si>
    <t>blood collection for cell culture and tests.&lt;br&gt;combination of of immune cell administrations and immune checkpoint inhibitor infusion, total 4 times</t>
  </si>
  <si>
    <t>https://jrct.niph.go.jp/latest-detail/jRCTc031190101</t>
  </si>
  <si>
    <t>Combination therapy with immune-cell therapy and immune check point inhibitor</t>
  </si>
  <si>
    <t>JPRN-jRCTc031190101</t>
  </si>
  <si>
    <t>single arm study,open(masking not used),historical control,single assignment</t>
  </si>
  <si>
    <t>Takimoto Rishu</t>
  </si>
  <si>
    <t>malignant tumor</t>
  </si>
  <si>
    <t>Eri</t>
  </si>
  <si>
    <t>Oguma</t>
  </si>
  <si>
    <t>3F New Surugadai Bld. 2-1-45 Kanda-Surugadai, Chiyoda-ku Tokyo</t>
  </si>
  <si>
    <t>citeg@j-immunother.com</t>
  </si>
  <si>
    <t>Koshikai, Non-profit Medical Corporation</t>
  </si>
  <si>
    <t>Rishu</t>
  </si>
  <si>
    <t>Takimoto</t>
  </si>
  <si>
    <t>info@j-immunother.com</t>
  </si>
  <si>
    <t>Inclusion criteria: A patient MUST: &lt;br&gt;1) Be diagnosed with relapsed or advanced malignant tumor.&lt;br&gt;2) Have a measurable lesion of tumor. &lt;br&gt;3) Have an Eastern Cooperative Oncology Group performance-status score of 0 or 1. &lt;br&gt;4) Be administered immune check point inhibitor and immune-cell therapy within 4 weeks at the clinic. &lt;br&gt;5) Have an adequate function of liver, kidney, and bone marrow when the eligibility is confirmed. &lt;br&gt;6) Provide agreement of the attending doctor to participate in this study.&lt;br&gt;7) Have a backup hospital in the case of emergency.&lt;br&gt;8) Provide written consent to participate in this study.</t>
  </si>
  <si>
    <t>Exclusion criteria: A patient MUST NOT: &lt;br&gt;1) Have a positive result of HIV antibody. &lt;br&gt;2) Have a T cell-, NK cell-derived malingnant lymphoma/leukemia (in the case of activated immune-cell therapy).&lt;br&gt;3) Be post allogenic bone marrow transplantation.&lt;br&gt;4) Have a history of a serious adverse event due to immune check point inhibitor.&lt;br&gt;5) Be a female who is pregnant, lactating, or with a possibility of pregnancy.&lt;br&gt;6) A patient who is judged as inadequate for enrolment by doctors is excluded</t>
  </si>
  <si>
    <t>Efficacy</t>
  </si>
  <si>
    <t>Safety, Immunological response</t>
  </si>
  <si>
    <t>May 29 2019 12:00AM</t>
  </si>
  <si>
    <t>ccrm@j-immunother.com</t>
  </si>
  <si>
    <t>Seta Clinic Group Certified Committee for Regenerative Medicine</t>
  </si>
  <si>
    <t>Impact of Continuous Renal Replacement Therapy on Renal Oxygenation, Blood Flow and Function</t>
  </si>
  <si>
    <t>Other: Starting at high or low blood pressure</t>
  </si>
  <si>
    <t>https://clinicaltrials.gov/show/NCT04114747</t>
  </si>
  <si>
    <t>Renal Physiology During Continuous Renal Replacement Therapy</t>
  </si>
  <si>
    <t>NCT04114747</t>
  </si>
  <si>
    <t>Sahlgrenska University Hospital, Sweden</t>
  </si>
  <si>
    <t>Sweden</t>
  </si>
  <si>
    <t>AKI;Continuous Renal Replacement Therapy;Dialysis;Intensive Care;Renal Blood Flow;Renal Failure;Blood Pressure</t>
  </si>
  <si>
    <t>August 31, 2020</t>
  </si>
  <si>
    <t>Kidney and dialysis</t>
  </si>
  <si>
    <t>Kristina Svennerholm, MD PhD;Kristina Svennerholm, MD PhD;Kristina Svennerholm, MD PhD</t>
  </si>
  <si>
    <t>;kristina.svennerholm@vgregion.se;kristina.svennerholm@vgregion.se</t>
  </si>
  <si>
    <t>;+46313429336;+46313429336</t>
  </si>
  <si>
    <t>90 Years</t>
  </si>
  <si>
    <t>&lt;br&gt;        Inclusion Criteria:&lt;br&gt;&lt;br&gt;        AKI, according to KDIGO, stage 2 or 3 but with preserved urine production. Treated in the&lt;br&gt;        ICU at Sahlgrenska University Hospital Written, signed informed consent Male and female&lt;br&gt;        subjects =18 years&lt;br&gt;&lt;br&gt;        Exclusion Criteria:&lt;br&gt;&lt;br&gt;        Emergency need for dialysis Allergy to contrast media (used for CEUS)&lt;br&gt;</t>
  </si>
  <si>
    <t>Renal blood flow and CRRT;Renal blood flow and blood pressure;Glomerular filtration rate (GFR) and blood pressure;Glomerular filtration rate (GFR) and CRRT;Renal oxygenation during CRRT;Renal oxygenation and blood pressure</t>
  </si>
  <si>
    <t>Contrast enhanced renal ultrasound (CEUS);atrial natriuretic peptide (ANP)</t>
  </si>
  <si>
    <t>Modified Atkins Diet Versus Levetiracetam for Refractory Epilepsy in Children: A Randomized Open-Label Study</t>
  </si>
  <si>
    <t>Other: Modified Atkins Diet;Drug: Levetiracetam</t>
  </si>
  <si>
    <t>https://clinicaltrials.gov/show/NCT04172311</t>
  </si>
  <si>
    <t>Modified Atkins Diet Versus Levetiracetam for Refractory Childhood Epilepsy</t>
  </si>
  <si>
    <t>NCT04172311</t>
  </si>
  <si>
    <t>Lady Hardinge Medical College</t>
  </si>
  <si>
    <t>Refractory Childhood Epilepsy</t>
  </si>
  <si>
    <t>November 14, 2019</t>
  </si>
  <si>
    <t>LEVEMAD</t>
  </si>
  <si>
    <t>Suvasini Sharma;Suvasini Sharma, MD DM</t>
  </si>
  <si>
    <t>sharma.suvasini@gmail.com;sharma.suvasini@gmail.com</t>
  </si>
  <si>
    <t>9910234344;9910234344</t>
  </si>
  <si>
    <t>2 Years</t>
  </si>
  <si>
    <t>12 Years</t>
  </si>
  <si>
    <t>&lt;br&gt;        Inclusion Criteria:&lt;br&gt;&lt;br&gt;        Seizures persisting more than 3 per week despite the use of at least 2 appropriate&lt;br&gt;        anti-epileptic drugs in appropriate doses -&lt;br&gt;&lt;br&gt;        Exclusion Criteria:&lt;br&gt;&lt;br&gt;          1. Known or suspected inborn error of metabolism&lt;br&gt;&lt;br&gt;          2. Surgically remediable causes of epilepsy such as tumours, cortical dysplasia, mesial&lt;br&gt;             temporal lobe epilepsy etc with refractory focal epilepsy.&lt;br&gt;&lt;br&gt;          3. Prior use of the ketogenic or modified Atkins diet or levetiracetam.&lt;br&gt;&lt;br&gt;          4. Systemic illness- chronic hepatic, renal or pulmonary disease&lt;br&gt;&lt;br&gt;          5. Prior history of depression or severe behavioural problems.&lt;br&gt;&lt;br&gt;             -&lt;br&gt;</t>
  </si>
  <si>
    <t>Efficacy in reducing seizures measured by The proportion of responders, i.e., patients who achieve &gt; 50% seizure reduction from the baseline in the modified Atkins diet group at 3 months in comparison to the levetiracetam group.</t>
  </si>
  <si>
    <t>Treatment emergent adverse effects in both groups</t>
  </si>
  <si>
    <t>TENS is not a drug</t>
  </si>
  <si>
    <t>Effective Postoperative Pain Relief After Laparoscopic Cholecystectomy With TENS (Transcutaneous Electrical Nerve Stimulation) Treatment for First Line of Treatment Compared to Conventional Treatment With Opioids</t>
  </si>
  <si>
    <t>Device: TENS (transcutaneous electrical nerve stimulation);Drug: iv opioid</t>
  </si>
  <si>
    <t>https://clinicaltrials.gov/show/NCT04114149</t>
  </si>
  <si>
    <t>Effective Postoperative Pain Relief After Laparoscopic Cholecystectomy With TENS</t>
  </si>
  <si>
    <t>NCT04114149</t>
  </si>
  <si>
    <t>GÃ¶teborg University</t>
  </si>
  <si>
    <t>Pain, Postoperative</t>
  </si>
  <si>
    <t>March 19, 2019</t>
  </si>
  <si>
    <t>VGFOUREG-832941/ 249891</t>
  </si>
  <si>
    <t>Paulin AndrÃ©ll, MD, PhD;Paulin AndrÃ©ll, MD, PhD;Paulin AndrÃ©ll, MD, PhD</t>
  </si>
  <si>
    <t>;paulin.andrell@gu.se;</t>
  </si>
  <si>
    <t>;+46-31-3438259;+46-31-38259</t>
  </si>
  <si>
    <t>GÃ¶teborgs Universitet/VÃ¤stra GÃ¶talands Regionen;</t>
  </si>
  <si>
    <t>Vastra Gotaland Region</t>
  </si>
  <si>
    <t>&lt;br&gt;        Inclusion Criteria:&lt;br&gt;&lt;br&gt;        For randomized patients:&lt;br&gt;&lt;br&gt;        â€¢ Patients who reports postoperative pain intensity = 3 according to numeric rating scale&lt;br&gt;        during the stay in the post-anesthesia care unit after laparoscopic cholecystectomy.&lt;br&gt;&lt;br&gt;        For controls:&lt;br&gt;&lt;br&gt;        â€¢ Patients who reports postoperative pain intensity &lt;3 according to numeric rating scale&lt;br&gt;        during the stay in the post-anesthesia care unit after laparoscopic cholecystectomy&lt;br&gt;&lt;br&gt;        Exclusion Criteria:&lt;br&gt;&lt;br&gt;        (for all patients)&lt;br&gt;&lt;br&gt;          -  Patients who do not want to participate in the study&lt;br&gt;&lt;br&gt;          -  Patients younger than 18 years&lt;br&gt;&lt;br&gt;          -  Inadequate knowledge of the Swedish language&lt;br&gt;&lt;br&gt;          -  Patients with pacemaker or internal cardioverter defibrillator&lt;br&gt;&lt;br&gt;          -  Patients who preoperatively report continuous opioid consumption&lt;br&gt;&lt;br&gt;          -  Patients with chronic pain conditions&lt;br&gt;&lt;br&gt;          -  Patients with impaired sensibility over the dermatomes that are to be treated with&lt;br&gt;             TENS&lt;br&gt;&lt;br&gt;          -  Alcohol or substance abuse&lt;br&gt;</t>
  </si>
  <si>
    <t>Time spent in post-anesthesia care unit</t>
  </si>
  <si>
    <t>PAIN NRS</t>
  </si>
  <si>
    <t>PECTORAL NERVE BLOCK IN MULTIMODAL ANALGESIA FOR BREAST SURGERIES - A PROSPECTIVE, RANDOMIZED CONTROLLED  TRIAL - PNB</t>
  </si>
  <si>
    <t>Intervention1: Group P: multimodal intra venous analgesia with&lt;br&gt;a) fentanyl 2mcg/kg at induction, &lt;br&gt;b)morphine 100 mcg/kg post induction, &lt;br&gt;c)diclofenac sodium 75 mg prior to incision&lt;br&gt;d)paracetemol 1gm at end of surgery &lt;br&gt;&lt;br&gt;e)Along with Pectoral nerve block prior to surgical incision&lt;br&gt;Control Intervention1: Group C: multimodal intra venous analgesia with&lt;br&gt;a) fentanyl 2mcg/kg at induction, &lt;br&gt;b)morphine 100 mcg/kg post induction, &lt;br&gt;c)diclofenac sodium 75 mg prior to incision&lt;br&gt;d)paracetemol 1gm at end of surgery&lt;br&gt;</t>
  </si>
  <si>
    <t>http://www.ctri.nic.in/Clinicaltrials/pmaindet2.php?trialid=29686</t>
  </si>
  <si>
    <t>Pain control for breast surgeries using injection of pain medication around the nerve supplying the area of breast</t>
  </si>
  <si>
    <t>CTRI/2019/01/016889</t>
  </si>
  <si>
    <t>Randomized, Parallel Group Trial&lt;br&gt;  Method of generating randomization sequence:Computer generated randomization  Method of allocation concealment:Sequentially numbered, sealed, opaque envelopes  Blinding and masking:Participant and Outcome Assessor Blinded</t>
  </si>
  <si>
    <t>St Johns Medical College and Hospital</t>
  </si>
  <si>
    <t>Health Condition 1: C509- Malignant neoplasm of breast of unspecified site</t>
  </si>
  <si>
    <t>not applicable</t>
  </si>
  <si>
    <t>Dr M Manjuladevi</t>
  </si>
  <si>
    <t>Department of Anesthesia and Critical care St Johns Medical College And HospitalSarjapura RoadBangalore</t>
  </si>
  <si>
    <t>drmanjula95@yahoo.com</t>
  </si>
  <si>
    <t>St Johns Medical College And Hospital</t>
  </si>
  <si>
    <t>St Johns Medical College And HospitalBangalore</t>
  </si>
  <si>
    <t>Inclusion criteria: 1. Patients scheduled for elective breast surgery under general anesthesia &lt;br/ &gt;&lt;br&gt;2. Aged between 18 to 59 years &lt;br/ &gt;&lt;br&gt;3. American society of Anesthesiologist physical status (ASA) Grade 1 and 2</t>
  </si>
  <si>
    <t>Exclusion criteria: 1. Known hypersensitivity to drugs used &lt;br/ &gt;&lt;br&gt;2. Infection at the site of injection &lt;br/ &gt;&lt;br&gt;3. History of coagulopathy or patients on anti coagulant medication &lt;br/ &gt;&lt;br&gt;4. chest wall deformity &lt;br/ &gt;&lt;br&gt;5. prior breast surgery &lt;br/ &gt;&lt;br&gt;6. patients posted for lumpectomy &lt;br/ &gt;&lt;br&gt;7. Pregnant women</t>
  </si>
  <si>
    <t>visual analogue VAS) - pain scores at rest and movement (abduction of shoulder) in post operative periodTimepoint: 0,5,10,15,20,30,45,60 minutes &lt;br/ &gt;&lt;br&gt;and 2,4,6,8,12,18 ,24 hours</t>
  </si>
  <si>
    <t>a)post operative opioid consumption &lt;br/ &gt;&lt;br&gt;b)post operative sedation &lt;br/ &gt;&lt;br&gt;c)post operative nausea and vomiting  &lt;br/ &gt;&lt;br&gt;d)patient satisfaction scoreTimepoint: 0,5,10,15,20,30,45,60 minutes &lt;br/ &gt;&lt;br&gt;and 2,4,6,8,12,18 ,24 hours</t>
  </si>
  <si>
    <t>Oct 29 2018 12:00AM</t>
  </si>
  <si>
    <t>Instititutional Ethics Committee,St .Johns Medical College And Hospital</t>
  </si>
  <si>
    <t>Is chemotherapy</t>
  </si>
  <si>
    <t>Clinical investigation of Mytomycin intravesical instillation soon after radical nephroureterectomy in patients with upper uriniary tract carcinoma - Mytomycin intravesical instillation after nephroureterectomy</t>
  </si>
  <si>
    <t>Off-label use</t>
  </si>
  <si>
    <t>https://jrct.niph.go.jp/latest-detail/jRCTs011180027</t>
  </si>
  <si>
    <t>Mytomycin intravesical instillation soon after nephroureterectomy</t>
  </si>
  <si>
    <t>JPRN-jRCTs011180027</t>
  </si>
  <si>
    <t>single arm study, open(masking not used), uncontrolled control, single assignment, prevention purpose</t>
  </si>
  <si>
    <t>Hori Jun-ichi</t>
  </si>
  <si>
    <t>Renal pelvic cancer, ureteral cancer &lt;br&gt;Upper urinary tract carcinoma</t>
  </si>
  <si>
    <t>UMIN000020365</t>
  </si>
  <si>
    <t>Satoshi</t>
  </si>
  <si>
    <t>Matsui</t>
  </si>
  <si>
    <t>2-1-1-1  Midorigaoka Higashi, Asahikawa City, Hokkaido</t>
  </si>
  <si>
    <t>rs-kk.g@asahikawa-med.ac.jp</t>
  </si>
  <si>
    <t>Asahikawa Medical University</t>
  </si>
  <si>
    <t>Jun-ichi</t>
  </si>
  <si>
    <t>Hori</t>
  </si>
  <si>
    <t>urohori@asahikawa-med.ac.jp</t>
  </si>
  <si>
    <t>Asahikawa Medical University Hospital</t>
  </si>
  <si>
    <t>Inclusion criteria: patients without history of bladder cancer</t>
  </si>
  <si>
    <t>Exclusion criteria: patients with previous history of bladder cancer</t>
  </si>
  <si>
    <t>Bladder recurrence</t>
  </si>
  <si>
    <t>Cancer stage, time until renal artery clumping</t>
  </si>
  <si>
    <t>Mar  7 2019 12:00AM</t>
  </si>
  <si>
    <t>A Phase Ia/Ib Clinical Study to Evaluate the Safety, Pharmacokinetics (PK) and Preliminary Anti-tumor Activity of FCN-159 in Patients With Advanced Melanoma Harboring NRAS-aberrant (Ia) and NRAS-mutant (Ib)</t>
  </si>
  <si>
    <t>Drug: FCN-159</t>
  </si>
  <si>
    <t>https://clinicaltrials.gov/show/NCT03932253</t>
  </si>
  <si>
    <t>MEK Inhibitor FCN-159 To Treat Advanced Melanoma With NRAS-aberrant (Ia) and NRAS-mutant (Ib)</t>
  </si>
  <si>
    <t>NCT03932253</t>
  </si>
  <si>
    <t>Shanghai Fosun Pharmaceutical Development Co, Ltd.</t>
  </si>
  <si>
    <t>Melanoma</t>
  </si>
  <si>
    <t>March 21, 2019</t>
  </si>
  <si>
    <t>FCN-159-001</t>
  </si>
  <si>
    <t>Lili Mao;Jun Guo</t>
  </si>
  <si>
    <t>yunzhongmanbu7848@163.com;</t>
  </si>
  <si>
    <t>010-88196348;010-88196317</t>
  </si>
  <si>
    <t>&lt;br&gt;        Inclusion Criteria:&lt;br&gt;&lt;br&gt;          1. Male and female, 18-70 years old (phase Ia); 18 years old and above (phase 1a&lt;br&gt;             expansion part &amp; phase Ib).&lt;br&gt;&lt;br&gt;          2. According to the American Joint Committee on Cancer (AJCC) criteria (version 2010),&lt;br&gt;             the patients with histologically or cytologically diagnosed advanced melanoma who&lt;br&gt;             cannot be surgically resected, stage III or IV, and have failed or rejected standard&lt;br&gt;             treatment.&lt;br&gt;&lt;br&gt;          3. Patients in the dose-escalation stage (Ia) must provide NRAS aberrant written report&lt;br&gt;             prior to enrollment and agree to provide sufficient paraffin sections or fresh tissue&lt;br&gt;             specimens to be sent to the central laboratory for confirmation prior to registration.&lt;br&gt;             Patients in the dose- expansion phase (Ib) must provide a report of the NRAS mutation&lt;br&gt;             prior to enrollment and agree to provide sufficient paraffin sections or fresh tissue&lt;br&gt;             specimens to be confirmed by the central laboratory.&lt;br&gt;&lt;br&gt;          4. Eastern Cooperative Oncology Group (ECOG) Performance Status 0 or 1.&lt;br&gt;&lt;br&gt;          5. Expected survival of at least 12 weeks.&lt;br&gt;&lt;br&gt;          6. Patients must have adequate organ functions as indicated by the following screening&lt;br&gt;             laboratory values: Serum total bilirubin = 1.5 Ã— upper limit normal (ULN) (Serum total&lt;br&gt;             bilirubin can be = 3.0 Ã— ULN if patients have hemolysis or congenital hemolytic&lt;br&gt;             diseases); Aspartate aminotransferase (AST) and alanine aminotransferase (ALT) = 2.5 Ã—&lt;br&gt;             ULN or 5 X ULN for patient with liver metastases; Albumin = 3g/dL; Creatinine &lt; 1.5 Ã—&lt;br&gt;             ULN; Absolute neutrophil count (ANC) = 1.5Ã—10^9/L; Platelets = 100Ã—10^9/L; Hemoglobin&lt;br&gt;             = 90 g/L (Note: Criteria must be met without a transfusion within 2 weeks of obtaining&lt;br&gt;             the sample).&lt;br&gt;&lt;br&gt;          7. Patients with diagnosed melanoma must have at least one lesion that is measurable per&lt;br&gt;             Response Evaluation Criteria in Solid Tumors (RECIST) v1.1 criteria.&lt;br&gt;&lt;br&gt;          8. Able to understand and sign consent form.&lt;br&gt;&lt;br&gt;          9. For female patients or partners with fertility: agree to maintain abstinence (no&lt;br&gt;             heterosexual intercourse), or use a contraceptive method with a failure rate of &lt;1%&lt;br&gt;             per year during treatment and at least 30 days after the last dose of study treatment,&lt;br&gt;             and agree to avoid sperm donation.&lt;br&gt;&lt;br&gt;        Exclusion Criteria:&lt;br&gt;&lt;br&gt;          1. Participation in another therapeutic clinical trial within 4 weeks of enrollment.&lt;br&gt;&lt;br&gt;          2. Having received chemotherapy, radiotherapy, major surgery, targeted therapy,&lt;br&gt;             immunotherapy or other treatment within 4 weeks of enrollment.&lt;br&gt;&lt;br&gt;          3. Uncontrolled central nervous system metastasis or injury.&lt;br&gt;&lt;br&gt;          4. The toxicity of previous anti-tumor therapy has not been restored (&gt; grade 2 according&lt;br&gt;             to Common Terminology Criteria for Adverse Events (CTCAE) Version 5.0, except for&lt;br&gt;             alopecia; the neurotoxicity of patients who have received chemotherapy before needs to&lt;br&gt;             be restored to NCI-CTCAE 5.0 grade 2 or below; Grade 3 bleeding specified in NCI-CTCAE&lt;br&gt;             5.0 occurred within 4 weeks prior to first dose.&lt;br&gt;&lt;br&gt;          5. On medications that are strong cytochrome P450(CYP3A) inhibitors within 14 days prior&lt;br&gt;             to the start of dosing.&lt;br&gt;&lt;br&gt;          6. Taking drugs that prolong the value of QTc interval.&lt;br&gt;&lt;br&gt;          7. Dysphagia, or active digestive system disease, or malabsorption syndrome, or other&lt;br&gt;             conditions affecting FCN-159 absorption.&lt;br&gt;&lt;br&gt;          8. Previous or current retinal vein stenosis, retinal detachment, central retinal vein&lt;br&gt;             occlusion, glaucoma.&lt;br&gt;&lt;br&gt;          9. Interstitial pneumonia, including clinically significant radiation pneumonitis.&lt;br&gt;&lt;br&gt;         10. Cardiac function and disease meet one of the following conditions:&lt;br&gt;&lt;br&gt;               1. During the screening period, electrocardiogram (ECG) measurements are performed&lt;br&gt;                  at the research center, and the average values are calculated according to the&lt;br&gt;                  QTc formula of the instrument, QTc &gt; 470 milliseconds;&lt;br&gt;&lt;br&gt;               2. New York Heart Association (NYHA) graded = 3 congestive heart failure;&lt;br&gt;&lt;br&gt;               3. Clinically significant arrhythmias, including but not limited to complete left&lt;br&gt;                  bundle branch conduction abnormalities, 2 degree atrioventricular block.&lt;br&gt;&lt;br&gt;         11. Pregnant or lactating woman.&lt;br&gt;&lt;br&gt;         12. It is known to be allergic to any excipients of FCN-159.&lt;br&gt;&lt;br&gt;         13. Clinically active bacterial, fungal or viral infections, including hepatitis B&lt;br&gt;             (hepatitis B virus surface antigen positive and hepatitis B virus DNA over 1000 IU/ml)&lt;br&gt;             or hepatitis C (hepatitis C virus RNA positive), human immunodeficiency virus&lt;br&gt;             infection (HIV positive).&lt;br&gt;&lt;br&gt;         14. Significant active disease that in the investigator's opinion would adversely impact&lt;br&gt;             on his/her participation in the study.&lt;br&gt;</t>
  </si>
  <si>
    <t>Number of subjects with adverse events (AEs);Maximum Tolerated Dose (MTD);Objective response rate(ORR)</t>
  </si>
  <si>
    <t>The measurement of maximum plasma concentration (Cmax);The measurement of the area under the plasma concentration-time versus time curve(AUC);The measurement of elimination half life (T1/2);The measurement of clearance (Cl)</t>
  </si>
  <si>
    <t>add on effect of Dashmoola Amritadi Kwatha over Shallaki Guggulu(Shallaki Resin) in the management of Amavata w.s.r to Rheumatoid Arthritis</t>
  </si>
  <si>
    <t>Intervention1: Shallaki Guggulu (Shallaki Resin): Oral administration  of Shallaki Guggulu (Shallaki Resin) 1 gm, Before Meal, thrice/day&lt;br&gt;Intervention2: Dashmoola Amritadi Kwath: Oral administration of Dashmoola Amritadi Kwath 25ml before meal twice/day&lt;br&gt;Control Intervention1: Shallaki Guggulu (Shallaki Resin) and Dashmoola Amritadi Kwath: Oral administration of Shallaki Guggulu (Shallaki Resin) 1 gm, Before Meal, thrice/day and Oral administration of Dashmoola Amritadi Kwath 25ml before meal twice/day&lt;br&gt;</t>
  </si>
  <si>
    <t>http://www.ctri.nic.in/Clinicaltrials/pmaindet2.php?trialid=36230</t>
  </si>
  <si>
    <t>To see the effect of 2 medicines namely Dashmoola Amritadi Kwatha and Shallaki Guggulu in the treatment of disease Amavata(Rheumatoid Arthritis)</t>
  </si>
  <si>
    <t>CTRI/2019/09/021115</t>
  </si>
  <si>
    <t>Ayurvedic and Unani Tibbia College</t>
  </si>
  <si>
    <t>Health Condition 1: M057- Rheumatoid arthritis with rheumatoid factor without organ or systems involvement</t>
  </si>
  <si>
    <t>DR H C GUPTA</t>
  </si>
  <si>
    <t>Department of KayachikitsaAyurvedic and Unani Tibbia College, Karol Bagh, Delhi</t>
  </si>
  <si>
    <t>hcgupta.dr@gmail.com</t>
  </si>
  <si>
    <t>Ayurvedic and Unani Tibbia College, Karol Bagh, Delhi</t>
  </si>
  <si>
    <t>Ayurvedic and Unani Tibbia College, Karol Bagh, Delhi 110005</t>
  </si>
  <si>
    <t>Inclusion criteria: 1.Patients willing for trial. &lt;br/ &gt;&lt;br&gt;2.patients will be selected randomly irrespective of sex, occupation and socio-economic status. &lt;br/ &gt;&lt;br&gt;3.Patients suffering from disease since at least 1 years. &lt;br/ &gt;&lt;br&gt;4.Subjects having classical features of Amavata like Angamarda, Aruchi,Trishna, Hrillasa, Alasya, Gaurava, Jwara, Shoola, Shotha. &lt;br/ &gt;&lt;br&gt;5.The patients should  fulfil the 2010 ACR(American College of Rheumatology)  EULAR (European League Against Rheumatism Criteria) criteria for rheumatoid arthritis.</t>
  </si>
  <si>
    <t>Exclusion criteria: Patients having Chronicity of more than 10 yrs. &lt;br/ &gt;&lt;br&gt;2.Patients having Severe crippling bone deformity. &lt;br/ &gt;&lt;br&gt;3.Patients having associated Cardiac disease, pulmonary tuberculosis and pregnant women and lactating mother. &lt;br/ &gt;&lt;br&gt;4.patients having another type of arthropathy such as neoplasm of spine, gout, ankylosing spondylitis etc. &lt;br/ &gt;&lt;br&gt;5.Juvenile rheumatoid arthritis. &lt;br/ &gt;&lt;br&gt;6.Severely deformed joints. &lt;br/ &gt;&lt;br&gt;7.Age below 30  and above 60.</t>
  </si>
  <si>
    <t>Response in PainTimepoint: Followup at 15 days interval</t>
  </si>
  <si>
    <t>Overall improvement in Quality of Life of patientsTimepoint: Follow up at 15 days interval</t>
  </si>
  <si>
    <t>Jul  6 2019 12:00AM</t>
  </si>
  <si>
    <t>IEC A&amp;U TIBBIA COLLEGE AND HOSPITAL</t>
  </si>
  <si>
    <t>Optimizing Benefits While Reducing Risks of Iron in Malaria-endemic Areas</t>
  </si>
  <si>
    <t>Dietary Supplement: Early Iron;Dietary Supplement: Delayed Iron</t>
  </si>
  <si>
    <t>https://clinicaltrials.gov/show/NCT03897673</t>
  </si>
  <si>
    <t>NCT03897673</t>
  </si>
  <si>
    <t>Allocation: Randomized. Intervention model: Parallel Assignment. Primary purpose: Prevention. Masking: Quadruple (Participant, Care Provider, Investigator, Outcomes Assessor).</t>
  </si>
  <si>
    <t>University of Minnesota</t>
  </si>
  <si>
    <t>Uganda;United States</t>
  </si>
  <si>
    <t>Iron Deficiency Anemia;Iron-deficiency;Anemia, Iron Deficiency;Anemia;Anemia in Children;Malaria</t>
  </si>
  <si>
    <t>STUDY00001235</t>
  </si>
  <si>
    <t>Enrolling by invitation</t>
  </si>
  <si>
    <t>6 Months</t>
  </si>
  <si>
    <t>48 Months</t>
  </si>
  <si>
    <t>&lt;br&gt;        Inclusion Criteria for children with malaria:&lt;br&gt;&lt;br&gt;          -  Hemoglobin 7.0 - 9.9 g/dL&lt;br&gt;&lt;br&gt;          -  ZPP &gt; = 80 Âµmol/mol heme&lt;br&gt;&lt;br&gt;          -  P. falciparum positive by Giemsa smear or RDT positive&lt;br&gt;&lt;br&gt;          -  Temperature = 37.5C or history of fever in past 24 hours&lt;br&gt;&lt;br&gt;        Exclusion Criteria for Children with Malaria:&lt;br&gt;&lt;br&gt;          -  Any WHO criterion for severe malaria, including severe anemia, prostration, cerebral&lt;br&gt;             malaria, repeated seizures or symptoms like persistent vomiting, high temperature&lt;br&gt;             (&gt;39.5Â°C), or tea-colored urine&lt;br&gt;&lt;br&gt;          -  Severe malnutrition, as evidenced by severe wasting or bilateral pitting edema&lt;br&gt;&lt;br&gt;          -  Known sickle cell disease&lt;br&gt;&lt;br&gt;          -  Acute hemorrhage&lt;br&gt;&lt;br&gt;          -  Known cancer or leukemia&lt;br&gt;&lt;br&gt;          -  Caregiver does not understand English or Luganda&lt;br&gt;&lt;br&gt;        Inclusion Criteria for Community Children:&lt;br&gt;&lt;br&gt;          -  Same neighborhood, extended household or nearby neighborhood of a child with malaria&lt;br&gt;&lt;br&gt;          -  Same age group as a child with malaria&lt;br&gt;&lt;br&gt;          -  Hemoglobin &gt; = 10.0 g/dL&lt;br&gt;&lt;br&gt;        Exclusion Criteria for Community Children&lt;br&gt;&lt;br&gt;          -  Clinical malaria infection or any active illness within the past 4 weeks requiring&lt;br&gt;             medical care&lt;br&gt;&lt;br&gt;          -  Chronic illness requiring medical care&lt;br&gt;&lt;br&gt;          -  Major medical abnormalities on screening history or physical exam, including measured&lt;br&gt;             temperature = 37.5Â°C&lt;br&gt;&lt;br&gt;          -  Known developmental delay or neurologic disorder&lt;br&gt;&lt;br&gt;          -  Prior history of coma&lt;br&gt;&lt;br&gt;          -  Caregiver does not understand English or Luganda&lt;br&gt;&lt;br&gt;          -  Other severe illness such as pneumonia or cardiac failure&lt;br&gt;</t>
  </si>
  <si>
    <t>Prevalence of iron deficiency;All-cause incidence of infectious illness;Effect on neurobehavioral development: BRS;Effect on neurobehavioral development: MSEL</t>
  </si>
  <si>
    <t>ZPP;Iron status: Hemoglobin;Iron status: ferritin;Iron status: soluble transferrin receptor (sTFR);Iron status: hepcidin;Iron status: C-reactive Protein (CRP);All-cause infectious episodes;Proteobacteria;Child Behavior Checklist (CBCL);Behaviors Related to Executive Function (BRIEF)</t>
  </si>
  <si>
    <t>A Randomized Controlled Trial Comparing D5LR to LR for Induction of Labor and Time to Delivery in Multiparous and Primiparous Patient's With Favorable and Unfavorable Bishop's Scores</t>
  </si>
  <si>
    <t>Other: Lactated ringers;Other: 5% dextrose lactated ringers</t>
  </si>
  <si>
    <t>https://clinicaltrials.gov/show/NCT03822052</t>
  </si>
  <si>
    <t>The Use of D5LR Versus LR for Induction of Labor and Time to Delivery in Multiparous and Primiparous Patient's With Favorable and Unfavorable Bishop's Scores</t>
  </si>
  <si>
    <t>NCT03822052</t>
  </si>
  <si>
    <t>Allocation: Randomized. Intervention model: Parallel Assignment. Primary purpose: Supportive Care. Masking: None (Open Label).</t>
  </si>
  <si>
    <t>Ascension Genesys Hospital</t>
  </si>
  <si>
    <t>Induction of Labor Affected Fetus / Newborn</t>
  </si>
  <si>
    <t>March 15, 2019</t>
  </si>
  <si>
    <t>ME 19 004</t>
  </si>
  <si>
    <t>45 Years</t>
  </si>
  <si>
    <t>&lt;br&gt;        Inclusion Criteria:&lt;br&gt;&lt;br&gt;          -  Pregnant women, age 18 - 45, that were admitted for induction of labor without any&lt;br&gt;             co-morbid conditions and their respective newborns with&lt;br&gt;&lt;br&gt;          -  Induction of labor&lt;br&gt;&lt;br&gt;          -  Singleton pregnancies&lt;br&gt;&lt;br&gt;          -  Vertex presentation&lt;br&gt;&lt;br&gt;          -  Pregnancies at 39 0/7 weeks gestation - 41 6/7 weeks gestation&lt;br&gt;&lt;br&gt;          -  All races/ethnicities&lt;br&gt;&lt;br&gt;        Exclusion Criteria:&lt;br&gt;&lt;br&gt;          -  Multifetal gestations&lt;br&gt;&lt;br&gt;          -  Noncephalic presentation&lt;br&gt;&lt;br&gt;          -  Preexisting medical conditions:&lt;br&gt;&lt;br&gt;          -  Maternal cardiac disease&lt;br&gt;&lt;br&gt;          -  Lung diseases&lt;br&gt;&lt;br&gt;          -  Chronic hypertension&lt;br&gt;&lt;br&gt;          -  Pregestational or gestational diabetes&lt;br&gt;&lt;br&gt;          -  gHTN or Pre-Eclampsia&lt;br&gt;&lt;br&gt;          -  medical indication for induction of labor (olighydramnios, IUGR)&lt;br&gt;</t>
  </si>
  <si>
    <t>Time of induction</t>
  </si>
  <si>
    <t>Time of Active Labor;Apgar Scores;Mode of Delivery;Neonatal ICU admissions;Need for respiratory support;Transfer to tertiary care center</t>
  </si>
  <si>
    <t>Efficacy of Autologous Adipose Derived Stromal Vascular Fraction in the Treatment of Keloids</t>
  </si>
  <si>
    <t>Procedure: Autologous Adipose Derived stem cell transplantation;Drug: Triamcinolone Acetonide 40Mg/Ml Inj,Susp_#1</t>
  </si>
  <si>
    <t>https://clinicaltrials.gov/show/NCT04391621</t>
  </si>
  <si>
    <t>Efficacy of Adipose Derived Stromal Vascular Fraction in the Treatment of Keloids</t>
  </si>
  <si>
    <t>NCT04391621</t>
  </si>
  <si>
    <t>Allocation: Randomized. Intervention model: Parallel Assignment. Primary purpose: Treatment. Masking: Triple (Participant, Investigator, Outcomes Assessor).</t>
  </si>
  <si>
    <t>Makerere University</t>
  </si>
  <si>
    <t>Uganda</t>
  </si>
  <si>
    <t>Adipose Derived Stem Cells;Keloid</t>
  </si>
  <si>
    <t>September 1, 2020</t>
  </si>
  <si>
    <t>NCT043</t>
  </si>
  <si>
    <t>REC REF 2020-086</t>
  </si>
  <si>
    <t>Ronald Mbiine, First</t>
  </si>
  <si>
    <t>mbiineron@gmail.com</t>
  </si>
  <si>
    <t>&lt;br&gt;        Inclusion Criteria:&lt;br&gt;&lt;br&gt;          -  Patients with a single keloid of 1-2cm3 as these have the highest response to any&lt;br&gt;             treatment administered.&lt;br&gt;&lt;br&gt;        Exclusion Criteria:&lt;br&gt;&lt;br&gt;          -  Previous intra-lesional steroid injection treatment in the last three months as the&lt;br&gt;             effects may still be ongoing&lt;br&gt;&lt;br&gt;          -  Insufficient abdominal fat pad(depth) of 3cm&lt;br&gt;&lt;br&gt;          -  Confirmed bleeding disorder&lt;br&gt;&lt;br&gt;          -  Ongoing systemic illness&lt;br&gt;&lt;br&gt;          -  Ulceration or local keloid infection&lt;br&gt;</t>
  </si>
  <si>
    <t>Keloid regression</t>
  </si>
  <si>
    <t>The Patient and Observer Scar Assessment Scale(POSAS)</t>
  </si>
  <si>
    <t>A Phase 3, Randomized, Placebo-Controlled Clinical Study to Evaluate the Safety and Efficacy of Stereotactic Body Radiotherapy (SBRT) with or without Pembrolizumab (MK-3475) in Participants with Medically Inoperable Stages I or IIA Non Small Cell Lung Cancer (NSCLC) (KEYNOTE-867)</t>
  </si>
  <si>
    <t>&lt;br&gt;                Trade Name: KEYTRUDAÂ®&lt;br&gt;                Product Name: Pembrolizumab&lt;br&gt;                Pharmaceutical Form: Solution for infusion&lt;br&gt;                INN or Proposed INN: PEMBROLIZUMAB&lt;br&gt;                CAS Number: 1374853-91-4&lt;br&gt;                Concentration unit: mg/ml milligram(s)/millilitre&lt;br&gt;                Concentration type: equal&lt;br&gt;                Concentration number: 25-&lt;br&gt;                Pharmaceutical form of the placebo: Solution for infusion&lt;br&gt;                Route of administration of the placebo: Intravenous use&lt;br&gt;&lt;br&gt;                Product Name: Pembrolizumab&lt;br&gt;                Product Code: MK-3475&lt;br&gt;                Pharmaceutical Form: Solution for infusion&lt;br&gt;                INN or Proposed INN: PEMBROLIZUMAB&lt;br&gt;                CAS Number: 1374853-91-4&lt;br&gt;                Concentration unit: mg/ml milligram(s)/millilitre&lt;br&gt;                Concentration type: equal&lt;br&gt;                Concentration number: 25-&lt;br&gt;                Pharmaceutical form of the placebo: Solution for infusion&lt;br&gt;                Route of administration of the placebo: Intravenous use&lt;br&gt;&lt;br&gt;</t>
  </si>
  <si>
    <t>https://www.clinicaltrialsregister.eu/ctr-search/search?query=eudract_number:2018-004320-11</t>
  </si>
  <si>
    <t>Phase 3 study of SBRT Â± pembrolizumab for participants with medically inoperable Stage I or IIA NSCLC</t>
  </si>
  <si>
    <t>&lt;br&gt;                Controlled: yes&lt;br&gt;                Randomised: yes&lt;br&gt;                Open: no&lt;br&gt;                Single blind: no&lt;br&gt;                Double blind: yes&lt;br&gt;                Parallel group: yes&lt;br&gt;                Cross over: no&lt;br&gt;                Other: no&lt;br&gt;                If controlled, specify comparator, Other Medicinial Product: no&lt;br&gt;                Placebo: yes&lt;br&gt;                Other: no&lt;br&gt;                Number of treatment arms in the trial: 2&lt;br&gt;</t>
  </si>
  <si>
    <t>Merck Sharp &amp; Dohme Corp., a subsidiary of Merck &amp; Co., Inc.</t>
  </si>
  <si>
    <t>Korea, Republic of;Japan;New Zealand;Germany;Norway;Australia;Brazil;Poland;Argentina;Canada;Hungary;France;United Kingdom;Switzerland;Italy;Russian Federation;Austria;Turkey;Ukraine;Spain;United States</t>
  </si>
  <si>
    <t>Non-Small Cell Lung Cancer Stage I or IIA &lt;br&gt;                MedDRA version: 20.0                Level: PT                Classification code 10061873                Term: Non-small cell lung cancer                System Organ Class: 10029104 - Neoplasms benign, malignant and unspecified (incl cysts and polyps)            ;Therapeutic area: Diseases [C] - Cancer [C04]</t>
  </si>
  <si>
    <t>EUCTR2018-004320-11-ES</t>
  </si>
  <si>
    <t>MK-3475-867;116.833</t>
  </si>
  <si>
    <t>Fabricio Souza</t>
  </si>
  <si>
    <t>One Merck Drive P.O. Box 100</t>
  </si>
  <si>
    <t>fabricio.souza1@merck.com</t>
  </si>
  <si>
    <t>+1732594 7960</t>
  </si>
  <si>
    <t>Inclusion criteria: &lt;br&gt;                A participant will be eligible for inclusion in the study if the participant:&lt;br&gt;                1. Has NSCLC diagnosed by histology or cytology and confirmed as Stage I or IIA NSCLC (AJCC 8th edition) by chest CT and PET scan. Prospective participants with mediastinal lymph nodes measured on chest CT as &gt;1 cm in the short axis or PET avid lymph nodes may be eligible if the lymph node(s) in question is biopsied and is histologically benign.&lt;br&gt;                2. Cannot undergo thoracic surgery due to existing medical illness(es) as determined by the participantâ€™s treating physician in consultation with the siteâ€™s multi-disciplinary tumor board. The recommendation from the tumor board as well as the reason(s) for declaring the patient medically inoperable must be included in the participantâ€™s study documents in order to be eligible for KEYNOTE-867. Patients, who are able to withstand thoracic surgery, but choose to pursue non-operative therapy, are not eligible. If there is no tumor board, then this decision will be made by the investigator in consultation with a thoracic surgeon and a radiation oncologist if the investigator is not a radiation oncologist.&lt;br&gt;                3. Has a ECOG Performance Status of 0, 1, or 2.&lt;br&gt;                4. Is able to receive SBRT.&lt;br&gt;                5. Has adequate organ function. Specimens must be collected within 7 days prior to the start of study intervention.&lt;br&gt;                6. Is male or female =18 years of age, at the time of signing the informed consent.&lt;br&gt;                Male Participants&lt;br&gt;                Contraceptive use by men should be consistent with local regulations regarding the methods of contraception for those participating in clinical studies.&lt;br&gt;                Female Participants&lt;br&gt;                Contraceptive use by women should be consistent with local regulations regarding the methods of contraception for those participating in clinical studies.&lt;br&gt;                7. A female is eligible to participate if she is not pregnant, not breastfeeding, and at least one of the following conditions applies: a) not a women of childbearing potential (WOCBP) OR b) A WOCBP who agrees to follow the contraceptive guidance during the treatment interval and for at least 120 days (corresponding to time needed to eliminate any study treatment (pembrolizumab).&lt;br&gt;                8. The participant (or legally acceptable representative if applicable) provides written informed consent/assent for the study. The participant may also provide consent/assent for future biomedical research. However, the participant may participate in the main study without participating in future biomedical research.&lt;br&gt;                Are the trial subjects under 18? no&lt;br&gt;                Number of subjects for this age range:&lt;br&gt;                F.1.2 Adults (18-64 years) yes&lt;br&gt;                F.1.2.1 Number of subjects for this age range 130&lt;br&gt;                F.1.3 Elderly (&gt;=65 years) yes&lt;br&gt;                F.1.3.1 Number of subjects for this age range 400&lt;br&gt;</t>
  </si>
  <si>
    <t>Exclusion criteria: &lt;br&gt;                The participant must be excluded from the study if the participant:&lt;br&gt;                1. Is a WOCBP who has a positive urine pregnancy test within 72 hours prior to randomization or treatment allocation. If the urine test is positive or cannot be confirmed as negative, a serum pregnancy test will be required.&lt;br&gt;                2. Has received prior therapy with an anti-PD-1, anti-PD-L1, or anti PD-L2 agent or with an agent directed to another stimulatory or co-inhibitory T-cell receptor (e.g., CTLA-4, OX-40, CD137).&lt;br&gt;                3. Has received prior radiotherapy to the thorax, including radiotherapy to the esophagus, mediastinum, or breast. Participants receiving radiotherapy to the contralateral breast at least 5 years prior to randomization may still be eligible.&lt;br&gt;                4. Has received a live vaccine within 30 days prior to the first dose of study drug. Examples of live vaccines include, but are not limited to, the following: measles, mumps, rubella, varicella/zoster (chicken pox), yellow fever, rabies, Bacillus Calmetteâ€“GuÃ©rin (BCG), and typhoid vaccine. Seasonal influenza vaccines for injection are generally killed virus vaccines are allowed; however, intranasal influenza vaccines (eg, FluMistÂ®) are live attenuated vaccines are allowed.&lt;br&gt;                5. Is currently participating in or has participated in a study of an investigational agent or has used an investigational device within 4 weeks prior to the first dose of study intervention.&lt;br&gt;                6. Has a diagnosis of immunodeficiency or is receiving chronic systemic steroid therapy (in dosing exceeding 10 mg daily of prednisone equivalent) or any other form of immunosuppressive therapy within 7 days prior the first dose of study drug.&lt;br&gt;                7. Has a known additional malignancy that is progressing or has required active treatment within the past 3 years.&lt;br&gt;                8. Has a known hypersensitivity (=Grade 3) to pembrolizumab and/or any of its excipients.&lt;br&gt;                9. Has a history of (non-infectious) pneumonitis that required steroids or has current pneumonitis.&lt;br&gt;                10. Has a known history of Hepatitis B (defined as Hepatitis B surface antigen [HBsAg] reactive) or known active Hepatitis C virus (defined as HCV RNA [qualitative] is detected) infection.&lt;br&gt;                11. Has an active autoimmune disease that has required systemic treatment in past 2 years (i.e., with use of disease modifying agents, corticosteroids or immunosuppressive drugs). However, replacement therapy (eg thyroxine, insulin, or physiologic corticosteroid replacement therapy for adrenal or pituitary insufficiency), while systemic, will be permitted for study eligibility.&lt;br&gt;                12. Has an active infection requiring systemic therapy.&lt;br&gt;                13. Has a known history of human immunodeficiency virus (HIV) infection. No HIV testing is required unless mandated by local health authority.&lt;br&gt;                14. Has a known history of active tuberculosis (TB; Bacillus tuberculosis). No TB testing is required unless mandated by local health authority.&lt;br&gt;                15. Has a history or current evidence of any condition, therapy, or laboratory abnormality that might confound the results of the study, interfere with the participant's participation for the full duration of the study, or is not in the best interest of the participant to participate, in the opinion of the treating investigator.&lt;br&gt;                16. Has a known psy</t>
  </si>
  <si>
    <t>&lt;br&gt;                Main Objective: 1.To compare the Event Free Survival (EFS).&lt;br&gt;                2.To compare Overall Survival (OS).&lt;br&gt;            ;&lt;br&gt;                Secondary Objective: 1.To compare the time to death or distant metastases (TDDM).&lt;br&gt;                2.To evaluate the safety and tolerability of Stereotactic Body Radiotherapy (SBRT) + pembrolizumab (MK-3475).&lt;br&gt;                3.To compare the change from baseline scores in global health status/quality of life (QoL), cough, chest pain, dyspnea, and physical functioning scale.&lt;br&gt;            ;&lt;br&gt;                Primary end point(s): 1. Event-Free Survival (EFS)&lt;br&gt;                2. Overall Survival (OS)&lt;br&gt;            ;&lt;br&gt;                Timepoint(s) of evaluation of this end point: 1. Up to approximately 6 years&lt;br&gt;                2. Up to approximately 6 years&lt;br&gt;</t>
  </si>
  <si>
    <t>&lt;br&gt;                Secondary end point(s): 1. Time to Death or Distant Metastases (TDDM)&lt;br&gt;                2. Number of Participants Who Experience an Adverse Event (AE)&lt;br&gt;                3. Number of Participants Who Discontinue Study Treatment Due to an Adverse Event (AE)&lt;br&gt;                4. Change from Baseline in European Organization for Research and Treatment of Cancer Quality of Life Questionnaire-Core 30 (EORTC QLQ-C30) Global Health Status/Quality of Life (Items 29 and 30) Score&lt;br&gt;                5. Change from Baseline in European Organization for Research and Treatment of Cancer Quality of Life Questionnaire-Lung Cancer Module 13 (EORTC QLQ-LC13) Cough (Item 1) Score&lt;br&gt;                6. Change from Baseline in European Organization for Research and Treatment of Cancer Quality of Life Questionnaire-Lung Cancer Module 13 (EORTC QLQ-LC13) Chest Pain (Item 10) Score&lt;br&gt;                7. Change from Baseline in European Organization for Research and Treatment of Cancer Quality of Life Questionnaire-Core 30 (EORTC QLQ-C30) Dyspnea (Item 8) Score&lt;br&gt;                8. Change from Baseline in European Organization for Research and Treatment of Cancer Quality of Life Questionnaire-C30 (EORTC QLQ-C30) Physical Functioning (Items 1-5) Score&lt;br&gt;            ;&lt;br&gt;                Timepoint(s) of evaluation of this end point: 1. Up to approximately 6 years&lt;br&gt;                2. Up to approximately 6 years&lt;br&gt;                3. Up to approximately 6 years&lt;br&gt;                4. Baseline and up to approximately 52 weeks&lt;br&gt;                5. Baseline and up to approximately 52 weeks&lt;br&gt;                6. Baseline and up to approximately 52 weeks&lt;br&gt;                7. Baseline and up to approximately 52 weeks&lt;br&gt;                8. Baseline and up to approximately 52 weeks&lt;br&gt;</t>
  </si>
  <si>
    <t>EUCTR2018-004320-11-AT;EUCTR2018-004320-11-DE;EUCTR2018-004320-11-ES;EUCTR2018-004320-11-FR;EUCTR2018-004320-11-GB;EUCTR2018-004320-11-PL;NCT03924869</t>
  </si>
  <si>
    <t>Think anaesthesia counts as drug</t>
  </si>
  <si>
    <t>Bilateral superficial cervical plexus block for Trans-oral endoscopic thyroidectomy. A randomized controlled study. - Bilateral superficial cervical plexus block for Trans-oral endoscopic thyroidectomy.</t>
  </si>
  <si>
    <t>First group will receive general anesthesia.  (Group G) &lt;br&gt; second group will receive bilateral superficial cervical plexus block with ropivacaine 0.5 %  after general anesthesia (Group GB).</t>
  </si>
  <si>
    <t>https://upload.umin.ac.jp/cgi-open-bin/ctr_e/ctr_view.cgi?recptno=R000040446</t>
  </si>
  <si>
    <t>Bilateral superficial cervical plexus block for Trans-oral endoscopic thyroidectomy. A randomized controlled study.</t>
  </si>
  <si>
    <t>JPRN-UMIN000035497</t>
  </si>
  <si>
    <t>Mansoura university</t>
  </si>
  <si>
    <t>Africa</t>
  </si>
  <si>
    <t>recuriting</t>
  </si>
  <si>
    <t>Alaaeldin</t>
  </si>
  <si>
    <t>ELDEEB</t>
  </si>
  <si>
    <t>king fahed road</t>
  </si>
  <si>
    <t>alaaeldeep9@hotmail.com</t>
  </si>
  <si>
    <t>Dr. anesthesia department</t>
  </si>
  <si>
    <t>Mansoura university anesthesia department</t>
  </si>
  <si>
    <t>Complete: follow-up continuing</t>
  </si>
  <si>
    <t>self funding</t>
  </si>
  <si>
    <t>Exclusion criteria: Patients unfit for general anesthesia, Previous neck surgery or recurrent goiter,A gland more than 45 mL or distant metastases,Tracheal/esophageal infiltration, hyperthyroidism, mediastinal goiter,poorly- or un-differentiated cancer,</t>
  </si>
  <si>
    <t>. The aim is to assess analgesic efficacy of cervical plexus block after general anesthesia for transoral thyroidectomy. The primary concern of this study is pain score.</t>
  </si>
  <si>
    <t>The secondary goals are hospital stay, total analgesic consumption, and side effects.</t>
  </si>
  <si>
    <t>irb.mfm@hotmail.com</t>
  </si>
  <si>
    <t>Mansoura Faculty of Medicine Institutional Research Board (MFM-IRB)</t>
  </si>
  <si>
    <t>+20 109 212 7930</t>
  </si>
  <si>
    <t>A Phase 3b, multicenter, interventional, open-label study of adult subjects with moderate to severe plaque psoriasis who have a suboptimal response to secukinumab or ixekizumab and are switched to risankizumab. - RISA Raise Standard of Care Study M19-164</t>
  </si>
  <si>
    <t>&lt;br&gt;Product Name: Risankizumab&lt;br&gt;Product Code: ABBV-066&lt;br&gt;Pharmaceutical Form: Solution for injection in pre-filled syringe&lt;br&gt;INN or Proposed INN: RISANKIZUMAB&lt;br&gt;CAS Number: 1612838-76-2&lt;br&gt;Concentration unit: mg milligram(s)&lt;br&gt;Concentration type: equal&lt;br&gt;Concentration number: 75-&lt;br&gt;&lt;br&gt;</t>
  </si>
  <si>
    <t>https://www.clinicaltrialsregister.eu/ctr-search/search?query=eudract_number:2019-000904-14</t>
  </si>
  <si>
    <t>A study to assess the efficacy and safety in patients who have been treated for at least 6 months with secukinumab or ixekizumab and have experienced a suboptimal response and then switched to risankizumab.</t>
  </si>
  <si>
    <t>EUCTR2019-000904-14-GB</t>
  </si>
  <si>
    <t>Controlled: no&lt;br&gt;Randomised: no&lt;br&gt;Open: yes&lt;br&gt;Single blind: no&lt;br&gt;Double blind: no&lt;br&gt;Parallel group: no&lt;br&gt;Cross over: no&lt;br&gt;Other: no&lt;br&gt;If controlled, specify comparator, Other Medicinial Product: no&lt;br&gt;Placebo: no&lt;br&gt;Other: no&lt;br&gt;Number of treatment arms in the trial: 1&lt;br&gt;</t>
  </si>
  <si>
    <t>Human pharmacology (Phase I): noTherapeutic exploratory (Phase II): noTherapeutic confirmatory - (Phase III): yesTherapeutic use (Phase IV): yes</t>
  </si>
  <si>
    <t>AbbVie</t>
  </si>
  <si>
    <t>United Kingdom;Germany;Israel;Australia;Spain;Taiwan;United States</t>
  </si>
  <si>
    <t>Plaque Psoriasis / Psoriasis Vulgaris &lt;br&gt;MedDRA version: 20.0Level: PTClassification code 10037153Term: PsoriasisSystem Organ Class: 10040785 - Skin and subcutaneous tissue disorders;Therapeutic area: Diseases [C] - Skin and Connective Tissue Diseases [C17]</t>
  </si>
  <si>
    <t>NCT04102007</t>
  </si>
  <si>
    <t>M19-164</t>
  </si>
  <si>
    <t>EU Clinical Trials Helpdesk</t>
  </si>
  <si>
    <t>AbbVie House, Vanwall Business Park, Vanwall Road</t>
  </si>
  <si>
    <t>eu-clinical-trials@abbvie.com</t>
  </si>
  <si>
    <t>AbbVie Ltd</t>
  </si>
  <si>
    <t>AbbVie Inc</t>
  </si>
  <si>
    <t>Inclusion criteria: &lt;br&gt;* Adult subjects 18 years and older at screening;&lt;br&gt;* Diagnosis of moderate to severe chronic plaque psoriasis for at least 6 months before Baseline (Week 0);&lt;br&gt;* Subject must have been on labeled secukinumab or ixekizumab treatment for at least 6 months and are experiencing a sub-optimal response at time of Screening and Baseline visits&lt;br&gt;* Sub-optimal response to Secukinumab and Ixekizumab inhibitors is defined as: &lt;br&gt;    -  Body Surface Area (BSA)  3% - &lt;10% and&lt;br&gt;    -  Static Physician Global Assessment 2/3&lt;br&gt;* Subject must be eligible for continued biologic therapy as assessed by the investigator&lt;br&gt;Are the trial subjects under 18? no&lt;br&gt;Number of subjects for this age range: &lt;br&gt;F.1.2 Adults (18-64 years) yes&lt;br&gt;F.1.2.1 Number of subjects for this age range 220&lt;br&gt;F.1.3 Elderly (&gt;=65 years) yes&lt;br&gt;F.1.3.1 Number of subjects for this age range 30&lt;br&gt;</t>
  </si>
  <si>
    <t>Exclusion criteria: &lt;br&gt;* History of erythrodermic psoriasis, generalized or localized pustular psoriasis, medication-induced or medication-exacerbated psoriasis, or new onset guttate psoriasis, psoriatic arthritis;&lt;br&gt;* No active skin disease other than plaque psoriasis that could interfere with the assessment of plaque psoriasis;&lt;br&gt;* History of chronic infections including HIV, viral hepatitis (hepatitis B, hepatitis C), and/ or active tuberculosis. Subjects with a positive QuantiFERONÂ®-TB /PPD test result may participate in the study if further work up (according to local&lt;br&gt;   practice/guidelines) establishes conclusively that the subject has no evidence of active tuberculosis. If presence of latent tuberculosis is established, then treatment must have been initiated and maintained according to local country guidelines;&lt;br&gt;* Active systemic infection during the last 2 weeks prior to Baseline Visit (exception: common cold) as assessed by the investigator;&lt;br&gt;* History of any documented active or suspected malignancy or history of any malignancy within the last 5 years except for successfully treated non-melanoma skin cancer (NMSC) or localized carcinoma in situ of the cervix;&lt;br&gt;* History of major surgery performed within 12 weeks prior to randomization or planned to be performed during the conduct of the trial as assessed by the investigator;&lt;br&gt;* Previous exposure to risankizumab or any IL-23 inhibitors.&lt;br&gt;</t>
  </si>
  <si>
    <t>Main Objective: The objective of this study is to evaluate the efficacy and safety of switching to risankizumab for subjects with moderate to severe plaque psoriasis who have been treated with labeled dose of secukinumab or ixekizumab for at least 6 months and are experiencing a suboptimal response.  Suboptimal response is defined as a static Physician's Global Assessment (sPGA) 2 or 3, and a Body Surface Area (BSA) 3% - &lt; 10% after at least 6 months treatment with secukinumab or ixekizumab.;Secondary Objective: The proportion of subjects achieving a static Physician Global Assessment clear response (sPGA 0) at Week 16;&lt;br&gt;â€¢  The proportion of subjects achieving a Dermatology Life Quality Index (DLQI) 0 or 1 at Week 16;&lt;br&gt;â€¢  The proportion of subjects achieving a Psoriasis Symptoms Scale (PSS) 0 at Week 16; &lt;br&gt;â€¢  The proportion of subjects achieving a sPGA 0/1 at Week 52;&lt;br&gt;â€¢  The proportion of subjects achieving a sPGA 0 at Week 52;&lt;br&gt;â€¢  The proportion of subjects achieving a DLQI 0/1 at Week 52;  &lt;br&gt;â€¢  The proportion of subjects achieving a PSS 0 at Week 52;  &lt;br&gt;â€¢  Time to achieve sPGA 0/1;&lt;br&gt;â€¢  Time to achieve sPGA 0.;Primary end point(s): Proportion of patients achieving a static Physician's Global Assessment (sPGA) clear (0) or almost clear (1) response at Week 16;Timepoint(s) of evaluation of this end point: At Week 16</t>
  </si>
  <si>
    <t>Secondary end point(s): *  The proportion of subjects achieving a static Physician Global Assessment clear response (sPGA 0) at Week 16;&lt;br&gt;*  The proportion of subjects achieving a Dermatology Life Quality Index (DLQI) 0 or 1 at Week 16;&lt;br&gt;*  The proportion of subjects achieving a Psoriasis Symptoms Scale (PSS) 0 at Week 16; &lt;br&gt;*  The proportion of subjects achieving a sPGA 0/1 at Week 52;&lt;br&gt;*  The proportion of subjects achieving a sPGA 0 at Week 52;&lt;br&gt;*  The proportion of subjects achieving a DLQI 0/1 at Week 52;  &lt;br&gt;*  The proportion of subjects achieving a PSS 0 at Week 52;  &lt;br&gt;*  Time to achieve sPGA 0/1;  &lt;br&gt;*  Time to achieve sPGA 0; ;Timepoint(s) of evaluation of this end point: At Week 16</t>
  </si>
  <si>
    <t>A Phase 3b, multicenter, interventional, open-label study of adult subjects with moderate to severe plaque psoriasis who have a suboptimal response to secukinumab or ixekizumab and are switched to risankizumab.</t>
  </si>
  <si>
    <t>Nov 26 2019 12:00AM</t>
  </si>
  <si>
    <t>combined theraoy</t>
  </si>
  <si>
    <t>Developing a booster intervention to supplement complex interventions, focusing on interventions for chronic low back pain. A feasibility study.</t>
  </si>
  <si>
    <t>The booster trial is designed to investigate the feasibility of developing a booster intervention. The goal of a booster intervention is to maintain any improvement in symptoms achieved as part of the primary trial. &lt;br&gt;The booster intervention will supplement the treatment provided as part of the RESOLVE trial. &lt;br&gt;The booster session will be delivered between 36-42 weeks from baseline of the RESOLVE trial. The session will last 30-60 minutes. It will be conducted in the same setting as the RESOLVE trial. The booster session will revisit the same treatment interventions introduced during the RESOLVE trial. No new content will be raised during the booster session. &lt;br&gt;The booster session will be tailored to each participant and could focus on any element of the RESOLVE trial.&lt;br&gt;&lt;br&gt;The RESOLVE trial interventions include;&lt;br&gt;Discussion of the low back pain experience&lt;br&gt;- delivered over twelve weeks&lt;br&gt;Laterality recognition training&lt;br&gt;- delivered over eleven weeks&lt;br&gt;- involves distinguishing between images of trunks rotated to left or right using Recognise (NOIgroup) software package&lt;br&gt;Tactile acuity training&lt;br&gt;- delivered over ten weeks&lt;br&gt;- involves localising and/or discriminating between different types of non-noxious tactile stimuli or multiple simultaneous non-noxious tactile stimuli applied by the therapist to the lower back.&lt;br&gt;Motor Imagery&lt;br&gt;- delivered over ten weeks&lt;br&gt;- involves mental visualisation of movements of the lower back and lower limbs, with or without videos&lt;br&gt;Feedback enhanced functional movement training&lt;br&gt;- delivered over seven weeks&lt;br&gt;- involves graded, individualised training of functional movement patterns with mirror visual feedback&lt;br&gt;&lt;br&gt;Discussion of the low back pain experience&lt;br&gt;- delivered over twelve weeks&lt;br&gt;Transcranial direct current stimulation (tDCS)&lt;br&gt;- delivered over eleven weeks &lt;br&gt;- involves application of tDCS whilst comfortably seated for 10-20mins&lt;br&gt;Cranial electrical stimulation&lt;br&gt;- delivered over eig</t>
  </si>
  <si>
    <t>https://anzctr.org.au/ACTRN12619000749101.aspx</t>
  </si>
  <si>
    <t>ACTRN12619000749101</t>
  </si>
  <si>
    <t>Purpose: Treatment; Allocation: Randomised controlled trial; Masking: Open (masking not used);Assignment: Parallel;Type of endpoint: Efficacy;</t>
  </si>
  <si>
    <t>Associate Professor James McAuley</t>
  </si>
  <si>
    <t>Low back pain; &lt;br&gt;Low back pain&lt;br&gt;;Musculoskeletal - Other muscular and skeletal disorders;Neurological - Other neurological disorders</t>
  </si>
  <si>
    <t>Nil known</t>
  </si>
  <si>
    <t>National Health and Medical Research Council (NHMRC)</t>
  </si>
  <si>
    <t>Both males and females</t>
  </si>
  <si>
    <t>Inclusion criteria: (As per RESOLVE trial)&lt;br&gt;Participation in the RESOLVE trial&lt;br&gt;Primary complaint of pain in the area between the 12th rib and buttock crease with or without accompanying leg pain&lt;br&gt;Low back pain of at least 12 weeks duration&lt;br&gt;Mean pain intensity Numerical Rating Scale (NRS) greater than or equal to 3/10 in the past week&lt;br&gt;Sufficient fluency in English language to understand and respond to English language questionnaires and to engage with the intervention&lt;br&gt;Partner (friend or spouse) who is able to assist with home component of intervention&lt;br&gt;Internet access&lt;br&gt;Age 18-70, inclusive</t>
  </si>
  <si>
    <t>Exclusion criteria: (As per RESOLVE trial)&lt;br&gt;Known or suspected serious spinal pathology (fracture; malignant, inflammatory or infective diseases of the spine; cauda equina syndrome or widespread neurological disorder)&lt;br&gt;Suspected or confirmed pregnancy or less than six months post-partum&lt;br&gt;Nerve root compromise (any two of altered strength, reflex or sensation for the same nerve root)&lt;br&gt;Spinal surgery less than twelve months previously&lt;br&gt;Scheduled for major surgery during the treatment or follow-up period&lt;br&gt;Any of the contraindications to exercise listed in the American College of Sports Medicine guidelines &lt;br&gt;Uncontrolled mental health condition (eg, schizophrenia, bipolar disorder, major depressive disorder) that precludes successful participation&lt;br&gt;Any of the contra-indications to electrotherapeutic agents</t>
  </si>
  <si>
    <t>Feasibility of booster intervention- number of contacts made to participant to arrange a booster session[The primary outcome for the RESOLVE trial will serve as the baseline outcome for the booster trial, which will be measured at 18 weeks post randomisation of the RESOLVE trial.&lt;br&gt;&lt;br&gt;The outcome for the booster trial will be 34 weeks later at week 52 of the RESOLVE trial.];Feasibility of booster intervention- withdrawal of consent for booster session[The primary outcome for the RESOLVE trial will serve as the baseline outcome for the booster trial, which will be measured at 18 weeks post randomisation of the RESOLVE trial.&lt;br&gt;&lt;br&gt;The outcome for the booster trial will be 34 weeks later at week 52 of the RESOLVE trial.];Feasibility of booster intervention- researcher time spent on booster session.&lt;br&gt;Measured as time in minutes with the participant.[The primary outcome for the RESOLVE trial will serve as the baseline outcome for the booster trial, which will be measured at 18 weeks post randomisation of the RESOLVE trial.&lt;br&gt;&lt;br&gt;The outcome for the booster trial will be 34 weeks later at week 52 of the RESOLVE trial.]</t>
  </si>
  <si>
    <t>Feasibility of booster intervention- satisfaction with booster session&lt;br&gt;On a 0-10 scale, where 0 is not beneficial to 10 being very beneficial, how beneficial do you think this booster session was to you?[The primary outcome for the RESOLVE trial will serve as the baseline outcome for the booster trial, which will be measured at 18 weeks post randomisation of the RESOLVE trial.&lt;br&gt;&lt;br&gt;The outcome for the booster trial will be 34 weeks later at week 52 of the RESOLVE trial.]</t>
  </si>
  <si>
    <t>University of New South Wales Research Ethics Committee A</t>
  </si>
  <si>
    <t>A multi-center, randomized, double-blind, placebo-controlled clinical trial for modified Bushen Yiqi granule in intervention of acute exacerbation of chronic obstructive pulmonary disease with lung and kidney qi-deficiency and stasis-heat syndrome</t>
  </si>
  <si>
    <t>1:Basic treatment + 5days of prednisone + 4 days of prednisone placebo + Modified Bushen Yiqi Fang granules placebo;2:Basic treatment + 5 days of prednisone + 4 days of prednisone placebo + Modified Bushen Yiqi Fang granules;3:Basic treatment + 9 days of prednisone + Modified Bushen Yiqi Fang granules placebo;4:basic treatment + 9 days of prednisone + Modified Bushen Yiqi granules;</t>
  </si>
  <si>
    <t>http://www.chictr.org.cn/showproj.aspx?proj=39349</t>
  </si>
  <si>
    <t>A multi-center, randomized, double-blind, placebo-controlled clinical trial for modified Bushen Yiqi granule in intervention of acute exacerbation of chronic obstructive pulmonary disease (AECOPD)with lung and kidney qi-deficiency and stasis-heat syndrome</t>
  </si>
  <si>
    <t>ChiCTR1900023364</t>
  </si>
  <si>
    <t>1:100;2:100;3:100;4:100;</t>
  </si>
  <si>
    <t>Huashan Hospital Affiliated to Fudan University</t>
  </si>
  <si>
    <t>acute exacerbation of chronic obstructive pulmonary disease</t>
  </si>
  <si>
    <t>Dong Jing Cheng</t>
  </si>
  <si>
    <t>12 Middle Urumqi Road, Jing'an District, Shanghai</t>
  </si>
  <si>
    <t>dongjc2016@126.com</t>
  </si>
  <si>
    <t>+86 13601761761</t>
  </si>
  <si>
    <t>Kong Qing</t>
  </si>
  <si>
    <t>kq2016829@163.com</t>
  </si>
  <si>
    <t>+86 13953778545</t>
  </si>
  <si>
    <t>Shanghai Three-Year Action Plan for Further Accelerating the Development of Traditional Chinese Medicine (2018-2020) Project No. ZY(2018-2020)-FWTX-4016</t>
  </si>
  <si>
    <t>Inclusion criteria: 1 Aged 40 to 90 years, the gender is not limited;&lt;br&gt;2 Weight 45-85 kg.&lt;br&gt;3 Modern medical diagnosis is COPD, the stage is acute exacerbation, and the clinical grade is I-II, inpatients who need hormones;&lt;br&gt;4 TCM syndrome differentiation is a patient with lung and kidney qi deficiency and syndrome of heat or (and) blood stasis;&lt;br&gt;5 Subjects volunteered to participate in the study and signed informed consent.</t>
  </si>
  <si>
    <t>Exclusion criteria: 1 combined with bronchial asthma, bronchiectasis, active tuberculosis, pulmonary infection, pulmonary fibrosis, pneumothorax, pleural effusion, pulmonary embolism, neuromuscular disease affecting respiratory function;&lt;br&gt;2 patients with malignant tumors;&lt;br&gt;3 leukemia, aplastic anemia, myelodysplastic syndrome, thrombocytopenia, multiple myeloma and other blood diseases.&lt;br&gt;4 pregnant or planning pregnant or lactating women;&lt;br&gt;5 patients with rheumatic immune diseases, adrenal insufficiency, patients requiring hormones, immunosuppressants;&lt;br&gt;6 5. Severe impairment of heart, liver and kidney function (Heart function 3-4 degree, ALT and / or AST exceeds 1.5 times than the upper limit of normal, Cr exceeds the upper limit of normal);&lt;br&gt;7 those who have participated in other drug clinical trials within 3 months;&lt;br&gt;8 other circumstances that the investigator believes are not suitable for inclusion.</t>
  </si>
  <si>
    <t>Pulmonary function;CAT;Blood gas analysis;</t>
  </si>
  <si>
    <t>mMRC;TCM Zheng scale;Bacterial culture;Inflammatory index;</t>
  </si>
  <si>
    <t>Wu Cuiyun</t>
  </si>
  <si>
    <t>exlcude omega 3</t>
  </si>
  <si>
    <t>A randomized controlled trial to assess the efficacy and safety of RACOL for adverse events such as stomatitis and malnutrition during adjuvant chemotherapy of gastric cancer patients</t>
  </si>
  <si>
    <t>RACOL group: Administration of Racol(omega-3 fatty acid-containing enteral nutrition) once a day for 28days during 1 and 2 course of S-1 adjuvant therapy.&lt;br&gt;Control group:  No medication except for S-1.</t>
  </si>
  <si>
    <t>https://jrct.niph.go.jp/latest-detail/jRCTs031180294</t>
  </si>
  <si>
    <t>A randomized controlled trial to assess the efficacy and safety of RACOL during adjuvant chemotherapy of gastric cancer patients</t>
  </si>
  <si>
    <t>JPRN-jRCTs031180294</t>
  </si>
  <si>
    <t>Ogata Kyoichi</t>
  </si>
  <si>
    <t>Gastric cancer &lt;br&gt;Gastric cancer</t>
  </si>
  <si>
    <t>UMIN000032442</t>
  </si>
  <si>
    <t>Akiharu</t>
  </si>
  <si>
    <t>Kimura</t>
  </si>
  <si>
    <t>3-39-15, Showa-machi, Maebashi, Gunma, Japan</t>
  </si>
  <si>
    <t>akimura@gunma-u.ac.jp</t>
  </si>
  <si>
    <t>Gunma University Hospital</t>
  </si>
  <si>
    <t>Kyoichi</t>
  </si>
  <si>
    <t>Ogata</t>
  </si>
  <si>
    <t>kogata@gunma-u.ac.jp</t>
  </si>
  <si>
    <t>Covidien Japan, Inc.;Shionogi &amp; Co., Ltd.</t>
  </si>
  <si>
    <t>20age</t>
  </si>
  <si>
    <t>75age</t>
  </si>
  <si>
    <t>Inclusion criteria: 1) Patients who diagnosed as gastric cancer by cytology or histology.&lt;br&gt;2) Patients who will receive S-1 adjuvant chemotherapy.&lt;br&gt;3) Patients who diagnosed as Stage II-III gastric cancer.&lt;br&gt;4) Performance status (PS) 0 - 2.&lt;br&gt;5) Patients who don't receive chemotherapy or radiation.&lt;br&gt;6) Patients who can administer omega-3 fatty acid-containing enteral nutrition.&lt;br&gt;7) Patients whose function of main organ (bone marrow, heart, liver, kidney,lung, etc) are maintained and satisfy the following conditions.&lt;br&gt;White blood cell count &gt;= 4,000/mm3, &lt;= 12,000/mm3.&lt;br&gt;Neutrophils &gt;= 2,000/mm3.&lt;br&gt;Blood platelet count &gt;= 100,000/mm3.&lt;br&gt;Hemoglobin &gt;= 9.5g/dl.&lt;br&gt;ALT, AST &lt;= 1.5 times the upper limit of normal.&lt;br&gt;Total bilirubin &lt;= 1.2mg/dl.&lt;br&gt;ALP &lt;= 2.5 times the upper limit of normal.&lt;br&gt;Creatinine &lt;= 1.2mg/dl.&lt;br&gt;BUN &lt;= the upper limit of normal.&lt;br&gt;8) Patients with at least 3 months of life-expectancy.&lt;br&gt;9) Gender: unmentioned.&lt;br&gt;10) Inpatient admission or outpatient: unmentioned.&lt;br&gt;11) Signed, written informed concent is obtained.</t>
  </si>
  <si>
    <t>Exclusion criteria: 1) Patients with drug allergy of omega-3 fatty acid-containing enteral nutrition.&lt;br&gt;2) Patients with severe complications (heart disease, pulmonary fibrosis, interstitial pneumonia, bleeding tendency).&lt;br&gt;3) Patients with fever or severe infection.&lt;br&gt;4) Patients with active double cancer.&lt;br&gt;5) Patients with paralysis, peripheral neuropathy and edema.&lt;br&gt;6) Patients with active pleural or pericardial effusion.&lt;br&gt;7) Patients with severe drug allergy.&lt;br&gt;8) Patients who are pregnant, suspected to be pregnant or breastfeeding.&lt;br&gt;9) Patients with severe psychiatric disorder.&lt;br&gt;10) The patients with milk allergy.&lt;br&gt;11) The patients with ileus.&lt;br&gt;12) The patients without intestinal function.&lt;br&gt;13) The patients with severe liver or renal dysfunction.&lt;br&gt;14) The patients with severe diabetes mellitus.&lt;br&gt;15) The patients with congenital error of amino acid metabolism.&lt;br&gt;16) The patient who was considered ineligible by the investigators.</t>
  </si>
  <si>
    <t>The incidence of stomatitis and malnutrition</t>
  </si>
  <si>
    <t>1) The incidence of non-hematotoxicity (anorexia, diarrhea, vomiting) &lt;br&gt;2) The incidence of hematotoxicity &lt;br&gt;3) Completion rate of chemotherapy</t>
  </si>
  <si>
    <t>This study is a randomized controlled trial to assess the efficacy and safety of RACOL during adjuvant chemotherapy of gastric cancer patients. It was difficult to gather eligible patients. Finally, this study was finished without any registrant.</t>
  </si>
  <si>
    <t>No person in the study</t>
  </si>
  <si>
    <t>It was difficult to gather eligible patients. Finally, this study was finished without any registrant.</t>
  </si>
  <si>
    <t>Mar 13 2019 12:00AM</t>
  </si>
  <si>
    <t>irb-jimukk-ciru@ml.gunma-u.ac.jp</t>
  </si>
  <si>
    <t>Gunma University Hospital Clinical Research Review Board</t>
  </si>
  <si>
    <t>A Comparative Study of Calcium Hydroxylapatite Dermal Filler as Monotherapy and as Combination Therapy with Microfocused Ultrasound for Facial Acne Scar Treatment</t>
  </si>
  <si>
    <t>One side of the face is randomly selected to receive 1.5mL injection of mixture of calcium hydroxylapatite dermal filler and 2% lidocaine without epinephrine (mixture ratio 1:1), Another side of the face is randomly selected to receive microfocused ultrasound treatment prior to the same volume and concentration of calcium hydroxylapatite dermal filler injection as active comparator arm.&lt;br&gt;40 lines of treatment of 3mm and 40 lines of treatment of 1.5mm transducer will be applied to the selected side of the face in a cross-hatch pattern. (total 80 lines)</t>
  </si>
  <si>
    <t>http://www.clinicaltrials.in.th/index.php?tp=regtrials&amp;menu=trialsearch&amp;smenu=fulltext&amp;task=search&amp;task2=view1&amp;id=4666</t>
  </si>
  <si>
    <t>TCTR20190417008</t>
  </si>
  <si>
    <t>Division of Dermatology, Ramathibodi Hospital</t>
  </si>
  <si>
    <t>facial acne scar &lt;br&gt;acne scarfacefillermicrofocused ultrasound;acne scarfacefillermicrofocused ultrasound</t>
  </si>
  <si>
    <t>Vasanop</t>
  </si>
  <si>
    <t>Vachiramon</t>
  </si>
  <si>
    <t>270 Rama IV Road, Ratchathewi Bangkok 10400</t>
  </si>
  <si>
    <t>vasanop@gmail.com</t>
  </si>
  <si>
    <t>Division of Dermatology, Department of medicine, Faculty of Medicine, Ramathibodi hospital</t>
  </si>
  <si>
    <t>Merz Healthcare (Thailand) Company Limited</t>
  </si>
  <si>
    <t>Inclusion criteria: - Moderate severity of acne scar on both side of the face based on Goodman acne scarring classification&lt;br&gt;- Goodman acne scarring classification scores are not differed more than 1 point between both sides of the face.&lt;br&gt;- Cease topical vitamin A derivatives for at least 2 weeks (washout period)</t>
  </si>
  <si>
    <t>Exclusion criteria: - Having active infection on treatment site&lt;br&gt;- Having open wound on treatment site&lt;br&gt;- Having uncontrolled acne vulgaris&lt;br&gt;- Pregnant or lactating women&lt;br&gt;- Having a history of skin cancer&lt;br&gt;- Having a history of allergy to any filler materials&lt;br&gt;- Immunocompromised&lt;br&gt;- Having history of recurrent herpes infection&lt;br&gt;- Had taken oral vitamin A within 3 months prior to the study initiation&lt;br&gt;- Had chemical peeling within 1 month prior to the study initiation&lt;br&gt;- Had laser or focused ultrasound treatment of the face within 3 months prior to the study initiation&lt;br&gt;- Having dental root diseases or had dental root procedures&lt;br&gt;- Having metal implant on treatment site</t>
  </si>
  <si>
    <t>Goodman acne scarring classification score [Timeframe 2, 4, 8, 12, and 24 weeks after treatment Dermatologist evaluation of severity of acne scar based on given range of scores];ECCA grading scale [Timeframe 2, 4, 8, 12, and 24 weeks after treatment Dermatologist evaluation of severity of acne scar based on given range of scores];Scar volume [Timeframe Baseline, 2, 4, 8, 12, and 24 weeks after treatment measured using Antera 3D (Miravex Limited, Ireland) in millimetre cubed]</t>
  </si>
  <si>
    <t>Side effect occurance [Timeframe 2, 4, 8, 12, and 24 weeks after treatment Dermatologist evaluation and patients' feedback];Improvement score [Timeframe 2, 4, 8, 12, and 24 weeks after treatment Patient evaluation of improvement in severity of acne scar using visual analogue scale]</t>
  </si>
  <si>
    <t>Variation of the Neutrophil To Lymphocyte Ratio During Opioid-Free General Anesthesia Associated With Thoracic Wall Blocks Vs General Anesthesia, in Breast Cancer Quadrantectomy: a Randomized Controlled Trial</t>
  </si>
  <si>
    <t>Drug: Midazolam;Procedure: PECS;Procedure: Opioid-free general anesthesia;Procedure: General anesthesia;Procedure: Postoperative analgesia</t>
  </si>
  <si>
    <t>https://clinicaltrials.gov/show/NCT04172220</t>
  </si>
  <si>
    <t>Does Type of Anesthesia Influence Inflammation Change After Breast Surgery?</t>
  </si>
  <si>
    <t>NCT04172220</t>
  </si>
  <si>
    <t>Allocation: Randomized. Intervention model: Parallel Assignment. Primary purpose: Basic Science. Masking: None (Open Label).</t>
  </si>
  <si>
    <t>Centro di Riferimento Oncologico - Aviano</t>
  </si>
  <si>
    <t>Breast Cancer Female</t>
  </si>
  <si>
    <t>October 31, 2019</t>
  </si>
  <si>
    <t>CRO-2019-26</t>
  </si>
  <si>
    <t>Fabrizio Brescia, MD;Fabrizio Brescia, MD;Fabrizio Brescia, MD</t>
  </si>
  <si>
    <t>;fabrizio.brescia@cro.it;fabrizio.brescia@cro.it</t>
  </si>
  <si>
    <t>;+39 0434659165;</t>
  </si>
  <si>
    <t>Centro di Riferimento Oncologico di Aviano (CRO), IRCCS;</t>
  </si>
  <si>
    <t>&lt;br&gt;        Inclusion Criteria:&lt;br&gt;&lt;br&gt;          -  First diagnosis of histologically confirmed breast cancer&lt;br&gt;&lt;br&gt;          -  Candidate to external quadrantectomy and axillary surgery (biopsy of the sentinel&lt;br&gt;             lymph node and possible axillary lymphadenectomy)&lt;br&gt;&lt;br&gt;          -  Able to provide adequate informed consent&lt;br&gt;&lt;br&gt;          -  With intact cognitive abilities&lt;br&gt;&lt;br&gt;        Exclusion Criteria:&lt;br&gt;&lt;br&gt;          -  Ongoing pregnancy&lt;br&gt;&lt;br&gt;          -  In therapy or in follow-up for other cancers at the time of the study&lt;br&gt;&lt;br&gt;          -  Concurrent therapy with opioids or other drugs, for chronic pain conditions related to&lt;br&gt;             cancer or other diseases&lt;br&gt;&lt;br&gt;          -  History of documented allergy or previous adverse reaction to local anesthetics&lt;br&gt;&lt;br&gt;          -  Documented history of anesthesiology related problems during previous surgical&lt;br&gt;             interventions or history of problems in airway management&lt;br&gt;&lt;br&gt;          -  Unable to comply to study protocol schedule for logistic or other reasons&lt;br&gt;&lt;br&gt;          -  Refusal to participate to the study (absence of signed informed consent)&lt;br&gt;</t>
  </si>
  <si>
    <t>24h NLR variation</t>
  </si>
  <si>
    <t>1h NLR variation;Opioid consumption;Complication;Chronic pain</t>
  </si>
  <si>
    <t xml:space="preserve">Chemotherapy </t>
  </si>
  <si>
    <t>A PHASE II, RANDOMIZED, ACTIVE-CONTROLLED, MULTI-CENTERSTUDY COMPARING THE EFFICACY AND SAFETY OF TARGETEDTHERAPY OR CANCER IMMUNOTHERAPY GUIDED BY GENOMICPROFILING VERSUS PLATINUM-BASED CHEMOTHERAPY INPATIENTS WITH CANCER OF UNKNOWN PRIMARY SITE WHOHAVE RECEIVED THREE CYCLES OF PLATINUM DOUBLETCHEMOTHERAPY.</t>
  </si>
  <si>
    <t>Group name:Induction Period Type of group;1 NÂ° of participants:790 Intervention(s) description:All patients fulfilling eligibility criteria will enter the Induction Period, where they will receive 3 cycles of&lt;br&gt;standard first-line platinum doublet chemotherapy per investigator choice (carboplatin/paclitaxel,&lt;br&gt;cisplatin/gemcitabine or carboplatin/gemcitabine) until the end of the Induction Period or documented disease progression.&lt;br&gt;Group name:Treatment Period Type of group;1 NÂ° of participants:790 Intervention(s) description:â€¢Category 1: Patients with a CR, PR or SD after 3 cycles of platinum induction chemotherapy. Patients with a CR, PR or SD during the Induction Period will be randomized&lt;br&gt;in a 3:1 ratio to receive either molecularly-guided therapy or to continuation of the same chemotherapy regimen used during induction, respectively.&lt;br&gt;â€¢Category 2: Patients with a documented PD during 3 cycles of platinum induction chemotherapy. Category 2 patients, i.e., PD after or during 3 cycles of platinum induction&lt;br&gt;chemotherapy, will be assigned molecularly-guided therapy by the investigator in consultation with the MTB, as described for Category 1 patients.&lt;br&gt;</t>
  </si>
  <si>
    <t>https://www.ins.gob.pe/ensayosclinicos/rpec/recuperarECPBNuevoEN.asp?numec=025-19</t>
  </si>
  <si>
    <t>PER</t>
  </si>
  <si>
    <t>PER-025-19</t>
  </si>
  <si>
    <t>Study MX39795 will compare the efficacy and safety of molecularly-guided therapy versus standard&lt;br&gt;platinum-containing chemotherapy in patients with cancer of unknown primary site (CUP; non-specific subset) who have achieved disease control (CR, PR or SD) after 3 cycles of first-line platinum doublet induction chemotherapy. Molecularly-guided therapies will include 7 targeted cancer therapy regimens and 2 cancer immunotherapy  regimens, and will be chosen based on each patientâ€™s comprehensive&lt;br&gt;genomic profile (see below for further details).</t>
  </si>
  <si>
    <t>II</t>
  </si>
  <si>
    <t>Turkey;Germany;Austria;Bulgaria;Croatia;Denmark;Spain;Estonia;Finland;France;Greece;Hungary;Ireland;Italy;Norway;Poland;United Kindgdom;Switzerland;Australia;Serbia;Czech Republic;Argentina;Brazil;Canada;Mexico</t>
  </si>
  <si>
    <t>-C97  Malignant neoplasms of independent (primary) multiple sites &lt;br&gt;Malignant neoplasms of independent (primary) multiple sites;C97 ;Malignant neoplasms of independent (primary) multiple sites</t>
  </si>
  <si>
    <t>NCT03498521</t>
  </si>
  <si>
    <t>PER-02</t>
  </si>
  <si>
    <t>Lizeth</t>
  </si>
  <si>
    <t>Perez</t>
  </si>
  <si>
    <t>Calle Dionisio Derteano 144, Oficina 1201 - San Isidro</t>
  </si>
  <si>
    <t>lizeth.perez@roche.com</t>
  </si>
  <si>
    <t>6302997/&amp;#8203;997555902</t>
  </si>
  <si>
    <t>ROCHE FARMA (PERU) S.A.</t>
  </si>
  <si>
    <t>Luisa</t>
  </si>
  <si>
    <t>Garcia</t>
  </si>
  <si>
    <t>luisa.garcia@roche.com</t>
  </si>
  <si>
    <t>F. Hoffmann- La Roche, Ltd /Genentech Inc</t>
  </si>
  <si>
    <t>Inclusion criteria: â€¢&amp;#61472;Signed Informed Consent Form&lt;br&gt;â€¢&amp;#61472;Able and willing to comply with the study protocol&lt;br&gt;â€¢&amp;#61472;Age &amp;#8805; 18 years at time of signing Informed Consent Form&lt;br&gt;â€¢&amp;#61472;Histologically-confirmed metastatic or advanced unresectable CUP diagnosed.&lt;br&gt;â€¢&amp;#61472;At least one lesion that is measurable according to RECIST v1.1 (Appendix 5)&lt;br&gt;- If a fresh biopsy is needed during Screening, the biopsy procedure must not affect measurability&lt;br&gt;of disease&lt;br&gt;â€¢&amp;#61472;Availability of a tumor FFPE block &amp;#8804; 3 months old at Screening that is sufficient and suitable (in&lt;br&gt;quantity and quality) for generation of a comprehensive genomic profile using Foundation&lt;br&gt;MedicineÂ® tissue biopsy assay.&lt;br&gt;â€¢&amp;#61472;No prior systemic therapy for the treatment of CUP&lt;br&gt;- Patients who have received prior surgery and/or radiotherapy (including radioembolization of&lt;br&gt;tumor) are eligible. If prior radiotherapy, the measurable lesion(s) must not have been&lt;br&gt;irradiated&lt;br&gt;- The last dose of radiotherapy must be at least 4 weeks prior to the first dose of study treatment&lt;br&gt;and the patient must have recovered to grade 1 or less from any toxicity of radiotherapy.&lt;br&gt;â€¢&amp;#61472;ECOG performance status of 0 or 1&lt;br&gt;â€¢&amp;#61472;Life expectancy &amp;#8805; 12 weeks&lt;br&gt;â€¢&amp;#61472;Eligible for platinum-based doublet chemotherapy (according to the reference information for the&lt;br&gt;intended doublet therapy)&lt;br&gt;â€¢&amp;#61472;Adequate hematologic and end-organ function, defined by the following laboratory results obtained within 14 days prior to initiation of study treatment.&lt;br&gt;See protocol for more detail.&lt;br&gt;</t>
  </si>
  <si>
    <t>Exclusion criteria: â€¢&amp;#61472;Squamous cell CUP&lt;br&gt;â€¢&amp;#61472;Patients with any of the specific non-CUP neoplasms identified in the ESMO CUP guidelines&lt;br&gt;including:&lt;br&gt;- Non-epithelial cancer&lt;br&gt;- Extragonadal germ-cell tumor&lt;br&gt;â€¢&amp;#61472;Patients belonging to any of the following subsets of CUP with favorable prognoses.&lt;br&gt;â€¢&amp;#61472;Known presence of brain or spinal cord metastasis (including metastases that have been irradiated),&lt;br&gt;as determined by CT or magnetic resonance imaging (MRI) evaluation during screening&lt;br&gt;â€¢&amp;#61472;History or known presence of leptomeningeal disease&lt;br&gt;â€¢&amp;#61472;Uncontrolled or symptomatic hypercalcemia (ionized calcium &amp;#61502;&amp;#61472;&amp;#61472;1.5 mmol/L, calcium &amp;#61502;&amp;#61472;12 mg/dL or&lt;br&gt;corrected serum calcium &amp;#61619;&amp;#61472;2.9mmol/L)&lt;br&gt;â€¢&amp;#61472;Known clinically significant history of liver disease consistent with Child-Pugh Class B or C,&lt;br&gt;including active viral or other hepatitis, current alcohol abuse, or cirrhosis&lt;br&gt;â€¢&amp;#61472;Known human immunodeficiency virus (HIV) infection&lt;br&gt;â€¢&amp;#61472;Positive for hepatitis C virus (HCV) antibody at screening&lt;br&gt;â€¢&amp;#61472;Positive for hepatitis B surface antigen (HBsAg) at screening&lt;br&gt;â€¢&amp;#61472;Active tuberculosis at screening&lt;br&gt;â€¢&amp;#61472;Active infections requiring intravenous antibiotics. &lt;br&gt;â€¢&amp;#61472;Significant cardiovascular disease&lt;br&gt;â€¢&amp;#61472;Major surgical procedure, other than for diagnosis, within 4 weeks prior to initiation of study.&lt;br&gt;â€¢&amp;#61472;Treatment with investigational therapy within 28 days or the equivalent of 5 half-lives (whichever is&lt;br&gt;the longest) prior to initiation of study treatment&lt;br&gt;â€¢&amp;#61472;Known allergy or hypersensitivity to any component of the platinum-doublet chemotherapy&lt;br&gt;â€¢&amp;#61472;Pregnancy or breastfeeding, or intention of becoming pregnant during study treatment or for up to 24 months after the last dose of treatment.</t>
  </si>
  <si>
    <t>Outcome name:RECIST, v1.1&lt;br&gt;Measure:Progression-free survival (PFS1), defined in&lt;br&gt;Category 1 patients as the time from randomization to the first occurrence of disease progression, as assessed by the investigator according to Response Evaluation Criteria in Solid Tumors, Version 1.1 (RECIST v1.1), or death from any cause, whichever occurs first.&lt;br&gt;Timepoints:From randomization to the first occurrence of disease progression.</t>
  </si>
  <si>
    <t>Outcome name:RECIST v1.1.&lt;br&gt;Measure:&amp;#61623; Overall survival (OS), defined as the time from&lt;br&gt;randomization to death from any cause&lt;br&gt;&amp;#61623; Overall response rate (ORR1), defined in Category 1&lt;br&gt;patients as the proportion of randomized patients who&lt;br&gt;exhibit a CR or PR to molecularly-guided therapy on&lt;br&gt;two consecutive occasions &amp;#8805; 4 weeks apart&lt;br&gt;&amp;#61623; Duration of clinical benefit (DCB1), defined in&lt;br&gt;Category 1 patients as the time from the first&lt;br&gt;occurrence of a CR, PR or SD after randomization&lt;br&gt;until disease progression or death from any cause,&lt;br&gt;whichever occurs first&lt;br&gt;Responses will be determined by the investigator&lt;br&gt;according to RECIST v1.1&lt;br&gt;Timepoints:Throughout study.</t>
  </si>
  <si>
    <t>http://www.ClinicalTrials.gov</t>
  </si>
  <si>
    <t>Oct  3 2019 12:00AM;Nov 26 2019 12:00AM;Jul 16 2019 12:00AM</t>
  </si>
  <si>
    <t>manglar10@yahoo.com  ;investigacion@inen.sld.pe ;opshi@vialibre.org.pe</t>
  </si>
  <si>
    <t>Hospital Nacional Cayetano Heredia;Instituto Nacional de Enfermedades Neoplasicas;Via Libre</t>
  </si>
  <si>
    <t>97254626;7106099-3001;4331396</t>
  </si>
  <si>
    <t>One arm is drug only so include?</t>
  </si>
  <si>
    <t>NAD+ Precursor Supplementation With Exercise Training to Increase Aerobic Capacity in Friedreich's Ataxia</t>
  </si>
  <si>
    <t>Dietary Supplement: Nicotinamide Riboside;Dietary Supplement: Placebo;Other: Exercise Intervention</t>
  </si>
  <si>
    <t>https://clinicaltrials.gov/show/NCT04192136</t>
  </si>
  <si>
    <t>NAD+ and Exercise in FA</t>
  </si>
  <si>
    <t>NCT04192136</t>
  </si>
  <si>
    <t>Allocation: Randomized. Intervention model: Factorial Assignment. Primary purpose: Other. Masking: Quadruple (Participant, Care Provider, Investigator, Outcomes Assessor).</t>
  </si>
  <si>
    <t>Children's Hospital of Philadelphia</t>
  </si>
  <si>
    <t>Friedreich Ataxia 1</t>
  </si>
  <si>
    <t>September 3, 2020</t>
  </si>
  <si>
    <t>19-016634</t>
  </si>
  <si>
    <t>Kristin L Wade, MLitt;Krisin L Wade, M.Litt.</t>
  </si>
  <si>
    <t>wadekl@email.chop.edu;wadekl@email.chop.edu</t>
  </si>
  <si>
    <t>(267) 426-8724;267-426-8724</t>
  </si>
  <si>
    <t>National Institutes of Health (NIH)</t>
  </si>
  <si>
    <t>10 Years</t>
  </si>
  <si>
    <t>&lt;br&gt;        Inclusion Criteria:&lt;br&gt;&lt;br&gt;          1. Molecular diagnosis of Friedrich's Ataxia (FA).&lt;br&gt;&lt;br&gt;          2. Males and Females, Age 10 to 40 years (inclusive).&lt;br&gt;&lt;br&gt;          3. Girls, 11 years of age and older, must have a negative urine/serum pregnancy test and&lt;br&gt;             must use an acceptable method of contraception, including abstinence, a barrier method&lt;br&gt;             (diaphragm or condom), Depo-Provera, or an oral contraceptive, for the duration of the&lt;br&gt;             study.&lt;br&gt;&lt;br&gt;          4. Cardiac echocardiogram or cardiac MRI, performed within 1 year of enrollment, showing&lt;br&gt;             an LVEF &gt; 45%&lt;br&gt;&lt;br&gt;          5. ECG, performed within 1 year of enrollment, without clinically significant arrhythmia.&lt;br&gt;&lt;br&gt;          6. Parental/guardian permission (informed consent) and if appropriate, child assent.&lt;br&gt;&lt;br&gt;        Exclusion Criteria:&lt;br&gt;&lt;br&gt;          1. Known sensitivity to NR.&lt;br&gt;&lt;br&gt;          2. Concurrent use of any medications, including statins, likely to increase risk of NR&lt;br&gt;             toxicity.&lt;br&gt;&lt;br&gt;          3. HgbA1c &gt; 8.5% and/or Diabetes Mellitus (DM) requiring insulin or insulin secretagogue.&lt;br&gt;&lt;br&gt;          4. Laboratory abnormalities that indicate clinically significant kidney disease using&lt;br&gt;             serum creatinine and Modification of Diet in Renal Disease (MDRD) equation. (Estimated&lt;br&gt;             Glomerular Filtration Rate (eGFR) &lt; 60 ml/min/1.73 m2)&lt;br&gt;&lt;br&gt;          5. Laboratory abnormalities that indicate clinically significant liver disease.&lt;br&gt;             (Aspartate Aminotransferase (AST)/Serum Glutamic Oxaloacetic Transaminase (SGOT) 3.0 x&lt;br&gt;             Upper Limit of Normal and/or Alanine Aminotransferase (ALT)/Serum Glutamic Pyruvic&lt;br&gt;             Transaminase (SGPT) 3.0 x Upper Limit of Normal)&lt;br&gt;&lt;br&gt;          6. Known history of arrhythmia&lt;br&gt;&lt;br&gt;          7. Known history of moderate or severe left ventricular systolic dysfunction (Left&lt;br&gt;             Ventricular Ejection Fraction (LVEF) &lt; 45%)&lt;br&gt;&lt;br&gt;          8. Standard contraindications to exercise testing&lt;br&gt;&lt;br&gt;          9. Inability to sit and pedal unassisted in a cycle ergometry chair&lt;br&gt;&lt;br&gt;         10. Inability to sit and pedal unassisted in a recumbent tricycle&lt;br&gt;&lt;br&gt;         11. Any contraindication to MRI. Including:&lt;br&gt;&lt;br&gt;               -  Any intra-luminal implant, filter, stent or valve replacement&lt;br&gt;&lt;br&gt;               -  Any type of life assist device, pump, or prosthetic&lt;br&gt;&lt;br&gt;               -  Any vascular clip or clamp&lt;br&gt;&lt;br&gt;               -  Any surgically placed clips or clamps or bands on visceral organs&lt;br&gt;&lt;br&gt;               -  Any intracranial implants of any type other than dental fillings&lt;br&gt;&lt;br&gt;               -  Any non-removable piercings, jewelry, or medicinal patch&lt;br&gt;&lt;br&gt;               -  Any personal history of intraocular injury or fragment in or around the orbit&lt;br&gt;                  that cannot be cleared through radiologic examination.&lt;br&gt;&lt;br&gt;               -  Any personal history of bullet, shrapnel, or stabbing wounds that cannot be&lt;br&gt;                  cleared through radiologic evaluation.&lt;br&gt;&lt;br&gt;               -  Inability to lie flat in the MRI scanner for 60-90 minutes.&lt;br&gt;&lt;br&gt;         12. Use of any investigational agent within 4 weeks of enrollment.&lt;br&gt;&lt;br&gt;         13. Females: pregnant, lactating, or planning to become pregnant during their&lt;br&gt;             participation.&lt;br&gt;&lt;br&gt;         14. Any medical condition, in the opinion of the investigator that will interfere with the&lt;br&gt;             safe completion of the study.&lt;br&gt;&lt;br&gt;         15. Parents/guardians or participants who, in the opinion of the Investigator, may be&lt;br&gt;             non-compliant with study schedules or procedures.&lt;br&gt;</t>
  </si>
  <si>
    <t>Within-Participant Change in V02 Max (Maximal Oxygen Uptake on Cardiopulmonary Exercise Testing)</t>
  </si>
  <si>
    <t>Within-Participant Change in Whole Body Insulin Sensitivity (Si)</t>
  </si>
  <si>
    <t>Single-arm, Dose-Escalation, Phase 1/2 Study of Olaptesed Pegol (NOX-A12) in Combination with Irradiation in Inoperable or Partially Resected First-line Glioblastoma Patients with Unmethylated MGMT Promoter - GLORIA</t>
  </si>
  <si>
    <t>&lt;br&gt;Product Name: Olaptesed pegol&lt;br&gt;Product Code: NOX-A12&lt;br&gt;Pharmaceutical Form: Concentrate for solution for infusion&lt;br&gt;INN or Proposed INN: OLAPTESED PEGOL&lt;br&gt;CAS Number: 1390628-22-4&lt;br&gt;Current Sponsor code: NOX-A12&lt;br&gt;Concentration unit: mg/ml milligram(s)/millilitre&lt;br&gt;Concentration type: equal&lt;br&gt;Concentration number: 14.66-&lt;br&gt;&lt;br&gt;</t>
  </si>
  <si>
    <t>https://www.clinicaltrialsregister.eu/ctr-search/search?query=eudract_number:2018-004064-62</t>
  </si>
  <si>
    <t>Glioblastoma treatment with irradiation and olaptesed pegol in unmethylated patients</t>
  </si>
  <si>
    <t>EUCTR2018-004064-62-DE</t>
  </si>
  <si>
    <t>Controlled: no&lt;br&gt;Randomised: no&lt;br&gt;Open: yes&lt;br&gt;Single blind: no&lt;br&gt;Double blind: no&lt;br&gt;Parallel group: no&lt;br&gt;Cross over: no&lt;br&gt;Other: yes&lt;br&gt;Other trial design description: single arm, dose escalation, combination therapy with irradiation&lt;br&gt;If controlled, specify comparator, Other Medicinial Product: no&lt;br&gt;Placebo: no&lt;br&gt;Other: no&lt;br&gt;</t>
  </si>
  <si>
    <t>Human pharmacology (Phase I): yesTherapeutic exploratory (Phase II): yesTherapeutic confirmatory - (Phase III): noTherapeutic use (Phase IV): no</t>
  </si>
  <si>
    <t>NOXXON Pharma AG</t>
  </si>
  <si>
    <t>glioblastoma &lt;br&gt;MedDRA version: 20.0Level: PTClassification code 10018336Term: GlioblastomaSystem Organ Class: 10029104 - Neoplasms benign, malignant and unspecified (incl cysts and polyps);Therapeutic area: Diseases [C] - Cancer [C04]</t>
  </si>
  <si>
    <t>NCT04121455</t>
  </si>
  <si>
    <t>SNOXA12C401</t>
  </si>
  <si>
    <t>Clin. Trial Disclosure Desk NOXXON</t>
  </si>
  <si>
    <t>Max-Dohrn-Str. 8-10</t>
  </si>
  <si>
    <t>clinicaltrialdisclosuredesk@noxxon.com</t>
  </si>
  <si>
    <t>Inclusion criteria: &lt;br&gt;1. Written informed consent&lt;br&gt;2. Age =18 years&lt;br&gt;3. Patient agreement to diagnostic and scientific work-up of glioblastoma tissue obtained during the preceding surgery or biopsy (e.g., MGMT promotor analysis, cytogenetic markers such as IDH-1 mutations, etc.)&lt;br&gt;4. Patient agrees to subcutaneous port implantation&lt;br&gt;5. Newly diagnosed, histologically confirmed, supratentorial WHO grade IV glioblastoma &lt;br&gt;6. Status post biopsy or incomplete resection (detectable residual tumor as per postoperative T1-weighted, contrast-enhanced MRI scan)&lt;br&gt;7. Unmethylated MGMT promoter status&lt;br&gt;8. Maximum Eastern Cooperative Oncology Group (ECOG) score 2&lt;br&gt;9. Estimated minimum life expectancy 3 months&lt;br&gt;10. Stable or decreasing dose of corticosteroids during the week prior to inclusion &lt;br&gt;11. The following laboratory parameters should be within the ranges specified:&lt;br&gt;â€¢ Total bilirubin = 1.5 x upper limit normal (ULN)&lt;br&gt;â€¢ Creatinine = 1.5 x ULN or glomerular filtration rate = 60 mL/min/1.73mÂ²&lt;br&gt;â€¢ ALT (alanine transaminase) = 3 x ULN&lt;br&gt;â€¢ AST (aspartate transaminase) = 3 x ULN&lt;br&gt;12.Female patients of child-bearing potential must have a negative serum pregnancy test within 21 days prior to enrollment and agree to use a highly effective method of birth control (failure rate less than 1% per year when used consistently and correctly such as contraceptive implants, vaginal rings, sterilization, or sexual abstinence)â€ during and for 3 months following last dose of drug (more frequent pregnancy tests may be conducted if required per local regulations) &lt;br&gt;13.Male patients must use an effective barrier method of contraception during study and for 3 months following the last dose if sexually active with a FCBP&lt;br&gt;Are the trial subjects under 18? no&lt;br&gt;Number of subjects for this age range: &lt;br&gt;F.1.2 Adults (18-64 years) yes&lt;br&gt;F.1.2.1 Number of subjects for this age range 12&lt;br&gt;F.1.3 Elderly (&gt;=65 years) yes&lt;br&gt;F.1.3.1 Number of subjects for this age range 6&lt;br&gt;</t>
  </si>
  <si>
    <t>Exclusion criteria: &lt;br&gt;1. Inability to understand and collaborate throughout the study or inability or unwillingness to comply with study requirements&lt;br&gt;2. Participation in any clinical research study with administration of an investigational drug or therapy within 30 days from screening visit or observation period of competing studies&lt;br&gt;3. Contra-indication or known hypersensitivity to MRI contrast agents, olaptesed pegol or polyethylene glycol&lt;br&gt;4. Cytostatic therapy (chemotherapy) within the past 5 years&lt;br&gt;5. History of other cancers (except for adequately treated basal or squamous cell skin cancer, in situ cervical cancer, or other cancer from which the patient was disease-free for = 5 years)&lt;br&gt;6. Clinically significant or uncontrolled cardiovascular disease, including&lt;br&gt;â€¢ Myocardial infarction in the previous 12 months&lt;br&gt;â€¢ Uncontrolled angina&lt;br&gt;â€¢ Congestive heart failure (New York Heart Association functional classification of =2)&lt;br&gt;â€¢ Diagnosed or suspected congenital long QT syndrome&lt;br&gt;â€¢ QTc prolongation on an electrocardiogram prior to entry (&gt;470 ms)&lt;br&gt;â€¢ Uncontrolled hypertension (blood pressure = 160/95 mmHg)&lt;br&gt;â€¢ Heart rate &lt;50/min on the baseline electrocardiogram&lt;br&gt;â€¢ History of ventricular arrhythmias of any clinically significant type (such as ventricular tachycardia, ventricular fibrillation or torsades de pointes)&lt;br&gt;7. Prior radiotherapy to the head&lt;br&gt;8. Any other previous or concomitant experimental glioblastoma treatments&lt;br&gt;9. Placement of GliadelÂ® wafer, seeds, or ferromagnetic nanoparticles&lt;br&gt;10. Pregnancy or lactation&lt;br&gt;11. Uncontrolled intercurrent illness including, but not limited to ongoing or active infection, chronic liver disease (e.g., cirrhosis, hepatitis), diabetes mellitus, or subjects with either of the following: fasting blood glucose (FBG defined as fasting for at least 8 hours) = 200 mg/dL (7.0 mmol/L), or HbA1c = 8%, chronic renal disease, pancreatitis, chronic pulmonary disease, or psychiatric illness/social situations that would limit compliance with study requirements. Patients must be free of any clinically relevant disease (other than glioma) that would, in the treating investigator's opinion, interfere with the conduct of the study or study evaluations&lt;br&gt;12. Treatment not initiated within 6 weeks after first biopsy or surgery of glioblastoma&lt;br&gt;13. Prior enrolment into this study&lt;br&gt;</t>
  </si>
  <si>
    <t>Main Objective: To investigate the safety of olaptesed pegol combination with radiation therapy in patients with newly diagnosed glioblastoma of unmethylated MGMT promoter status either not amenable to resection (biopsy only) or after incomplete tumor resection.;Secondary Objective: - To explore the efficacy of olaptesed pegol in combination with radiation therapy on glioblastoma.&lt;br&gt;- To investigate the pharmacokinetics of olaptesed pegol during continuous administration.&lt;br&gt;- To monitor symptoms (Neurologic Assessment in Neuro-Oncology, NANO) and Quality of Life.&lt;br&gt;;Primary end point(s): Safety: Adverse Events;Timepoint(s) of evaluation of this end point: At the end of the study.</t>
  </si>
  <si>
    <t>Secondary end point(s): â€¢ Progression Free Survival (PFS) at 6 months (PFS-6)&lt;br&gt;â€¢ Median progression-free survival (mPFS) &lt;br&gt;â€¢ Median overall survival (mOS)&lt;br&gt;â€¢ Tumor vascularisation as per vascular MRI scans at baseline and following 2, 4, and 6 months&lt;br&gt;â€¢ Topography of recurrence&lt;br&gt;â€¢ Determination of maximum tolerated dose (MTD)&lt;br&gt;â€¢ Definition of recommended Phase 2 dose (RP2D)&lt;br&gt;â€¢ Olaptesed pegol plasma levels at steady state&lt;br&gt;â€¢ Neurologic Assessment in Neuro-Oncology (NANO) assessment&lt;br&gt;â€¢ Quality of Life;Timepoint(s) of evaluation of this end point: At the end of the study.</t>
  </si>
  <si>
    <t>Single-arm, Dose-Escalation, Phase 1/2 Study of Olaptesed Pegol (NOX-A12) in Combination with Irradiation in Inoperable or Partially Resected First-line Glioblastoma Patients with Unmethylated MGMT Promoter</t>
  </si>
  <si>
    <t>May  7 2019 12:00AM</t>
  </si>
  <si>
    <t xml:space="preserve">Only placebo given. Still technically a drug trial even though no active drug given </t>
  </si>
  <si>
    <t>Non-concealed Placebo Treatment for Menopausal Hot Flushes</t>
  </si>
  <si>
    <t>Other: Open Label Placebo</t>
  </si>
  <si>
    <t>https://clinicaltrials.gov/show/NCT03838523</t>
  </si>
  <si>
    <t>NCT03838523</t>
  </si>
  <si>
    <t>Allocation: Randomized. Intervention model: Parallel Assignment. Primary purpose: Treatment. Masking: Single (Outcomes Assessor).</t>
  </si>
  <si>
    <t>UniversitÃ¤tsklinikum Hamburg-Eppendorf</t>
  </si>
  <si>
    <t>Hot Flashes</t>
  </si>
  <si>
    <t>October 1, 2018</t>
  </si>
  <si>
    <t>1705-100</t>
  </si>
  <si>
    <t>Yvonne Nestoriuc, Prof. Dr.;Yiqi Pan, M. Sc.;Yiqi Pan, M.Sc.</t>
  </si>
  <si>
    <t>;y.pan@uke.de;y.pan@uke.de</t>
  </si>
  <si>
    <t>;+49 (0) 40 7410-52070;</t>
  </si>
  <si>
    <t>UniversitÃ¤tsklinikum Hamburg-Eppendorf;</t>
  </si>
  <si>
    <t>&lt;br&gt;        Inclusion Criteria:&lt;br&gt;&lt;br&gt;          -  at least 5 moderate or severe hot flushes per day, including night time&lt;br&gt;&lt;br&gt;          -  all hot flushes have at least moderate ratings of bother (sum score = 16 on the bother&lt;br&gt;             subscale of the Hot Flush Rating Scale (HFRS) [41]&lt;br&gt;&lt;br&gt;          -  fluency in German language&lt;br&gt;&lt;br&gt;          -  participants are in menopausal transition (irregularities = 60 days in the past year),&lt;br&gt;             or postmenopausal (cessation of menstruation = 1 year) [42].&lt;br&gt;&lt;br&gt;        Exclusion Criteria:&lt;br&gt;&lt;br&gt;          -  use of hormonal therapy to treat hot flushes within the last 6 weeks before enrolment&lt;br&gt;&lt;br&gt;          -  use of herbal remedies to treat hot flushes within the last 6 weeks before enrolment&lt;br&gt;&lt;br&gt;          -  intake of selective serotonin reuptake inhibitors (SSRIs) or serotonin-norepinephrine&lt;br&gt;             reuptake inhibitors (SNRI) within the last 6 weeks before enrolment&lt;br&gt;&lt;br&gt;          -  previous oophorectomy&lt;br&gt;&lt;br&gt;          -  severe physical or cognitive impairments which would constitute a barrier to give&lt;br&gt;             informed consent&lt;br&gt;&lt;br&gt;          -  severe depression and anxiety (= 9 sum score or = 5 depression or anxiety subscore on&lt;br&gt;             the Patient Health Questionnaire-4)&lt;br&gt;&lt;br&gt;          -  medical conditions which might interact with menopausal hot flushes such as untreated&lt;br&gt;             hyperthyroidism, alcohol abuse (excluded when =4 on AUDIT-C) and cancer&lt;br&gt;</t>
  </si>
  <si>
    <t>Difference in hot flush composite score;Bother by hot flushes</t>
  </si>
  <si>
    <t>Hot flush frequency;Health-related quality of life;Global improvement;Number of responders at week 4</t>
  </si>
  <si>
    <t>Variations in NGAL (Neutrophil Gelatinase-Associated Lipocalin) in patients submitted to pneumoperitoneum with low and standard pressure</t>
  </si>
  <si>
    <t>The patients will be divided into two groups, with 31 participants each, both of whom underwent laparoscopic cholecystectomy, one with standard pressure (10-12 mmHg) and the other with low pressure (6-8 mmHg). We will dose NGAL (Neutrophil Gelatinase-Associated Lipocalin) at three times, beginning and end of the procedure and after 24h.;Procedure/surgery;Cholecystectomy, Laparoscopic</t>
  </si>
  <si>
    <t>http://www.ensaiosclinicos.gov.br/rg/RBR-5tyrtt/</t>
  </si>
  <si>
    <t>Alteration of kidney function in patients undergoing video surgery</t>
  </si>
  <si>
    <t>RBR-5tyrtt</t>
  </si>
  <si>
    <t>A diagnostic clinical trial, parallel, blind, randomized-controlled, with 2 arms.</t>
  </si>
  <si>
    <t>Faculdade de Medicina de Botucatu, Universidade Estadual Paulista, UNESP - Botucatu, SP, Brazil</t>
  </si>
  <si>
    <t>Gallstones &lt;br&gt;Cholelithiasis;Cholelithiasis</t>
  </si>
  <si>
    <t>RBR-5t</t>
  </si>
  <si>
    <t>71370517.1.0000.5411;2.230.721</t>
  </si>
  <si>
    <t>Marcos</t>
  </si>
  <si>
    <t>Marton Filho</t>
  </si>
  <si>
    <t>Av. LeÃ£o XIII, 3900</t>
  </si>
  <si>
    <t>marcosmarton@gmail.com</t>
  </si>
  <si>
    <t>Faculdade de Medicina de Botucatu, Universidade Estadual Paulista, UNESP</t>
  </si>
  <si>
    <t>Santa Casa de RibeirÃ£o Preto - RibeirÃ£o Preto, SP, Brazil</t>
  </si>
  <si>
    <t>FAPESP-FundaÃ§Ã£o para o Desenvolvimento da pesquisa do Estado de SÃ£o Paulo - SÃ£o Paulo, SP, Brazil</t>
  </si>
  <si>
    <t>60Y</t>
  </si>
  <si>
    <t>Inclusion criteria: Imageological diagnosis of cholelithiasis; formal indication of cholecystectomy; age between 18 and 60 years; both sexes.</t>
  </si>
  <si>
    <t>Exclusion criteria: Acute pancreatitis; acute cholecystitis. Presence of baseline chronic kidney disease (estimated creatinine clearance by the Cockcroft-Gault equation &lt;90).</t>
  </si>
  <si>
    <t>Mean difference of NGAL of at least 100 ng/ml</t>
  </si>
  <si>
    <t>Secondary outcomes are not expected.</t>
  </si>
  <si>
    <t>Comination therapy with behavioural treatment</t>
  </si>
  <si>
    <t>Ketamine + Cognitive Training for Suicidality in the Medical Setting: Pilot</t>
  </si>
  <si>
    <t>Drug: Intravenous ketamine;Behavioral: Cognitive training;Behavioral: Sham Training</t>
  </si>
  <si>
    <t>https://clinicaltrials.gov/show/NCT04154150</t>
  </si>
  <si>
    <t>NCT04154150</t>
  </si>
  <si>
    <t>Rebecca Price</t>
  </si>
  <si>
    <t>Suicide, Attempted</t>
  </si>
  <si>
    <t>STUDY19100041</t>
  </si>
  <si>
    <t>&lt;br&gt;        Inclusion Criteria:&lt;br&gt;&lt;br&gt;        Participants will:&lt;br&gt;&lt;br&gt;          1. be between the ages of 18 and 65 years&lt;br&gt;&lt;br&gt;          2. be a medical inpatient referred for psychiatric consultation/liaison due to&lt;br&gt;             suicidality&lt;br&gt;&lt;br&gt;          3. possess a level of judgment and understanding sufficient to agree to all procedures&lt;br&gt;             required by the protocol and must sign an informed consent document&lt;br&gt;&lt;br&gt;          4. be deemed an appropriate and reasonable medical candidate for intravenous ketamine by&lt;br&gt;             a physician authorized to prescribe medication to the patient during inpatient&lt;br&gt;             hospitalization&lt;br&gt;&lt;br&gt;        Exclusion Criteria:&lt;br&gt;&lt;br&gt;          1. Presence of current psychotic or autism spectrum disorder or current delirium&lt;br&gt;&lt;br&gt;          2. Use of a Monoamine Oxidase Inhibitor (MAOI) within the previous 2 weeks&lt;br&gt;&lt;br&gt;          3. Current pregnancy or breastfeeding&lt;br&gt;&lt;br&gt;          4. Reading level &lt;5th grade as per WRAT-3 reading subtest&lt;br&gt;&lt;br&gt;          5. Past intolerance or hypersensitivity to ketamine&lt;br&gt;&lt;br&gt;          6. Patients taking any of the following medications: St John's Wort, theophylline,&lt;br&gt;             tramadol, metrizamide&lt;br&gt;&lt;br&gt;          7. Patients who have received ECT in the past 6 months prior to intake&lt;br&gt;&lt;br&gt;          8. Patients at risk for withdrawal related issues (e.g., delirium tremens, severe opiate&lt;br&gt;             withdrawal) or who present with substance-induced psychosis&lt;br&gt;&lt;br&gt;          9. Patients who, based on expressed preference and/or home geographic location, are&lt;br&gt;             deemed by the Psychiatric Consultation/Liaison service to be likely to receive&lt;br&gt;             inpatient psychiatric hospitalization at an alternate location outside of Western&lt;br&gt;             Psychiatric Institute &amp; Clinic&lt;br&gt;</t>
  </si>
  <si>
    <t>Adult Suicide Ideation Questionnaire;Adult Suicide Ideation Questionnaire;Adult Suicide Ideation Questionnaire;Adult Suicide Ideation Questionnaire;Adult Suicide Ideation Questionnaire;Adult Suicide Ideation Questionnaire</t>
  </si>
  <si>
    <t>Suicidal behaviors: Columbia Suicide Severity Rating Scale (CSSRS);Suicidal behaviors: medical chart review</t>
  </si>
  <si>
    <t>Herbal</t>
  </si>
  <si>
    <t>Evaluation of the host modulating effects of 1% curcumin chips as an adjunct to non surgical mechanical debridement in the treatment of periodontitis: A randomised controlled clinical trial</t>
  </si>
  <si>
    <t>Intervention1: 1% curcumin chip in biodegradable hydroxy propyl methyl cellulose vehicle: Following routine full mouth scaling and root planing within 48 hours, a single 4x5x0.5mm chip of 1% curcumin in biodegradable hydroxy propyl methyl cellulose vehicle will be placed locally within a single isolated periodontal pocket(the deepest pocket in a patient will be chosen) using a forceps. The patient will be recalled after two weeks for the placement of another chip(second placement)&lt;br&gt;Control Intervention1: Placebo chips in biodegradable hydroxy propyl methyl cellulose vehicle: Following routine full mouth scaling and root planing within 48 hours, a single 4x5x0.5mm placebo chip (identical to test chip except for  the active therapeutic ingredient) in biodegradable hydroxy propyl methyl cellulose vehicle will be placed locally within a single isolated periodontal pocket (the deepest pocket in a patient will be chosen) using a forceps. The patient will be recalled after two weeks for the placement of another chip (second placement)&lt;br&gt;</t>
  </si>
  <si>
    <t>http://www.ctri.nic.in/Clinicaltrials/pmaindet2.php?trialid=29841</t>
  </si>
  <si>
    <t>A clinical trial to study the effect of a drug, curcumin in patients with periodontitis</t>
  </si>
  <si>
    <t>CTRI/2019/01/016927</t>
  </si>
  <si>
    <t>Randomized, Parallel Group, Placebo Controlled Trial&lt;br&gt;  Method of generating randomization sequence:Computer generated randomization  Method of allocation concealment:Pre-numbered or coded identical Containers  Blinding and masking:Participant and Investigator Blinded</t>
  </si>
  <si>
    <t>Dr Riya Achamma Daniel</t>
  </si>
  <si>
    <t>Health Condition 1: K053- Chronic periodontitis</t>
  </si>
  <si>
    <t>nil</t>
  </si>
  <si>
    <t>Post graduation sectionDepartment of PeriodonticsRoom No 5KLE Societys Institute of Dental SciencesNo 20 Tumkur RoadYeshwanthpurBangalore</t>
  </si>
  <si>
    <t>zonaperio@gmail.com</t>
  </si>
  <si>
    <t>KLE Societys Institute of Dental Sciences</t>
  </si>
  <si>
    <t>Dr Sudhir R Patil</t>
  </si>
  <si>
    <t>Department of PeriodonticsRoom No 5KLE Societys Institute of Dental SciencesNo 20 Tumkur RoadYeshwanthpurBangalore</t>
  </si>
  <si>
    <t>KLE Societys Institute of Dental SciencesNo 20Tumkur roadOpposite to CMTIYeshwanthpurBangalore560022</t>
  </si>
  <si>
    <t>Inclusion criteria: 1 Systemically healthy individuals &lt;br/ &gt;&lt;br&gt;2 Presence of a minimum of 20 teeth in the oral cavity &lt;br/ &gt;&lt;br&gt;3 Localised periodontal pockets with probing depths greater than 4mm i.e., Periodontitis in its stages 2 and 3, as described by the  2017 World Workshop on the Classification of Periodontal and Peri-Implant Diseases and Conditions, and published by the  American Academy of Periodontology (AAP) &lt;br/ &gt;&lt;br&gt;</t>
  </si>
  <si>
    <t>Exclusion criteria: 1 Known allergy to curcumin and/ or hydroxyl propyl methyl cellulose  &lt;br/ &gt;&lt;br&gt;2 Systemic diseases and/or Inflammatory conditions, Obesity &lt;br/ &gt;&lt;br&gt;3 Former or current tobacco users &lt;br/ &gt;&lt;br&gt;4 Chronic consumption of alcohol  &lt;br/ &gt;&lt;br&gt;5 Use of anti-inflammatory drugs and antibiotics over the past 3 months &lt;br/ &gt;&lt;br&gt;6 Periodontal therapy in any form, surgical or non surgical in the past 6 months &lt;br/ &gt;&lt;br&gt;7 Pregnant and lactating mothers &lt;br/ &gt;&lt;br&gt;</t>
  </si>
  <si>
    <t>Levels of interleukin 1 beta in the gingival crevicular fluid quantified by ELISA in picogram per milliliterTimepoint: 1 month from baseline</t>
  </si>
  <si>
    <t>Probing pocket depth  &lt;br/ &gt;&lt;br&gt;Clinical attachment level  &lt;br/ &gt;&lt;br&gt;Gingival index by Loe and Silness in 1963 &lt;br/ &gt;&lt;br&gt;Plaque index by Silness and Loe in 1964 &lt;br/ &gt;&lt;br&gt;Timepoint: 1 month and 3 months from baseline</t>
  </si>
  <si>
    <t>Nov 13 2018 12:00AM</t>
  </si>
  <si>
    <t>KLE Societys Institute of Dental Sciences Institutional Ethics Committee</t>
  </si>
  <si>
    <t xml:space="preserve">combined therapy - behavioural </t>
  </si>
  <si>
    <t>Enhanced recovery after surgery in cytoreductive surgery with hyperthermic intraperitoneal chemotherapy in peritoneal carcinomatosis- compliance, safety &amp; efficacy Ã¢?? a pilot study</t>
  </si>
  <si>
    <t>Intervention1: ERAS in HIPEC: we follow the steps of ERAS in HIPEC patients&lt;br&gt;once per patient&lt;br&gt;preop, intraop &amp; post op&lt;br&gt;Control Intervention1: Not Applicable: Not Applicable&lt;br&gt;</t>
  </si>
  <si>
    <t>http://www.ctri.nic.in/Clinicaltrials/pmaindet2.php?trialid=34308</t>
  </si>
  <si>
    <t>Enhanced Recopvery After HIPEC for Peritoneal Carcinamatosis</t>
  </si>
  <si>
    <t>CTRI/2019/08/020496</t>
  </si>
  <si>
    <t>Single Arm Trial&lt;br&gt;  Method of generating randomization sequence:Not Applicable  Method of allocation concealment:Not Applicable  Blinding and masking:Not Applicable</t>
  </si>
  <si>
    <t>Health Condition 1: C00-D49- Neoplasms</t>
  </si>
  <si>
    <t>Dr Naveeth Shukkur</t>
  </si>
  <si>
    <t>Department of Surgical Oncology Super Speciality Block, Third Floor</t>
  </si>
  <si>
    <t>drpenumadu@gmail.com</t>
  </si>
  <si>
    <t>JIPMER, Pondicherry</t>
  </si>
  <si>
    <t>Dr Prashanth Penumadu</t>
  </si>
  <si>
    <t>Department of Surgical Oncology Super Specialty block, 3rd floor</t>
  </si>
  <si>
    <t>Department of surgical Oncology, JIPMER, Pondicherry</t>
  </si>
  <si>
    <t>Inclusion criteria: . Patients with a peritoneal carcinomatosis undergoing cytoreductive surgery and hyperthermic intraperitoneal chemotherapy &lt;br/ &gt;&lt;br&gt;ii. Peritoneal carcinomatosis Index (PCI) Score any iii. Age  &gt;18 years and  &lt;65 years &lt;br/ &gt;&lt;br&gt;iv. European Cooperative Oncology Group (ECOG) Performance status 0-1 &lt;br/ &gt;&lt;br&gt; &lt;br/ &gt;&lt;br&gt;vi. No functional disturbance in bone marrow; WBC at least 3,000/mm3, Platelet count of atleast125,000/mm3. &lt;br/ &gt;&lt;br&gt;vii. No functional disturbance in liver; Bilirubin less than 2.5 mg/dL, PT-INR  &lt; 1.5 &lt;br/ &gt;&lt;br&gt; &lt;br/ &gt;&lt;br&gt;viii. No function disturbance in kidney; Creatinine no greater than 1.5 times upper limit of normal. &lt;br/ &gt;&lt;br&gt;</t>
  </si>
  <si>
    <t>Exclusion criteria: Nil</t>
  </si>
  <si>
    <t>1. To assess the compliance of ERAS protocol in patients with peritoneal carcinomatosis undergoing CRS &amp; HIPEC &lt;br/ &gt;&lt;br&gt;2. To identify the correlation of the compliance pattern with morbidity &amp; mortality &lt;br/ &gt;&lt;br&gt;Timepoint: 30 Days</t>
  </si>
  <si>
    <t>To assess the length of ICU stay, hospital stay &amp; factors associated with morbidity.Timepoint: 30 days</t>
  </si>
  <si>
    <t>JIPMER Institutional erthics Committee (human studies)</t>
  </si>
  <si>
    <t>Comparative evaluation of intraocular pressure changes following induction with sevoflurane and thiopentone in children</t>
  </si>
  <si>
    <t>Intervention1: Intraocular pressure changes following induction with sevoflurane and thiopentone: Preoxygenation done for three minutes with 100% oxygen. Induction will be done with fentanyl 2 microgram per kg , thiopentone 5 milligram per kg or sevoflurane in graded concentration. Intraocular pressure change noted after induction   and before PLMA placement. After the loss of eyelash reflex bag and mask ventilation done and vecuronium 0.12 milligram per kg will be given. After that airway secured with PLMA and intraocular pressure measured after 1 minute and 3 minutes of PLMA placement.&lt;br&gt;Control Intervention1: Nil: Nil&lt;br&gt;</t>
  </si>
  <si>
    <t>http://www.ctri.nic.in/Clinicaltrials/pmaindet2.php?trialid=37181</t>
  </si>
  <si>
    <t>It is study to compare the intraocular pressure change following induction with intravenous and inhalational anaesthetic agent</t>
  </si>
  <si>
    <t>CTRI/2019/10/021561</t>
  </si>
  <si>
    <t>Randomized, Parallel Group Trial&lt;br&gt;  Method of generating randomization sequence:Not Applicable  Method of allocation concealment:Sequentially numbered, sealed, opaque envelopes  Blinding and masking:Not Applicable</t>
  </si>
  <si>
    <t>Department of anaesthesiology</t>
  </si>
  <si>
    <t>Health Condition 1: N51- Disorders of male genital organs in diseases classified elsewhere</t>
  </si>
  <si>
    <t>Dr Madhu</t>
  </si>
  <si>
    <t>Department of anaesthesiology and critical carePt BD Sharma PGIMS Rohtak</t>
  </si>
  <si>
    <t>madhuahlawat27@gmail.com</t>
  </si>
  <si>
    <t>Pt BD Sharma PGIMS Rohtak</t>
  </si>
  <si>
    <t>Pt. B.D.Sharma PGIMS Rohtak</t>
  </si>
  <si>
    <t>Inclusion criteria: Children aged between 2-8 years of either sex belonging to ASA physical status I or II scheduled for elective surgery requiring general anaesthesia</t>
  </si>
  <si>
    <t>Exclusion criteria: Patient with hidtory of eye infection, previous eye surgery, CNS diseases, allergy to study drugs, difficult airway and refusal to participate in present study.</t>
  </si>
  <si>
    <t>Comparison between IOP changes following induction with sevoflurane and thiopentone during general anaesthesiaTimepoint: IOP measured after induction and before PLMA placement, 1 minute after PLMA placement and 3 minutes after PLMA placement</t>
  </si>
  <si>
    <t>Haemodynamic parameters changed with PLMA placementTimepoint: Baseline &lt;br/ &gt;&lt;br&gt;During induction &lt;br/ &gt;&lt;br&gt;1 minute and 3 minutes after PLMA placement</t>
  </si>
  <si>
    <t>Dec 19 2018 12:00AM</t>
  </si>
  <si>
    <t>TCM medicine</t>
  </si>
  <si>
    <t>A randomized, double-blind, placebo parallel controlled, multi-center clinical study for Tongxinluo Capsule in the treatment of coronary vulnerable plaque</t>
  </si>
  <si>
    <t>Esperimental group:Standardized treatment of acute coronary syndrome + Tongxinluo capsule 4 capsules / time, 3 times / day, oral;Control group:Standardized treatment of acute coronary syndrome + Tongxinluo capsule placebo 4 capsules / time, 3 times / day, oral;</t>
  </si>
  <si>
    <t>http://www.chictr.org.cn/showproj.aspx?proj=43207</t>
  </si>
  <si>
    <t>ChiCTR1900025842</t>
  </si>
  <si>
    <t>Esperimental group:110;Control group:110;</t>
  </si>
  <si>
    <t>Qilu Hospital of Shandong University</t>
  </si>
  <si>
    <t>Acute coronary syndrome</t>
  </si>
  <si>
    <t>Peili Bu</t>
  </si>
  <si>
    <t>107 Wenhua Road West, Lixia District, Jinan, Shandong</t>
  </si>
  <si>
    <t>bupeili@medmail.com.cn</t>
  </si>
  <si>
    <t>+86 0531-82169395</t>
  </si>
  <si>
    <t>Yun Ti</t>
  </si>
  <si>
    <t>tiyun0820@163.com</t>
  </si>
  <si>
    <t>National Key Technologies R&amp;D Program, Modernization of Traditional Chinese Medicine of Ministry of Science and Technogy of the People's Republic of China (Project No. 2017YFC1700500)</t>
  </si>
  <si>
    <t>Inclusion criteria: 1. Male or female patients aged 18-80 years;&lt;br&gt;2. Meet with NSTE-ACS diagnostic criteria;&lt;br&gt;Coronary angiography confirmed the presence of stent-free stenosis, and the defined scope met one of the following criteria:&lt;br&gt;(1) Coronary artery stenosis with diameter less than 70% does not require stent implantation, which could be used as OCT observation target.&lt;br&gt;(2) Coronary artery stenosis with diameter more than 70%, stent implantation and other vessels without interventional treatment, which could be selected as the target of OCT observation.&lt;br&gt;(3) Coronary artery stenosis with diameter more than 70%, stent implantation during operation, and stenosis without interventional treatment in other parts of the same vessel, which is more than 5 mm away from the edge of the stent, could be used as the target of OCT observation.&lt;br&gt;3. The imaging results showed AS lesions in situ (not in stent or CABG).&lt;br&gt;4. The informed consent was signed by the patients themselves or their legal representatives before the study began.</t>
  </si>
  <si>
    <t>Exclusion criteria: 1. Coronary angiography showed left main artery and/or right coronary artery opening lesions;&lt;br&gt;2. A history of myocardial infarction or stroke within one month.&lt;br&gt;3. Type 1 diabetes; familial hypercholesterolemia; patients requiring warfarin anticoagulation therapy;&lt;br&gt;4. Takayasu arteritis;&lt;br&gt;5. Pregnancy or lactation, or having fertility intention within one year, or failing to take effective contraceptive measures during childbearing age;&lt;br&gt;6. Liver dysfunction (3.0 times higher than the upper limit of normal value) and renal dysfunction (creatinine over 2 mg/dl);&lt;br&gt;7. Severe chronic obstructive pulmonary disease (COPD) or respiratory failure; a history of gastrointestinal, respiratory or other organ bleeding within the last month; severe infections; severe weakness, such as cachexia; malignant tumors; neuropsychiatric disorders;&lt;br&gt;8. Other pathophysiological conditions with a life expectancy of less than 1 year;&lt;br&gt;9. Allergic to the drug ingredients in this study; participating in other clinical studies;&lt;br&gt;10. With other diseases that are not suitable for clinical research.</t>
  </si>
  <si>
    <t>Thickness of fibrous cap of target vessel plaque;</t>
  </si>
  <si>
    <t>To evaluate the incidence of fibrous plaque, calcified plaque, ruptured plaque and thrombus in patients NSTE-ACS treated with Tongxinluo Capsule after 1 year; to analyze the changes of lipid angle and length of plaque.;To evaluate the incidence of one-year composite endpoint events (including all-cause death, sudden cardiac death, non-fatal myocardial infarction, non-fatal stroke, hospitalization for angina pectoris or heart failure, PCI or CABG for ACS) in patients with NSTE-ACS.;Severity of angina pectoris (Canadian Cardiovascular Society angina classification);Seattle Angina Questionnaire(SAQ);Levels of inflammatory factors (IL-1beta, IL-18, TNF-alpha);Clinical mechanism indicators of some research centers: changes of intestinal flora;</t>
  </si>
  <si>
    <t>Yanqing Li</t>
  </si>
  <si>
    <t>Combined with procedure</t>
  </si>
  <si>
    <t>Neoadjuvant docetaxel in patients with high-risk prostate cancer - NAC in HRPC</t>
  </si>
  <si>
    <t>Neoadjuvant treatment with androgen deprivation therapy, docetaxel and estramustine phosphate followed by radical prostatectomuy</t>
  </si>
  <si>
    <t>https://jrct.niph.go.jp/latest-detail/jRCTs021180009</t>
  </si>
  <si>
    <t>Neoadjuvant docetaxel in high-risk prostate cancer</t>
  </si>
  <si>
    <t>JPRN-jRCTs021180009</t>
  </si>
  <si>
    <t>Narita Shintaro</t>
  </si>
  <si>
    <t>prostate cancer &lt;br&gt;prostate cancer, high-risk</t>
  </si>
  <si>
    <t>Shintaro</t>
  </si>
  <si>
    <t>Narita</t>
  </si>
  <si>
    <t>1-1-1 Hondo, Akita, AKita</t>
  </si>
  <si>
    <t>naritashintaro@gmail.com</t>
  </si>
  <si>
    <t>Akita University School of Medicine</t>
  </si>
  <si>
    <t>1-1-1 Hondo, Akita, Akita</t>
  </si>
  <si>
    <t>&lt;= 70age old</t>
  </si>
  <si>
    <t>Inclusion criteria: pathologically diagnosed high-risk prostate cancer who have a plan to receive surgical treatment</t>
  </si>
  <si>
    <t>Exclusion criteria: .Inappropriate patients for this study judged by the physicians</t>
  </si>
  <si>
    <t>surgical CR rate</t>
  </si>
  <si>
    <t>biochemical recurrence, cancer specific survival, overall survival, adverse event</t>
  </si>
  <si>
    <t>Mar  4 2019 12:00AM</t>
  </si>
  <si>
    <t>nintei@hos.akita-u.ac.jp</t>
  </si>
  <si>
    <t>Certified Clinical Research Review Board,Akita University</t>
  </si>
  <si>
    <t>Moxibustion and moxibustion with salt to Improve the Regulation of PGI, PGII, PGR and G-17 Clinical Randomized Controlled Study of Gastrointestinal Reaction after Chemotherapy for Breast Cancer</t>
  </si>
  <si>
    <t>Group 2:mild moxibustion; moxibustion with salt;Group 1:moxibustion with salt ;</t>
  </si>
  <si>
    <t>http://www.chictr.org.cn/showproj.aspx?proj=35244</t>
  </si>
  <si>
    <t>ChiCTR1900021104</t>
  </si>
  <si>
    <t>Group 2:34;Group 1:34;</t>
  </si>
  <si>
    <t>Affiliated Hospital of Nanjing University of Traditional Chinese Medicine</t>
  </si>
  <si>
    <t>Breast Cancer</t>
  </si>
  <si>
    <t>GUO Qi</t>
  </si>
  <si>
    <t>155 Hanzhong Road, Qinhuai District, Nanjing, Jiangsu, China</t>
  </si>
  <si>
    <t>gq0705@163.com</t>
  </si>
  <si>
    <t>+86 13838105462</t>
  </si>
  <si>
    <t>Jiangsu Provincial Hospital Peak Academic Talent Cultivation</t>
  </si>
  <si>
    <t>Inclusion criteria: Meet the diagnostic criteria of the Breast Cancer Screening and Diagnosis(2017. V3), 2017 edition of the NCCN Clinical Practice Guide: &lt;br&gt;(1) All cases of breast cancer diagnosed by pathological examination and patients requiring chemotherapy without distant transfer;&lt;br&gt;(2) Excluding the contraindications of chemotherapy, the general situation of patients before chemotherapy and the absence of abnormalities in pepsin and gastrin;&lt;br&gt;(3) Chemotherapy with cyclophosphamide, anthracycline and taxol are selected according to the guidelines.&lt;br&gt;Inclusion of standards:&lt;br&gt;(1) meet the diagnostic criteria;&lt;br&gt;(2) Aged 18 to 70 years;&lt;br&gt;(3) Informed and voluntary treatment.</t>
  </si>
  <si>
    <t>Exclusion criteria: (1) merger of persons with mental illness;&lt;br&gt;(2) vomiting caused by abnormal pepsin, gastrin or other causes other than chemotherapy before chemotherapy;&lt;br&gt;(3) Patients with a previous history of gastrointestinal diseases;&lt;br&gt;(4) Pregnant or lactating women;&lt;br&gt;(5) The subject is unwilling to participate in the trial or does not cooperate with the treatment.</t>
  </si>
  <si>
    <t>PG I;PG II;PGR;G-17;nausea;vomit;astriction;diarrhea;</t>
  </si>
  <si>
    <t>There was no significant difference in age, sex(all women), tumor type, chemotherapy type and TCM syndrome distribution between the two groups(P &gt; 0.05)</t>
  </si>
  <si>
    <t>Using sps22 .0 statistical software to generate a random number table, open the random envelopes one by one according to the patient's medical order, and randomly assign the treatment group and the control group to the group on a 1:1 scale</t>
  </si>
  <si>
    <t>(1) Moderate moxibustion combined with salt-separated moxibustion improved the symptoms of nausea, vomiting, and constipation in chemotherapy. Although there was no significant difference in chemotherapy D1, the score in the D3 treatment group was reduced, which was significantly better than that of the control group. It can minimize the gastrointestinal discomfort caused by chemotherapy. The score of symptoms of vomiting, constipation and diarrhea in D5 treatment group continued to improve, and it was statistically significant compared with the control group. In chemotherapy D7, nausea, constipation, diarrhea symptoms score, the treatment group is</t>
  </si>
  <si>
    <t>Dec  1 2017 12:00AM</t>
  </si>
  <si>
    <t>LIUPeimin</t>
  </si>
  <si>
    <t>Efficacy of Mouth-rinse With Chlorhexidine for the Prevention of Ventilator-associated Infections in Intensive Care Unit</t>
  </si>
  <si>
    <t>Procedure: Mouth-rinse with 0.12% clorhexidine;Procedure: Mouth-rinse with isotonic solution with 1.5% sodium bicarbonate</t>
  </si>
  <si>
    <t>https://clinicaltrials.gov/show/NCT04165356</t>
  </si>
  <si>
    <t>NCT04165356</t>
  </si>
  <si>
    <t>Allocation: Randomized. Intervention model: Parallel Assignment. Primary purpose: Prevention. Masking: Double (Participant, Care Provider).</t>
  </si>
  <si>
    <t>Universidad AutÃ³noma de YucatÃ¡n</t>
  </si>
  <si>
    <t>Mexico</t>
  </si>
  <si>
    <t>Infections Associated With Mechanical Ventilation;Pneumonia Associated With Mechanical Ventilation</t>
  </si>
  <si>
    <t>November 11, 2019</t>
  </si>
  <si>
    <t>2019-013</t>
  </si>
  <si>
    <t>Ligia Rosado Alcocer, MPH;Alejandra Salcedo, Dr;RAQUEL DE LOS ANGELES CAMARA HERRERA, BSN</t>
  </si>
  <si>
    <t>;alejandra.salcedo@correo.uady.mx;angelescamara.enf@gmail.com</t>
  </si>
  <si>
    <t>;+521-777-135-3755;+5219993559563</t>
  </si>
  <si>
    <t>Facultad de EnfermerÃ­a, Universidad AutÃ³noma de YucatÃ¡n;</t>
  </si>
  <si>
    <t>Hospital Regional de Alta Especialidad de la PenÃ­nsula de YucatÃ¡n</t>
  </si>
  <si>
    <t>&lt;br&gt;        Inclusion Criteria:&lt;br&gt;&lt;br&gt;          -  Adult patients admitted to the ICU will be included, with less than 24 hours of&lt;br&gt;             endotracheal intubation due to mechanical ventilation requirements, whose responsible&lt;br&gt;             family member gives informed consent.&lt;br&gt;&lt;br&gt;        Exclusion Criteria:&lt;br&gt;&lt;br&gt;          -  Patients with known hypersensitivity or contraindications for the use of oral&lt;br&gt;             chlorhexidine, patients with a diagnosis of admission to the ICU of any respiratory&lt;br&gt;             tract infection, toothless patients and pregnant patients.&lt;br&gt;</t>
  </si>
  <si>
    <t>Cumulative incidence of Infections Associated with Mechanical Ventilation.;Cumulative incidence of Pneumonia Associated with Mechanical Ventilation</t>
  </si>
  <si>
    <t>Efficacy of Serratus Anterior Plane Block Using Bupivacaine/Magnesium Sulphate Versus Bupivacaine/Nalbuphine for Mastectomy: a Randomized Double Blinded Comparative Study</t>
  </si>
  <si>
    <t>Procedure: serratus anterior plan block</t>
  </si>
  <si>
    <t>https://clinicaltrials.gov/show/NCT03944759</t>
  </si>
  <si>
    <t>Efficacy of Serratus Anterior Plane Block Mastectomy</t>
  </si>
  <si>
    <t>NCT03944759</t>
  </si>
  <si>
    <t>Allocation: Randomized. Intervention model: Parallel Assignment. Primary purpose: Other. Masking: Double (Participant, Care Provider).</t>
  </si>
  <si>
    <t>doaa rashwan</t>
  </si>
  <si>
    <t>Postoperative Pain;Postoperative Complications</t>
  </si>
  <si>
    <t>May 7, 2019</t>
  </si>
  <si>
    <t>FMBSURECS/30042019/Ali</t>
  </si>
  <si>
    <t>Doaa Rashwan, MD</t>
  </si>
  <si>
    <t>Faculty of Medicine Beni-Suef University</t>
  </si>
  <si>
    <t>25 Years</t>
  </si>
  <si>
    <t>&lt;br&gt;        Inclusion Criteria:&lt;br&gt;&lt;br&gt;          -  ASA I and II female patients, age 25-60 undergoing breast cancer surgery&lt;br&gt;&lt;br&gt;        Exclusion Criteria:&lt;br&gt;&lt;br&gt;          -  -Patient refusal&lt;br&gt;&lt;br&gt;          -  Contraindications for regional blocks (eg. Infection at the injection site,&lt;br&gt;             coagulopathy)&lt;br&gt;&lt;br&gt;          -  Allergy to the drugs used in the study&lt;br&gt;&lt;br&gt;          -  Chronic pain therapy,&lt;br&gt;&lt;br&gt;          -  BMI more than 30 kg/m2&lt;br&gt;</t>
  </si>
  <si>
    <t>time to first analgesic requirements in minutes</t>
  </si>
  <si>
    <t>Comparison of the effect of local and intramuscular injection of dexamethasone on the amount of mouth opening, pain and swelling following surgical removal of impacted mandibular third molars</t>
  </si>
  <si>
    <t>Intervention 1: Intervention group: In this group,  local dexamethasone  injection will perform then local anesthesia will perform. after surgical incision and bone removal third molar will extract. Then the tissue will suture with Silk suture 3 O and the patient will discharge. Measurements will taken in the later follow ups. Intervention 2: Intervention group: In this group,  intramuscular dexamethasone  injection will perform then local anesthesia will perform. after surgical incision and bone removal third molar will extract. Then the tissue will suture with Silk suture 3 O and the patient will discharge. Measurements will taken in the later follow ups.</t>
  </si>
  <si>
    <t>http://en.irct.ir/trial/33710</t>
  </si>
  <si>
    <t>Comparison of the effect of local and intramuscular injection of dexamethasone on side effects following surgical removal of impacted mandibular third molars</t>
  </si>
  <si>
    <t>IRCT20180905040955N1</t>
  </si>
  <si>
    <t>Randomization: N/A, Blinding: Not blinded, Placebo: Not used, Assignment: Parallel, Purpose: Supportive.</t>
  </si>
  <si>
    <t>pain,edema and trismus after impacted lower third molar surgery.</t>
  </si>
  <si>
    <t>Saied Nezafati</t>
  </si>
  <si>
    <t>Daneshgah street</t>
  </si>
  <si>
    <t>hamidreza.mohammadi.pajuhan@gmail.com</t>
  </si>
  <si>
    <t>+98 44 3344 4598</t>
  </si>
  <si>
    <t>Inclusion criteria: difficulty of surgical process on both side of surgery should be equal&lt;br&gt;patient's consent for surgery.&lt;br&gt;patients should have same impacted lower third molars on both side according to pell and gregory category.</t>
  </si>
  <si>
    <t>Exclusion criteria: use of drugs that interact with treatment plan&lt;br&gt;systemic diseases&lt;br&gt;smoking&lt;br&gt;pericronitis, infection or pain on the site of surgery&lt;br&gt;contraindication for use of corticostreoids&lt;br&gt;recent history of using NSAIDs&lt;br&gt;patients with GI problems&lt;br&gt;allergy to NSAIDs&lt;br&gt;pregnancy</t>
  </si>
  <si>
    <t>Pain. Timepoint: 1st day and 3rd day and 7th day after surgery. Method of measurement: visual analogue scale.;Edema. Timepoint: 1st day and 3rd day and 7th day after surgery. Method of measurement: flexible ruler.;Mouth opening. Timepoint: 1st day and 3rd day and 7th day after surgery. Method of measurement: flexible ruler.</t>
  </si>
  <si>
    <t>Justification or reason for not sharing IPD is no decision made yet.</t>
  </si>
  <si>
    <t>ethics committee of tabriz university of medical sciences</t>
  </si>
  <si>
    <t>12 Month Open Extension Study of TNS for ADHD .</t>
  </si>
  <si>
    <t>Device: Active TNS</t>
  </si>
  <si>
    <t>https://clinicaltrials.gov/show/NCT03888391</t>
  </si>
  <si>
    <t>12 Month Open Extension of TNS for ADHD.</t>
  </si>
  <si>
    <t>NCT03888391</t>
  </si>
  <si>
    <t>James McGough</t>
  </si>
  <si>
    <t>Attention Deficit Hyperactivity Disorder (ADHD)</t>
  </si>
  <si>
    <t>December 1, 2014</t>
  </si>
  <si>
    <t>R34MH101282;NIMH R34 MH101282</t>
  </si>
  <si>
    <t>James J. McGough, M.D.;Sandra K. Loo, Ph.D.</t>
  </si>
  <si>
    <t>University of California, Los Angelesr;University of California, Los Angeles</t>
  </si>
  <si>
    <t>National Institute of Mental Health (NIMH)</t>
  </si>
  <si>
    <t>8 Years</t>
  </si>
  <si>
    <t>13 Years</t>
  </si>
  <si>
    <t>&lt;br&gt;        Inclusion Criteria:&lt;br&gt;&lt;br&gt;          -  male and female children ages 8-13 with DSM-5 ADHD, and current presentation, as&lt;br&gt;             determined by KSADS and clinical interview&lt;br&gt;&lt;br&gt;          -  received active TNS therapy in a previous trial and demonstrated a CGI-I score &lt;= 2.&lt;br&gt;&lt;br&gt;          -  parents able and willing to monitor proper use of the TNS device and complete all&lt;br&gt;             required rating scales&lt;br&gt;&lt;br&gt;          -  parent and participants able to compete study rating scales and other measures in&lt;br&gt;             English&lt;br&gt;&lt;br&gt;        Exclusion Criteria:&lt;br&gt;&lt;br&gt;          -  none&lt;br&gt;</t>
  </si>
  <si>
    <t>ADHD-IV Rating Scale (ADHD-RS)</t>
  </si>
  <si>
    <t>Clinical Global Impression - Improvement (CGI-I);Height;Weight;Systolic Blood Pressure;Diastolic Blood Pressure;Pulse</t>
  </si>
  <si>
    <t>https://clinicaltrials.gov/ct2/show/results/NCT03888391</t>
  </si>
  <si>
    <t>exlcuding lactin</t>
  </si>
  <si>
    <t>Feasibility, Safety, Tolerance and Assessment of LACTIN-V Use in a Cohort of Pregnant Women at Risk of Preterm Birth</t>
  </si>
  <si>
    <t>Combination Product: LACTIN-V</t>
  </si>
  <si>
    <t>https://clinicaltrials.gov/show/NCT03992534</t>
  </si>
  <si>
    <t>The FLIP-1 Study: Vaginal Lactobacillus Supplementation in Women at High Risk of Preterm Birth</t>
  </si>
  <si>
    <t>NCT03992534</t>
  </si>
  <si>
    <t>Allocation: N/A. Intervention model: Single Group Assignment. Primary purpose: Prevention. Masking: None (Open Label).</t>
  </si>
  <si>
    <t>Imperial College London</t>
  </si>
  <si>
    <t>Preterm Labor;Preterm Birth;Preterm Premature Rupture of Membrane;Cervical Incompetence;Miscarriage in Second Trimester;Miscarriage in Third Trimester</t>
  </si>
  <si>
    <t>September 16, 2019</t>
  </si>
  <si>
    <t>19QC5168</t>
  </si>
  <si>
    <t>Phillip Bennett, BSc PhD MD;Phillip Bennett, BSc PhD MD;Erna Bayar, MBBS BSc (Hons) MSc FHEA</t>
  </si>
  <si>
    <t>;p.bennett@imperial.ac.uk;e.bayar@imperial.ac.uk</t>
  </si>
  <si>
    <t>;+442075942176;</t>
  </si>
  <si>
    <t>Imperial College London;</t>
  </si>
  <si>
    <t>Imperial College Healthcare NHS Trust</t>
  </si>
  <si>
    <t>55 Years</t>
  </si>
  <si>
    <t>&lt;br&gt;        Inclusion Criteria:&lt;br&gt;&lt;br&gt;          -  Women at risk of preterm labour&lt;br&gt;&lt;br&gt;          -  Women referred to the prematurity clinic&lt;br&gt;&lt;br&gt;          -  Women with previous LLETZ (large loop excision of the transformation zone)&lt;br&gt;&lt;br&gt;          -  Women with previous preterm birth&lt;br&gt;&lt;br&gt;          -  Women with previous second trimester loss&lt;br&gt;&lt;br&gt;        Exclusion Criteria:&lt;br&gt;&lt;br&gt;          -  HIV positive women&lt;br&gt;&lt;br&gt;          -  Women who are unable to provide informed consent&lt;br&gt;&lt;br&gt;          -  Women aged &lt;18&lt;br&gt;&lt;br&gt;          -  Women receiving antibiotic treatment within 1 week of recruitment&lt;br&gt;</t>
  </si>
  <si>
    <t>The number of participants that demonstrate a change in vaginal colonisation during and following LACTIN-V use.</t>
  </si>
  <si>
    <t>The number of participants with treatment related adverse events following LACTIN-V supplementation in pregnant women at high risk of preterm birth.;The number of patients using LACTIN-V that go on to experience preterm birth, PPROM or cervical shortening.</t>
  </si>
  <si>
    <t>Single arm, open label, prospective clinical trial to assess the safety and efficacy of Gplife Advanced Diabetic Support Tablet as adjuvant therapy in patients with diabetes</t>
  </si>
  <si>
    <t>Intervention1: Gplife-Advance diabetic support: Subjects will be advised to consume Gplife Advanced diabetic support tablet 2 tablets twice daily, orally 30-45 minutes before meal with water for 2 months.&lt;br&gt;Control Intervention1: NIL: NIL&lt;br&gt;</t>
  </si>
  <si>
    <t>http://www.ctri.nic.in/Clinicaltrials/pmaindet2.php?trialid=34078</t>
  </si>
  <si>
    <t>Clinical trial to assess the safety and efficacy of Gplife Advanced Diabetic Support Tablet as adjuvant therapy in patients with diabetes</t>
  </si>
  <si>
    <t>CTRI/2019/05/019355</t>
  </si>
  <si>
    <t>Mr Ghanshyam Goti</t>
  </si>
  <si>
    <t>Health Condition 1: E139- Other specified diabetes mellituswithout complications</t>
  </si>
  <si>
    <t>MHC/CT/19-20/004 Ver. 1.0 dated 18 April 2019</t>
  </si>
  <si>
    <t>Dr Shridhar Pandya</t>
  </si>
  <si>
    <t>708 Infinity tower Near Ayurvedic hospital near railway stationSurat 305003</t>
  </si>
  <si>
    <t>gplifehealthcare@gmail.com</t>
  </si>
  <si>
    <t>Gplife Healthcare Pvt Ltd</t>
  </si>
  <si>
    <t>Gplife Healthcare Pvt Ltd708, Infinity tower, Near Ayurvedic hospital, near railway station,Surat-305003</t>
  </si>
  <si>
    <t>Inclusion criteria: Patients between 18-60 (both inclusive) age, both sex. &lt;br/ &gt;&lt;br&gt;Patients receiving Oral Hypoglycemic Agents and/or insulin as on-going treatment for diabetes &lt;br/ &gt;&lt;br&gt;Haemoglobin A1C (HbA1c)  &gt;6.5% and  &lt;14.5 % (both inclusive) &lt;br/ &gt;&lt;br&gt;Subjects having a body mass index (BMI) of 20 to 35 kg/m2. &lt;br/ &gt;&lt;br&gt;Fasting Plasma Glucose (FPG)  &gt;120 mg/dL and  &lt; 450 mg/dL (both inclusive)</t>
  </si>
  <si>
    <t>Exclusion criteria: Ã¢?Â¢Patients with concurrent serious Hepatic Dysfunction (defined as AST and/or ALT  &gt;3 times of the upper normal limit) or Renal Dysfunction (defined as S. creatinine  &gt;1.4 mg/dl), uncontrolled Pulmonary Dysfunction (asthmatic and COPD patients) or other concurrent severe disease. &lt;br/ &gt;&lt;br&gt;Ã¢?Â¢Women who are pregnant or lactating &lt;br/ &gt;&lt;br&gt;Ã¢?Â¢Smokers/Alcoholics and/or drug abusers &lt;br/ &gt;&lt;br&gt;Ã¢?Â¢Patients with evidence of malignancy &lt;br/ &gt;&lt;br&gt;Ã¢?Â¢Patients suffering from major systemic illness necessitating long term drug treatment (Rheumatoid arthritis, Psycho-Neuro- Endocrinal disorders, etc.) &lt;br/ &gt;&lt;br&gt;Ã¢?Â¢Involvement in any other study requiring drug therapy  &lt;br/ &gt;&lt;br&gt;Ã¢?Â¢Renal dysfunction as evidenced by raised serum creatinine from renal function test &lt;br/ &gt;&lt;br&gt;Ã¢?Â¢Uncontrolled hypertension (systolic blood pressure  &gt; 180 mm Hg or diastolic blood pressure  &gt; 110 mm Hg) &lt;br/ &gt;&lt;br&gt;Ã¢?Â¢Unwillingness to undergo therapy  &lt;br/ &gt;&lt;br&gt;Ã¢?Â¢Known hypersensitivity to any of the ingredients of study tablets  &lt;br/ &gt;&lt;br&gt;Ã¢?Â¢Other conditions, which in the opinion of the investigators, makes the patient unsuitable for enrolment or could interfere with his/her participation in, and completion of the protocol  &lt;br/ &gt;&lt;br&gt;</t>
  </si>
  <si>
    <t>To assess change from Baseline in Fasting Plasma Glucose (FPG).  &lt;br/ &gt;&lt;br&gt;To assess change from Baseline in 2 Hr. Post Meal Glucose (PMG) to 60 days. &lt;br/ &gt;&lt;br&gt;To evaluate change from Baseline in Haemoglobin A1c (HbA1c)  &lt;br/ &gt;&lt;br&gt;To assess change from Baseline in Fasting Insulin (FI) &lt;br/ &gt;&lt;br&gt;To assess change from Baseline in 2 hr. Post Meal Insulin (PMI). &lt;br/ &gt;&lt;br&gt;Timepoint: Baseline and end of study &lt;br/ &gt;&lt;br&gt;</t>
  </si>
  <si>
    <t>Reduction in dose of OHAs  &lt;br/ &gt;&lt;br&gt;To evaluate changes of [HOMA]-b, insulin resistance (IR) by HOMA-IR &lt;br/ &gt;&lt;br&gt;To evaluate C-Peptide level  &lt;br/ &gt;&lt;br&gt;Evaluation of Urine sugar  &lt;br/ &gt;&lt;br&gt;Subjective assessment of the clinical symptoms  &lt;br/ &gt;&lt;br&gt;To evaluate tolerability and safety  &lt;br/ &gt;&lt;br&gt;To assess change from Baseline in lipid profile to 60 days. &lt;br/ &gt;&lt;br&gt;Assessment of vitals during the study period  &lt;br/ &gt;&lt;br&gt;Global assessment for overall improvement by the subject and investigator &lt;br/ &gt;&lt;br&gt;Quality of Life Instrument for Indian Diabetes Patients  &lt;br/ &gt;&lt;br&gt;Timepoint: Baseline and 60 days</t>
  </si>
  <si>
    <t>Feb 22 2019 12:00AM;May 11 2019 12:00AM;Jun 12 2019 12:00AM</t>
  </si>
  <si>
    <t>Dr. D. Y. Patil College of Ayurved and research center;Lokmanya Medical Research Centre;Lokmanya Medical Research Centre</t>
  </si>
  <si>
    <t>Effect of Codonopsis lanceolata Extract on Blood Pressure, Blood Lipid and Oxidative Stress in Pre-hypertensive Adults</t>
  </si>
  <si>
    <t>Dietary Supplement : The experimentaty group was received CL capsules (CL extract 500 mg/capsule) and placebo group was received control capsules (CL extract 0 mg/capsule). The subjects take 2 capsules with water once a day for 6 weeks.</t>
  </si>
  <si>
    <t>http://cris.nih.go.kr/cris/en/search/search_result_st01.jsp?seq=13675</t>
  </si>
  <si>
    <t>Effect of Codonopsis lanceolata Extract on Blood Pressure in Pre-hypertensive Adults</t>
  </si>
  <si>
    <t>KCT0003735</t>
  </si>
  <si>
    <t>Primary Purpose : Prevention, Intervention Model : Parallel, Blinding/Masking : Double, Blinding Target : Subject, Investigator, Outcome Accessor, Allocation : RCT</t>
  </si>
  <si>
    <t>Phase1</t>
  </si>
  <si>
    <t>Korea University</t>
  </si>
  <si>
    <t>;Not Applicable</t>
  </si>
  <si>
    <t>A YOUNG</t>
  </si>
  <si>
    <t>HAN</t>
  </si>
  <si>
    <t>Department of Basic Nursing Science, school of Nusing, Korea University, 145 Anam-ro, Seongbuk-gu, Seoul 136-701, Republic of Korea</t>
  </si>
  <si>
    <t>hanayoung2963@gmail.com</t>
  </si>
  <si>
    <t>Geun Hee</t>
  </si>
  <si>
    <t>Seol</t>
  </si>
  <si>
    <t>ghseol@gmail.com</t>
  </si>
  <si>
    <t>65(Year)</t>
  </si>
  <si>
    <t>Inclusion criteria: 1) Pre-hypertensive phase (systolic blood pressure: 120-139 mmHg or diastolic blood pressure: 80-89 mmHg)&lt;br&gt;2) Those who are in a state of consciousness and able to communicate&lt;br&gt;3) Those who have taken CL, but do not have allergic reaction&lt;br&gt;4) Who is not allergic to corn starch</t>
  </si>
  <si>
    <t>Exclusion criteria: 1) Those who have been administered other clinical trial drugs for the previous 3 months or participated in other clinical trials&lt;br&gt;2) Those with hypertensive diseases requiring medical treatment&lt;br&gt;3) Those taking blood pressure medicine&lt;br&gt;4) People with kidney disease and diabetic drug&lt;br&gt;5) Pregnant women, newborns, minors and research institutes employees &lt;br&gt;6) Those who are admitted to collective facilities, homeless, unemployed, poverty, bum, refugees, minority race&lt;br&gt;7) Patients with terminal illness or emergency situations</t>
  </si>
  <si>
    <t>blood pressure</t>
  </si>
  <si>
    <t>serum lipids;oxidative stress</t>
  </si>
  <si>
    <t>Undecided</t>
  </si>
  <si>
    <t>Korea University Institutional Review Board</t>
  </si>
  <si>
    <t>The study for modified Suanzaoren decoction in the treatment of post-stroke cognitive impairment with insomnia and its impact on the HPA axis and cerebral blood flow</t>
  </si>
  <si>
    <t>Experiment Group:Basic therapy + Cognitive rehabilitation training+ Modified Suanzaoren Decoction;Control group 1:Basic therapy + Cognitive rehabilitation training + Estazolam;Control group 2:Basic therapy + Cognitive rehabilitation training;</t>
  </si>
  <si>
    <t>http://www.chictr.org.cn/showproj.aspx?proj=35595</t>
  </si>
  <si>
    <t>Clinical study for modified Suanzaoren decoction in the treatment of post-stroke cognitive impairment</t>
  </si>
  <si>
    <t>ChiCTR1900023297</t>
  </si>
  <si>
    <t>Experiment Group:43;Control group 1:43;Control group 2:20;</t>
  </si>
  <si>
    <t>Tongde Hospital of Zhejiang Province</t>
  </si>
  <si>
    <t>post-stroke cognitive disorder combined with insomnia</t>
  </si>
  <si>
    <t>Zhu Mingjin</t>
  </si>
  <si>
    <t>234 Gucui Road, Xihu District, Hangzhou, China</t>
  </si>
  <si>
    <t>zhumingjin@163.com</t>
  </si>
  <si>
    <t>+86 15988116812</t>
  </si>
  <si>
    <t>Tongde Hospital of Zhejing Province</t>
  </si>
  <si>
    <t>Science and technology project of Zhejiang TCM (2019ZA028)</t>
  </si>
  <si>
    <t>Inclusion criteria: 1. Cerebral hemorrhage cerebral infarction diagnosed by CT or MRI and the Live-Yin deficiency syndrome is diagnosed. &lt;br&gt;2. Mild cognitive disorder is diagnosed according to Expert consensus on management of poststroke cognitive impairment 2017and the insomnia is diagnosed according to Guidelines for the diagnosis and treatment of insomnia in Chinese adults.&lt;br&gt;3. Paticipants agree to sign the informed consent.</t>
  </si>
  <si>
    <t>Exclusion criteria: 1. Stroke with disturbance of consciousness or disease that too serious to cooperate with the relevant examination&lt;br&gt;2. Serious mental disorder or have a history of mental illness.&lt;br&gt;3. Participants with severe aphasia, inability to write, sever cognitive decline that are hardly to cooperative.&lt;br&gt;4. Sever cardiopulmonary failure or other sever physical disease that cannot comply with treatment.&lt;br&gt;5.Insomnia or cognitive disorder (such as alzheimer's disease) before this onset of stroke.&lt;br&gt;6. Participants are taking drugs for the central nervous system, such as benzodiazepines, antidepressants and antipsychotics.&lt;br&gt;7. Participants are or had been in other clinical trials that may affect the outcome of this study</t>
  </si>
  <si>
    <t>Cognitive evaluation;Sleep quality evaluation;</t>
  </si>
  <si>
    <t>activity of daily living (ADL);cerebral blood flow;</t>
  </si>
  <si>
    <t>May  1 2019 12:00AM</t>
  </si>
  <si>
    <t>Bin Feng</t>
  </si>
  <si>
    <t>A RANDOMIZED OPEN LABEL PILOT STUDY TO ASSESS THE EFFICACY AND SAFETY OF NANOLIFE MOUTH WASH (Silver 100% Nano particle) ON GINGIVAL HEALTH.</t>
  </si>
  <si>
    <t>Intervention1: Nano life (silver 100% nano particle) Mouth wash for oral and dental infectious conditions: Rajata Bhasma Liquid - 20 ppm&lt;br&gt;with flavors added&lt;br&gt;Flavors used : Clove bud extract, peppermint extract&lt;br&gt;Direction for use : 1 teaspoon full to be diluted upto 15 ml (1 table full spoon) with water. Then to be used.&lt;br&gt;&lt;br&gt;Control Intervention1: Chlorhexidine mouthwash: Chlorhexidine 0.1% . 10 ml taken twice daily and rinse the mouth for 2 minutes.&lt;br&gt;</t>
  </si>
  <si>
    <t>http://www.ctri.nic.in/Clinicaltrials/pmaindet2.php?trialid=31102</t>
  </si>
  <si>
    <t>Effect of Mouth wash</t>
  </si>
  <si>
    <t>CTRI/2019/02/017396</t>
  </si>
  <si>
    <t>Randomized, Parallel Group Trial&lt;br&gt;  Method of generating randomization sequence:Random Number Table  Method of allocation concealment:An Open list of random numbers  Blinding and masking:Not Applicable</t>
  </si>
  <si>
    <t>DHANVANTARI NANO AYUSHADI PVt LTD</t>
  </si>
  <si>
    <t>Health Condition 1: K050- Acute gingivitis</t>
  </si>
  <si>
    <t>Dr Ramesh Kannan</t>
  </si>
  <si>
    <t>Room no:5, Department of Pharmacology,Madras medical college, Near Park Town Station, Park Town, Chennai, Tamil Nadu 600003</t>
  </si>
  <si>
    <t>srkguruvarshan@gmail.com</t>
  </si>
  <si>
    <t>Dhanvantari Nano- Ayushadi (DNA) Pvt. Ltd.</t>
  </si>
  <si>
    <t>Inclusion criteria: Systemically healthy subjects diagnosed with Gingivitis, in the age group of 18-35 years, and who agreed to comply with the study visits were included</t>
  </si>
  <si>
    <t>Exclusion criteria: Subjects with mal-aligned teeth, wearing orthodontic appliances and removable partial dentures; subjects with chronic or aggressive periodontitis; subjects with history of oral prophylaxis within past six months; tobacco consumers and smokers, subjects on any antibiotic therapy in past three months and subjects with medical or pharmacological history that could compromise the conduct of the study &lt;br/ &gt;&lt;br&gt;Subject who are pregnant or nursing. &lt;br/ &gt;&lt;br&gt;Subjects with hypersensitivity to any of the test products.</t>
  </si>
  <si>
    <t>Assessment and comparison of Oral Hygiene Index - Simplified (OHI-S), Plaque Index (PI) and Gingival Index (GI) on day 7 and 14. &lt;br/ &gt;&lt;br&gt;The average reduction in the number of colony-forming units of bacterial and fungal, from samples before and after using the mouth wash on day 1,7 and 14. &lt;br/ &gt;&lt;br&gt;Timepoint: Assessment and comparison of Oral Hygiene Index - Simplified (OHI-S), Plaque Index (PI) and Gingival Index (GI) on day 7 and 14. &lt;br/ &gt;&lt;br&gt;The average reduction in the number of colony-forming units of bacterial and fungal, from samples before and after using the mouth wash on day 1,7 and 14. &lt;br/ &gt;&lt;br&gt;</t>
  </si>
  <si>
    <t>To monitor for any adverse events during the study period of 14 days.Timepoint: Day 1 to 14</t>
  </si>
  <si>
    <t>ki3</t>
  </si>
  <si>
    <t>Comparison of the effect of cream containing Green Tea Extract with Pedophilin solution in the treatment of Genital Warts in Women</t>
  </si>
  <si>
    <t>Intervention 1: Intervention group: After the clinical diagnosis of lesions, in the intervention group, 10%  cream of the green tea extract is performed three times a day for 12 weeks or until complete clearance. The cream is used by the patient at home and the patients are followed up by a researcher by phone one weekly and will be visited every two weeks to check lesions. standardization (Determine the amount of Dry Extract Powder) was performed based on Epigallocatechin. Formulation of topical preparation of green tea extract based on oil cream in water containing 19% Sinecatechin (7% Epigallocatechin). The components of the cream include dry extract of green tea, distilled water, glycerin, tween 89, cetyl alcohol, liquid paraffin and oeserin. Finally, a 10% cream containing green tea extract was prepared in 15 g tubes. The cream is used three times a day for 12 weeks or until complete clearance. Intervention 2: In Control group Pedophilin solution 10% is used once a week by the researcher for the patient up to 6 weeks or until complete clearance. In this study, pedophilein solution was prepared by the pharmacist's advisor at the Faculty of Medicine's Laboratory and administered as 10% solution once a week by The researcher will be used for the patient until complete clearance. To prevent damage to the healthy tissue of the skin, around the lesions? vaseline cream is used. 4 to 6 hours after application, the skin should be washed.</t>
  </si>
  <si>
    <t>http://en.irct.ir/trial/35222</t>
  </si>
  <si>
    <t>IRCT20181114041652N1</t>
  </si>
  <si>
    <t>Randomization: Randomized, Blinding: Single blinded, Placebo: Not used, Assignment: Parallel, Purpose: Treatment, Other design features: In the visits to follow up by the researcher, the measurements were made and the rate of reduction was lower than the initial size in percent and in each patient there were unwanted inflammatory reactions such as burning, itching, erythema, pain and erosion, as well as the severity of it during the course in the relevant form Registered by the researcher. In the absence of a complication, the score of zero, if there was a mild degree of any complication of score 1, in the mean intensity of score 2, and in case of severity of the 3rd, was attributed to each individual event. Patients treated by the researcher in three The scale is graded according to the percentage of reduction in lesions in terms of size and number indicating recovery rates. More than 91% (complete recovery), between 62 and 91% (moderate improvement), less than 62% (mild recovery</t>
  </si>
  <si>
    <t>Mashhad University of Medical Sciences</t>
  </si>
  <si>
    <t>Genital warts. &lt;br&gt;Anogenital (venereal) warts A63.0</t>
  </si>
  <si>
    <t>Seyede Zohreh Mousavi</t>
  </si>
  <si>
    <t>faculty of Nursing and Midwifery, Ebnesina Ave.</t>
  </si>
  <si>
    <t>mousavizh962@mums.ac.ir</t>
  </si>
  <si>
    <t>+98 51 3869 1511</t>
  </si>
  <si>
    <t>Nahid Golmakani</t>
  </si>
  <si>
    <t>Factuly of Nursing and Midwifery, Ebnesina Ave.</t>
  </si>
  <si>
    <t>GolmakaniN@mums.ac.ir</t>
  </si>
  <si>
    <t>+98 51 3859 1511</t>
  </si>
  <si>
    <t>50 years</t>
  </si>
  <si>
    <t>Inclusion criteria: Have written consent to participate in the research, Iranians living in Neyshabur or Mashhad, Age from 18 to 50 years, have literacy to read and write, Do not pregnant and breastfeed,His wife has no other wife, No previous marriage history, There is no specific drug use his, Patient with immunodeficiency disease, There is no history of skin sensitization and skin diseases, Do not smoke,    No other STI infections are present,  Her husband does not have genital warts,Use condoms during treatment, The number of lesions is between 2 and 30 lesions, The level of waste is between 12 and 600 mm cubic meters, Genital warts are limited to the skin&lt;br&gt;Her husband does not have genital warts&lt;br&gt;????? ??</t>
  </si>
  <si>
    <t>Exclusion criteria: It is susceptible to prescription. The patient does not want to continue to participate in the research?Pregnant during study,        If it does not use more than 20% of the drug per week</t>
  </si>
  <si>
    <t>Percentage recovery of genital warts. Timepoint: At weeks 2, 4, 6, 8, 10, 12 after starting treatment. Method of measurement: The percentage of reduction in lesions is graded according to the dimensions and number indicating the rate of recovery of the lesions. More than 90% (complete recovery), between 65% and 90% (moderate improvement), less than 65% (mild recovery).</t>
  </si>
  <si>
    <t>Justification or reason for indecision in sharing IPD is there is no more information</t>
  </si>
  <si>
    <t>Ethics committee of Mashhad of Medical Science</t>
  </si>
  <si>
    <t>Effect of dry ziziphus jujube fruit on fasting blood glucose, serum insulin, lipid profiles, oxidative stress, inflammatory factors, serum fructose amine, and glycation end product in type 2 diabetic patients with obesity and overweight</t>
  </si>
  <si>
    <t>Intervention 1: Intervention group: They will receive energy balanced diet + 30 g/day dry ziziphus jujube once a day for 10 weeks. Energy balanced diet will be considered for Individuals based on food Pyramid guidelines. Dried ziziphus jujube will be provided from the pharmacy of the department of Traditional Medicine, Shahid Beheshti University of Medical Sciences. Intervention 2: Control group: They will receive energy balanced diet for 10 weeks. Energy balanced diet will be considered for Individuals based on food Pyramid guidelines.</t>
  </si>
  <si>
    <t>http://en.irct.ir/trial/36294</t>
  </si>
  <si>
    <t>Effect of dry ziziphus jujube in diabetic overweight or obese subjects</t>
  </si>
  <si>
    <t>IRCT20181210041913N1</t>
  </si>
  <si>
    <t>Randomization: Randomized, Blinding: Not blinded, Placebo: Not used, Assignment: Parallel, Purpose: Treatment, Randomization description: This parallel-group randomized clinical trial will be conducted at Research Institute for Endocrine Sciences, SBMU, Tehran, Iran. The patients will be allocated into two groups [intervention (energy-balanced diet + 30 g/day dried ziziphus jujub fruit) or control (only energy-balanced diet) by using a computer-generated random sequence (Group A and B). The allocation ratio will be 1:1. For randomly assignment of patients to the two groups, stratified blocked randomization method will be used. The division of the strata is based on the body mass index (BMI), so that patients are first classified into two overweight and obese groups (as 2-Strata) based on the BMI. After specifying four blocks in different layouts (AABB, ABAB, ABBA, etc.), random selection approach will be used to set the allocation of treatment. In order to ensure blinding of this</t>
  </si>
  <si>
    <t>Condition 1: Type 2 diabetes. Condition 2: Obesity. &lt;br&gt;Diabetes mellitus due to underlying condition &lt;br&gt;Overweight and obesity</t>
  </si>
  <si>
    <t>Hossein Farhadnejad</t>
  </si>
  <si>
    <t>Research Institute for Endocrine Sciences, No.24, Aarabi st, Yaman st, Velenjak, Shahid Chamran Highway, Tehran</t>
  </si>
  <si>
    <t>hosein.farhadnejad@gmail.com</t>
  </si>
  <si>
    <t>+98 21 2235 7484</t>
  </si>
  <si>
    <t>60 years</t>
  </si>
  <si>
    <t>Inclusion criteria: Agreement to participate in the study and completing informed consent form&lt;br&gt;Aged 35-65 years old&lt;br&gt;The duration of the disease should be between 1 to 10 years&lt;br&gt;Fasting blood glucose and 2-h blood glucose should be less than 126 and 200 mg / dl, respectively.&lt;br&gt;Body mass index=25 kg/m2&lt;br&gt;Patients who take only oral medication (not insulin) to control diabetes.</t>
  </si>
  <si>
    <t>Exclusion criteria: having allergy to dry jujube&lt;br&gt;using of alcohol, opioids, and anti-inflammatory drugs.&lt;br&gt;using of multi-vitamin mineral supplements, administration of clozapine, theophylline, caffeine, fennetin and tacrin.&lt;br&gt;Pregnant and lactating Women</t>
  </si>
  <si>
    <t>Serum concentrations of blood glucose. Timepoint: Before the intervention and 10 weeks after the intervention. Method of measurement: Enzymatic method.;Serum concentrations of total cholesterol. Timepoint: Before the intervention and 10 weeks after the intervention. Method of measurement: Enzymatic method.;Serum concentrations of triglyceride. Timepoint: Before the intervention and 10 weeks after the intervention. Method of measurement: Enzymatic method.;Low density lipoprotein- cholesterol. Timepoint: Before the intervention and 10 weeks after the intervention. Method of measurement: Enzymatic method.;High density lipoprotein- cholesterol. Timepoint: Before the intervention and 10 weeks after the intervention. Method of measurement: Enzymatic method.</t>
  </si>
  <si>
    <t>Serum concentration of Insulin. Timepoint: Before the intervention and 10 weeks after the intervention. Method of measurement: ELISA method.;Serum concentration of malondialdehyde. Timepoint: Before the intervention and 10 weeks after the intervention. Method of measurement: Colorimetric method.;Serum concentration of Carboxy-methyl lysine. Timepoint: Before the intervention and 10 weeks after the intervention. Method of measurement: ELISA method.;Serum concentration of Interleukin-6. Timepoint: Before the intervention and 10 weeks after the intervention. Method of measurement: ELISA method.;Serum concentration of hs-CRP. Timepoint: Before the intervention and 10 weeks after the intervention. Method of measurement: ELISA method.;Serum concentration of fructoseamine. Timepoint: Before the intervention and 10 weeks after the intervention. Method of measurement: ELISA method.</t>
  </si>
  <si>
    <t>Justification or reason for indecision in sharing IPD is There is no more information</t>
  </si>
  <si>
    <t>Ethics committee of Research Institute for Endocrine Sciences, Shahid Beheshti University of Medical</t>
  </si>
  <si>
    <t>Analysis of the effectiveness of cinnamon (Cinnamomum verum) in the reduction of glycemic and lipidic levels of adults with type 2 Diabetes</t>
  </si>
  <si>
    <t>Participants will be divided into Experimental Group (GE) and Control Group (CG). In GE, participants with type 2 diabetes, HbA1c between 6.5 and 8.0%, will receive doctor-prescribed oral antidiabetic drugs available from UBS, as well as capsules containing 3 g cinnamon (Cinnamomum verum). Each capsule contains the equivalent of 0.75mg.&lt;br&gt;Participants will be instructed to take four capsules (3g equivalent) thirty minutes before the main meals of the day (breakfast and lunch) daily for 90 days. In the CG, participants with type 2 diabetes, HbA1c between 6.5 and 8.0%, will receive doctor-prescribed oral antidiabetic drugs available from UBS, as well as capsules containing 3g of placebo (microcrystalline cellulose). Each capsule contains 0.75mg of placebo. Participants will be instructed to take four capsules (3g equivalent) thirty minutes before the main meals of the day (breakfast and lunch) daily for 90 days. The route of administration for cinnamon or placebo will be oral. The groups will be randomized and will receive treatment for 90 days.;Drug;Cinnamomum aromaticum;Placebos;Dietary Supplements</t>
  </si>
  <si>
    <t>http://www.ensaiosclinicos.gov.br/rg/RBR-2kkb6d/</t>
  </si>
  <si>
    <t>Analysis of the effectiveness of cinnamon in the reduction of sugar and fat levels of adults with type 2 Diabetes</t>
  </si>
  <si>
    <t>RBR-2kkb6d</t>
  </si>
  <si>
    <t>Randomized, parallel, open, two-arm treatment clinical trial</t>
  </si>
  <si>
    <t>Universidade Federal do CearÃ¡ - Fortaleza, CE, Brazil</t>
  </si>
  <si>
    <t>Type 2 Diabetes Mellitus &lt;br&gt;Diabetes Mellitus, Type 2;Diabetes Mellitus, Type 2</t>
  </si>
  <si>
    <t>RBR-2k</t>
  </si>
  <si>
    <t>13595019.0.0000.5209;3.447.415</t>
  </si>
  <si>
    <t>Marta</t>
  </si>
  <si>
    <t>Coelho Damasceno</t>
  </si>
  <si>
    <t>Rua Alexandre BaraÃºna, 1115, Rodolfo TeÃ³filo</t>
  </si>
  <si>
    <t>profamartamcdamasceno@gmail.com</t>
  </si>
  <si>
    <t>Universidade Federal do CearÃ¡</t>
  </si>
  <si>
    <t>Rua Alexandre BaraÃºna, 1115</t>
  </si>
  <si>
    <t>85 3366-8464</t>
  </si>
  <si>
    <t>Conselho Nacional de Desenvolvimento CientÃ­fico e TecnolÃ³gico - DF, Brazil</t>
  </si>
  <si>
    <t>80Y</t>
  </si>
  <si>
    <t>Inclusion criteria: Volunteers of both genders; aged between 18 and 80 years; diagnosis of type 2 diabetes confirmed for at least five years; taking oral antidiabetics; with HbA1c values between 6.5 and 8.0%; preserved cognitive functions.</t>
  </si>
  <si>
    <t>Exclusion criteria: Volunteers with cinnamon allergy; Patients who use another herbal medicine for diabetes treatment; Patients using cinnamon for diabetes treatment; Patients diagnosed with alcoholic liver disease, cirrhosis or abnormal basal liver function; Patients on insulin therapy; Women breastfeeding, pregnant or on contraceptives; Patients with heart, liver or respiratory failure; Patients with bleeding disorders and who are taking coumarin derivatives.</t>
  </si>
  <si>
    <t>Reduction in glycemic levels;For HbA1c, it is expected to find decreased values, measured by a blood test after the intervention period, and presented as percentage values. We will look at what implications these variables will have on the management and control of the glycemic profile of patients with type 2 diabetes.;For fasting glucose, it is expected to find decreased values, measured by a blood test after the intervention period, and presented in total values of mg / dL. We will look at what implications these variables will have on the management and control of the glycemic profile of patients with type 2 diabetes.</t>
  </si>
  <si>
    <t>The thickness of adiposity, anthropometrical values, and lipid marker.;For adiposity levels and anthropometric values, characterized by body mass index, central adiposity index, waist circumference, neck circumference, waist-hip ratio, waist-thigh ratio, waist-height ratio, it is expected to find decreased values. , measured by an inelastic tape, digital scale, and ratio calculations after the intervention period, and presented in total values or through cutoff points. It is hoped that the values have decreased after the intervention and that the implications of excess fat can be minimized.;Lipids characterized by LDL-cholesterol, triglycerides and total cholesterol, it is expected to find a decrease of at least 10% of values, measured by a blood test after the intervention, and presented in mg / dL. For the HDL marker, they are expected to have increased values, given the protection against cardiovascular complications. The values are expected to be positively altered and, through the estimated analysis, patients can decrease diabetes-related risks and achieve diabetes metabolic control.</t>
  </si>
  <si>
    <t xml:space="preserve">biological </t>
  </si>
  <si>
    <t>Efficacy and Safety of Autologous Adipose-derived Mesenchymal Stem Cells in the Treatment of Early Knee Osteoarthritis</t>
  </si>
  <si>
    <t>Drug: Autologous adipose-derived mesenchymal stem cells;Procedure: abdominal liposuction</t>
  </si>
  <si>
    <t>https://clinicaltrials.gov/show/NCT03956719</t>
  </si>
  <si>
    <t>Treatment of Early Knee Osteoarthritis With Autologous Adipose-derived Mesenchymal Stem Cells</t>
  </si>
  <si>
    <t>NCT03956719</t>
  </si>
  <si>
    <t>Knee Osteoarthritis</t>
  </si>
  <si>
    <t>March 2, 2019</t>
  </si>
  <si>
    <t>Peilai Liu, MD</t>
  </si>
  <si>
    <t>&lt;br&gt;        Inclusion Criteria:&lt;br&gt;&lt;br&gt;          -  Aged 18-65 years, male and female, patient can tolerate surgery;&lt;br&gt;&lt;br&gt;          -  Clinical diagnosis of early stage degenerative arthritis by Radiographic Criteria and&lt;br&gt;             physical examination;&lt;br&gt;&lt;br&gt;          -  Obviously extra-articular malformation;&lt;br&gt;&lt;br&gt;          -  Course of disease = six months;&lt;br&gt;&lt;br&gt;          -  No medication for knee osteoarthritis in the past three months&lt;br&gt;&lt;br&gt;          -  Evaluated has not at the risk of cancer;&lt;br&gt;&lt;br&gt;          -  Subjects who understand and sign the consent form for this study.&lt;br&gt;&lt;br&gt;        Exclusion Criteria:&lt;br&gt;&lt;br&gt;          -  Acute joint injury;&lt;br&gt;&lt;br&gt;          -  Patients with severe primary diseases, such as cardiovascular,cerebrovascular, liver,&lt;br&gt;             kidney and hematopoietic system, and psychosis;&lt;br&gt;&lt;br&gt;          -  Cancer patients;&lt;br&gt;&lt;br&gt;          -  Women who are pregnant or breast feeding,or allergic constitution patient;&lt;br&gt;&lt;br&gt;          -  Positive serology for HIV-1 or HIV-2, Hepatitis B (HBsAg, Anti-Hepatitis C virus -Ab),&lt;br&gt;             Hepatitis C (Anti-hepatitis C virus -Ab) and syphilis;&lt;br&gt;&lt;br&gt;          -  Receive other open surgery related to knee operation within 6 months;&lt;br&gt;&lt;br&gt;          -  Participation in another clinical trial;&lt;br&gt;&lt;br&gt;          -  Failing to comply with the inclusion criteria, unwilling to comply with the research&lt;br&gt;             approach, or incomplete data affecting the curative effect or safety judgment.&lt;br&gt;</t>
  </si>
  <si>
    <t>Hospital for special surgery knee score postoperative 1 month;Hospital for special surgery knee score postoperative 3 month;Hospital for special surgery knee score postoperative 6 month;Visual Analogue Scale Postoperative 1 month;Visual Analogue Scale Postoperative 3 month;Visual Analogue Scale Postoperative 6 month;Evaluation of cartilage repair under MRI postoperative 3 month;Evaluation of cartilage repair under MRI postoperative 6 month;Degree of meniscus injury under MRI postoperative 3 month;Degree of meniscus injury under MRI postoperative 6 month;Squatting to Standing Time postoperative 1 month;Squatting to Standing Time postoperative 3 month;Squatting to Standing Time postoperative 6 month</t>
  </si>
  <si>
    <t>Satisfaction of patients postoperative 1 month;Satisfaction of patients postoperative 3 month;Satisfaction of patients postoperative 6 month</t>
  </si>
  <si>
    <t>CSD190102: An Unblinded, Randomized, Multi-site, Two-way Crossover Study to Assess Nicotine Pharmacokinetic Parameters After Use of Two Smokeless Tobacco Products A19010-R and B19010-O in Healthy Adult Snus Consumers.</t>
  </si>
  <si>
    <t>Other: A19010-R;Other: B19010-O</t>
  </si>
  <si>
    <t>https://clinicaltrials.gov/show/NCT03993782</t>
  </si>
  <si>
    <t>CSD190102: A Study to Assess Nicotine Pharmacokinetic Parameters After Use of Two Smokeless Tobacco Products</t>
  </si>
  <si>
    <t>NCT03993782</t>
  </si>
  <si>
    <t>Allocation: Randomized. Intervention model: Crossover Assignment. Primary purpose: Other. Masking: None (Open Label).</t>
  </si>
  <si>
    <t>RAI Services Company</t>
  </si>
  <si>
    <t>Tobacco Use</t>
  </si>
  <si>
    <t>July 8, 2019</t>
  </si>
  <si>
    <t>CSD190102</t>
  </si>
  <si>
    <t>Jason Hong, MD</t>
  </si>
  <si>
    <t>RAIS</t>
  </si>
  <si>
    <t>Celerion</t>
  </si>
  <si>
    <t>&lt;br&gt;        Inclusion Criteria:&lt;br&gt;&lt;br&gt;          1. Able to read, understand, and willing to sign an informed consent form (ICF) and&lt;br&gt;             complete questionnaires;&lt;br&gt;&lt;br&gt;          2. Generally healthy male or female, 21 to 60 years of age, inclusive, at the time of&lt;br&gt;             signing the ICF;&lt;br&gt;&lt;br&gt;          3. Positive urine cotinine test at the Screening Visit and Day 1;&lt;br&gt;&lt;br&gt;          4. Childbearing females must be willing to use a form of contraception acceptable to the&lt;br&gt;             Principal Investigator (PI) from the time of signing the ICF until study discharge;&lt;br&gt;             acceptable methods include:&lt;br&gt;&lt;br&gt;             a. Female subjects who are heterosexually active and of childbearing potential (e.g.,&lt;br&gt;             neither surgically sterile postmenopausal) must have been using one of the following&lt;br&gt;             forms of contraception for the time period indicated and agree to continue using it&lt;br&gt;             through completion of the study:&lt;br&gt;&lt;br&gt;               -  Hormonal (e.g., oral, vaginal ring, transdermal patch, implant, injection)&lt;br&gt;                  consistently for at least 3 months prior to Check-in&lt;br&gt;&lt;br&gt;               -  Double barrier (i.e., condom with spermicide or diaphragm with spermicide)&lt;br&gt;                  consistently for at least 4 weeks prior to Check-in&lt;br&gt;&lt;br&gt;               -  Intrauterine device for at least 4 months prior to Check-in&lt;br&gt;&lt;br&gt;               -  Exclusive partner who has been vasectomized for at least 6 months (inclusive)&lt;br&gt;                  prior to Check-in&lt;br&gt;&lt;br&gt;               -  Female subjects of childbearing potential who are not currently engaging&lt;br&gt;&lt;br&gt;               -  In heterosexual intercourse must agree to use one of the above methods of birth&lt;br&gt;                  control through completion of study, in the event that they have heterosexual&lt;br&gt;                  intercourse during the course of the study.&lt;br&gt;&lt;br&gt;          5. Female subjects who are of non-childbearing potential must have undergone one of the&lt;br&gt;             following sterilization procedures at least 6 months prior to Check in:&lt;br&gt;&lt;br&gt;               -  Hysteroscopic sterilization (including EssureÂ® or similar nonsurgical&lt;br&gt;                  sterilization procedures);&lt;br&gt;&lt;br&gt;               -  Bilateral tubal ligation or bilateral salpingectomy&lt;br&gt;&lt;br&gt;               -  Hysterectomy&lt;br&gt;&lt;br&gt;               -  Bilateral oophorectomy&lt;br&gt;&lt;br&gt;          6. Subjects' primary tobacco product must be a non-mint flavor of snus. Poly use of other&lt;br&gt;             (non-snus) forms of tobacco- and/or nicotine-containing products will be allowed if&lt;br&gt;             frequency of use of other products is less than or equal to four days per week (e.g.,&lt;br&gt;             vaping) OR less than or equal to 15 cigarettes per week.&lt;br&gt;&lt;br&gt;          7. Self-reports currently using at least one container of their usual brand (UB) snus per&lt;br&gt;             week for at least 3 months prior to randomization;&lt;br&gt;&lt;br&gt;          8. Agrees to exclusively use the IP and not use any other tobacco- or nicotine-containing&lt;br&gt;             product during the study;&lt;br&gt;&lt;br&gt;          9. Willing to comply with the requirements of the study;&lt;br&gt;&lt;br&gt;         10. Able to safely perform the required study procedures, as determined by the PI.&lt;br&gt;&lt;br&gt;        Exclusion Criteria:&lt;br&gt;&lt;br&gt;          1. Presence of clinically significant uncontrolled cardiovascular, chronic pulmonary,&lt;br&gt;             renal, hepatic, endocrine, gastrointestinal, psychiatric, hematological, neurological&lt;br&gt;             disease, or any other concurrent disease or medical condition that, in the opinion of&lt;br&gt;             the PI, makes the study subject unsuitable to participate in this clinical study;&lt;br&gt;&lt;br&gt;          2. History, presence of, or clinical laboratory test results indicating diabetes;&lt;br&gt;&lt;br&gt;          3. Hemoglobin level &lt; 11.0 g/dL for females and &lt; 12.0 g/dL for males at the Screening&lt;br&gt;             Visit;&lt;br&gt;&lt;br&gt;          4. History or presence of bleeding or clotting disorders;&lt;br&gt;&lt;br&gt;          5. Daily use of aspirin (&gt; 325mg/day) or anticoagulants;&lt;br&gt;&lt;br&gt;          6. Whole blood donation within 8 weeks (= 56 days) prior to the signing the ICF;&lt;br&gt;&lt;br&gt;          7. Plasma donation within (=) 7 days of signing the ICF;&lt;br&gt;&lt;br&gt;          8. Systolic blood pressure of &gt; 160 mmHg or a diastolic blood pressure of &gt; 95 mmHg,&lt;br&gt;             measured after being seated for 5 minutes;&lt;br&gt;&lt;br&gt;          9. Weight of = 110 pounds;&lt;br&gt;&lt;br&gt;         10. Positive test for human immunodeficiency virus (HIV), hepatitis B surface antigen&lt;br&gt;             (HBsAg), or hepatitis C virus (HCV);&lt;br&gt;&lt;br&gt;         11. Any history of cancer, except for primary cancers of skin such as localized basal&lt;br&gt;             cell/squamous cell carcinoma that have been surgically and/or cryogenically removed;&lt;br&gt;&lt;br&gt;         12. Use of any medication or substance that aids in smoking cessation, including but not&lt;br&gt;             limited to any NRT (e.g., nicotine gum, lozenge, patch), varenicline (ChantixÂ®),&lt;br&gt;             bupropion (WellbutrinÂ®, ZybanÂ®), or lobelia extract within 30 days prior to signing&lt;br&gt;             the ICF;&lt;br&gt;&lt;br&gt;         13. Participation in another clinical trial within (=) 30 days of signing the ICF (the&lt;br&gt;             30-day window for each subject will be derived from the date of the last study event&lt;br&gt;             in the previous study to the time of signing the ICF in the current study);&lt;br&gt;&lt;br&gt;         14. Females who have a positive pregnancy test, are pregnant, breastfeeding, or intend to&lt;br&gt;             become pregnant during the study;&lt;br&gt;&lt;br&gt;         15. A positive urine drug screen without evidence of prescribed corresponding acceptable&lt;br&gt;             concomitant medication(s) at the Screening Visit or at check-in on Day 1;&lt;br&gt;&lt;br&gt;         16. Postponing a decision to quit using tobacco- or nicotine-containing products to&lt;br&gt;             participate in this study or a previous quit attempt within (=) 30 days prior to&lt;br&gt;             signing the ICF;&lt;br&gt;&lt;br&gt;         17. Drinks more than 21 servings of alcoholic beverages per week or has a positive alcohol&lt;br&gt;             breathalyzer result at the Screening Visit and check-in on Day 1;&lt;br&gt;&lt;br&gt;         18. Employed by a tobacco- or other nicotine-product manufacturing company, or the study&lt;br&gt;             site, or handles tobacco- or nicotine-containing products as part of their job;&lt;br&gt;&lt;br&gt;         19. Presence of gum bleeding and/or abscess, open mouth sores or oral ulcers at Screening,&lt;br&gt;             Check-in, or prior to Day 5 product use (just prior to switching IP);&lt;br&gt;&lt;br&gt;         20. Full dentures or braces (with the exception of night guard/retainer, and dental&lt;br&gt;             implants which may be allowed; if subjects is missing all lower teeth and does not use&lt;br&gt;             dentures will also be allowed);&lt;br&gt;&lt;br&gt;         21. Determined by the PI to be inappropriate for the study.&lt;br&gt;</t>
  </si>
  <si>
    <t>AUCnic 0-240</t>
  </si>
  <si>
    <t xml:space="preserve">dietary supplement </t>
  </si>
  <si>
    <t>Effect of Aquilea CholesterolÂ® on plasma cholesterol and lipid profile</t>
  </si>
  <si>
    <t>&lt;br&gt;                Participants will be randomly allocated to either the intervention or control group in a 1:1 ratio using a computer-generated random number sequence.&lt;br&gt;                Participants allocated to the intervention group receive 10 mg monacolin K, 1.5 g phytosterols, 5 mg olive hydroxytyrosol and 24 mg vitamin E in a liquid stick (Aquilea ColesterolÂ®). This  food supplement should be taken daily for 90 days, preferably before the main meal.&lt;br&gt;                Participants in the control group will receive 1 liquid stick of placebo per day, again to be taken daily for 90 days, preferably before the main meal.&lt;br&gt;                There will be appointments at the baseline, and after 4 and 12 weeks.&lt;br&gt;</t>
  </si>
  <si>
    <t>http://isrctn.com/ISRCTN15149502</t>
  </si>
  <si>
    <t>Effect of a food supplement (Aquilea ColesterolÂ®) on plasma total cholesterol and LDL cholesterol concentrations</t>
  </si>
  <si>
    <t>ISRCTN15149502</t>
  </si>
  <si>
    <t>Interventional single-blinded randomised placebo-controlled parallel group pilot study (Other)</t>
  </si>
  <si>
    <t>Uriach Consumer Healthcare S.L.</t>
  </si>
  <si>
    <t>Spain</t>
  </si>
  <si>
    <t>Hypercholesterolemia &lt;br&gt;Nutritional, Metabolic, Endocrine &lt;br&gt;Hypercholesterolaemia</t>
  </si>
  <si>
    <t>Ramon</t>
  </si>
  <si>
    <t>Estruch</t>
  </si>
  <si>
    <t>Department of Internal Medicine,                    Hospital Clinic,                    Villarroel, 170</t>
  </si>
  <si>
    <t>restruch@clinic.cat</t>
  </si>
  <si>
    <t>+34 (0)932279365</t>
  </si>
  <si>
    <t>Inclusion criteria: &lt;br&gt;                1. Aged 35-75 years&lt;br&gt;                2. Low (&lt;5%) or moderate (5-9%) coronary risk according to REGICOR risk tables&lt;br&gt;                3. Total cholesterol values between 200-250 mg/dl according to previous analytical test&lt;br&gt;                4. LDL cholesterol values &gt;115 mg/dl without lipid-lowering treatment&lt;br&gt;</t>
  </si>
  <si>
    <t>Exclusion criteria: &lt;br&gt;                1. Using or previously used lipid-lowering treatment (statins, fibrates, resins, ezetimibe) and/or any other product with a lipid-lowering effect (red rice, plant sterols) in the previous 3 months&lt;br&gt;                2. Indication for treatment with lipid-lowering drugs&lt;br&gt;                3. Previous cardiovascular disease (myocardial infarction, angina, stroke, peripheral arterial disease)&lt;br&gt;                4. High (10-14%) or very high (=15%) coronary risk according to REGICOR risk tables&lt;br&gt;                5. BMI =30 kg/mÂ²&lt;br&gt;</t>
  </si>
  <si>
    <t>&lt;br&gt;                1. Lipid profile change, assessed at the baseline and after 12 weeks:&lt;br&gt;                1.1. Total cholesterol, assessed using enzymatic procedures&lt;br&gt;                1.2. HDL cholesterol, assessed by precipitation with phosphotungistic acid and magnesium chloride using the Advia 2400&lt;br&gt;                1.3. Triglycerides, assessed using enzymatic procedures&lt;br&gt;                1.4. LDL cholesterol, assessed using the following formula: LDL cholesterol = total cholesterol - HDL cholesterol - (triglycerides/5))&lt;br&gt;                2. Change in oxidised LDLs, assessed using ELISA with the mAb-4E6 antibody at the baseline and after 12 weeks&lt;br&gt;                3. Blood pressure, assessed using a validated semiautomatic oscilliometer at the baseline and after 4 and 12 weeks&lt;br&gt;</t>
  </si>
  <si>
    <t>&lt;br&gt;                1. Change in cardiovascular risk, assessed using the REGICOR score at the baseline and after 12 weeks&lt;br&gt;                2. Change in biomarkers of systemic inflammation, assessed using ELISA at the baseline and after 12 weeks:&lt;br&gt;                2.1. Plasma C-reactive protein (CRP)&lt;br&gt;                2.2. Interleukin-6 (IL-6)&lt;br&gt;</t>
  </si>
  <si>
    <t>2019 results in: https://www.ncbi.nlm.nih.gov/pubmed/31035469 (added 04/10/2019)</t>
  </si>
  <si>
    <t>Stored in repository</t>
  </si>
  <si>
    <t>Intention to publish in a high-to-medium impact peer-reviewed journal  IPD sharing statement: The datasets generated during and/or analysed during the current study will be stored in a non-publically available repository.</t>
  </si>
  <si>
    <t>Institutional Review Board of the Hospital ClÃ­nic of Barcelona, 07/02/2018, HCB/2017/0994</t>
  </si>
  <si>
    <t>drug trial</t>
  </si>
  <si>
    <t>Camrelizumab in combination with gemcitabine plus cisplatin and SBRT for metastatic lesions versus gemcitabine plus cisplatin in the treatment of metastatic nasopharyngeal carcinoma: a prospective, phase III clinical trial</t>
  </si>
  <si>
    <t>experimental group:GP+SHR-1210+SBRT;control group:GP;</t>
  </si>
  <si>
    <t>http://www.chictr.org.cn/showproj.aspx?proj=42180</t>
  </si>
  <si>
    <t>ChiCTR1900025341</t>
  </si>
  <si>
    <t>experimental group:69;control group:69;</t>
  </si>
  <si>
    <t>West China Hospital, Sichuan University</t>
  </si>
  <si>
    <t>nasopharyngeal carcinoma</t>
  </si>
  <si>
    <t>Nianyong Chen</t>
  </si>
  <si>
    <t>37 Guoxue Lane, Wuhou District, Chengdu, Sichuan</t>
  </si>
  <si>
    <t>n_ychen@hotmail.com</t>
  </si>
  <si>
    <t>+86 18980602053</t>
  </si>
  <si>
    <t>Wenjun Liao</t>
  </si>
  <si>
    <t>363522967@qq.com</t>
  </si>
  <si>
    <t>+86 18280167590</t>
  </si>
  <si>
    <t>Inclusion criteria: 1. Aged 18 years to 75 years;&lt;br&gt;2. Pathologically confirmed as nasopharyngeal carcinoma;&lt;br&gt;3. Primary metastatic nasopharyngeal carcinoma diagnosed by pathology or images;&lt;br&gt;4. No radiotherapy or chemotherapy was performed after firstly metastasis;&lt;br&gt;5. ECOG 0-1;&lt;br&gt;6. Life expectancy &gt;=12 weeks;&lt;br&gt;7. Patients must have &gt;= 1 measurable lesion (assessed by RECISTv1.1);&lt;br&gt;8. Patients should not receive blood transfusion or growth factor support within 14 days prior to blood sampling at screening. The indicator requirements are as follows: Absolute white blood cell count &gt;= 4x 10^9/L; absolute neutrophil count &gt;= 1.5 x 10^9/L; platelet &gt;= 100 x 10^9/L; hemoglobin &gt;= 90 g/L; international normalized ratio or prothrombin time &lt;= 1.5 x normal range Upper limit (ULN); activated partial thromboplastin time &lt;= 1.5 x ULN; serum creatinine &lt;= 1.5 x ULN or estimated glomerular filtration rate &gt;=60 mL/min/1.73 m2; serum total bilirubin &lt;= 1.5 x ULN (Patients with Gilbert syndrome can be enrolled if total bilirubin &lt; 3 x ULN is present; AST and ALT &lt;= 2.5 x ULN, and if the patient has liver metastases, this standard is AST and ALT &lt;= 5 x ULN.&lt;br&gt;9. The patient has signed an informed consent form.</t>
  </si>
  <si>
    <t>Exclusion criteria: 1. Only recurrent  nasopharyngeal carcinoma;&lt;br&gt;2. Allergic to monoclonal antibodies, any camrelizumab components;&lt;br&gt;3. Patients currently have active autoimmune disease, or always exist autoimmune disease, or need to oral hormone or immune inhibitors to treat patients;&lt;br&gt;4. Receive treatment: anti-PD - 1 / PD - L1 ;The last anti-tumor therapy in patients within 1 month (including radiotherapy, chemotherapy and targeted therapy); Within one month of major surgery or suffer from serious injury&lt;br&gt;5. Not recovered to &lt;= CTCAE 1 from adverse events (except for hair loss) due to a previously anti-tumor treatment&lt;br&gt;6. Combined the second primary tumor patient, except the skin basal cell carcinoma and cervical carcinoma in situ&lt;br&gt;7. Pregnant and lactating patients.</t>
  </si>
  <si>
    <t>2- year PFS;</t>
  </si>
  <si>
    <t>2-year OS;ORR;DCR;AE;</t>
  </si>
  <si>
    <t xml:space="preserve">vaccine and drug trial </t>
  </si>
  <si>
    <t>A Phase II Study Evaluating the Interest to Combine UCPVax a CD4 TH1-inducer Cancer Vaccine and Atezolizumab for the Treatment of Human PapillomaVirus Positive Cancers</t>
  </si>
  <si>
    <t>Biological: Blood sample collection;Procedure: Tumor biopsies;Other: CT scan;Drug: Atezolizumab;Drug: UCPVax</t>
  </si>
  <si>
    <t>https://clinicaltrials.gov/show/NCT03946358</t>
  </si>
  <si>
    <t>Combination of UCPVax Vaccine and Atezolizumab for the Treatment of Human Papillomavirus Positive Cancers (VolATIL)</t>
  </si>
  <si>
    <t>NCT03946358</t>
  </si>
  <si>
    <t>Centre Hospitalier Universitaire de Besancon</t>
  </si>
  <si>
    <t>Squamous Cell Carcinoma of the Head and Neck;Anal Canal Cancer;Cervical Cancer</t>
  </si>
  <si>
    <t>February 18, 2020</t>
  </si>
  <si>
    <t>P/2019/418</t>
  </si>
  <si>
    <t>Christophe BORG, Pr;Christophe BORG, Pr</t>
  </si>
  <si>
    <t>;christophe.borg@efs.sante.fr</t>
  </si>
  <si>
    <t>;+33 (0)3 81 47 99 99</t>
  </si>
  <si>
    <t>CHU BesanÃ§on;</t>
  </si>
  <si>
    <t>Roche Pharma AG;National Cancer Institute, France</t>
  </si>
  <si>
    <t>&lt;br&gt;        Inclusion Criteria:&lt;br&gt;&lt;br&gt;          1. Signed informed consent&lt;br&gt;&lt;br&gt;          2. Histologically confirmed HPV+ cancers, defined by p16+ (IHC) or HPV genotyping,&lt;br&gt;             corresponding to one of the following selected squamous cell carcinoma types:&lt;br&gt;&lt;br&gt;               -  Anal cancer&lt;br&gt;&lt;br&gt;               -  Head and Neck carcinoma,&lt;br&gt;&lt;br&gt;               -  cervical and vulvar carcinoma&lt;br&gt;&lt;br&gt;          3. Locally advanced or metastatic disease&lt;br&gt;&lt;br&gt;          4. Pre-treated with at least 1 line of anticancer standard treatment (chemotherapy,&lt;br&gt;             radiochemotherapy or targeted therapyâ€¦)&lt;br&gt;&lt;br&gt;          5. Age = 18 and = 75 years old&lt;br&gt;&lt;br&gt;          6. Measurable disease defined according to iRECIST v1.1 guidelines (Note: Previously&lt;br&gt;             irradiated lesions can be considered as measurable disease only if disease progression&lt;br&gt;             has been unequivocally documented at that site since radiation.)&lt;br&gt;&lt;br&gt;          7. Patients must have a mandatory treatment-free interval of at least 21 days following&lt;br&gt;             previous systemic anti-cancer treatments&lt;br&gt;&lt;br&gt;          8. Patients who have received previous systemic anticancer treatment and/or radiotherapy&lt;br&gt;             should have recovered from any treatment related toxicity, to a level of = grade 1&lt;br&gt;             (according to National Cancer Institute [NCI] common terminology criteria for adverse&lt;br&gt;             events, version 5 (CTCAE v5) with the exception of Grade 2 alopecia&lt;br&gt;&lt;br&gt;          9. Performance status &lt; 2 (Annex 3)&lt;br&gt;&lt;br&gt;         10. Availability of a pre-treatment tumor sample (archival FFPE [formalin-fixed&lt;br&gt;             paraffin-embedded] block) and presence of a tumor lesion suitable for a biopsy&lt;br&gt;&lt;br&gt;         11. Patient affiliated to or beneficiary of French social security system&lt;br&gt;&lt;br&gt;         12. Ability to comply with the study protocol, in the Investigator's judgment.&lt;br&gt;&lt;br&gt;        Exclusion Criteria:&lt;br&gt;&lt;br&gt;        Non-eligible to a clinical trial:&lt;br&gt;&lt;br&gt;          1. Patients previously exposed to anti-tumor immunotherapy as anti-PD-1, anti-PD-L1, or&lt;br&gt;             anti-CTLA4 agent or any immune therapy. (HPV vaccination is allowed)&lt;br&gt;&lt;br&gt;          2. Diagnosis of additional malignancy within 3 years prior to the inclusion with the&lt;br&gt;             exception of curatively treated basal cell carcinoma of the skin and/or curatively&lt;br&gt;             resected in situ cervical or breast cancer&lt;br&gt;&lt;br&gt;          3. Patient with any medical or psychiatric condition or disease, which would make the&lt;br&gt;             patient inappropriate for entry into this study&lt;br&gt;&lt;br&gt;          4. Current participation in a study of an investigational agent or in the period of&lt;br&gt;             exclusion&lt;br&gt;&lt;br&gt;          5. Pregnancy, breast-feeding or absence/refusal of adequate contraception for fertile&lt;br&gt;             patients during the period of treatment and for 6 months from the last treatment&lt;br&gt;             administration&lt;br&gt;&lt;br&gt;          6. Patient under guardianship, curatorship or under the protection of justice&lt;br&gt;&lt;br&gt;             Cancer-specific exclusion criteria:&lt;br&gt;&lt;br&gt;          7. Uncontrolled pleural effusion, pericardial effusion, ascites or symptomatic fistula&lt;br&gt;&lt;br&gt;          8. Uncontrolled tumor-related pain: exposing patients to risk of exposure to corticoids&lt;br&gt;             or iterative hospitalizations. Symptomatic lesions amenable to palliative radiotherapy&lt;br&gt;             should be treated prior to randomization. Patients should be recovered from the&lt;br&gt;             effects of radiation. There is no required minimum recovery period&lt;br&gt;&lt;br&gt;          9. Known active central nervous system metastases and/or carcinomatous meningitis.&lt;br&gt;             Subject with previously treated brain metastases and with radiological and clinical&lt;br&gt;             stability are allowed&lt;br&gt;&lt;br&gt;             Non-eligible to treatment:&lt;br&gt;&lt;br&gt;         10. Inadequate organ functions: known cardiac failure of unstable coronaropathy,&lt;br&gt;             respiratory failure, or uncontrolled infection or another life-risk condition&lt;br&gt;&lt;br&gt;         11. Active or chronic hepatitis B or C and/or HIV positive (HIV 1/2 antibodies patients),&lt;br&gt;             or a known history of active Tuberculosis bacillus&lt;br&gt;&lt;br&gt;         12. Any immunosuppressive therapy (i.e. corticosteroids &gt;10mg of hydrocortisone or&lt;br&gt;             equivalent dose) within 14 days before the planned start of study therapy&lt;br&gt;&lt;br&gt;         13. Active autoimmune disease that has required a systemic treatment in past 2 years (i.e.&lt;br&gt;             corticosteroids or immunosuppressive drugs). Replacement therapy (e.g. thyroxine,&lt;br&gt;             insulin) is allowed&lt;br&gt;&lt;br&gt;             Active or history of autoimmune disease or immune deficiency, including, but not&lt;br&gt;             limited to, myasthenia gravis, myositis, autoimmune hepatitis, systemic lupus&lt;br&gt;             erythematosus, rheumatoid arthritis, inflammatory bowel disease, antiphospholipid&lt;br&gt;             antibody syndrome, Wegener granulomatosis, SjÃ¶gren syndrome, Guillain-BarrÃ© syndrome,&lt;br&gt;             or multiple sclerosis, (see Annex 5 for a more comprehensive list of autoimmune&lt;br&gt;             diseases and immune deficiencies) with the following exceptions:&lt;br&gt;&lt;br&gt;               -  Patients with a history of autoimmune-related hypothyroidism who are on thyroid&lt;br&gt;                  replacement hormone are eligible for the study,&lt;br&gt;&lt;br&gt;               -  Patients with controlled Type 1 diabetes mellitus who are on an insulin regimen&lt;br&gt;                  are eligible for the study,&lt;br&gt;&lt;br&gt;               -  Patients with eczema, psoriasis, lichen simplex chronicus, or vitiligo with&lt;br&gt;                  dermatologic manifestations only (e.g., patients with psoriatic arthritis are&lt;br&gt;                  excluded) are eligible for the study provided all of following conditions are&lt;br&gt;                  met:&lt;br&gt;&lt;br&gt;                    1. Rash must cover &lt; 10% of body surface area,&lt;br&gt;&lt;br&gt;                    2. Disease is well controlled at baseline and requires only low-potency topical&lt;br&gt;                       corticosteroids,&lt;br&gt;&lt;br&gt;                    3. No occurrence of acute exacerbations of the underlying condition requiring&lt;br&gt;                       psoralen plus ultraviolet A radiation, methotrexate, retinoids, biologic&lt;br&gt;                       agents, oral calcineurin inhibitors, or high potency or oral corticosteroids&lt;br&gt;                       within the previous 12 months,&lt;br&gt;&lt;br&gt;         14. Prior allogeneic bone marrow transplantation or prior solid organ transplantation&lt;br&gt;&lt;br&gt;         15. History of severe allergic, anaphylactic, or other hypersensitivity reactions to&lt;br&gt;             chimeric or humanized antibodies or fusion proteins&lt;br&gt;&lt;br&gt;         16. Known hypersensitivity or allergy to Chinese hamster ovary cell products or any&lt;br&gt;             component of atezolizumab formulation&lt;br&gt;&lt;br&gt;         17. History of idiopathic or secondary pulmonary fibrosis (History of radiation&lt;br&gt;             pneumonitis in the radiation field fibrosis is permitted), or evidence of active&lt;br&gt;             pneumonitis requiring a systemic treatment with 28 days before the planned start of&lt;br&gt;             study therapy&lt;br&gt;&lt;br&gt;         18. Major surgical procedure other than for diagnosis within 4 weeks prior to initiation&lt;br&gt;             of study treatment, or anticipation of need for a major surgical procedure during the&lt;br&gt;             course of the study&lt;br&gt;&lt;br&gt;         19. Severe infection within 4 weeks prior to initiation of study treatment, including, but&lt;br&gt;             not limited to, hospitalization for complications of infection, bacteremia, or severe&lt;br&gt;             pneumonia&lt;br&gt;&lt;br&gt;         20. Treatment with therapeutic oral or IV antibiotics within 2 weeks prior to i</t>
  </si>
  <si>
    <t>Objective response rate at 4 months</t>
  </si>
  <si>
    <t>Overall survival;Progression free-survival;Health related quality of life (HrQoL)</t>
  </si>
  <si>
    <t>A Phase 3, Randomized, Placebo-Controlled Clinical Study to Evaluate the Safety and Efficacy of Stereotactic Body Radiotherapy (SBRT) with or without Pembrolizumab (MK-3475) in Participants with Medically Inoperable Stages I or IIA Non Small Cell Lung Cancer (NSCLC) (KEYNOTE-867) - Pembrolizumab Â± SBRT in Medically Inoperable Stage I/IIA NSCLC</t>
  </si>
  <si>
    <t>&lt;br&gt;Trade Name: KEYTRUDAÂ® &lt;br&gt;Product Name: KEYTRUDAÂ® &lt;br&gt;Pharmaceutical Form: Solution for infusion&lt;br&gt;INN or Proposed INN: PEMBROLIZUMAB&lt;br&gt;CAS Number: 1374853-91-4&lt;br&gt;Concentration unit: mg/ml milligram(s)/millilitre&lt;br&gt;Concentration type: equal&lt;br&gt;Concentration number: 25-&lt;br&gt;Pharmaceutical form of the placebo: Solution for infusion&lt;br&gt;Route of administration of the placebo: Intravenous use&lt;br&gt;&lt;br&gt;Product Name: Pembrolizumab&lt;br&gt;Product Code: MK-3475&lt;br&gt;Pharmaceutical Form: Solution for infusion&lt;br&gt;INN or Proposed INN: PEMBROLIZUMAB&lt;br&gt;CAS Number: 1374853-91-4&lt;br&gt;Concentration unit: mg/ml milligram(s)/millilitre&lt;br&gt;Concentration type: equal&lt;br&gt;Concentration number: 25-&lt;br&gt;Pharmaceutical form of the placebo: Solution for infusion&lt;br&gt;Route of administration of the placebo: Intravenous use&lt;br&gt;&lt;br&gt;</t>
  </si>
  <si>
    <t>EUCTR2018-004320-11-GB</t>
  </si>
  <si>
    <t>Controlled: yesRandomised: yesOpen: noSingle blind: noDouble blind: yesParallel group: yesCross over: noOther: noIf controlled, specify comparator, Other Medicinial Product: noPlacebo: yesOther: noNumber of treatment arms in the trial: 2</t>
  </si>
  <si>
    <t>United States;Spain;Ukraine;Turkey;Austria;Russian Federation;Switzerland;United Kingdom;Italy;France;Hungary;Canada;Argentina;Poland;Brazil;Australia;Norway;Germany;Japan;New Zealand;Korea, Republic of</t>
  </si>
  <si>
    <t>Non-Small Cell Lung Cancer Stage I or IIA &lt;br&gt;MedDRA version: 21.1Level: PTClassification code 10061873Term: Non-small cell lung cancerSystem Organ Class: 10029104 - Neoplasms benign, malignant and unspecified (incl cysts and polyps);Therapeutic area: Diseases [C] - Cancer [C04]</t>
  </si>
  <si>
    <t>MK-3475-867;116.833;2018-004320-11-HU</t>
  </si>
  <si>
    <t>Tayeb Naveed</t>
  </si>
  <si>
    <t>2 Pancras Square, Kings Cross</t>
  </si>
  <si>
    <t>tayeb.naveed@msd.com</t>
  </si>
  <si>
    <t>01992 452519</t>
  </si>
  <si>
    <t>Merck Sharp &amp; Dohme (UK) Ltd.</t>
  </si>
  <si>
    <t>Inclusion criteria: &lt;br&gt;A participant will be eligible for inclusion in the study if the participant:&lt;br&gt;1. Has previosly untreated NSCLC diagnosed by histology or cytology and confirmed as Stage I or IIA NSCLC (AJCC 8th edition) by chest CT and PET scan. Prospective participants with mediastinal lymph nodes measured on chest CT as &gt;1 cm in the short axis or PET avid lymph nodes may be eligible if the lymph node(s) in question is biopsied and is histologically benign.&lt;br&gt;2. Cannot undergo thoracic surgery due to existing medical illness(es) as determined by the site's multi-disciplinary tumor board. Participants, who are able to withstand thoracic surgery, but choose to pursue non-operative therapy, are not eligible. If there is no tumor board, then this decision will be made by the investigator in consultation with a thoracic surgeon and a radiation oncologist if the investigator is not a radiation oncologist.&lt;br&gt;3. Has an ECOG Performance Status of 0, 1, or 2.&lt;br&gt;4. Is able to receive SBRT and does not have an ultra-centrally located tumor as defined in the radiation manual.&lt;br&gt;5. Has adequate organ function. Specimens must be collected within 7 days prior to the start of study intervention.&lt;br&gt;6. Is male or female =18 years of age, at the time of signing the informed consent.&lt;br&gt;Male Participants&lt;br&gt;7. Contraceptive use by men should be consistent with local regulations regarding the methods of contraception for those participating in clinical studies.&lt;br&gt;Female Participants&lt;br&gt;8. Contraceptive use by women should be consistent with local regulations regarding the methods of contraception for those participating in clinical studies.&lt;br&gt;9. A female is eligible to participate if she is not pregnant, not breastfeeding, and at least one of the following conditions applies: a) not a women of childbearing potential (WOCBP) OR b) A WOCBP who agrees to follow the contraceptive guidance during the treatment interval and for at least 120 days from the last dose of study treatment.&lt;br&gt;10. The participant (or legally acceptable representative if applicable) provides written informed consent/assent for the study. The participant may also provide consent/assent for future biomedical research. However, the participant may participate in the main study without participating in future biomedical research.&lt;br&gt;Are the trial subjects under 18? no&lt;br&gt;Number of subjects for this age range: 0&lt;br&gt;F.1.2 Adults (18-64 years) yes&lt;br&gt;F.1.2.1 Number of subjects for this age range 130&lt;br&gt;F.1.3 Elderly (&gt;=65 years) yes&lt;br&gt;F.1.3.1 Number of subjects for this age range 400&lt;br&gt;</t>
  </si>
  <si>
    <t>Exclusion criteria: &lt;br&gt;The participant must be excluded from the study if the participant:&lt;br&gt;1. Is a WOCBP who has a positive urine pregnancy test within 72 hours prior to randomization or treatment allocation. If the urine test is positive or cannot be confirmed as negative, a serum pregnancy test will be required.&lt;br&gt;2. Has received prior therapy with an anti-PD-1, anti-PD-L1, or anti PD-L2 agent or with an agent directed to another stimulatory or co-inhibitory T-cell receptor (e.g., CTLA-4, OX-40, CD137).&lt;br&gt;3. Has received prior radiotherapy to the thorax, including radiotherapy to the esophagus, mediastinum, or breast. Participants receiving radiotherapy to the contralateral breast at least 5 years prior to randomization may still be eligible.&lt;br&gt;4. Has received a live vaccine within 30 days prior to the first dose of study drug. Examples of live vaccines include, but are not limited to, the following: measles, mumps, rubella, varicella/zoster (chicken pox), yellow fever, rabies, Bacillus Calmetteâ€“GuÃ©rin (BCG), and typhoid vaccine. Seasonal influenza vaccines for injection are generally killed virus vaccines and are allowed; however, intranasal influenza vaccines (eg, FluMistÂ®) are live attenuated vaccines and are not allowed.&lt;br&gt;5. Is currently participating in or has participated in a study of an investigational agent or has used an investigational device within 4 weeks prior to the first dose of study intervention.&lt;br&gt;6. Has a diagnosis of immunodeficiency or is receiving chronic systemic steroid therapy (in dosing exceeding 10 mg daily of prednisone equivalent) or any other form of immunosuppressive therapy within 7 days prior the first dose of study drug.&lt;br&gt;7. Has a known additional malignancy that is progressing or has required active treatment within the past 3 years.&lt;br&gt;8. Has a known hypersensitivity (=Grade 3) to pembrolizumab and/or any of its excipients.&lt;br&gt;9. Has a history of (non-infectious) pneumonitis that required steroids or has current pneumonitis.&lt;br&gt;10. Has a known history of Hepatitis B (defined as Hepatitis B surface antigen [HBsAg] reactive) or known active Hepatitis C virus (defined as HCV RNA [qualitative] is detected) infection.&lt;br&gt;11. Has an active autoimmune disease that has required systemic treatment in past 2 years (i.e., with use of disease modifying agents, corticosteroids or immunosuppressive drugs). However, replacement therapy (eg thyroxine, insulin, or physiologic corticosteroid replacement therapy for adrenal or pituitary insufficiency), while systemic, will be permitted for study eligibility.&lt;br&gt;12. Has an active infection requiring systemic therapy.&lt;br&gt;13. Has a known history of human immunodeficiency virus (HIV) infection. No HIV testing is required unless mandated by local health authority.&lt;br&gt;14. Has a known history of active tuberculosis (TB; Bacillus tuberculosis). No TB testing is required unless mandated by local health authority.&lt;br&gt;15. Has a history or current evidence of any condition, therapy, or laboratory abnormality that might confound the results of the study, interfere with the participant's participation for the full duration of the study, or is not in the best interest of the participant to participate, in the opinion of the treating investigator.&lt;br&gt;16. Has a known psychiatric or substance abuse disorder that would interfere with the participantâ€™s ability to cooperate with the requirements of the study.&lt;br&gt;17. Is pregnant or breastfeeding or expecting to conceive or father children within the projected duration of the study, starting with the</t>
  </si>
  <si>
    <t>Main Objective: 1.To compare the Event Free Survival (EFS).&lt;br&gt;2.To compare Overall Survival (OS).;Secondary Objective: 1.To compare the time to death or distant metastases (TDDM).&lt;br&gt;2.To evaluate the safety and tolerability of Stereotactic Body Radiotherapy (SBRT) + pembrolizumab (MK-3475).&lt;br&gt;3.To compare the change from baseline scores in global health status/quality of life (QoL), cough, chest pain, dyspnea, and physical functioning scale.;Primary end point(s): 1. Event-Free Survival (EFS)&lt;br&gt;2. Overall Survival (OS);Timepoint(s) of evaluation of this end point: 1. Up to approximately 6 years&lt;br&gt;2. Up to approximately 6 years&lt;br&gt;</t>
  </si>
  <si>
    <t>Secondary end point(s): 1. Time to Death or Distant Metastases (TDDM)&lt;br&gt;2. Number of Participants Who Experience an Adverse Event (AE)&lt;br&gt;3. Number of Participants Who Discontinue Study Treatment Due to an Adverse Event (AE)&lt;br&gt;4. Change from Baseline in European Organization for Research and Treatment of Cancer Quality of Life Questionnaire-Core 30 (EORTC QLQ-C30) Global Health Status/Quality of Life (Items 29 and 30) Score&lt;br&gt;5. Change from Baseline in European Organization for Research and Treatment of Cancer Quality of Life Questionnaire-Lung Cancer Module 13 (EORTC QLQ-LC13) Cough (Item 1) Score&lt;br&gt;6. Change from Baseline in European Organization for Research and Treatment of Cancer Quality of Life Questionnaire-Lung Cancer Module 13 (EORTC QLQ-LC13) Chest Pain (Item 10) Score&lt;br&gt;7. Change from Baseline in European Organization for Research and Treatment of Cancer Quality of Life Questionnaire-Core 30 (EORTC QLQ-C30) Dyspnea (Item 8) Score&lt;br&gt;8. Change from Baseline in European Organization for Research and Treatment of Cancer Quality of Life Questionnaire-C30 (EORTC QLQ-C30) Physical Functioning (Items 1-5) Score;Timepoint(s) of evaluation of this end point: 1. Up to approximately 6 years&lt;br&gt;2. Up to approximately 6 years&lt;br&gt;3. Up to approximately 6 years&lt;br&gt;4. Baseline and up to approximately 52 weeks&lt;br&gt;5. Baseline and up to approximately 52 weeks&lt;br&gt;6. Baseline and up to approximately 52 weeks&lt;br&gt;7. Baseline and up to approximately 52 weeks&lt;br&gt;8. Baseline and up to approximately 52 weeks</t>
  </si>
  <si>
    <t>Jul 16 2019 12:00AM</t>
  </si>
  <si>
    <t>Has one arm just drug</t>
  </si>
  <si>
    <t>Membrane is just for delivery so include</t>
  </si>
  <si>
    <t>epidural vs anaesthesis -- uses same drug and different procedure</t>
  </si>
  <si>
    <t>couldn't find what it is so exclude</t>
  </si>
  <si>
    <t>Behaviour therapy but has a methadone only group?</t>
  </si>
  <si>
    <t>One as drug only arm</t>
  </si>
  <si>
    <t>fire needle but one drug only arm</t>
  </si>
  <si>
    <t>Don't think they actually receive the salt as a drug, or at least we don't know that they do. Think it might be part of the "moxibustion" which is some sort of accupuncture</t>
  </si>
  <si>
    <t>Don't think it's nicotine that varies between the arm, so whole product therefore exclude</t>
  </si>
  <si>
    <t>Have drug only arms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</si>
</sst>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15" fontId="0" fillId="0" borderId="0" xfId="0" applyNumberFormat="1"/>
    <xf numFmtId="17" fontId="0" fillId="0" borderId="0" xfId="0" applyNumberFormat="1"/>
    <xf numFmtId="16" fontId="0" fillId="0" borderId="0" xfId="0" applyNumberFormat="1"/>
    <xf numFmtId="0" fontId="0" fillId="0" borderId="0" xfId="0" quotePrefix="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43"/>
  <sheetViews>
    <sheetView tabSelected="1" topLeftCell="A114" zoomScale="107" workbookViewId="0">
      <selection activeCell="C40" sqref="C40"/>
    </sheetView>
  </sheetViews>
  <sheetFormatPr baseColWidth="10" defaultColWidth="8.83203125" defaultRowHeight="15" x14ac:dyDescent="0.2"/>
  <cols>
    <col min="1" max="3" width="9" bestFit="1" customWidth="1"/>
    <col min="5" max="5" width="42.83203125" customWidth="1"/>
    <col min="6" max="6" width="47.5" customWidth="1"/>
    <col min="11" max="12" width="10.5" bestFit="1" customWidth="1"/>
    <col min="13" max="13" width="9" bestFit="1" customWidth="1"/>
    <col min="16" max="17" width="9" bestFit="1" customWidth="1"/>
  </cols>
  <sheetData>
    <row r="1" spans="1:7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
      <c r="A2">
        <v>1</v>
      </c>
      <c r="B2">
        <v>0</v>
      </c>
      <c r="C2">
        <v>0</v>
      </c>
      <c r="D2" t="s">
        <v>72</v>
      </c>
      <c r="E2" t="s">
        <v>73</v>
      </c>
      <c r="F2" t="s">
        <v>74</v>
      </c>
      <c r="G2" t="s">
        <v>75</v>
      </c>
      <c r="H2" t="s">
        <v>76</v>
      </c>
      <c r="I2" t="s">
        <v>77</v>
      </c>
      <c r="J2" t="s">
        <v>78</v>
      </c>
      <c r="K2" s="1">
        <v>43718</v>
      </c>
      <c r="L2" s="1">
        <v>43739</v>
      </c>
      <c r="M2" t="b">
        <v>0</v>
      </c>
      <c r="N2" t="s">
        <v>79</v>
      </c>
      <c r="O2" t="s">
        <v>80</v>
      </c>
      <c r="P2" t="s">
        <v>81</v>
      </c>
      <c r="Q2">
        <v>50</v>
      </c>
      <c r="R2" t="s">
        <v>82</v>
      </c>
      <c r="S2" t="s">
        <v>83</v>
      </c>
      <c r="T2" t="s">
        <v>84</v>
      </c>
      <c r="U2" t="s">
        <v>85</v>
      </c>
      <c r="V2" t="s">
        <v>86</v>
      </c>
      <c r="W2" s="1">
        <v>43718</v>
      </c>
      <c r="X2" s="1">
        <v>43739</v>
      </c>
      <c r="Y2" t="s">
        <v>77</v>
      </c>
      <c r="Z2" s="2">
        <v>44074</v>
      </c>
      <c r="AA2" t="s">
        <v>87</v>
      </c>
      <c r="AB2" t="s">
        <v>88</v>
      </c>
      <c r="AC2" t="s">
        <v>89</v>
      </c>
      <c r="AD2" t="s">
        <v>90</v>
      </c>
      <c r="AE2" t="s">
        <v>91</v>
      </c>
      <c r="AF2" t="s">
        <v>92</v>
      </c>
      <c r="AG2" t="s">
        <v>85</v>
      </c>
      <c r="AH2" t="s">
        <v>85</v>
      </c>
      <c r="AI2" t="s">
        <v>85</v>
      </c>
      <c r="AJ2" t="s">
        <v>85</v>
      </c>
      <c r="AK2" t="s">
        <v>85</v>
      </c>
      <c r="AL2" t="s">
        <v>85</v>
      </c>
      <c r="AM2" t="s">
        <v>85</v>
      </c>
      <c r="AN2" t="s">
        <v>93</v>
      </c>
      <c r="AO2" t="s">
        <v>86</v>
      </c>
      <c r="AP2" t="s">
        <v>94</v>
      </c>
      <c r="AQ2" t="s">
        <v>85</v>
      </c>
      <c r="AR2" t="s">
        <v>85</v>
      </c>
      <c r="AS2" t="s">
        <v>95</v>
      </c>
      <c r="AT2" t="s">
        <v>96</v>
      </c>
      <c r="AU2" t="s">
        <v>97</v>
      </c>
      <c r="AV2" t="s">
        <v>98</v>
      </c>
      <c r="AW2" t="s">
        <v>99</v>
      </c>
      <c r="AX2" t="s">
        <v>85</v>
      </c>
      <c r="AY2" t="s">
        <v>86</v>
      </c>
      <c r="AZ2" t="s">
        <v>100</v>
      </c>
      <c r="BA2" t="s">
        <v>85</v>
      </c>
      <c r="BB2" t="s">
        <v>85</v>
      </c>
      <c r="BC2" t="s">
        <v>101</v>
      </c>
      <c r="BD2" t="s">
        <v>86</v>
      </c>
      <c r="BE2" s="1">
        <v>1</v>
      </c>
      <c r="BF2" t="s">
        <v>85</v>
      </c>
      <c r="BG2" t="s">
        <v>85</v>
      </c>
      <c r="BH2" t="s">
        <v>85</v>
      </c>
      <c r="BI2" t="s">
        <v>85</v>
      </c>
      <c r="BJ2" t="s">
        <v>85</v>
      </c>
      <c r="BK2" t="s">
        <v>102</v>
      </c>
      <c r="BL2" t="s">
        <v>103</v>
      </c>
      <c r="BM2" s="1">
        <v>44373</v>
      </c>
      <c r="BN2" t="s">
        <v>86</v>
      </c>
      <c r="BO2" t="s">
        <v>85</v>
      </c>
      <c r="BP2" t="s">
        <v>104</v>
      </c>
      <c r="BQ2" t="s">
        <v>85</v>
      </c>
      <c r="BR2" t="s">
        <v>105</v>
      </c>
      <c r="BS2" t="s">
        <v>85</v>
      </c>
      <c r="BT2" t="s">
        <v>85</v>
      </c>
    </row>
    <row r="3" spans="1:72" x14ac:dyDescent="0.2">
      <c r="A3">
        <v>0</v>
      </c>
      <c r="B3">
        <v>1</v>
      </c>
      <c r="C3">
        <v>1</v>
      </c>
      <c r="D3" t="s">
        <v>106</v>
      </c>
      <c r="E3" t="s">
        <v>107</v>
      </c>
      <c r="F3" t="s">
        <v>108</v>
      </c>
      <c r="G3" t="s">
        <v>109</v>
      </c>
      <c r="H3" t="s">
        <v>110</v>
      </c>
      <c r="I3" t="s">
        <v>111</v>
      </c>
      <c r="J3" t="s">
        <v>112</v>
      </c>
      <c r="K3" s="1">
        <v>43574</v>
      </c>
      <c r="L3" s="1">
        <v>42976</v>
      </c>
      <c r="M3" t="b">
        <v>0</v>
      </c>
      <c r="N3" t="s">
        <v>79</v>
      </c>
      <c r="O3" t="s">
        <v>113</v>
      </c>
      <c r="P3" t="s">
        <v>114</v>
      </c>
      <c r="Q3">
        <v>99</v>
      </c>
      <c r="R3" t="s">
        <v>115</v>
      </c>
      <c r="S3" t="s">
        <v>116</v>
      </c>
      <c r="T3" t="s">
        <v>117</v>
      </c>
      <c r="U3" t="s">
        <v>85</v>
      </c>
      <c r="V3">
        <v>1</v>
      </c>
      <c r="W3" s="1">
        <v>43574</v>
      </c>
      <c r="X3" t="s">
        <v>118</v>
      </c>
      <c r="Y3" t="s">
        <v>119</v>
      </c>
      <c r="Z3" s="2">
        <v>43591</v>
      </c>
      <c r="AA3" t="s">
        <v>120</v>
      </c>
      <c r="AB3" t="s">
        <v>85</v>
      </c>
      <c r="AC3" t="s">
        <v>121</v>
      </c>
      <c r="AD3" t="s">
        <v>86</v>
      </c>
      <c r="AE3" t="s">
        <v>85</v>
      </c>
      <c r="AF3" t="s">
        <v>85</v>
      </c>
      <c r="AG3" t="s">
        <v>115</v>
      </c>
      <c r="AH3" t="s">
        <v>85</v>
      </c>
      <c r="AI3" t="s">
        <v>121</v>
      </c>
      <c r="AJ3" t="s">
        <v>86</v>
      </c>
      <c r="AK3" t="s">
        <v>85</v>
      </c>
      <c r="AL3" t="s">
        <v>85</v>
      </c>
      <c r="AM3" t="s">
        <v>115</v>
      </c>
      <c r="AN3" t="s">
        <v>122</v>
      </c>
      <c r="AO3" t="s">
        <v>86</v>
      </c>
      <c r="AP3" t="s">
        <v>123</v>
      </c>
      <c r="AQ3" t="s">
        <v>124</v>
      </c>
      <c r="AR3" t="s">
        <v>114</v>
      </c>
      <c r="AS3" t="s">
        <v>125</v>
      </c>
      <c r="AT3" t="s">
        <v>126</v>
      </c>
      <c r="AU3" t="s">
        <v>86</v>
      </c>
      <c r="AV3" t="s">
        <v>127</v>
      </c>
      <c r="AW3" t="s">
        <v>128</v>
      </c>
      <c r="AX3" t="s">
        <v>85</v>
      </c>
      <c r="AY3" t="s">
        <v>86</v>
      </c>
      <c r="AZ3" t="s">
        <v>86</v>
      </c>
      <c r="BA3" t="s">
        <v>86</v>
      </c>
      <c r="BB3" t="s">
        <v>86</v>
      </c>
      <c r="BC3" t="s">
        <v>86</v>
      </c>
      <c r="BD3" t="s">
        <v>86</v>
      </c>
      <c r="BE3" t="s">
        <v>86</v>
      </c>
      <c r="BF3" t="s">
        <v>86</v>
      </c>
      <c r="BG3" t="s">
        <v>86</v>
      </c>
      <c r="BH3" t="s">
        <v>86</v>
      </c>
      <c r="BI3" t="s">
        <v>86</v>
      </c>
      <c r="BJ3" t="s">
        <v>86</v>
      </c>
      <c r="BK3" t="s">
        <v>86</v>
      </c>
      <c r="BL3" t="s">
        <v>86</v>
      </c>
      <c r="BM3" t="s">
        <v>86</v>
      </c>
      <c r="BN3" t="s">
        <v>86</v>
      </c>
      <c r="BO3" t="s">
        <v>86</v>
      </c>
      <c r="BP3" t="s">
        <v>86</v>
      </c>
      <c r="BQ3" t="s">
        <v>86</v>
      </c>
      <c r="BR3" t="s">
        <v>86</v>
      </c>
      <c r="BS3" t="s">
        <v>86</v>
      </c>
      <c r="BT3" t="s">
        <v>86</v>
      </c>
    </row>
    <row r="4" spans="1:72" x14ac:dyDescent="0.2">
      <c r="A4">
        <v>0</v>
      </c>
      <c r="B4">
        <v>1</v>
      </c>
      <c r="C4">
        <v>0</v>
      </c>
      <c r="D4" t="s">
        <v>129</v>
      </c>
      <c r="E4" t="s">
        <v>130</v>
      </c>
      <c r="F4" t="s">
        <v>131</v>
      </c>
      <c r="G4" t="s">
        <v>132</v>
      </c>
      <c r="H4" t="s">
        <v>133</v>
      </c>
      <c r="I4" t="s">
        <v>134</v>
      </c>
      <c r="J4" t="s">
        <v>135</v>
      </c>
      <c r="K4" s="1">
        <v>43794</v>
      </c>
      <c r="L4" s="1">
        <v>43709</v>
      </c>
      <c r="M4" t="b">
        <v>0</v>
      </c>
      <c r="N4" t="s">
        <v>136</v>
      </c>
      <c r="O4" t="s">
        <v>137</v>
      </c>
      <c r="P4">
        <v>3</v>
      </c>
      <c r="Q4">
        <v>84</v>
      </c>
      <c r="R4" t="s">
        <v>138</v>
      </c>
      <c r="S4" t="s">
        <v>139</v>
      </c>
      <c r="T4" t="s">
        <v>140</v>
      </c>
      <c r="U4" t="s">
        <v>85</v>
      </c>
      <c r="V4">
        <v>1</v>
      </c>
      <c r="W4" s="1">
        <v>43794</v>
      </c>
      <c r="X4" s="1">
        <v>43709</v>
      </c>
      <c r="Y4" t="s">
        <v>141</v>
      </c>
      <c r="Z4" s="2">
        <v>43816</v>
      </c>
      <c r="AA4" t="s">
        <v>86</v>
      </c>
      <c r="AB4" t="s">
        <v>142</v>
      </c>
      <c r="AC4" t="s">
        <v>85</v>
      </c>
      <c r="AD4" t="s">
        <v>143</v>
      </c>
      <c r="AE4" t="s">
        <v>144</v>
      </c>
      <c r="AF4" t="s">
        <v>145</v>
      </c>
      <c r="AG4" t="s">
        <v>138</v>
      </c>
      <c r="AH4" t="s">
        <v>146</v>
      </c>
      <c r="AI4" t="s">
        <v>85</v>
      </c>
      <c r="AJ4" t="s">
        <v>143</v>
      </c>
      <c r="AK4" t="s">
        <v>147</v>
      </c>
      <c r="AL4" t="s">
        <v>145</v>
      </c>
      <c r="AM4" t="s">
        <v>138</v>
      </c>
      <c r="AN4" t="s">
        <v>148</v>
      </c>
      <c r="AO4" t="s">
        <v>86</v>
      </c>
      <c r="AP4" t="s">
        <v>138</v>
      </c>
      <c r="AQ4" t="s">
        <v>149</v>
      </c>
      <c r="AR4" t="s">
        <v>150</v>
      </c>
      <c r="AS4" t="s">
        <v>95</v>
      </c>
      <c r="AT4" t="s">
        <v>151</v>
      </c>
      <c r="AU4" t="s">
        <v>152</v>
      </c>
      <c r="AV4" t="s">
        <v>153</v>
      </c>
      <c r="AW4" t="s">
        <v>154</v>
      </c>
      <c r="AX4" t="s">
        <v>85</v>
      </c>
      <c r="AY4" t="s">
        <v>86</v>
      </c>
      <c r="AZ4" t="s">
        <v>155</v>
      </c>
      <c r="BA4" t="s">
        <v>85</v>
      </c>
      <c r="BB4" t="s">
        <v>85</v>
      </c>
      <c r="BC4" t="s">
        <v>85</v>
      </c>
      <c r="BD4" t="s">
        <v>86</v>
      </c>
      <c r="BE4" s="1">
        <v>1</v>
      </c>
      <c r="BF4" t="s">
        <v>85</v>
      </c>
      <c r="BG4" t="s">
        <v>85</v>
      </c>
      <c r="BH4" t="s">
        <v>85</v>
      </c>
      <c r="BI4" t="s">
        <v>85</v>
      </c>
      <c r="BJ4" t="s">
        <v>85</v>
      </c>
      <c r="BK4" t="s">
        <v>156</v>
      </c>
      <c r="BL4" t="s">
        <v>157</v>
      </c>
      <c r="BM4" t="s">
        <v>86</v>
      </c>
      <c r="BN4" t="s">
        <v>86</v>
      </c>
      <c r="BO4" t="s">
        <v>158</v>
      </c>
      <c r="BP4" t="s">
        <v>104</v>
      </c>
      <c r="BQ4" t="s">
        <v>85</v>
      </c>
      <c r="BR4" t="s">
        <v>159</v>
      </c>
      <c r="BS4" t="s">
        <v>85</v>
      </c>
      <c r="BT4" t="s">
        <v>85</v>
      </c>
    </row>
    <row r="5" spans="1:72" x14ac:dyDescent="0.2">
      <c r="A5">
        <v>0</v>
      </c>
      <c r="B5">
        <v>1</v>
      </c>
      <c r="C5">
        <v>0</v>
      </c>
      <c r="D5" t="s">
        <v>160</v>
      </c>
      <c r="E5" t="s">
        <v>161</v>
      </c>
      <c r="F5" t="s">
        <v>162</v>
      </c>
      <c r="G5" t="s">
        <v>163</v>
      </c>
      <c r="H5" t="s">
        <v>164</v>
      </c>
      <c r="I5" t="s">
        <v>111</v>
      </c>
      <c r="J5" t="s">
        <v>165</v>
      </c>
      <c r="K5" s="1">
        <v>43483</v>
      </c>
      <c r="L5" s="1">
        <v>43818</v>
      </c>
      <c r="M5" t="b">
        <v>0</v>
      </c>
      <c r="N5" t="s">
        <v>79</v>
      </c>
      <c r="O5" t="s">
        <v>166</v>
      </c>
      <c r="P5" t="s">
        <v>167</v>
      </c>
      <c r="Q5">
        <v>30</v>
      </c>
      <c r="R5" t="s">
        <v>168</v>
      </c>
      <c r="S5" t="s">
        <v>169</v>
      </c>
      <c r="T5" t="s">
        <v>170</v>
      </c>
      <c r="U5" t="s">
        <v>85</v>
      </c>
      <c r="V5" t="s">
        <v>86</v>
      </c>
      <c r="W5" s="1">
        <v>43483</v>
      </c>
      <c r="X5" t="s">
        <v>171</v>
      </c>
      <c r="Y5" t="s">
        <v>172</v>
      </c>
      <c r="Z5" s="2">
        <v>44151</v>
      </c>
      <c r="AA5" t="s">
        <v>173</v>
      </c>
      <c r="AB5" t="s">
        <v>174</v>
      </c>
      <c r="AC5" t="s">
        <v>175</v>
      </c>
      <c r="AD5" t="s">
        <v>86</v>
      </c>
      <c r="AE5" t="s">
        <v>176</v>
      </c>
      <c r="AF5" t="s">
        <v>177</v>
      </c>
      <c r="AG5" t="s">
        <v>178</v>
      </c>
      <c r="AH5" t="s">
        <v>174</v>
      </c>
      <c r="AI5" t="s">
        <v>175</v>
      </c>
      <c r="AJ5" t="s">
        <v>86</v>
      </c>
      <c r="AK5" t="s">
        <v>176</v>
      </c>
      <c r="AL5" t="s">
        <v>177</v>
      </c>
      <c r="AM5" t="s">
        <v>178</v>
      </c>
      <c r="AN5" t="s">
        <v>148</v>
      </c>
      <c r="AO5" t="s">
        <v>179</v>
      </c>
      <c r="AP5" t="s">
        <v>123</v>
      </c>
      <c r="AQ5" t="s">
        <v>180</v>
      </c>
      <c r="AR5" t="s">
        <v>181</v>
      </c>
      <c r="AS5" t="s">
        <v>125</v>
      </c>
      <c r="AT5" t="s">
        <v>182</v>
      </c>
      <c r="AU5" t="s">
        <v>86</v>
      </c>
      <c r="AV5" t="s">
        <v>183</v>
      </c>
      <c r="AW5" t="s">
        <v>86</v>
      </c>
      <c r="AX5" t="s">
        <v>85</v>
      </c>
      <c r="AY5" t="s">
        <v>86</v>
      </c>
      <c r="AZ5" t="s">
        <v>86</v>
      </c>
      <c r="BA5" t="s">
        <v>86</v>
      </c>
      <c r="BB5" t="s">
        <v>86</v>
      </c>
      <c r="BC5" t="s">
        <v>86</v>
      </c>
      <c r="BD5" t="s">
        <v>86</v>
      </c>
      <c r="BE5" t="s">
        <v>86</v>
      </c>
      <c r="BF5" t="s">
        <v>86</v>
      </c>
      <c r="BG5" t="s">
        <v>86</v>
      </c>
      <c r="BH5" t="s">
        <v>86</v>
      </c>
      <c r="BI5" t="s">
        <v>86</v>
      </c>
      <c r="BJ5" t="s">
        <v>86</v>
      </c>
      <c r="BK5" t="s">
        <v>86</v>
      </c>
      <c r="BL5" t="s">
        <v>86</v>
      </c>
      <c r="BM5" t="s">
        <v>86</v>
      </c>
      <c r="BN5" t="s">
        <v>86</v>
      </c>
      <c r="BO5" t="s">
        <v>86</v>
      </c>
      <c r="BP5" t="s">
        <v>86</v>
      </c>
      <c r="BQ5" t="s">
        <v>86</v>
      </c>
      <c r="BR5" t="s">
        <v>86</v>
      </c>
      <c r="BS5" t="s">
        <v>86</v>
      </c>
      <c r="BT5" t="s">
        <v>86</v>
      </c>
    </row>
    <row r="6" spans="1:72" x14ac:dyDescent="0.2">
      <c r="A6">
        <v>0</v>
      </c>
      <c r="B6">
        <v>1</v>
      </c>
      <c r="C6">
        <v>0</v>
      </c>
      <c r="D6" t="s">
        <v>184</v>
      </c>
      <c r="E6" t="s">
        <v>185</v>
      </c>
      <c r="F6" t="s">
        <v>186</v>
      </c>
      <c r="G6" t="s">
        <v>187</v>
      </c>
      <c r="H6" t="s">
        <v>188</v>
      </c>
      <c r="I6" t="s">
        <v>189</v>
      </c>
      <c r="J6" t="s">
        <v>190</v>
      </c>
      <c r="K6" s="1">
        <v>43501</v>
      </c>
      <c r="L6" s="1">
        <v>43516</v>
      </c>
      <c r="M6" t="b">
        <v>0</v>
      </c>
      <c r="N6" t="s">
        <v>79</v>
      </c>
      <c r="O6" t="s">
        <v>191</v>
      </c>
      <c r="P6" t="s">
        <v>114</v>
      </c>
      <c r="Q6">
        <v>35</v>
      </c>
      <c r="R6" t="s">
        <v>192</v>
      </c>
      <c r="S6" t="s">
        <v>193</v>
      </c>
      <c r="T6" t="s">
        <v>194</v>
      </c>
      <c r="U6" t="s">
        <v>85</v>
      </c>
      <c r="V6" t="s">
        <v>86</v>
      </c>
      <c r="W6" s="1">
        <v>43501</v>
      </c>
      <c r="X6" s="1">
        <v>43516</v>
      </c>
      <c r="Y6" t="s">
        <v>195</v>
      </c>
      <c r="Z6" s="2">
        <v>44139</v>
      </c>
      <c r="AA6" t="s">
        <v>196</v>
      </c>
      <c r="AB6" t="s">
        <v>197</v>
      </c>
      <c r="AC6" t="s">
        <v>85</v>
      </c>
      <c r="AD6" t="s">
        <v>198</v>
      </c>
      <c r="AE6" t="s">
        <v>199</v>
      </c>
      <c r="AF6">
        <v>9923800634</v>
      </c>
      <c r="AG6" t="s">
        <v>200</v>
      </c>
      <c r="AH6" t="s">
        <v>201</v>
      </c>
      <c r="AI6" t="s">
        <v>85</v>
      </c>
      <c r="AJ6" t="s">
        <v>202</v>
      </c>
      <c r="AK6" t="s">
        <v>199</v>
      </c>
      <c r="AL6">
        <v>9923800634</v>
      </c>
      <c r="AM6" t="s">
        <v>200</v>
      </c>
      <c r="AN6" t="s">
        <v>203</v>
      </c>
      <c r="AO6" t="s">
        <v>86</v>
      </c>
      <c r="AP6" t="s">
        <v>204</v>
      </c>
      <c r="AQ6" t="s">
        <v>85</v>
      </c>
      <c r="AR6" t="s">
        <v>85</v>
      </c>
      <c r="AS6" t="s">
        <v>85</v>
      </c>
      <c r="AT6" t="s">
        <v>205</v>
      </c>
      <c r="AU6" t="s">
        <v>206</v>
      </c>
      <c r="AV6" t="s">
        <v>207</v>
      </c>
      <c r="AW6" t="s">
        <v>208</v>
      </c>
      <c r="AX6" t="s">
        <v>85</v>
      </c>
      <c r="AY6" t="s">
        <v>86</v>
      </c>
      <c r="AZ6" t="s">
        <v>85</v>
      </c>
      <c r="BA6">
        <v>0</v>
      </c>
      <c r="BB6" t="s">
        <v>85</v>
      </c>
      <c r="BC6" t="s">
        <v>85</v>
      </c>
      <c r="BD6" t="s">
        <v>86</v>
      </c>
      <c r="BE6" s="1">
        <v>1</v>
      </c>
      <c r="BF6" t="s">
        <v>85</v>
      </c>
      <c r="BG6" t="s">
        <v>85</v>
      </c>
      <c r="BH6" t="s">
        <v>85</v>
      </c>
      <c r="BI6" t="s">
        <v>85</v>
      </c>
      <c r="BJ6" t="s">
        <v>85</v>
      </c>
      <c r="BK6" t="s">
        <v>85</v>
      </c>
      <c r="BL6" t="s">
        <v>85</v>
      </c>
      <c r="BM6" t="s">
        <v>86</v>
      </c>
      <c r="BN6" t="s">
        <v>86</v>
      </c>
      <c r="BO6" t="s">
        <v>158</v>
      </c>
      <c r="BP6" t="s">
        <v>209</v>
      </c>
      <c r="BQ6" t="s">
        <v>85</v>
      </c>
      <c r="BR6" t="s">
        <v>210</v>
      </c>
      <c r="BS6" t="s">
        <v>85</v>
      </c>
      <c r="BT6" t="s">
        <v>85</v>
      </c>
    </row>
    <row r="7" spans="1:72" x14ac:dyDescent="0.2">
      <c r="A7">
        <v>1</v>
      </c>
      <c r="B7">
        <v>0</v>
      </c>
      <c r="C7">
        <v>1</v>
      </c>
      <c r="D7" t="s">
        <v>211</v>
      </c>
      <c r="E7" t="s">
        <v>212</v>
      </c>
      <c r="F7" t="s">
        <v>213</v>
      </c>
      <c r="G7" t="s">
        <v>214</v>
      </c>
      <c r="H7" t="s">
        <v>212</v>
      </c>
      <c r="I7" t="s">
        <v>111</v>
      </c>
      <c r="J7" t="s">
        <v>215</v>
      </c>
      <c r="K7" s="1">
        <v>43570</v>
      </c>
      <c r="L7" s="1">
        <v>43556</v>
      </c>
      <c r="M7" t="b">
        <v>1</v>
      </c>
      <c r="N7" t="s">
        <v>79</v>
      </c>
      <c r="O7" t="s">
        <v>216</v>
      </c>
      <c r="P7" t="s">
        <v>217</v>
      </c>
      <c r="Q7">
        <v>50</v>
      </c>
      <c r="R7" t="s">
        <v>218</v>
      </c>
      <c r="S7" t="s">
        <v>86</v>
      </c>
      <c r="T7" t="s">
        <v>219</v>
      </c>
      <c r="U7" t="s">
        <v>85</v>
      </c>
      <c r="V7" t="s">
        <v>86</v>
      </c>
      <c r="W7" s="1">
        <v>43570</v>
      </c>
      <c r="X7" s="3">
        <v>43556</v>
      </c>
      <c r="Y7" t="s">
        <v>119</v>
      </c>
      <c r="Z7" s="2">
        <v>43591</v>
      </c>
      <c r="AA7" t="s">
        <v>220</v>
      </c>
      <c r="AB7" t="s">
        <v>221</v>
      </c>
      <c r="AC7" t="s">
        <v>222</v>
      </c>
      <c r="AD7" t="s">
        <v>86</v>
      </c>
      <c r="AE7" t="s">
        <v>223</v>
      </c>
      <c r="AF7" t="s">
        <v>224</v>
      </c>
      <c r="AG7" t="s">
        <v>225</v>
      </c>
      <c r="AH7" t="s">
        <v>221</v>
      </c>
      <c r="AI7" t="s">
        <v>222</v>
      </c>
      <c r="AJ7" t="s">
        <v>86</v>
      </c>
      <c r="AK7" t="s">
        <v>223</v>
      </c>
      <c r="AL7" t="s">
        <v>224</v>
      </c>
      <c r="AM7" t="s">
        <v>225</v>
      </c>
      <c r="AN7" t="s">
        <v>226</v>
      </c>
      <c r="AO7" t="s">
        <v>227</v>
      </c>
      <c r="AP7" t="s">
        <v>123</v>
      </c>
      <c r="AQ7" t="s">
        <v>124</v>
      </c>
      <c r="AR7" t="s">
        <v>114</v>
      </c>
      <c r="AS7" t="s">
        <v>125</v>
      </c>
      <c r="AT7" t="s">
        <v>228</v>
      </c>
      <c r="AU7" t="s">
        <v>86</v>
      </c>
      <c r="AV7" t="s">
        <v>229</v>
      </c>
      <c r="AW7" t="s">
        <v>230</v>
      </c>
      <c r="AX7" t="s">
        <v>85</v>
      </c>
      <c r="AY7" t="s">
        <v>86</v>
      </c>
      <c r="AZ7" t="s">
        <v>86</v>
      </c>
      <c r="BA7" t="s">
        <v>86</v>
      </c>
      <c r="BB7" t="s">
        <v>86</v>
      </c>
      <c r="BC7" t="s">
        <v>86</v>
      </c>
      <c r="BD7" t="s">
        <v>86</v>
      </c>
      <c r="BE7" t="s">
        <v>86</v>
      </c>
      <c r="BF7" t="s">
        <v>86</v>
      </c>
      <c r="BG7" t="s">
        <v>86</v>
      </c>
      <c r="BH7" t="s">
        <v>86</v>
      </c>
      <c r="BI7" t="s">
        <v>86</v>
      </c>
      <c r="BJ7" t="s">
        <v>86</v>
      </c>
      <c r="BK7" t="s">
        <v>86</v>
      </c>
      <c r="BL7" t="s">
        <v>86</v>
      </c>
      <c r="BM7" t="s">
        <v>86</v>
      </c>
      <c r="BN7" t="s">
        <v>86</v>
      </c>
      <c r="BO7" t="s">
        <v>86</v>
      </c>
      <c r="BP7" t="s">
        <v>86</v>
      </c>
      <c r="BQ7" t="s">
        <v>86</v>
      </c>
      <c r="BR7" t="s">
        <v>86</v>
      </c>
      <c r="BS7" t="s">
        <v>86</v>
      </c>
      <c r="BT7" t="s">
        <v>86</v>
      </c>
    </row>
    <row r="8" spans="1:72" x14ac:dyDescent="0.2">
      <c r="A8">
        <v>1</v>
      </c>
      <c r="B8">
        <v>0</v>
      </c>
      <c r="C8">
        <v>1</v>
      </c>
      <c r="D8" t="s">
        <v>106</v>
      </c>
      <c r="E8" t="s">
        <v>231</v>
      </c>
      <c r="F8" t="s">
        <v>232</v>
      </c>
      <c r="G8" t="s">
        <v>233</v>
      </c>
      <c r="H8" t="s">
        <v>231</v>
      </c>
      <c r="I8" t="s">
        <v>234</v>
      </c>
      <c r="J8" t="s">
        <v>235</v>
      </c>
      <c r="K8" s="1">
        <v>43764</v>
      </c>
      <c r="L8" s="1">
        <v>43770</v>
      </c>
      <c r="M8" t="b">
        <v>0</v>
      </c>
      <c r="N8" t="s">
        <v>236</v>
      </c>
      <c r="O8" t="s">
        <v>237</v>
      </c>
      <c r="P8">
        <v>4</v>
      </c>
      <c r="Q8" t="s">
        <v>238</v>
      </c>
      <c r="R8" t="s">
        <v>239</v>
      </c>
      <c r="S8" t="s">
        <v>240</v>
      </c>
      <c r="T8" t="s">
        <v>241</v>
      </c>
      <c r="U8" t="s">
        <v>85</v>
      </c>
      <c r="V8" t="s">
        <v>86</v>
      </c>
      <c r="W8" s="1">
        <v>43764</v>
      </c>
      <c r="X8" s="1">
        <v>43770</v>
      </c>
      <c r="Y8" t="s">
        <v>234</v>
      </c>
      <c r="Z8" s="2">
        <v>43766</v>
      </c>
      <c r="AA8" t="s">
        <v>86</v>
      </c>
      <c r="AB8" t="s">
        <v>242</v>
      </c>
      <c r="AC8" t="s">
        <v>85</v>
      </c>
      <c r="AD8" t="s">
        <v>243</v>
      </c>
      <c r="AE8" t="s">
        <v>244</v>
      </c>
      <c r="AF8" t="s">
        <v>245</v>
      </c>
      <c r="AG8" t="s">
        <v>239</v>
      </c>
      <c r="AH8" t="s">
        <v>242</v>
      </c>
      <c r="AI8" t="s">
        <v>85</v>
      </c>
      <c r="AJ8" t="s">
        <v>243</v>
      </c>
      <c r="AK8" t="s">
        <v>244</v>
      </c>
      <c r="AL8" t="s">
        <v>245</v>
      </c>
      <c r="AM8" t="s">
        <v>239</v>
      </c>
      <c r="AN8" t="s">
        <v>148</v>
      </c>
      <c r="AO8" t="s">
        <v>86</v>
      </c>
      <c r="AP8" t="s">
        <v>246</v>
      </c>
      <c r="AQ8" t="s">
        <v>85</v>
      </c>
      <c r="AR8" t="s">
        <v>85</v>
      </c>
      <c r="AS8" t="s">
        <v>247</v>
      </c>
      <c r="AT8" t="s">
        <v>248</v>
      </c>
      <c r="AU8" t="s">
        <v>249</v>
      </c>
      <c r="AV8" t="s">
        <v>250</v>
      </c>
      <c r="AW8" t="s">
        <v>251</v>
      </c>
      <c r="AX8" t="s">
        <v>85</v>
      </c>
      <c r="AY8" t="s">
        <v>86</v>
      </c>
      <c r="AZ8" t="s">
        <v>85</v>
      </c>
      <c r="BA8" t="s">
        <v>85</v>
      </c>
      <c r="BB8" t="s">
        <v>85</v>
      </c>
      <c r="BC8" t="s">
        <v>85</v>
      </c>
      <c r="BD8" t="s">
        <v>86</v>
      </c>
      <c r="BE8" s="1">
        <v>1</v>
      </c>
      <c r="BF8" t="s">
        <v>85</v>
      </c>
      <c r="BG8" t="s">
        <v>85</v>
      </c>
      <c r="BH8" t="s">
        <v>85</v>
      </c>
      <c r="BI8" t="s">
        <v>85</v>
      </c>
      <c r="BJ8" t="s">
        <v>85</v>
      </c>
      <c r="BK8" t="s">
        <v>85</v>
      </c>
      <c r="BL8" t="s">
        <v>85</v>
      </c>
      <c r="BM8" t="s">
        <v>86</v>
      </c>
      <c r="BN8" t="s">
        <v>86</v>
      </c>
      <c r="BO8" t="s">
        <v>158</v>
      </c>
      <c r="BP8" t="s">
        <v>252</v>
      </c>
      <c r="BQ8" t="s">
        <v>85</v>
      </c>
      <c r="BR8" t="s">
        <v>253</v>
      </c>
      <c r="BS8" t="s">
        <v>85</v>
      </c>
      <c r="BT8" t="s">
        <v>85</v>
      </c>
    </row>
    <row r="9" spans="1:72" x14ac:dyDescent="0.2">
      <c r="A9">
        <v>1</v>
      </c>
      <c r="B9">
        <v>0</v>
      </c>
      <c r="C9">
        <v>0</v>
      </c>
      <c r="D9" t="s">
        <v>254</v>
      </c>
      <c r="E9" t="s">
        <v>255</v>
      </c>
      <c r="F9" t="s">
        <v>256</v>
      </c>
      <c r="G9" t="s">
        <v>257</v>
      </c>
      <c r="H9" t="s">
        <v>258</v>
      </c>
      <c r="I9" t="s">
        <v>111</v>
      </c>
      <c r="J9" t="s">
        <v>259</v>
      </c>
      <c r="K9" s="1">
        <v>43601</v>
      </c>
      <c r="L9" s="1">
        <v>43607</v>
      </c>
      <c r="M9" t="b">
        <v>0</v>
      </c>
      <c r="N9" t="s">
        <v>79</v>
      </c>
      <c r="O9" t="s">
        <v>260</v>
      </c>
      <c r="P9" t="s">
        <v>114</v>
      </c>
      <c r="Q9">
        <v>80</v>
      </c>
      <c r="R9" t="s">
        <v>261</v>
      </c>
      <c r="S9" t="s">
        <v>262</v>
      </c>
      <c r="T9" t="s">
        <v>263</v>
      </c>
      <c r="U9" t="s">
        <v>85</v>
      </c>
      <c r="V9" t="s">
        <v>86</v>
      </c>
      <c r="W9" s="1">
        <v>43601</v>
      </c>
      <c r="X9" t="s">
        <v>264</v>
      </c>
      <c r="Y9" t="s">
        <v>119</v>
      </c>
      <c r="Z9" s="2">
        <v>43668</v>
      </c>
      <c r="AA9" t="s">
        <v>265</v>
      </c>
      <c r="AB9" t="s">
        <v>86</v>
      </c>
      <c r="AC9" t="s">
        <v>86</v>
      </c>
      <c r="AD9" t="s">
        <v>86</v>
      </c>
      <c r="AE9" t="s">
        <v>86</v>
      </c>
      <c r="AF9" t="s">
        <v>86</v>
      </c>
      <c r="AG9" t="s">
        <v>86</v>
      </c>
      <c r="AH9" t="s">
        <v>86</v>
      </c>
      <c r="AI9" t="s">
        <v>86</v>
      </c>
      <c r="AJ9" t="s">
        <v>86</v>
      </c>
      <c r="AK9" t="s">
        <v>86</v>
      </c>
      <c r="AL9" t="s">
        <v>86</v>
      </c>
      <c r="AM9" t="s">
        <v>86</v>
      </c>
      <c r="AN9" t="s">
        <v>266</v>
      </c>
      <c r="AO9" t="s">
        <v>86</v>
      </c>
      <c r="AP9" t="s">
        <v>123</v>
      </c>
      <c r="AQ9" t="s">
        <v>124</v>
      </c>
      <c r="AR9" t="s">
        <v>181</v>
      </c>
      <c r="AS9" t="s">
        <v>125</v>
      </c>
      <c r="AT9" t="s">
        <v>267</v>
      </c>
      <c r="AU9" t="s">
        <v>86</v>
      </c>
      <c r="AV9" t="s">
        <v>268</v>
      </c>
      <c r="AW9" t="s">
        <v>269</v>
      </c>
      <c r="AX9" t="s">
        <v>85</v>
      </c>
      <c r="AY9" t="s">
        <v>86</v>
      </c>
      <c r="AZ9" t="s">
        <v>86</v>
      </c>
      <c r="BA9" t="s">
        <v>86</v>
      </c>
      <c r="BB9" t="s">
        <v>86</v>
      </c>
      <c r="BC9" t="s">
        <v>86</v>
      </c>
      <c r="BD9" t="s">
        <v>86</v>
      </c>
      <c r="BE9" t="s">
        <v>86</v>
      </c>
      <c r="BF9" t="s">
        <v>86</v>
      </c>
      <c r="BG9" t="s">
        <v>86</v>
      </c>
      <c r="BH9" t="s">
        <v>86</v>
      </c>
      <c r="BI9" t="s">
        <v>86</v>
      </c>
      <c r="BJ9" t="s">
        <v>86</v>
      </c>
      <c r="BK9" t="s">
        <v>86</v>
      </c>
      <c r="BL9" t="s">
        <v>86</v>
      </c>
      <c r="BM9" t="s">
        <v>86</v>
      </c>
      <c r="BN9" t="s">
        <v>86</v>
      </c>
      <c r="BO9" t="s">
        <v>86</v>
      </c>
      <c r="BP9" t="s">
        <v>86</v>
      </c>
      <c r="BQ9" t="s">
        <v>86</v>
      </c>
      <c r="BR9" t="s">
        <v>86</v>
      </c>
      <c r="BS9" t="s">
        <v>86</v>
      </c>
      <c r="BT9" t="s">
        <v>86</v>
      </c>
    </row>
    <row r="10" spans="1:72" x14ac:dyDescent="0.2">
      <c r="A10">
        <v>0</v>
      </c>
      <c r="B10">
        <v>1</v>
      </c>
      <c r="C10">
        <v>1</v>
      </c>
      <c r="E10" t="s">
        <v>270</v>
      </c>
      <c r="F10" t="s">
        <v>271</v>
      </c>
      <c r="G10" t="s">
        <v>272</v>
      </c>
      <c r="H10" t="s">
        <v>273</v>
      </c>
      <c r="I10" t="s">
        <v>111</v>
      </c>
      <c r="J10" t="s">
        <v>274</v>
      </c>
      <c r="K10" s="1">
        <v>43731</v>
      </c>
      <c r="L10" s="1">
        <v>43768</v>
      </c>
      <c r="M10" t="b">
        <v>0</v>
      </c>
      <c r="N10" t="s">
        <v>79</v>
      </c>
      <c r="O10" t="s">
        <v>113</v>
      </c>
      <c r="P10" t="s">
        <v>275</v>
      </c>
      <c r="Q10">
        <v>112</v>
      </c>
      <c r="R10" t="s">
        <v>276</v>
      </c>
      <c r="S10" t="s">
        <v>277</v>
      </c>
      <c r="T10" t="s">
        <v>278</v>
      </c>
      <c r="U10" t="s">
        <v>85</v>
      </c>
      <c r="V10" t="s">
        <v>86</v>
      </c>
      <c r="W10" s="1">
        <v>43731</v>
      </c>
      <c r="X10" t="s">
        <v>279</v>
      </c>
      <c r="Y10" t="s">
        <v>280</v>
      </c>
      <c r="Z10" s="2">
        <v>44088</v>
      </c>
      <c r="AA10" t="s">
        <v>281</v>
      </c>
      <c r="AB10" t="s">
        <v>282</v>
      </c>
      <c r="AC10" t="s">
        <v>283</v>
      </c>
      <c r="AD10" t="s">
        <v>86</v>
      </c>
      <c r="AE10" t="s">
        <v>284</v>
      </c>
      <c r="AF10" t="s">
        <v>285</v>
      </c>
      <c r="AG10" t="s">
        <v>286</v>
      </c>
      <c r="AH10" t="s">
        <v>282</v>
      </c>
      <c r="AI10" t="s">
        <v>283</v>
      </c>
      <c r="AJ10" t="s">
        <v>86</v>
      </c>
      <c r="AK10" t="s">
        <v>284</v>
      </c>
      <c r="AL10" t="s">
        <v>285</v>
      </c>
      <c r="AM10" t="s">
        <v>286</v>
      </c>
      <c r="AN10" t="s">
        <v>148</v>
      </c>
      <c r="AO10" t="s">
        <v>86</v>
      </c>
      <c r="AP10" t="s">
        <v>123</v>
      </c>
      <c r="AQ10" t="s">
        <v>114</v>
      </c>
      <c r="AR10" t="s">
        <v>114</v>
      </c>
      <c r="AS10" t="s">
        <v>125</v>
      </c>
      <c r="AT10" t="s">
        <v>287</v>
      </c>
      <c r="AU10" t="s">
        <v>86</v>
      </c>
      <c r="AV10" t="s">
        <v>288</v>
      </c>
      <c r="AW10" t="s">
        <v>289</v>
      </c>
      <c r="AX10" t="s">
        <v>85</v>
      </c>
      <c r="AY10" t="s">
        <v>86</v>
      </c>
      <c r="AZ10" t="s">
        <v>86</v>
      </c>
      <c r="BA10" t="s">
        <v>86</v>
      </c>
      <c r="BB10" t="s">
        <v>86</v>
      </c>
      <c r="BC10" t="s">
        <v>86</v>
      </c>
      <c r="BD10" t="s">
        <v>86</v>
      </c>
      <c r="BE10" t="s">
        <v>86</v>
      </c>
      <c r="BF10" t="s">
        <v>86</v>
      </c>
      <c r="BG10" t="s">
        <v>86</v>
      </c>
      <c r="BH10" t="s">
        <v>86</v>
      </c>
      <c r="BI10" t="s">
        <v>86</v>
      </c>
      <c r="BJ10" t="s">
        <v>86</v>
      </c>
      <c r="BK10" t="s">
        <v>86</v>
      </c>
      <c r="BL10" t="s">
        <v>86</v>
      </c>
      <c r="BM10" t="s">
        <v>86</v>
      </c>
      <c r="BN10" t="s">
        <v>86</v>
      </c>
      <c r="BO10" t="s">
        <v>86</v>
      </c>
      <c r="BP10" t="s">
        <v>86</v>
      </c>
      <c r="BQ10" t="s">
        <v>86</v>
      </c>
      <c r="BR10" t="s">
        <v>86</v>
      </c>
      <c r="BS10" t="s">
        <v>86</v>
      </c>
      <c r="BT10" t="s">
        <v>86</v>
      </c>
    </row>
    <row r="11" spans="1:72" x14ac:dyDescent="0.2">
      <c r="A11">
        <v>0</v>
      </c>
      <c r="B11">
        <v>1</v>
      </c>
      <c r="C11">
        <v>1</v>
      </c>
      <c r="D11" t="s">
        <v>2970</v>
      </c>
      <c r="E11" t="s">
        <v>290</v>
      </c>
      <c r="F11" t="s">
        <v>291</v>
      </c>
      <c r="G11" t="s">
        <v>292</v>
      </c>
      <c r="H11" t="s">
        <v>293</v>
      </c>
      <c r="I11" t="s">
        <v>111</v>
      </c>
      <c r="J11" t="s">
        <v>294</v>
      </c>
      <c r="K11" s="1">
        <v>43679</v>
      </c>
      <c r="L11" s="1">
        <v>43740</v>
      </c>
      <c r="M11" t="b">
        <v>0</v>
      </c>
      <c r="N11" t="s">
        <v>79</v>
      </c>
      <c r="O11" t="s">
        <v>295</v>
      </c>
      <c r="P11" t="s">
        <v>167</v>
      </c>
      <c r="Q11">
        <v>140</v>
      </c>
      <c r="R11" t="s">
        <v>296</v>
      </c>
      <c r="S11" t="s">
        <v>169</v>
      </c>
      <c r="T11" t="s">
        <v>297</v>
      </c>
      <c r="U11" t="s">
        <v>85</v>
      </c>
      <c r="V11" t="s">
        <v>86</v>
      </c>
      <c r="W11" s="1">
        <v>43679</v>
      </c>
      <c r="X11" t="s">
        <v>298</v>
      </c>
      <c r="Y11" t="s">
        <v>299</v>
      </c>
      <c r="Z11" s="2">
        <v>44046</v>
      </c>
      <c r="AA11" t="s">
        <v>300</v>
      </c>
      <c r="AB11" t="s">
        <v>282</v>
      </c>
      <c r="AC11" t="s">
        <v>301</v>
      </c>
      <c r="AD11" t="s">
        <v>86</v>
      </c>
      <c r="AE11" t="s">
        <v>302</v>
      </c>
      <c r="AF11" t="s">
        <v>303</v>
      </c>
      <c r="AG11" t="s">
        <v>304</v>
      </c>
      <c r="AH11" t="s">
        <v>282</v>
      </c>
      <c r="AI11" t="s">
        <v>301</v>
      </c>
      <c r="AJ11" t="s">
        <v>86</v>
      </c>
      <c r="AK11" t="s">
        <v>302</v>
      </c>
      <c r="AL11" t="s">
        <v>303</v>
      </c>
      <c r="AM11" t="s">
        <v>304</v>
      </c>
      <c r="AN11" t="s">
        <v>148</v>
      </c>
      <c r="AO11" t="s">
        <v>305</v>
      </c>
      <c r="AP11" t="s">
        <v>123</v>
      </c>
      <c r="AQ11" t="s">
        <v>306</v>
      </c>
      <c r="AR11" t="s">
        <v>307</v>
      </c>
      <c r="AS11" t="s">
        <v>125</v>
      </c>
      <c r="AT11" t="s">
        <v>308</v>
      </c>
      <c r="AU11" t="s">
        <v>86</v>
      </c>
      <c r="AV11" t="s">
        <v>309</v>
      </c>
      <c r="AW11" t="s">
        <v>310</v>
      </c>
      <c r="AX11" t="s">
        <v>85</v>
      </c>
      <c r="AY11" t="s">
        <v>86</v>
      </c>
      <c r="AZ11" t="s">
        <v>86</v>
      </c>
      <c r="BA11" t="s">
        <v>86</v>
      </c>
      <c r="BB11" t="s">
        <v>86</v>
      </c>
      <c r="BC11" t="s">
        <v>86</v>
      </c>
      <c r="BD11" t="s">
        <v>86</v>
      </c>
      <c r="BE11" t="s">
        <v>86</v>
      </c>
      <c r="BF11" t="s">
        <v>86</v>
      </c>
      <c r="BG11" t="s">
        <v>86</v>
      </c>
      <c r="BH11" t="s">
        <v>86</v>
      </c>
      <c r="BI11" t="s">
        <v>86</v>
      </c>
      <c r="BJ11" t="s">
        <v>86</v>
      </c>
      <c r="BK11" t="s">
        <v>86</v>
      </c>
      <c r="BL11" t="s">
        <v>86</v>
      </c>
      <c r="BM11" t="s">
        <v>86</v>
      </c>
      <c r="BN11" t="s">
        <v>86</v>
      </c>
      <c r="BO11" t="s">
        <v>86</v>
      </c>
      <c r="BP11" t="s">
        <v>86</v>
      </c>
      <c r="BQ11" t="s">
        <v>86</v>
      </c>
      <c r="BR11" t="s">
        <v>86</v>
      </c>
      <c r="BS11" t="s">
        <v>86</v>
      </c>
      <c r="BT11" t="s">
        <v>86</v>
      </c>
    </row>
    <row r="12" spans="1:72" x14ac:dyDescent="0.2">
      <c r="A12">
        <v>0</v>
      </c>
      <c r="B12">
        <v>1</v>
      </c>
      <c r="C12">
        <v>1</v>
      </c>
      <c r="D12" t="s">
        <v>311</v>
      </c>
      <c r="E12" t="s">
        <v>312</v>
      </c>
      <c r="F12" t="s">
        <v>313</v>
      </c>
      <c r="G12" t="s">
        <v>314</v>
      </c>
      <c r="H12" t="s">
        <v>315</v>
      </c>
      <c r="I12" t="s">
        <v>189</v>
      </c>
      <c r="J12" t="s">
        <v>316</v>
      </c>
      <c r="K12" s="1">
        <v>43567</v>
      </c>
      <c r="L12" s="1">
        <v>43586</v>
      </c>
      <c r="M12" t="b">
        <v>0</v>
      </c>
      <c r="N12" t="s">
        <v>79</v>
      </c>
      <c r="O12" t="s">
        <v>317</v>
      </c>
      <c r="P12" t="s">
        <v>318</v>
      </c>
      <c r="Q12">
        <v>30</v>
      </c>
      <c r="R12" t="s">
        <v>319</v>
      </c>
      <c r="S12" t="s">
        <v>193</v>
      </c>
      <c r="T12" t="s">
        <v>320</v>
      </c>
      <c r="U12" t="s">
        <v>85</v>
      </c>
      <c r="V12" t="s">
        <v>86</v>
      </c>
      <c r="W12" s="1">
        <v>43567</v>
      </c>
      <c r="X12" s="1">
        <v>43586</v>
      </c>
      <c r="Y12" t="s">
        <v>195</v>
      </c>
      <c r="Z12" s="2">
        <v>44139</v>
      </c>
      <c r="AA12" t="s">
        <v>196</v>
      </c>
      <c r="AB12" t="s">
        <v>321</v>
      </c>
      <c r="AC12" t="s">
        <v>85</v>
      </c>
      <c r="AD12" t="s">
        <v>322</v>
      </c>
      <c r="AE12" t="s">
        <v>323</v>
      </c>
      <c r="AF12">
        <v>9895174060</v>
      </c>
      <c r="AG12" t="s">
        <v>319</v>
      </c>
      <c r="AH12" t="s">
        <v>321</v>
      </c>
      <c r="AI12" t="s">
        <v>85</v>
      </c>
      <c r="AJ12" t="s">
        <v>324</v>
      </c>
      <c r="AK12" t="s">
        <v>323</v>
      </c>
      <c r="AL12">
        <v>9895174060</v>
      </c>
      <c r="AM12" t="s">
        <v>319</v>
      </c>
      <c r="AN12" t="s">
        <v>203</v>
      </c>
      <c r="AO12" t="s">
        <v>86</v>
      </c>
      <c r="AP12" t="s">
        <v>325</v>
      </c>
      <c r="AQ12" t="s">
        <v>85</v>
      </c>
      <c r="AR12" t="s">
        <v>85</v>
      </c>
      <c r="AS12" t="s">
        <v>85</v>
      </c>
      <c r="AT12" t="s">
        <v>326</v>
      </c>
      <c r="AU12" t="s">
        <v>327</v>
      </c>
      <c r="AV12" t="s">
        <v>328</v>
      </c>
      <c r="AW12" t="s">
        <v>329</v>
      </c>
      <c r="AX12" t="s">
        <v>85</v>
      </c>
      <c r="AY12" t="s">
        <v>86</v>
      </c>
      <c r="AZ12" t="s">
        <v>85</v>
      </c>
      <c r="BA12">
        <v>0</v>
      </c>
      <c r="BB12" t="s">
        <v>85</v>
      </c>
      <c r="BC12" t="s">
        <v>85</v>
      </c>
      <c r="BD12" t="s">
        <v>86</v>
      </c>
      <c r="BE12" s="1">
        <v>1</v>
      </c>
      <c r="BF12" t="s">
        <v>85</v>
      </c>
      <c r="BG12" t="s">
        <v>85</v>
      </c>
      <c r="BH12" t="s">
        <v>85</v>
      </c>
      <c r="BI12" t="s">
        <v>85</v>
      </c>
      <c r="BJ12" t="s">
        <v>85</v>
      </c>
      <c r="BK12" t="s">
        <v>85</v>
      </c>
      <c r="BL12" t="s">
        <v>85</v>
      </c>
      <c r="BM12" t="s">
        <v>86</v>
      </c>
      <c r="BN12" t="s">
        <v>86</v>
      </c>
      <c r="BO12" t="s">
        <v>158</v>
      </c>
      <c r="BP12" t="s">
        <v>330</v>
      </c>
      <c r="BQ12" t="s">
        <v>85</v>
      </c>
      <c r="BR12" t="s">
        <v>331</v>
      </c>
      <c r="BS12" t="s">
        <v>85</v>
      </c>
      <c r="BT12" t="s">
        <v>85</v>
      </c>
    </row>
    <row r="13" spans="1:72" x14ac:dyDescent="0.2">
      <c r="A13">
        <v>0</v>
      </c>
      <c r="B13">
        <v>1</v>
      </c>
      <c r="C13">
        <v>0</v>
      </c>
      <c r="D13" t="s">
        <v>332</v>
      </c>
      <c r="E13" t="s">
        <v>333</v>
      </c>
      <c r="F13" t="s">
        <v>334</v>
      </c>
      <c r="G13" t="s">
        <v>335</v>
      </c>
      <c r="H13" t="s">
        <v>336</v>
      </c>
      <c r="I13" t="s">
        <v>234</v>
      </c>
      <c r="J13" t="s">
        <v>337</v>
      </c>
      <c r="K13" s="1">
        <v>43778</v>
      </c>
      <c r="L13" s="1">
        <v>42705</v>
      </c>
      <c r="M13" t="b">
        <v>0</v>
      </c>
      <c r="N13" t="s">
        <v>236</v>
      </c>
      <c r="O13" t="s">
        <v>237</v>
      </c>
      <c r="P13" t="s">
        <v>114</v>
      </c>
      <c r="Q13" t="s">
        <v>338</v>
      </c>
      <c r="R13" t="s">
        <v>339</v>
      </c>
      <c r="S13" t="s">
        <v>240</v>
      </c>
      <c r="T13" t="s">
        <v>340</v>
      </c>
      <c r="U13" t="s">
        <v>85</v>
      </c>
      <c r="V13">
        <v>1</v>
      </c>
      <c r="W13" s="1">
        <v>43778</v>
      </c>
      <c r="X13" s="1">
        <v>42705</v>
      </c>
      <c r="Y13" t="s">
        <v>234</v>
      </c>
      <c r="Z13" s="2">
        <v>43780</v>
      </c>
      <c r="AA13" t="s">
        <v>86</v>
      </c>
      <c r="AB13" t="s">
        <v>341</v>
      </c>
      <c r="AC13" t="s">
        <v>85</v>
      </c>
      <c r="AD13" t="s">
        <v>342</v>
      </c>
      <c r="AE13" t="s">
        <v>343</v>
      </c>
      <c r="AF13" t="s">
        <v>344</v>
      </c>
      <c r="AG13" t="s">
        <v>345</v>
      </c>
      <c r="AH13" t="s">
        <v>346</v>
      </c>
      <c r="AI13" t="s">
        <v>85</v>
      </c>
      <c r="AJ13" t="s">
        <v>342</v>
      </c>
      <c r="AK13" t="s">
        <v>347</v>
      </c>
      <c r="AL13" t="s">
        <v>348</v>
      </c>
      <c r="AM13" t="s">
        <v>345</v>
      </c>
      <c r="AN13" t="s">
        <v>266</v>
      </c>
      <c r="AO13" t="s">
        <v>86</v>
      </c>
      <c r="AP13" t="s">
        <v>339</v>
      </c>
      <c r="AQ13">
        <v>18</v>
      </c>
      <c r="AR13">
        <v>75</v>
      </c>
      <c r="AS13" t="s">
        <v>95</v>
      </c>
      <c r="AT13" t="s">
        <v>349</v>
      </c>
      <c r="AU13" t="s">
        <v>350</v>
      </c>
      <c r="AV13" t="s">
        <v>351</v>
      </c>
      <c r="AW13" t="s">
        <v>86</v>
      </c>
      <c r="AX13" t="s">
        <v>85</v>
      </c>
      <c r="AY13" t="s">
        <v>86</v>
      </c>
      <c r="AZ13" t="s">
        <v>85</v>
      </c>
      <c r="BA13" t="s">
        <v>85</v>
      </c>
      <c r="BB13" t="s">
        <v>85</v>
      </c>
      <c r="BC13" t="s">
        <v>85</v>
      </c>
      <c r="BD13" t="s">
        <v>86</v>
      </c>
      <c r="BE13" s="1">
        <v>1</v>
      </c>
      <c r="BF13" t="s">
        <v>85</v>
      </c>
      <c r="BG13" t="s">
        <v>85</v>
      </c>
      <c r="BH13" t="s">
        <v>85</v>
      </c>
      <c r="BI13" t="s">
        <v>85</v>
      </c>
      <c r="BJ13" t="s">
        <v>85</v>
      </c>
      <c r="BK13" t="s">
        <v>85</v>
      </c>
      <c r="BL13" t="s">
        <v>85</v>
      </c>
      <c r="BM13" t="s">
        <v>86</v>
      </c>
      <c r="BN13" t="s">
        <v>86</v>
      </c>
      <c r="BO13" t="s">
        <v>158</v>
      </c>
      <c r="BP13" t="s">
        <v>352</v>
      </c>
      <c r="BQ13" t="s">
        <v>85</v>
      </c>
      <c r="BR13" t="s">
        <v>353</v>
      </c>
      <c r="BS13" t="s">
        <v>85</v>
      </c>
      <c r="BT13" t="s">
        <v>85</v>
      </c>
    </row>
    <row r="14" spans="1:72" x14ac:dyDescent="0.2">
      <c r="A14">
        <v>0</v>
      </c>
      <c r="B14">
        <v>1</v>
      </c>
      <c r="C14">
        <v>0</v>
      </c>
      <c r="D14" t="s">
        <v>354</v>
      </c>
      <c r="E14" t="s">
        <v>355</v>
      </c>
      <c r="F14" t="s">
        <v>356</v>
      </c>
      <c r="G14" t="s">
        <v>357</v>
      </c>
      <c r="H14" t="s">
        <v>358</v>
      </c>
      <c r="I14" t="s">
        <v>359</v>
      </c>
      <c r="J14" t="s">
        <v>360</v>
      </c>
      <c r="K14" s="1">
        <v>43531</v>
      </c>
      <c r="L14" s="1">
        <v>43525</v>
      </c>
      <c r="M14" t="b">
        <v>0</v>
      </c>
      <c r="N14" t="s">
        <v>79</v>
      </c>
      <c r="O14" t="s">
        <v>361</v>
      </c>
      <c r="P14">
        <v>2</v>
      </c>
      <c r="Q14">
        <v>25</v>
      </c>
      <c r="R14" t="s">
        <v>362</v>
      </c>
      <c r="S14" t="s">
        <v>363</v>
      </c>
      <c r="T14" t="s">
        <v>364</v>
      </c>
      <c r="U14" t="s">
        <v>85</v>
      </c>
      <c r="V14">
        <v>1</v>
      </c>
      <c r="W14" s="1">
        <v>43531</v>
      </c>
      <c r="X14" s="1">
        <v>43525</v>
      </c>
      <c r="Y14" t="s">
        <v>365</v>
      </c>
      <c r="Z14" s="2">
        <v>43969</v>
      </c>
      <c r="AA14" t="s">
        <v>86</v>
      </c>
      <c r="AB14" t="s">
        <v>366</v>
      </c>
      <c r="AC14" t="s">
        <v>367</v>
      </c>
      <c r="AD14" t="s">
        <v>368</v>
      </c>
      <c r="AE14" t="s">
        <v>369</v>
      </c>
      <c r="AF14">
        <f>81-561-62-3311</f>
        <v>-3853</v>
      </c>
      <c r="AG14" t="s">
        <v>370</v>
      </c>
      <c r="AH14" t="s">
        <v>366</v>
      </c>
      <c r="AI14" t="s">
        <v>367</v>
      </c>
      <c r="AJ14" t="s">
        <v>368</v>
      </c>
      <c r="AK14" t="s">
        <v>369</v>
      </c>
      <c r="AL14">
        <f>81-561-62-3311</f>
        <v>-3853</v>
      </c>
      <c r="AM14" t="s">
        <v>370</v>
      </c>
      <c r="AN14" t="s">
        <v>148</v>
      </c>
      <c r="AO14" t="s">
        <v>86</v>
      </c>
      <c r="AP14" t="s">
        <v>371</v>
      </c>
      <c r="AQ14" t="s">
        <v>372</v>
      </c>
      <c r="AR14" t="s">
        <v>373</v>
      </c>
      <c r="AS14" t="s">
        <v>95</v>
      </c>
      <c r="AT14" t="s">
        <v>374</v>
      </c>
      <c r="AU14" t="s">
        <v>375</v>
      </c>
      <c r="AV14" t="s">
        <v>376</v>
      </c>
      <c r="AW14" t="s">
        <v>377</v>
      </c>
      <c r="AX14" t="s">
        <v>85</v>
      </c>
      <c r="AY14" t="s">
        <v>86</v>
      </c>
      <c r="AZ14" t="s">
        <v>155</v>
      </c>
      <c r="BA14" t="s">
        <v>85</v>
      </c>
      <c r="BB14" t="s">
        <v>85</v>
      </c>
      <c r="BC14" t="s">
        <v>85</v>
      </c>
      <c r="BD14" t="s">
        <v>86</v>
      </c>
      <c r="BE14" s="1">
        <v>1</v>
      </c>
      <c r="BF14" t="s">
        <v>85</v>
      </c>
      <c r="BG14" t="s">
        <v>85</v>
      </c>
      <c r="BH14" t="s">
        <v>85</v>
      </c>
      <c r="BI14" t="s">
        <v>85</v>
      </c>
      <c r="BJ14" t="s">
        <v>85</v>
      </c>
      <c r="BK14" t="s">
        <v>85</v>
      </c>
      <c r="BL14" t="s">
        <v>85</v>
      </c>
      <c r="BM14" t="s">
        <v>86</v>
      </c>
      <c r="BN14" t="s">
        <v>86</v>
      </c>
      <c r="BO14" t="s">
        <v>378</v>
      </c>
      <c r="BP14" t="s">
        <v>379</v>
      </c>
      <c r="BQ14" t="s">
        <v>380</v>
      </c>
      <c r="BR14" t="s">
        <v>381</v>
      </c>
      <c r="BS14">
        <f>81-561-62-3311</f>
        <v>-3853</v>
      </c>
      <c r="BT14" t="s">
        <v>380</v>
      </c>
    </row>
    <row r="15" spans="1:72" x14ac:dyDescent="0.2">
      <c r="A15">
        <v>0</v>
      </c>
      <c r="B15">
        <v>1</v>
      </c>
      <c r="C15" s="6">
        <v>0</v>
      </c>
      <c r="D15" t="s">
        <v>382</v>
      </c>
      <c r="E15" t="s">
        <v>383</v>
      </c>
      <c r="F15" t="s">
        <v>384</v>
      </c>
      <c r="G15" t="s">
        <v>385</v>
      </c>
      <c r="H15" t="s">
        <v>383</v>
      </c>
      <c r="I15" t="s">
        <v>234</v>
      </c>
      <c r="J15" t="s">
        <v>386</v>
      </c>
      <c r="K15" s="1">
        <v>43695</v>
      </c>
      <c r="L15" s="1">
        <v>43709</v>
      </c>
      <c r="M15" t="b">
        <v>0</v>
      </c>
      <c r="N15" t="s">
        <v>236</v>
      </c>
      <c r="O15" t="s">
        <v>237</v>
      </c>
      <c r="P15" t="s">
        <v>114</v>
      </c>
      <c r="Q15" t="s">
        <v>387</v>
      </c>
      <c r="R15" t="s">
        <v>388</v>
      </c>
      <c r="S15" t="s">
        <v>240</v>
      </c>
      <c r="T15" t="s">
        <v>389</v>
      </c>
      <c r="U15" t="s">
        <v>85</v>
      </c>
      <c r="V15" t="s">
        <v>86</v>
      </c>
      <c r="W15" s="1">
        <v>43695</v>
      </c>
      <c r="X15" s="1">
        <v>43709</v>
      </c>
      <c r="Y15" t="s">
        <v>234</v>
      </c>
      <c r="Z15" s="2">
        <v>43704</v>
      </c>
      <c r="AA15" t="s">
        <v>86</v>
      </c>
      <c r="AB15" t="s">
        <v>390</v>
      </c>
      <c r="AC15" t="s">
        <v>85</v>
      </c>
      <c r="AD15" t="s">
        <v>391</v>
      </c>
      <c r="AE15" t="s">
        <v>392</v>
      </c>
      <c r="AF15" t="s">
        <v>393</v>
      </c>
      <c r="AG15" t="s">
        <v>388</v>
      </c>
      <c r="AH15" t="s">
        <v>394</v>
      </c>
      <c r="AI15" t="s">
        <v>85</v>
      </c>
      <c r="AJ15" t="s">
        <v>395</v>
      </c>
      <c r="AK15" t="s">
        <v>396</v>
      </c>
      <c r="AL15" t="s">
        <v>397</v>
      </c>
      <c r="AM15" t="s">
        <v>388</v>
      </c>
      <c r="AN15" t="s">
        <v>398</v>
      </c>
      <c r="AO15" t="s">
        <v>86</v>
      </c>
      <c r="AP15" t="s">
        <v>399</v>
      </c>
      <c r="AQ15">
        <v>70</v>
      </c>
      <c r="AR15">
        <v>95</v>
      </c>
      <c r="AS15" t="s">
        <v>95</v>
      </c>
      <c r="AT15" t="s">
        <v>400</v>
      </c>
      <c r="AU15" t="s">
        <v>401</v>
      </c>
      <c r="AV15" t="s">
        <v>402</v>
      </c>
      <c r="AW15" t="s">
        <v>86</v>
      </c>
      <c r="AX15" t="s">
        <v>85</v>
      </c>
      <c r="AY15" t="s">
        <v>86</v>
      </c>
      <c r="AZ15" t="s">
        <v>85</v>
      </c>
      <c r="BA15" t="s">
        <v>85</v>
      </c>
      <c r="BB15" t="s">
        <v>85</v>
      </c>
      <c r="BC15" t="s">
        <v>85</v>
      </c>
      <c r="BD15" t="s">
        <v>86</v>
      </c>
      <c r="BE15" s="1">
        <v>1</v>
      </c>
      <c r="BF15" t="s">
        <v>85</v>
      </c>
      <c r="BG15" t="s">
        <v>85</v>
      </c>
      <c r="BH15" t="s">
        <v>85</v>
      </c>
      <c r="BI15" t="s">
        <v>85</v>
      </c>
      <c r="BJ15" t="s">
        <v>85</v>
      </c>
      <c r="BK15" t="s">
        <v>85</v>
      </c>
      <c r="BL15" t="s">
        <v>85</v>
      </c>
      <c r="BM15" t="s">
        <v>86</v>
      </c>
      <c r="BN15" t="s">
        <v>86</v>
      </c>
      <c r="BO15" t="s">
        <v>158</v>
      </c>
      <c r="BP15" t="s">
        <v>403</v>
      </c>
      <c r="BQ15" t="s">
        <v>85</v>
      </c>
      <c r="BR15" t="s">
        <v>404</v>
      </c>
      <c r="BS15" t="s">
        <v>85</v>
      </c>
      <c r="BT15" t="s">
        <v>85</v>
      </c>
    </row>
    <row r="16" spans="1:72" x14ac:dyDescent="0.2">
      <c r="A16">
        <v>1</v>
      </c>
      <c r="B16">
        <v>0</v>
      </c>
      <c r="C16">
        <v>1</v>
      </c>
      <c r="D16" t="s">
        <v>405</v>
      </c>
      <c r="E16" t="s">
        <v>406</v>
      </c>
      <c r="F16" t="s">
        <v>407</v>
      </c>
      <c r="G16" t="s">
        <v>408</v>
      </c>
      <c r="H16" t="s">
        <v>406</v>
      </c>
      <c r="I16" t="s">
        <v>409</v>
      </c>
      <c r="J16" t="s">
        <v>410</v>
      </c>
      <c r="K16" s="1">
        <v>43641</v>
      </c>
      <c r="L16" s="1">
        <v>43641</v>
      </c>
      <c r="M16" t="b">
        <v>0</v>
      </c>
      <c r="N16" t="s">
        <v>79</v>
      </c>
      <c r="O16" t="s">
        <v>411</v>
      </c>
      <c r="P16" t="s">
        <v>412</v>
      </c>
      <c r="Q16">
        <v>34</v>
      </c>
      <c r="R16" t="s">
        <v>413</v>
      </c>
      <c r="S16" t="s">
        <v>414</v>
      </c>
      <c r="T16" t="s">
        <v>415</v>
      </c>
      <c r="U16" t="s">
        <v>85</v>
      </c>
      <c r="V16" t="s">
        <v>86</v>
      </c>
      <c r="W16" s="1">
        <v>43641</v>
      </c>
      <c r="X16" s="1">
        <v>43641</v>
      </c>
      <c r="Y16" t="s">
        <v>416</v>
      </c>
      <c r="Z16" s="2">
        <v>44139</v>
      </c>
      <c r="AA16" t="s">
        <v>86</v>
      </c>
      <c r="AB16" t="s">
        <v>417</v>
      </c>
      <c r="AC16" t="s">
        <v>418</v>
      </c>
      <c r="AD16" t="s">
        <v>419</v>
      </c>
      <c r="AE16" t="s">
        <v>420</v>
      </c>
      <c r="AF16" t="s">
        <v>421</v>
      </c>
      <c r="AG16" t="s">
        <v>422</v>
      </c>
      <c r="AH16" t="s">
        <v>417</v>
      </c>
      <c r="AI16" t="s">
        <v>418</v>
      </c>
      <c r="AJ16" t="s">
        <v>419</v>
      </c>
      <c r="AK16" t="s">
        <v>420</v>
      </c>
      <c r="AL16" t="s">
        <v>421</v>
      </c>
      <c r="AM16" t="s">
        <v>422</v>
      </c>
      <c r="AN16" t="s">
        <v>148</v>
      </c>
      <c r="AO16" t="s">
        <v>423</v>
      </c>
      <c r="AP16" t="s">
        <v>413</v>
      </c>
      <c r="AQ16" t="s">
        <v>124</v>
      </c>
      <c r="AR16" t="s">
        <v>424</v>
      </c>
      <c r="AS16" t="s">
        <v>95</v>
      </c>
      <c r="AT16" t="s">
        <v>425</v>
      </c>
      <c r="AU16" t="s">
        <v>426</v>
      </c>
      <c r="AV16" t="s">
        <v>427</v>
      </c>
      <c r="AW16" t="s">
        <v>428</v>
      </c>
      <c r="AX16" t="s">
        <v>85</v>
      </c>
      <c r="AY16" t="s">
        <v>86</v>
      </c>
      <c r="AZ16" t="s">
        <v>100</v>
      </c>
      <c r="BA16" t="s">
        <v>85</v>
      </c>
      <c r="BB16" t="s">
        <v>85</v>
      </c>
      <c r="BC16" t="s">
        <v>85</v>
      </c>
      <c r="BD16" t="s">
        <v>86</v>
      </c>
      <c r="BE16" s="1">
        <v>1</v>
      </c>
      <c r="BF16" t="s">
        <v>85</v>
      </c>
      <c r="BG16" t="s">
        <v>85</v>
      </c>
      <c r="BH16" t="s">
        <v>85</v>
      </c>
      <c r="BI16" t="s">
        <v>85</v>
      </c>
      <c r="BJ16" t="s">
        <v>85</v>
      </c>
      <c r="BK16" t="s">
        <v>85</v>
      </c>
      <c r="BL16" t="s">
        <v>85</v>
      </c>
      <c r="BM16" s="1">
        <v>43917</v>
      </c>
      <c r="BN16" t="s">
        <v>86</v>
      </c>
      <c r="BO16" t="s">
        <v>85</v>
      </c>
      <c r="BP16" t="s">
        <v>104</v>
      </c>
      <c r="BQ16" t="s">
        <v>85</v>
      </c>
      <c r="BR16" t="s">
        <v>85</v>
      </c>
      <c r="BS16" t="s">
        <v>85</v>
      </c>
      <c r="BT16" t="s">
        <v>85</v>
      </c>
    </row>
    <row r="17" spans="1:72" x14ac:dyDescent="0.2">
      <c r="A17">
        <v>1</v>
      </c>
      <c r="B17">
        <v>0</v>
      </c>
      <c r="C17">
        <v>0</v>
      </c>
      <c r="D17" t="s">
        <v>254</v>
      </c>
      <c r="E17" t="s">
        <v>429</v>
      </c>
      <c r="F17" t="s">
        <v>430</v>
      </c>
      <c r="G17" t="s">
        <v>431</v>
      </c>
      <c r="H17" t="s">
        <v>432</v>
      </c>
      <c r="I17" t="s">
        <v>111</v>
      </c>
      <c r="J17" t="s">
        <v>433</v>
      </c>
      <c r="K17" s="1">
        <v>43613</v>
      </c>
      <c r="L17" s="1">
        <v>43739</v>
      </c>
      <c r="M17" t="b">
        <v>0</v>
      </c>
      <c r="N17" t="s">
        <v>79</v>
      </c>
      <c r="O17" t="s">
        <v>434</v>
      </c>
      <c r="P17" t="s">
        <v>114</v>
      </c>
      <c r="Q17">
        <v>60</v>
      </c>
      <c r="R17" t="s">
        <v>435</v>
      </c>
      <c r="S17" t="s">
        <v>240</v>
      </c>
      <c r="T17" t="s">
        <v>436</v>
      </c>
      <c r="U17" t="s">
        <v>85</v>
      </c>
      <c r="V17" t="s">
        <v>86</v>
      </c>
      <c r="W17" s="1">
        <v>43613</v>
      </c>
      <c r="X17" t="s">
        <v>437</v>
      </c>
      <c r="Y17" t="s">
        <v>299</v>
      </c>
      <c r="Z17" s="2">
        <v>43738</v>
      </c>
      <c r="AA17" t="s">
        <v>438</v>
      </c>
      <c r="AB17" t="s">
        <v>282</v>
      </c>
      <c r="AC17" t="s">
        <v>439</v>
      </c>
      <c r="AD17" t="s">
        <v>86</v>
      </c>
      <c r="AE17" t="s">
        <v>440</v>
      </c>
      <c r="AF17" t="s">
        <v>441</v>
      </c>
      <c r="AG17" t="s">
        <v>85</v>
      </c>
      <c r="AH17" t="s">
        <v>282</v>
      </c>
      <c r="AI17" t="s">
        <v>439</v>
      </c>
      <c r="AJ17" t="s">
        <v>86</v>
      </c>
      <c r="AK17" t="s">
        <v>440</v>
      </c>
      <c r="AL17" t="s">
        <v>441</v>
      </c>
      <c r="AM17" t="s">
        <v>85</v>
      </c>
      <c r="AN17" t="s">
        <v>226</v>
      </c>
      <c r="AO17" t="s">
        <v>86</v>
      </c>
      <c r="AP17" t="s">
        <v>123</v>
      </c>
      <c r="AQ17" t="s">
        <v>124</v>
      </c>
      <c r="AR17" t="s">
        <v>442</v>
      </c>
      <c r="AS17" t="s">
        <v>125</v>
      </c>
      <c r="AT17" t="s">
        <v>443</v>
      </c>
      <c r="AU17" t="s">
        <v>86</v>
      </c>
      <c r="AV17" t="s">
        <v>444</v>
      </c>
      <c r="AW17" t="s">
        <v>86</v>
      </c>
      <c r="AX17" t="s">
        <v>85</v>
      </c>
      <c r="AY17" t="s">
        <v>86</v>
      </c>
      <c r="AZ17" t="s">
        <v>86</v>
      </c>
      <c r="BA17" t="s">
        <v>86</v>
      </c>
      <c r="BB17" t="s">
        <v>86</v>
      </c>
      <c r="BC17" t="s">
        <v>86</v>
      </c>
      <c r="BD17" t="s">
        <v>86</v>
      </c>
      <c r="BE17" t="s">
        <v>86</v>
      </c>
      <c r="BF17" t="s">
        <v>86</v>
      </c>
      <c r="BG17" t="s">
        <v>86</v>
      </c>
      <c r="BH17" t="s">
        <v>86</v>
      </c>
      <c r="BI17" t="s">
        <v>86</v>
      </c>
      <c r="BJ17" t="s">
        <v>86</v>
      </c>
      <c r="BK17" t="s">
        <v>86</v>
      </c>
      <c r="BL17" t="s">
        <v>86</v>
      </c>
      <c r="BM17" t="s">
        <v>86</v>
      </c>
      <c r="BN17" t="s">
        <v>86</v>
      </c>
      <c r="BO17" t="s">
        <v>86</v>
      </c>
      <c r="BP17" t="s">
        <v>86</v>
      </c>
      <c r="BQ17" t="s">
        <v>86</v>
      </c>
      <c r="BR17" t="s">
        <v>86</v>
      </c>
      <c r="BS17" t="s">
        <v>86</v>
      </c>
      <c r="BT17" t="s">
        <v>86</v>
      </c>
    </row>
    <row r="18" spans="1:72" x14ac:dyDescent="0.2">
      <c r="A18">
        <v>1</v>
      </c>
      <c r="B18">
        <v>0</v>
      </c>
      <c r="C18">
        <v>1</v>
      </c>
      <c r="D18" t="s">
        <v>445</v>
      </c>
      <c r="E18" t="s">
        <v>446</v>
      </c>
      <c r="F18" t="s">
        <v>447</v>
      </c>
      <c r="G18" t="s">
        <v>448</v>
      </c>
      <c r="H18" t="s">
        <v>449</v>
      </c>
      <c r="I18" t="s">
        <v>111</v>
      </c>
      <c r="J18" t="s">
        <v>450</v>
      </c>
      <c r="K18" s="1">
        <v>43635</v>
      </c>
      <c r="L18" s="1">
        <v>42947</v>
      </c>
      <c r="M18" t="b">
        <v>0</v>
      </c>
      <c r="N18" t="s">
        <v>79</v>
      </c>
      <c r="O18" t="s">
        <v>451</v>
      </c>
      <c r="P18" t="s">
        <v>114</v>
      </c>
      <c r="Q18">
        <v>25</v>
      </c>
      <c r="R18" t="s">
        <v>452</v>
      </c>
      <c r="S18" t="s">
        <v>453</v>
      </c>
      <c r="T18" t="s">
        <v>454</v>
      </c>
      <c r="U18" t="s">
        <v>85</v>
      </c>
      <c r="V18">
        <v>1</v>
      </c>
      <c r="W18" s="1">
        <v>43635</v>
      </c>
      <c r="X18" t="s">
        <v>455</v>
      </c>
      <c r="Y18" t="s">
        <v>119</v>
      </c>
      <c r="Z18" s="2">
        <v>43661</v>
      </c>
      <c r="AA18">
        <v>23022017</v>
      </c>
      <c r="AB18" t="s">
        <v>86</v>
      </c>
      <c r="AC18" t="s">
        <v>86</v>
      </c>
      <c r="AD18" t="s">
        <v>86</v>
      </c>
      <c r="AE18" t="s">
        <v>86</v>
      </c>
      <c r="AF18" t="s">
        <v>86</v>
      </c>
      <c r="AG18" t="s">
        <v>86</v>
      </c>
      <c r="AH18" t="s">
        <v>86</v>
      </c>
      <c r="AI18" t="s">
        <v>86</v>
      </c>
      <c r="AJ18" t="s">
        <v>86</v>
      </c>
      <c r="AK18" t="s">
        <v>86</v>
      </c>
      <c r="AL18" t="s">
        <v>86</v>
      </c>
      <c r="AM18" t="s">
        <v>86</v>
      </c>
      <c r="AN18" t="s">
        <v>266</v>
      </c>
      <c r="AO18" t="s">
        <v>456</v>
      </c>
      <c r="AP18" t="s">
        <v>123</v>
      </c>
      <c r="AQ18" t="s">
        <v>124</v>
      </c>
      <c r="AR18" t="s">
        <v>114</v>
      </c>
      <c r="AS18" t="s">
        <v>125</v>
      </c>
      <c r="AT18" t="s">
        <v>457</v>
      </c>
      <c r="AU18" t="s">
        <v>86</v>
      </c>
      <c r="AV18" t="s">
        <v>458</v>
      </c>
      <c r="AW18" t="s">
        <v>459</v>
      </c>
      <c r="AX18" t="s">
        <v>85</v>
      </c>
      <c r="AY18" t="s">
        <v>86</v>
      </c>
      <c r="AZ18" t="s">
        <v>86</v>
      </c>
      <c r="BA18" t="s">
        <v>86</v>
      </c>
      <c r="BB18" t="s">
        <v>86</v>
      </c>
      <c r="BC18" t="s">
        <v>86</v>
      </c>
      <c r="BD18" t="s">
        <v>86</v>
      </c>
      <c r="BE18" t="s">
        <v>86</v>
      </c>
      <c r="BF18" t="s">
        <v>86</v>
      </c>
      <c r="BG18" t="s">
        <v>86</v>
      </c>
      <c r="BH18" t="s">
        <v>86</v>
      </c>
      <c r="BI18" t="s">
        <v>86</v>
      </c>
      <c r="BJ18" t="s">
        <v>86</v>
      </c>
      <c r="BK18" t="s">
        <v>86</v>
      </c>
      <c r="BL18" t="s">
        <v>86</v>
      </c>
      <c r="BM18" t="s">
        <v>86</v>
      </c>
      <c r="BN18" t="s">
        <v>86</v>
      </c>
      <c r="BO18" t="s">
        <v>86</v>
      </c>
      <c r="BP18" t="s">
        <v>86</v>
      </c>
      <c r="BQ18" t="s">
        <v>86</v>
      </c>
      <c r="BR18" t="s">
        <v>86</v>
      </c>
      <c r="BS18" t="s">
        <v>86</v>
      </c>
      <c r="BT18" t="s">
        <v>86</v>
      </c>
    </row>
    <row r="19" spans="1:72" x14ac:dyDescent="0.2">
      <c r="A19">
        <v>0</v>
      </c>
      <c r="B19">
        <v>1</v>
      </c>
      <c r="C19">
        <v>1</v>
      </c>
      <c r="D19" t="s">
        <v>2961</v>
      </c>
      <c r="E19" t="s">
        <v>460</v>
      </c>
      <c r="F19" t="s">
        <v>461</v>
      </c>
      <c r="G19" t="s">
        <v>462</v>
      </c>
      <c r="H19" t="s">
        <v>463</v>
      </c>
      <c r="I19" t="s">
        <v>111</v>
      </c>
      <c r="J19" t="s">
        <v>464</v>
      </c>
      <c r="K19" s="1">
        <v>43495</v>
      </c>
      <c r="L19" s="1">
        <v>43544</v>
      </c>
      <c r="M19" t="b">
        <v>0</v>
      </c>
      <c r="N19" t="s">
        <v>79</v>
      </c>
      <c r="O19" t="s">
        <v>465</v>
      </c>
      <c r="P19" t="s">
        <v>114</v>
      </c>
      <c r="Q19">
        <v>166</v>
      </c>
      <c r="R19" t="s">
        <v>466</v>
      </c>
      <c r="S19" t="s">
        <v>467</v>
      </c>
      <c r="T19" t="s">
        <v>468</v>
      </c>
      <c r="U19" t="s">
        <v>85</v>
      </c>
      <c r="V19" t="s">
        <v>86</v>
      </c>
      <c r="W19" s="1">
        <v>43495</v>
      </c>
      <c r="X19" t="s">
        <v>469</v>
      </c>
      <c r="Y19" t="s">
        <v>172</v>
      </c>
      <c r="Z19" s="2">
        <v>43738</v>
      </c>
      <c r="AA19" t="s">
        <v>470</v>
      </c>
      <c r="AB19" t="s">
        <v>85</v>
      </c>
      <c r="AC19" t="s">
        <v>471</v>
      </c>
      <c r="AD19" t="s">
        <v>86</v>
      </c>
      <c r="AE19" t="s">
        <v>85</v>
      </c>
      <c r="AF19" t="s">
        <v>85</v>
      </c>
      <c r="AG19" t="s">
        <v>472</v>
      </c>
      <c r="AH19" t="s">
        <v>85</v>
      </c>
      <c r="AI19" t="s">
        <v>471</v>
      </c>
      <c r="AJ19" t="s">
        <v>86</v>
      </c>
      <c r="AK19" t="s">
        <v>85</v>
      </c>
      <c r="AL19" t="s">
        <v>85</v>
      </c>
      <c r="AM19" t="s">
        <v>472</v>
      </c>
      <c r="AN19" t="s">
        <v>266</v>
      </c>
      <c r="AO19" t="s">
        <v>86</v>
      </c>
      <c r="AP19" t="s">
        <v>123</v>
      </c>
      <c r="AQ19" t="s">
        <v>124</v>
      </c>
      <c r="AR19" t="s">
        <v>424</v>
      </c>
      <c r="AS19" t="s">
        <v>125</v>
      </c>
      <c r="AT19" t="s">
        <v>473</v>
      </c>
      <c r="AU19" t="s">
        <v>86</v>
      </c>
      <c r="AV19" t="s">
        <v>474</v>
      </c>
      <c r="AW19" t="s">
        <v>86</v>
      </c>
      <c r="AX19" t="s">
        <v>85</v>
      </c>
      <c r="AY19" t="s">
        <v>86</v>
      </c>
      <c r="AZ19" t="s">
        <v>86</v>
      </c>
      <c r="BA19" t="s">
        <v>86</v>
      </c>
      <c r="BB19" t="s">
        <v>86</v>
      </c>
      <c r="BC19" t="s">
        <v>86</v>
      </c>
      <c r="BD19" t="s">
        <v>86</v>
      </c>
      <c r="BE19" t="s">
        <v>86</v>
      </c>
      <c r="BF19" t="s">
        <v>86</v>
      </c>
      <c r="BG19" t="s">
        <v>86</v>
      </c>
      <c r="BH19" t="s">
        <v>86</v>
      </c>
      <c r="BI19" t="s">
        <v>86</v>
      </c>
      <c r="BJ19" t="s">
        <v>86</v>
      </c>
      <c r="BK19" t="s">
        <v>86</v>
      </c>
      <c r="BL19" t="s">
        <v>86</v>
      </c>
      <c r="BM19" t="s">
        <v>86</v>
      </c>
      <c r="BN19" t="s">
        <v>86</v>
      </c>
      <c r="BO19" t="s">
        <v>86</v>
      </c>
      <c r="BP19" t="s">
        <v>86</v>
      </c>
      <c r="BQ19" t="s">
        <v>86</v>
      </c>
      <c r="BR19" t="s">
        <v>86</v>
      </c>
      <c r="BS19" t="s">
        <v>86</v>
      </c>
      <c r="BT19" t="s">
        <v>86</v>
      </c>
    </row>
    <row r="20" spans="1:72" x14ac:dyDescent="0.2">
      <c r="A20">
        <v>1</v>
      </c>
      <c r="B20">
        <v>0</v>
      </c>
      <c r="C20">
        <v>0</v>
      </c>
      <c r="D20" t="s">
        <v>475</v>
      </c>
      <c r="E20" t="s">
        <v>476</v>
      </c>
      <c r="F20" t="s">
        <v>477</v>
      </c>
      <c r="G20" t="s">
        <v>478</v>
      </c>
      <c r="H20" t="s">
        <v>476</v>
      </c>
      <c r="I20" t="s">
        <v>111</v>
      </c>
      <c r="J20" t="s">
        <v>479</v>
      </c>
      <c r="K20" s="1">
        <v>43763</v>
      </c>
      <c r="L20" s="1">
        <v>44136</v>
      </c>
      <c r="M20" t="b">
        <v>0</v>
      </c>
      <c r="N20" t="s">
        <v>79</v>
      </c>
      <c r="O20" t="s">
        <v>434</v>
      </c>
      <c r="P20" t="s">
        <v>114</v>
      </c>
      <c r="Q20">
        <v>100</v>
      </c>
      <c r="R20" t="s">
        <v>480</v>
      </c>
      <c r="S20" t="s">
        <v>481</v>
      </c>
      <c r="T20" t="s">
        <v>482</v>
      </c>
      <c r="U20" t="s">
        <v>85</v>
      </c>
      <c r="V20" t="s">
        <v>86</v>
      </c>
      <c r="W20" s="1">
        <v>43763</v>
      </c>
      <c r="X20" t="s">
        <v>483</v>
      </c>
      <c r="Y20" t="s">
        <v>280</v>
      </c>
      <c r="Z20" s="2">
        <v>44130</v>
      </c>
      <c r="AA20" t="s">
        <v>484</v>
      </c>
      <c r="AB20" t="s">
        <v>282</v>
      </c>
      <c r="AC20" t="s">
        <v>485</v>
      </c>
      <c r="AD20" t="s">
        <v>86</v>
      </c>
      <c r="AE20" t="s">
        <v>486</v>
      </c>
      <c r="AF20" t="s">
        <v>487</v>
      </c>
      <c r="AG20" t="s">
        <v>85</v>
      </c>
      <c r="AH20" t="s">
        <v>282</v>
      </c>
      <c r="AI20" t="s">
        <v>485</v>
      </c>
      <c r="AJ20" t="s">
        <v>86</v>
      </c>
      <c r="AK20" t="s">
        <v>486</v>
      </c>
      <c r="AL20" t="s">
        <v>487</v>
      </c>
      <c r="AM20" t="s">
        <v>85</v>
      </c>
      <c r="AN20" t="s">
        <v>226</v>
      </c>
      <c r="AO20" t="s">
        <v>86</v>
      </c>
      <c r="AP20" t="s">
        <v>123</v>
      </c>
      <c r="AQ20" t="s">
        <v>124</v>
      </c>
      <c r="AR20" t="s">
        <v>114</v>
      </c>
      <c r="AS20" t="s">
        <v>125</v>
      </c>
      <c r="AT20" t="s">
        <v>488</v>
      </c>
      <c r="AU20" t="s">
        <v>86</v>
      </c>
      <c r="AV20" t="s">
        <v>489</v>
      </c>
      <c r="AW20" t="s">
        <v>86</v>
      </c>
      <c r="AX20" t="s">
        <v>85</v>
      </c>
      <c r="AY20" t="s">
        <v>86</v>
      </c>
      <c r="AZ20" t="s">
        <v>86</v>
      </c>
      <c r="BA20" t="s">
        <v>86</v>
      </c>
      <c r="BB20" t="s">
        <v>86</v>
      </c>
      <c r="BC20" t="s">
        <v>86</v>
      </c>
      <c r="BD20" t="s">
        <v>86</v>
      </c>
      <c r="BE20" t="s">
        <v>86</v>
      </c>
      <c r="BF20" t="s">
        <v>86</v>
      </c>
      <c r="BG20" t="s">
        <v>86</v>
      </c>
      <c r="BH20" t="s">
        <v>86</v>
      </c>
      <c r="BI20" t="s">
        <v>86</v>
      </c>
      <c r="BJ20" t="s">
        <v>86</v>
      </c>
      <c r="BK20" t="s">
        <v>86</v>
      </c>
      <c r="BL20" t="s">
        <v>86</v>
      </c>
      <c r="BM20" t="s">
        <v>86</v>
      </c>
      <c r="BN20" t="s">
        <v>86</v>
      </c>
      <c r="BO20" t="s">
        <v>86</v>
      </c>
      <c r="BP20" t="s">
        <v>86</v>
      </c>
      <c r="BQ20" t="s">
        <v>86</v>
      </c>
      <c r="BR20" t="s">
        <v>86</v>
      </c>
      <c r="BS20" t="s">
        <v>86</v>
      </c>
      <c r="BT20" t="s">
        <v>86</v>
      </c>
    </row>
    <row r="21" spans="1:72" x14ac:dyDescent="0.2">
      <c r="A21">
        <v>0</v>
      </c>
      <c r="B21">
        <v>1</v>
      </c>
      <c r="C21">
        <v>0</v>
      </c>
      <c r="D21" t="s">
        <v>490</v>
      </c>
      <c r="E21" t="s">
        <v>491</v>
      </c>
      <c r="F21" t="s">
        <v>492</v>
      </c>
      <c r="G21" t="s">
        <v>493</v>
      </c>
      <c r="H21" t="s">
        <v>494</v>
      </c>
      <c r="I21" t="s">
        <v>111</v>
      </c>
      <c r="J21" t="s">
        <v>495</v>
      </c>
      <c r="K21" s="1">
        <v>43773</v>
      </c>
      <c r="L21" s="1">
        <v>43166</v>
      </c>
      <c r="M21" t="b">
        <v>0</v>
      </c>
      <c r="N21" t="s">
        <v>79</v>
      </c>
      <c r="O21" t="s">
        <v>113</v>
      </c>
      <c r="P21" t="s">
        <v>217</v>
      </c>
      <c r="Q21">
        <v>34</v>
      </c>
      <c r="R21" t="s">
        <v>496</v>
      </c>
      <c r="S21" t="s">
        <v>497</v>
      </c>
      <c r="T21" t="s">
        <v>498</v>
      </c>
      <c r="U21" t="s">
        <v>85</v>
      </c>
      <c r="V21">
        <v>1</v>
      </c>
      <c r="W21" s="1">
        <v>43773</v>
      </c>
      <c r="X21" t="s">
        <v>499</v>
      </c>
      <c r="Y21" t="s">
        <v>280</v>
      </c>
      <c r="Z21" s="2">
        <v>43864</v>
      </c>
      <c r="AA21" t="s">
        <v>500</v>
      </c>
      <c r="AB21" t="s">
        <v>85</v>
      </c>
      <c r="AC21" t="s">
        <v>501</v>
      </c>
      <c r="AD21" t="s">
        <v>86</v>
      </c>
      <c r="AE21" t="s">
        <v>85</v>
      </c>
      <c r="AF21" t="s">
        <v>85</v>
      </c>
      <c r="AG21" t="s">
        <v>502</v>
      </c>
      <c r="AH21" t="s">
        <v>85</v>
      </c>
      <c r="AI21" t="s">
        <v>501</v>
      </c>
      <c r="AJ21" t="s">
        <v>86</v>
      </c>
      <c r="AK21" t="s">
        <v>85</v>
      </c>
      <c r="AL21" t="s">
        <v>85</v>
      </c>
      <c r="AM21" t="s">
        <v>502</v>
      </c>
      <c r="AN21" t="s">
        <v>266</v>
      </c>
      <c r="AO21" t="s">
        <v>86</v>
      </c>
      <c r="AP21" t="s">
        <v>123</v>
      </c>
      <c r="AQ21" t="s">
        <v>124</v>
      </c>
      <c r="AR21" t="s">
        <v>114</v>
      </c>
      <c r="AS21" t="s">
        <v>125</v>
      </c>
      <c r="AT21" t="s">
        <v>503</v>
      </c>
      <c r="AU21" t="s">
        <v>86</v>
      </c>
      <c r="AV21" t="s">
        <v>504</v>
      </c>
      <c r="AW21" t="s">
        <v>505</v>
      </c>
      <c r="AX21" t="s">
        <v>85</v>
      </c>
      <c r="AY21" t="s">
        <v>86</v>
      </c>
      <c r="AZ21" t="s">
        <v>86</v>
      </c>
      <c r="BA21" t="s">
        <v>86</v>
      </c>
      <c r="BB21" t="s">
        <v>86</v>
      </c>
      <c r="BC21" t="s">
        <v>86</v>
      </c>
      <c r="BD21" t="s">
        <v>86</v>
      </c>
      <c r="BE21" t="s">
        <v>86</v>
      </c>
      <c r="BF21" t="s">
        <v>86</v>
      </c>
      <c r="BG21" t="s">
        <v>86</v>
      </c>
      <c r="BH21" t="s">
        <v>86</v>
      </c>
      <c r="BI21" t="s">
        <v>86</v>
      </c>
      <c r="BJ21" t="s">
        <v>86</v>
      </c>
      <c r="BK21" t="s">
        <v>86</v>
      </c>
      <c r="BL21" t="s">
        <v>86</v>
      </c>
      <c r="BM21" t="s">
        <v>86</v>
      </c>
      <c r="BN21" t="s">
        <v>86</v>
      </c>
      <c r="BO21" t="s">
        <v>86</v>
      </c>
      <c r="BP21" t="s">
        <v>86</v>
      </c>
      <c r="BQ21" t="s">
        <v>86</v>
      </c>
      <c r="BR21" t="s">
        <v>86</v>
      </c>
      <c r="BS21" t="s">
        <v>86</v>
      </c>
      <c r="BT21" t="s">
        <v>86</v>
      </c>
    </row>
    <row r="22" spans="1:72" x14ac:dyDescent="0.2">
      <c r="A22">
        <v>1</v>
      </c>
      <c r="B22">
        <v>0</v>
      </c>
      <c r="C22">
        <v>1</v>
      </c>
      <c r="D22" t="s">
        <v>506</v>
      </c>
      <c r="E22" t="s">
        <v>507</v>
      </c>
      <c r="F22" t="s">
        <v>508</v>
      </c>
      <c r="G22" t="s">
        <v>509</v>
      </c>
      <c r="H22" t="s">
        <v>510</v>
      </c>
      <c r="I22" t="s">
        <v>134</v>
      </c>
      <c r="J22" t="s">
        <v>511</v>
      </c>
      <c r="K22" s="1">
        <v>43655</v>
      </c>
      <c r="L22" s="1">
        <v>42891</v>
      </c>
      <c r="M22" t="b">
        <v>0</v>
      </c>
      <c r="N22" t="s">
        <v>136</v>
      </c>
      <c r="O22" t="s">
        <v>512</v>
      </c>
      <c r="P22" s="4">
        <v>44228</v>
      </c>
      <c r="Q22">
        <v>22</v>
      </c>
      <c r="R22" t="s">
        <v>513</v>
      </c>
      <c r="S22" t="s">
        <v>514</v>
      </c>
      <c r="T22" t="s">
        <v>515</v>
      </c>
      <c r="U22" t="s">
        <v>85</v>
      </c>
      <c r="V22">
        <v>1</v>
      </c>
      <c r="W22" s="1">
        <v>43655</v>
      </c>
      <c r="X22" s="1">
        <v>42891</v>
      </c>
      <c r="Y22" t="s">
        <v>141</v>
      </c>
      <c r="Z22" s="2">
        <v>43745</v>
      </c>
      <c r="AA22" t="s">
        <v>86</v>
      </c>
      <c r="AB22" t="s">
        <v>516</v>
      </c>
      <c r="AC22" t="s">
        <v>85</v>
      </c>
      <c r="AD22" t="s">
        <v>517</v>
      </c>
      <c r="AE22" t="s">
        <v>518</v>
      </c>
      <c r="AF22" t="s">
        <v>519</v>
      </c>
      <c r="AG22" t="s">
        <v>513</v>
      </c>
      <c r="AH22" t="s">
        <v>516</v>
      </c>
      <c r="AI22" t="s">
        <v>85</v>
      </c>
      <c r="AJ22" t="s">
        <v>517</v>
      </c>
      <c r="AK22" t="s">
        <v>518</v>
      </c>
      <c r="AL22" t="s">
        <v>519</v>
      </c>
      <c r="AM22" t="s">
        <v>513</v>
      </c>
      <c r="AN22" t="s">
        <v>520</v>
      </c>
      <c r="AO22" t="s">
        <v>86</v>
      </c>
      <c r="AP22" t="s">
        <v>513</v>
      </c>
      <c r="AQ22" t="s">
        <v>521</v>
      </c>
      <c r="AR22" t="s">
        <v>522</v>
      </c>
      <c r="AS22" t="s">
        <v>95</v>
      </c>
      <c r="AT22" t="s">
        <v>523</v>
      </c>
      <c r="AU22" t="s">
        <v>524</v>
      </c>
      <c r="AV22" t="s">
        <v>525</v>
      </c>
      <c r="AW22" t="s">
        <v>526</v>
      </c>
      <c r="AX22" t="s">
        <v>85</v>
      </c>
      <c r="AY22" t="s">
        <v>86</v>
      </c>
      <c r="AZ22" t="s">
        <v>155</v>
      </c>
      <c r="BA22" t="s">
        <v>85</v>
      </c>
      <c r="BB22" t="s">
        <v>85</v>
      </c>
      <c r="BC22" t="s">
        <v>85</v>
      </c>
      <c r="BD22" t="s">
        <v>86</v>
      </c>
      <c r="BE22" s="1">
        <v>1</v>
      </c>
      <c r="BF22" t="s">
        <v>85</v>
      </c>
      <c r="BG22" t="s">
        <v>85</v>
      </c>
      <c r="BH22" t="s">
        <v>85</v>
      </c>
      <c r="BI22" t="s">
        <v>85</v>
      </c>
      <c r="BJ22" t="s">
        <v>85</v>
      </c>
      <c r="BK22" t="s">
        <v>527</v>
      </c>
      <c r="BL22" t="s">
        <v>528</v>
      </c>
      <c r="BM22" t="s">
        <v>86</v>
      </c>
      <c r="BN22" t="s">
        <v>86</v>
      </c>
      <c r="BO22" t="s">
        <v>158</v>
      </c>
      <c r="BP22" t="s">
        <v>104</v>
      </c>
      <c r="BQ22" t="s">
        <v>85</v>
      </c>
      <c r="BR22" t="s">
        <v>529</v>
      </c>
      <c r="BS22" t="s">
        <v>85</v>
      </c>
      <c r="BT22" t="s">
        <v>85</v>
      </c>
    </row>
    <row r="23" spans="1:72" x14ac:dyDescent="0.2">
      <c r="A23">
        <v>1</v>
      </c>
      <c r="B23">
        <v>0</v>
      </c>
      <c r="C23">
        <v>0</v>
      </c>
      <c r="D23" t="s">
        <v>106</v>
      </c>
      <c r="E23" t="s">
        <v>530</v>
      </c>
      <c r="F23" t="s">
        <v>531</v>
      </c>
      <c r="G23" t="s">
        <v>532</v>
      </c>
      <c r="H23" t="s">
        <v>530</v>
      </c>
      <c r="I23" t="s">
        <v>533</v>
      </c>
      <c r="J23" t="s">
        <v>534</v>
      </c>
      <c r="K23" s="1">
        <v>43767</v>
      </c>
      <c r="L23" s="1">
        <v>43768</v>
      </c>
      <c r="M23" t="b">
        <v>0</v>
      </c>
      <c r="N23" t="s">
        <v>79</v>
      </c>
      <c r="O23" t="s">
        <v>535</v>
      </c>
      <c r="P23" t="s">
        <v>217</v>
      </c>
      <c r="Q23">
        <v>720</v>
      </c>
      <c r="R23" t="s">
        <v>536</v>
      </c>
      <c r="S23" t="s">
        <v>537</v>
      </c>
      <c r="T23" t="s">
        <v>538</v>
      </c>
      <c r="U23" t="s">
        <v>85</v>
      </c>
      <c r="V23" t="s">
        <v>86</v>
      </c>
      <c r="W23" s="1">
        <v>43767</v>
      </c>
      <c r="X23" s="1">
        <v>43768</v>
      </c>
      <c r="Y23" t="s">
        <v>539</v>
      </c>
      <c r="Z23" s="2">
        <v>43773</v>
      </c>
      <c r="AA23" t="s">
        <v>540</v>
      </c>
      <c r="AB23" t="s">
        <v>86</v>
      </c>
      <c r="AC23" t="s">
        <v>86</v>
      </c>
      <c r="AD23" t="s">
        <v>86</v>
      </c>
      <c r="AE23" t="s">
        <v>86</v>
      </c>
      <c r="AF23" t="s">
        <v>86</v>
      </c>
      <c r="AG23" t="s">
        <v>86</v>
      </c>
      <c r="AH23" t="s">
        <v>86</v>
      </c>
      <c r="AI23" t="s">
        <v>86</v>
      </c>
      <c r="AJ23" t="s">
        <v>86</v>
      </c>
      <c r="AK23" t="s">
        <v>86</v>
      </c>
      <c r="AL23" t="s">
        <v>86</v>
      </c>
      <c r="AM23" t="s">
        <v>86</v>
      </c>
      <c r="AN23" t="s">
        <v>226</v>
      </c>
      <c r="AO23" t="s">
        <v>86</v>
      </c>
      <c r="AP23" t="s">
        <v>541</v>
      </c>
      <c r="AQ23" t="s">
        <v>124</v>
      </c>
      <c r="AR23" t="s">
        <v>542</v>
      </c>
      <c r="AS23" t="s">
        <v>543</v>
      </c>
      <c r="AT23" t="s">
        <v>544</v>
      </c>
      <c r="AU23" t="s">
        <v>545</v>
      </c>
      <c r="AV23" t="s">
        <v>546</v>
      </c>
      <c r="AW23" t="s">
        <v>547</v>
      </c>
      <c r="AX23" t="s">
        <v>85</v>
      </c>
      <c r="AY23" t="s">
        <v>86</v>
      </c>
      <c r="AZ23" t="s">
        <v>100</v>
      </c>
      <c r="BA23" t="s">
        <v>85</v>
      </c>
      <c r="BB23" t="s">
        <v>85</v>
      </c>
      <c r="BC23" t="s">
        <v>85</v>
      </c>
      <c r="BD23" t="s">
        <v>86</v>
      </c>
      <c r="BE23" s="1">
        <v>1</v>
      </c>
      <c r="BF23" t="s">
        <v>85</v>
      </c>
      <c r="BG23" t="s">
        <v>85</v>
      </c>
      <c r="BH23" t="s">
        <v>85</v>
      </c>
      <c r="BI23" t="s">
        <v>85</v>
      </c>
      <c r="BJ23" t="s">
        <v>85</v>
      </c>
      <c r="BK23" t="s">
        <v>548</v>
      </c>
      <c r="BL23" t="s">
        <v>549</v>
      </c>
      <c r="BM23" t="s">
        <v>86</v>
      </c>
      <c r="BN23" t="s">
        <v>86</v>
      </c>
      <c r="BO23" t="s">
        <v>550</v>
      </c>
      <c r="BP23" t="s">
        <v>551</v>
      </c>
      <c r="BQ23" t="s">
        <v>552</v>
      </c>
      <c r="BR23" t="s">
        <v>553</v>
      </c>
      <c r="BS23" t="s">
        <v>552</v>
      </c>
      <c r="BT23" t="s">
        <v>552</v>
      </c>
    </row>
    <row r="24" spans="1:72" x14ac:dyDescent="0.2">
      <c r="A24">
        <v>0</v>
      </c>
      <c r="B24">
        <v>1</v>
      </c>
      <c r="C24">
        <v>1</v>
      </c>
      <c r="D24" t="s">
        <v>2962</v>
      </c>
      <c r="E24" t="s">
        <v>554</v>
      </c>
      <c r="F24" t="s">
        <v>555</v>
      </c>
      <c r="G24" t="s">
        <v>556</v>
      </c>
      <c r="H24" t="s">
        <v>557</v>
      </c>
      <c r="I24" t="s">
        <v>111</v>
      </c>
      <c r="J24" t="s">
        <v>558</v>
      </c>
      <c r="K24" s="1">
        <v>43768</v>
      </c>
      <c r="L24" s="1">
        <v>43040</v>
      </c>
      <c r="M24" t="b">
        <v>0</v>
      </c>
      <c r="N24" t="s">
        <v>79</v>
      </c>
      <c r="O24" t="s">
        <v>559</v>
      </c>
      <c r="P24" t="s">
        <v>114</v>
      </c>
      <c r="Q24">
        <v>30</v>
      </c>
      <c r="R24" t="s">
        <v>560</v>
      </c>
      <c r="S24" t="s">
        <v>561</v>
      </c>
      <c r="T24" t="s">
        <v>562</v>
      </c>
      <c r="U24" t="s">
        <v>85</v>
      </c>
      <c r="V24">
        <v>1</v>
      </c>
      <c r="W24" s="1">
        <v>43768</v>
      </c>
      <c r="X24" t="s">
        <v>563</v>
      </c>
      <c r="Y24" t="s">
        <v>280</v>
      </c>
      <c r="Z24" s="2">
        <v>43780</v>
      </c>
      <c r="AA24" t="s">
        <v>564</v>
      </c>
      <c r="AB24" t="s">
        <v>174</v>
      </c>
      <c r="AC24" t="s">
        <v>565</v>
      </c>
      <c r="AD24" t="s">
        <v>86</v>
      </c>
      <c r="AE24" t="s">
        <v>566</v>
      </c>
      <c r="AF24" t="s">
        <v>567</v>
      </c>
      <c r="AG24" t="s">
        <v>568</v>
      </c>
      <c r="AH24" t="s">
        <v>174</v>
      </c>
      <c r="AI24" t="s">
        <v>565</v>
      </c>
      <c r="AJ24" t="s">
        <v>86</v>
      </c>
      <c r="AK24" t="s">
        <v>566</v>
      </c>
      <c r="AL24" t="s">
        <v>567</v>
      </c>
      <c r="AM24" t="s">
        <v>568</v>
      </c>
      <c r="AN24" t="s">
        <v>148</v>
      </c>
      <c r="AO24" t="s">
        <v>86</v>
      </c>
      <c r="AP24" t="s">
        <v>123</v>
      </c>
      <c r="AQ24" t="s">
        <v>124</v>
      </c>
      <c r="AR24" t="s">
        <v>114</v>
      </c>
      <c r="AS24" t="s">
        <v>125</v>
      </c>
      <c r="AT24" t="s">
        <v>569</v>
      </c>
      <c r="AU24" t="s">
        <v>86</v>
      </c>
      <c r="AV24" t="s">
        <v>570</v>
      </c>
      <c r="AW24" t="s">
        <v>571</v>
      </c>
      <c r="AX24" t="s">
        <v>85</v>
      </c>
      <c r="AY24" t="s">
        <v>86</v>
      </c>
      <c r="AZ24" t="s">
        <v>86</v>
      </c>
      <c r="BA24" t="s">
        <v>86</v>
      </c>
      <c r="BB24" t="s">
        <v>86</v>
      </c>
      <c r="BC24" t="s">
        <v>86</v>
      </c>
      <c r="BD24" t="s">
        <v>86</v>
      </c>
      <c r="BE24" t="s">
        <v>86</v>
      </c>
      <c r="BF24" t="s">
        <v>86</v>
      </c>
      <c r="BG24" t="s">
        <v>86</v>
      </c>
      <c r="BH24" t="s">
        <v>86</v>
      </c>
      <c r="BI24" t="s">
        <v>86</v>
      </c>
      <c r="BJ24" t="s">
        <v>86</v>
      </c>
      <c r="BK24" t="s">
        <v>86</v>
      </c>
      <c r="BL24" t="s">
        <v>86</v>
      </c>
      <c r="BM24" t="s">
        <v>86</v>
      </c>
      <c r="BN24" t="s">
        <v>86</v>
      </c>
      <c r="BO24" t="s">
        <v>86</v>
      </c>
      <c r="BP24" t="s">
        <v>86</v>
      </c>
      <c r="BQ24" t="s">
        <v>86</v>
      </c>
      <c r="BR24" t="s">
        <v>86</v>
      </c>
      <c r="BS24" t="s">
        <v>86</v>
      </c>
      <c r="BT24" t="s">
        <v>86</v>
      </c>
    </row>
    <row r="25" spans="1:72" x14ac:dyDescent="0.2">
      <c r="A25">
        <v>0</v>
      </c>
      <c r="B25">
        <v>1</v>
      </c>
      <c r="C25">
        <v>1</v>
      </c>
      <c r="D25" t="s">
        <v>106</v>
      </c>
      <c r="E25" t="s">
        <v>572</v>
      </c>
      <c r="F25" t="s">
        <v>573</v>
      </c>
      <c r="G25" t="s">
        <v>574</v>
      </c>
      <c r="H25" t="s">
        <v>575</v>
      </c>
      <c r="I25" t="s">
        <v>359</v>
      </c>
      <c r="J25" t="s">
        <v>576</v>
      </c>
      <c r="K25" s="1">
        <v>43537</v>
      </c>
      <c r="L25" s="1">
        <v>40463</v>
      </c>
      <c r="M25" t="b">
        <v>0</v>
      </c>
      <c r="N25" t="s">
        <v>79</v>
      </c>
      <c r="O25" t="s">
        <v>577</v>
      </c>
      <c r="P25">
        <v>3</v>
      </c>
      <c r="Q25">
        <v>340</v>
      </c>
      <c r="R25" t="s">
        <v>578</v>
      </c>
      <c r="S25" t="s">
        <v>363</v>
      </c>
      <c r="T25" t="s">
        <v>579</v>
      </c>
      <c r="U25" t="s">
        <v>85</v>
      </c>
      <c r="V25">
        <v>1</v>
      </c>
      <c r="W25" s="1">
        <v>43537</v>
      </c>
      <c r="X25" s="1">
        <v>40463</v>
      </c>
      <c r="Y25" t="s">
        <v>365</v>
      </c>
      <c r="Z25" s="2">
        <v>43886</v>
      </c>
      <c r="AA25" t="s">
        <v>580</v>
      </c>
      <c r="AB25" t="s">
        <v>581</v>
      </c>
      <c r="AC25" t="s">
        <v>582</v>
      </c>
      <c r="AD25" t="s">
        <v>583</v>
      </c>
      <c r="AE25" t="s">
        <v>584</v>
      </c>
      <c r="AF25">
        <f>81-3-3411-111</f>
        <v>-3444</v>
      </c>
      <c r="AG25" t="s">
        <v>585</v>
      </c>
      <c r="AH25" t="s">
        <v>586</v>
      </c>
      <c r="AI25" t="s">
        <v>587</v>
      </c>
      <c r="AJ25" t="s">
        <v>588</v>
      </c>
      <c r="AK25" t="s">
        <v>589</v>
      </c>
      <c r="AL25">
        <f>81-76-422-3040</f>
        <v>-3457</v>
      </c>
      <c r="AM25" t="s">
        <v>590</v>
      </c>
      <c r="AN25" t="s">
        <v>591</v>
      </c>
      <c r="AO25" t="s">
        <v>86</v>
      </c>
      <c r="AP25" t="s">
        <v>592</v>
      </c>
      <c r="AQ25" t="s">
        <v>593</v>
      </c>
      <c r="AR25" t="s">
        <v>594</v>
      </c>
      <c r="AS25" t="s">
        <v>595</v>
      </c>
      <c r="AT25" t="s">
        <v>596</v>
      </c>
      <c r="AU25" t="s">
        <v>597</v>
      </c>
      <c r="AV25" t="s">
        <v>598</v>
      </c>
      <c r="AW25" t="s">
        <v>599</v>
      </c>
      <c r="AX25" t="s">
        <v>85</v>
      </c>
      <c r="AY25" t="s">
        <v>86</v>
      </c>
      <c r="AZ25" t="s">
        <v>600</v>
      </c>
      <c r="BA25" t="s">
        <v>85</v>
      </c>
      <c r="BB25" t="s">
        <v>85</v>
      </c>
      <c r="BC25" t="s">
        <v>85</v>
      </c>
      <c r="BD25" t="s">
        <v>86</v>
      </c>
      <c r="BE25" s="1">
        <v>1</v>
      </c>
      <c r="BF25" t="s">
        <v>85</v>
      </c>
      <c r="BG25" t="s">
        <v>85</v>
      </c>
      <c r="BH25" t="s">
        <v>85</v>
      </c>
      <c r="BI25" t="s">
        <v>85</v>
      </c>
      <c r="BJ25" t="s">
        <v>85</v>
      </c>
      <c r="BK25" t="s">
        <v>85</v>
      </c>
      <c r="BL25" t="s">
        <v>85</v>
      </c>
      <c r="BM25" t="s">
        <v>86</v>
      </c>
      <c r="BN25" t="s">
        <v>86</v>
      </c>
      <c r="BO25" t="s">
        <v>378</v>
      </c>
      <c r="BP25" t="s">
        <v>601</v>
      </c>
      <c r="BQ25" t="s">
        <v>602</v>
      </c>
      <c r="BR25" t="s">
        <v>603</v>
      </c>
      <c r="BS25">
        <f>81-3-3433-1111</f>
        <v>-4466</v>
      </c>
      <c r="BT25" t="s">
        <v>602</v>
      </c>
    </row>
    <row r="26" spans="1:72" x14ac:dyDescent="0.2">
      <c r="A26">
        <v>0</v>
      </c>
      <c r="B26">
        <v>1</v>
      </c>
      <c r="C26">
        <v>0</v>
      </c>
      <c r="D26" t="s">
        <v>2963</v>
      </c>
      <c r="E26" t="s">
        <v>604</v>
      </c>
      <c r="F26" t="s">
        <v>605</v>
      </c>
      <c r="G26" t="s">
        <v>606</v>
      </c>
      <c r="H26" t="s">
        <v>607</v>
      </c>
      <c r="I26" t="s">
        <v>189</v>
      </c>
      <c r="J26" t="s">
        <v>608</v>
      </c>
      <c r="K26" s="1">
        <v>43774</v>
      </c>
      <c r="L26" s="1">
        <v>43780</v>
      </c>
      <c r="M26" t="b">
        <v>0</v>
      </c>
      <c r="N26" t="s">
        <v>79</v>
      </c>
      <c r="O26" t="s">
        <v>609</v>
      </c>
      <c r="P26" t="s">
        <v>114</v>
      </c>
      <c r="Q26">
        <v>60</v>
      </c>
      <c r="R26" t="s">
        <v>610</v>
      </c>
      <c r="S26" t="s">
        <v>193</v>
      </c>
      <c r="T26" t="s">
        <v>611</v>
      </c>
      <c r="U26" t="s">
        <v>85</v>
      </c>
      <c r="V26" t="s">
        <v>86</v>
      </c>
      <c r="W26" s="1">
        <v>43774</v>
      </c>
      <c r="X26" s="1">
        <v>43780</v>
      </c>
      <c r="Y26" t="s">
        <v>195</v>
      </c>
      <c r="Z26" s="2">
        <v>44139</v>
      </c>
      <c r="AA26" t="s">
        <v>196</v>
      </c>
      <c r="AB26" t="s">
        <v>612</v>
      </c>
      <c r="AC26" t="s">
        <v>85</v>
      </c>
      <c r="AD26" t="s">
        <v>613</v>
      </c>
      <c r="AE26" t="s">
        <v>614</v>
      </c>
      <c r="AF26">
        <v>9643975465</v>
      </c>
      <c r="AG26" t="s">
        <v>615</v>
      </c>
      <c r="AH26" t="s">
        <v>616</v>
      </c>
      <c r="AI26" t="s">
        <v>85</v>
      </c>
      <c r="AJ26" t="s">
        <v>613</v>
      </c>
      <c r="AK26" t="s">
        <v>614</v>
      </c>
      <c r="AL26">
        <v>9643975465</v>
      </c>
      <c r="AM26" t="s">
        <v>615</v>
      </c>
      <c r="AN26" t="s">
        <v>203</v>
      </c>
      <c r="AO26" t="s">
        <v>86</v>
      </c>
      <c r="AP26" t="s">
        <v>617</v>
      </c>
      <c r="AQ26" t="s">
        <v>85</v>
      </c>
      <c r="AR26" t="s">
        <v>85</v>
      </c>
      <c r="AS26" t="s">
        <v>85</v>
      </c>
      <c r="AT26" t="s">
        <v>618</v>
      </c>
      <c r="AU26" t="s">
        <v>619</v>
      </c>
      <c r="AV26" t="s">
        <v>620</v>
      </c>
      <c r="AW26" t="s">
        <v>621</v>
      </c>
      <c r="AX26" t="s">
        <v>85</v>
      </c>
      <c r="AY26" t="s">
        <v>86</v>
      </c>
      <c r="AZ26" t="s">
        <v>85</v>
      </c>
      <c r="BA26">
        <v>0</v>
      </c>
      <c r="BB26" t="s">
        <v>85</v>
      </c>
      <c r="BC26" t="s">
        <v>85</v>
      </c>
      <c r="BD26" t="s">
        <v>86</v>
      </c>
      <c r="BE26" s="1">
        <v>1</v>
      </c>
      <c r="BF26" t="s">
        <v>85</v>
      </c>
      <c r="BG26" t="s">
        <v>85</v>
      </c>
      <c r="BH26" t="s">
        <v>85</v>
      </c>
      <c r="BI26" t="s">
        <v>85</v>
      </c>
      <c r="BJ26" t="s">
        <v>85</v>
      </c>
      <c r="BK26" t="s">
        <v>85</v>
      </c>
      <c r="BL26" t="s">
        <v>85</v>
      </c>
      <c r="BM26" t="s">
        <v>86</v>
      </c>
      <c r="BN26" t="s">
        <v>86</v>
      </c>
      <c r="BO26" t="s">
        <v>158</v>
      </c>
      <c r="BP26" t="s">
        <v>622</v>
      </c>
      <c r="BQ26" t="s">
        <v>85</v>
      </c>
      <c r="BR26" t="s">
        <v>623</v>
      </c>
      <c r="BS26" t="s">
        <v>85</v>
      </c>
      <c r="BT26" t="s">
        <v>85</v>
      </c>
    </row>
    <row r="27" spans="1:72" x14ac:dyDescent="0.2">
      <c r="A27">
        <v>1</v>
      </c>
      <c r="B27">
        <v>0</v>
      </c>
      <c r="C27">
        <v>0</v>
      </c>
      <c r="D27" t="s">
        <v>106</v>
      </c>
      <c r="E27" t="s">
        <v>624</v>
      </c>
      <c r="F27" t="s">
        <v>625</v>
      </c>
      <c r="G27" t="s">
        <v>626</v>
      </c>
      <c r="H27" t="s">
        <v>624</v>
      </c>
      <c r="I27" t="s">
        <v>111</v>
      </c>
      <c r="J27" t="s">
        <v>627</v>
      </c>
      <c r="K27" s="1">
        <v>43515</v>
      </c>
      <c r="L27" s="1">
        <v>43538</v>
      </c>
      <c r="M27" t="b">
        <v>0</v>
      </c>
      <c r="N27" t="s">
        <v>79</v>
      </c>
      <c r="O27" t="s">
        <v>628</v>
      </c>
      <c r="P27" t="s">
        <v>114</v>
      </c>
      <c r="Q27">
        <v>1450</v>
      </c>
      <c r="R27" t="s">
        <v>629</v>
      </c>
      <c r="S27" t="s">
        <v>630</v>
      </c>
      <c r="T27" t="s">
        <v>631</v>
      </c>
      <c r="U27" t="s">
        <v>85</v>
      </c>
      <c r="V27" t="s">
        <v>86</v>
      </c>
      <c r="W27" s="1">
        <v>43515</v>
      </c>
      <c r="X27" t="s">
        <v>632</v>
      </c>
      <c r="Y27" t="s">
        <v>172</v>
      </c>
      <c r="Z27" s="2">
        <v>43986</v>
      </c>
      <c r="AA27" t="s">
        <v>633</v>
      </c>
      <c r="AB27" t="s">
        <v>174</v>
      </c>
      <c r="AC27" t="s">
        <v>634</v>
      </c>
      <c r="AD27" t="s">
        <v>86</v>
      </c>
      <c r="AE27" t="s">
        <v>635</v>
      </c>
      <c r="AF27" t="s">
        <v>636</v>
      </c>
      <c r="AG27" t="s">
        <v>637</v>
      </c>
      <c r="AH27" t="s">
        <v>174</v>
      </c>
      <c r="AI27" t="s">
        <v>634</v>
      </c>
      <c r="AJ27" t="s">
        <v>86</v>
      </c>
      <c r="AK27" t="s">
        <v>635</v>
      </c>
      <c r="AL27" t="s">
        <v>636</v>
      </c>
      <c r="AM27" t="s">
        <v>637</v>
      </c>
      <c r="AN27" t="s">
        <v>148</v>
      </c>
      <c r="AO27" t="s">
        <v>638</v>
      </c>
      <c r="AP27" t="s">
        <v>123</v>
      </c>
      <c r="AQ27" t="s">
        <v>639</v>
      </c>
      <c r="AR27" t="s">
        <v>640</v>
      </c>
      <c r="AS27" t="s">
        <v>125</v>
      </c>
      <c r="AT27" t="s">
        <v>641</v>
      </c>
      <c r="AU27" t="s">
        <v>86</v>
      </c>
      <c r="AV27" t="s">
        <v>642</v>
      </c>
      <c r="AW27" t="s">
        <v>86</v>
      </c>
      <c r="AX27" t="s">
        <v>85</v>
      </c>
      <c r="AY27" t="s">
        <v>86</v>
      </c>
      <c r="AZ27" t="s">
        <v>86</v>
      </c>
      <c r="BA27" t="s">
        <v>86</v>
      </c>
      <c r="BB27" t="s">
        <v>86</v>
      </c>
      <c r="BC27" t="s">
        <v>86</v>
      </c>
      <c r="BD27" t="s">
        <v>86</v>
      </c>
      <c r="BE27" t="s">
        <v>86</v>
      </c>
      <c r="BF27" t="s">
        <v>86</v>
      </c>
      <c r="BG27" t="s">
        <v>86</v>
      </c>
      <c r="BH27" t="s">
        <v>86</v>
      </c>
      <c r="BI27" t="s">
        <v>86</v>
      </c>
      <c r="BJ27" t="s">
        <v>86</v>
      </c>
      <c r="BK27" t="s">
        <v>86</v>
      </c>
      <c r="BL27" t="s">
        <v>86</v>
      </c>
      <c r="BM27" t="s">
        <v>86</v>
      </c>
      <c r="BN27" t="s">
        <v>86</v>
      </c>
      <c r="BO27" t="s">
        <v>86</v>
      </c>
      <c r="BP27" t="s">
        <v>86</v>
      </c>
      <c r="BQ27" t="s">
        <v>86</v>
      </c>
      <c r="BR27" t="s">
        <v>86</v>
      </c>
      <c r="BS27" t="s">
        <v>86</v>
      </c>
      <c r="BT27" t="s">
        <v>86</v>
      </c>
    </row>
    <row r="28" spans="1:72" x14ac:dyDescent="0.2">
      <c r="A28">
        <v>1</v>
      </c>
      <c r="B28">
        <v>0</v>
      </c>
      <c r="C28">
        <v>0</v>
      </c>
      <c r="D28" t="s">
        <v>643</v>
      </c>
      <c r="E28" t="s">
        <v>644</v>
      </c>
      <c r="F28" t="s">
        <v>645</v>
      </c>
      <c r="G28" t="s">
        <v>646</v>
      </c>
      <c r="H28" t="s">
        <v>647</v>
      </c>
      <c r="I28" t="s">
        <v>111</v>
      </c>
      <c r="J28" t="s">
        <v>648</v>
      </c>
      <c r="K28" s="1">
        <v>43517</v>
      </c>
      <c r="L28" s="1">
        <v>43282</v>
      </c>
      <c r="M28" t="b">
        <v>0</v>
      </c>
      <c r="N28" t="s">
        <v>79</v>
      </c>
      <c r="O28" t="s">
        <v>649</v>
      </c>
      <c r="P28" t="s">
        <v>275</v>
      </c>
      <c r="Q28">
        <v>344</v>
      </c>
      <c r="R28" t="s">
        <v>650</v>
      </c>
      <c r="S28" t="s">
        <v>240</v>
      </c>
      <c r="T28" t="s">
        <v>651</v>
      </c>
      <c r="U28" t="s">
        <v>85</v>
      </c>
      <c r="V28">
        <v>1</v>
      </c>
      <c r="W28" s="1">
        <v>43517</v>
      </c>
      <c r="X28" t="s">
        <v>652</v>
      </c>
      <c r="Y28" t="s">
        <v>172</v>
      </c>
      <c r="Z28" s="2">
        <v>43808</v>
      </c>
      <c r="AA28" t="s">
        <v>653</v>
      </c>
      <c r="AB28" t="s">
        <v>282</v>
      </c>
      <c r="AC28" t="s">
        <v>654</v>
      </c>
      <c r="AD28" t="s">
        <v>86</v>
      </c>
      <c r="AE28" t="s">
        <v>655</v>
      </c>
      <c r="AF28" t="s">
        <v>656</v>
      </c>
      <c r="AG28" t="s">
        <v>85</v>
      </c>
      <c r="AH28" t="s">
        <v>282</v>
      </c>
      <c r="AI28" t="s">
        <v>654</v>
      </c>
      <c r="AJ28" t="s">
        <v>86</v>
      </c>
      <c r="AK28" t="s">
        <v>655</v>
      </c>
      <c r="AL28" t="s">
        <v>656</v>
      </c>
      <c r="AM28" t="s">
        <v>85</v>
      </c>
      <c r="AN28" t="s">
        <v>148</v>
      </c>
      <c r="AO28" t="s">
        <v>86</v>
      </c>
      <c r="AP28" t="s">
        <v>123</v>
      </c>
      <c r="AQ28" t="s">
        <v>124</v>
      </c>
      <c r="AR28" t="s">
        <v>657</v>
      </c>
      <c r="AS28" t="s">
        <v>125</v>
      </c>
      <c r="AT28" t="s">
        <v>658</v>
      </c>
      <c r="AU28" t="s">
        <v>86</v>
      </c>
      <c r="AV28" t="s">
        <v>659</v>
      </c>
      <c r="AW28" t="s">
        <v>660</v>
      </c>
      <c r="AX28" t="s">
        <v>85</v>
      </c>
      <c r="AY28" t="s">
        <v>86</v>
      </c>
      <c r="AZ28" t="s">
        <v>86</v>
      </c>
      <c r="BA28" t="s">
        <v>86</v>
      </c>
      <c r="BB28" t="s">
        <v>86</v>
      </c>
      <c r="BC28" t="s">
        <v>86</v>
      </c>
      <c r="BD28" t="s">
        <v>86</v>
      </c>
      <c r="BE28" t="s">
        <v>86</v>
      </c>
      <c r="BF28" t="s">
        <v>86</v>
      </c>
      <c r="BG28" t="s">
        <v>86</v>
      </c>
      <c r="BH28" t="s">
        <v>86</v>
      </c>
      <c r="BI28" t="s">
        <v>86</v>
      </c>
      <c r="BJ28" t="s">
        <v>86</v>
      </c>
      <c r="BK28" t="s">
        <v>86</v>
      </c>
      <c r="BL28" t="s">
        <v>86</v>
      </c>
      <c r="BM28" t="s">
        <v>86</v>
      </c>
      <c r="BN28" t="s">
        <v>86</v>
      </c>
      <c r="BO28" t="s">
        <v>86</v>
      </c>
      <c r="BP28" t="s">
        <v>86</v>
      </c>
      <c r="BQ28" t="s">
        <v>86</v>
      </c>
      <c r="BR28" t="s">
        <v>86</v>
      </c>
      <c r="BS28" t="s">
        <v>86</v>
      </c>
      <c r="BT28" t="s">
        <v>86</v>
      </c>
    </row>
    <row r="29" spans="1:72" x14ac:dyDescent="0.2">
      <c r="A29">
        <v>0</v>
      </c>
      <c r="B29">
        <v>1</v>
      </c>
      <c r="C29">
        <v>1</v>
      </c>
      <c r="D29" t="s">
        <v>106</v>
      </c>
      <c r="E29" t="s">
        <v>661</v>
      </c>
      <c r="F29" t="s">
        <v>662</v>
      </c>
      <c r="G29" t="s">
        <v>663</v>
      </c>
      <c r="H29" t="s">
        <v>661</v>
      </c>
      <c r="I29" t="s">
        <v>234</v>
      </c>
      <c r="J29" t="s">
        <v>664</v>
      </c>
      <c r="K29" s="1">
        <v>43623</v>
      </c>
      <c r="L29" s="1">
        <v>43622</v>
      </c>
      <c r="M29" t="b">
        <v>0</v>
      </c>
      <c r="N29" t="s">
        <v>236</v>
      </c>
      <c r="O29" t="s">
        <v>237</v>
      </c>
      <c r="P29" t="s">
        <v>114</v>
      </c>
      <c r="Q29" t="s">
        <v>665</v>
      </c>
      <c r="R29" t="s">
        <v>666</v>
      </c>
      <c r="S29" t="s">
        <v>240</v>
      </c>
      <c r="T29" t="s">
        <v>667</v>
      </c>
      <c r="U29" t="s">
        <v>85</v>
      </c>
      <c r="V29">
        <v>1</v>
      </c>
      <c r="W29" s="1">
        <v>43623</v>
      </c>
      <c r="X29" s="1">
        <v>43622</v>
      </c>
      <c r="Y29" t="s">
        <v>234</v>
      </c>
      <c r="Z29" s="2">
        <v>43627</v>
      </c>
      <c r="AA29" t="s">
        <v>86</v>
      </c>
      <c r="AB29" t="s">
        <v>668</v>
      </c>
      <c r="AC29" t="s">
        <v>85</v>
      </c>
      <c r="AD29" t="s">
        <v>669</v>
      </c>
      <c r="AE29" t="s">
        <v>670</v>
      </c>
      <c r="AF29" t="s">
        <v>671</v>
      </c>
      <c r="AG29" t="s">
        <v>666</v>
      </c>
      <c r="AH29" t="s">
        <v>672</v>
      </c>
      <c r="AI29" t="s">
        <v>85</v>
      </c>
      <c r="AJ29" t="s">
        <v>669</v>
      </c>
      <c r="AK29" t="s">
        <v>673</v>
      </c>
      <c r="AL29" t="s">
        <v>674</v>
      </c>
      <c r="AM29" t="s">
        <v>666</v>
      </c>
      <c r="AN29" t="s">
        <v>148</v>
      </c>
      <c r="AO29" t="s">
        <v>86</v>
      </c>
      <c r="AP29" t="s">
        <v>675</v>
      </c>
      <c r="AQ29" t="s">
        <v>85</v>
      </c>
      <c r="AR29" t="s">
        <v>85</v>
      </c>
      <c r="AS29" t="s">
        <v>95</v>
      </c>
      <c r="AT29" t="s">
        <v>676</v>
      </c>
      <c r="AU29" t="s">
        <v>677</v>
      </c>
      <c r="AV29" t="s">
        <v>678</v>
      </c>
      <c r="AW29" t="s">
        <v>679</v>
      </c>
      <c r="AX29" t="s">
        <v>85</v>
      </c>
      <c r="AY29" t="s">
        <v>86</v>
      </c>
      <c r="AZ29" t="s">
        <v>85</v>
      </c>
      <c r="BA29" t="s">
        <v>85</v>
      </c>
      <c r="BB29" t="s">
        <v>85</v>
      </c>
      <c r="BC29" t="s">
        <v>85</v>
      </c>
      <c r="BD29" t="s">
        <v>86</v>
      </c>
      <c r="BE29" s="1">
        <v>1</v>
      </c>
      <c r="BF29" t="s">
        <v>85</v>
      </c>
      <c r="BG29" t="s">
        <v>85</v>
      </c>
      <c r="BH29" t="s">
        <v>85</v>
      </c>
      <c r="BI29" t="s">
        <v>85</v>
      </c>
      <c r="BJ29" t="s">
        <v>85</v>
      </c>
      <c r="BK29" t="s">
        <v>85</v>
      </c>
      <c r="BL29" t="s">
        <v>85</v>
      </c>
      <c r="BM29" t="s">
        <v>86</v>
      </c>
      <c r="BN29" t="s">
        <v>86</v>
      </c>
      <c r="BO29" t="s">
        <v>158</v>
      </c>
      <c r="BP29" t="s">
        <v>104</v>
      </c>
      <c r="BQ29" t="s">
        <v>85</v>
      </c>
      <c r="BR29" t="s">
        <v>680</v>
      </c>
      <c r="BS29" t="s">
        <v>85</v>
      </c>
      <c r="BT29" t="s">
        <v>85</v>
      </c>
    </row>
    <row r="30" spans="1:72" x14ac:dyDescent="0.2">
      <c r="A30">
        <v>0</v>
      </c>
      <c r="B30">
        <v>1</v>
      </c>
      <c r="C30">
        <v>1</v>
      </c>
      <c r="D30" t="s">
        <v>106</v>
      </c>
      <c r="E30" t="s">
        <v>681</v>
      </c>
      <c r="F30" t="s">
        <v>682</v>
      </c>
      <c r="G30" t="s">
        <v>683</v>
      </c>
      <c r="H30" t="s">
        <v>681</v>
      </c>
      <c r="I30" t="s">
        <v>359</v>
      </c>
      <c r="J30" t="s">
        <v>684</v>
      </c>
      <c r="K30" s="1">
        <v>43552</v>
      </c>
      <c r="L30" s="1">
        <v>39521</v>
      </c>
      <c r="M30" t="b">
        <v>0</v>
      </c>
      <c r="N30" t="s">
        <v>685</v>
      </c>
      <c r="O30" t="s">
        <v>686</v>
      </c>
      <c r="P30">
        <v>1</v>
      </c>
      <c r="Q30">
        <v>26</v>
      </c>
      <c r="R30" t="s">
        <v>687</v>
      </c>
      <c r="S30" t="s">
        <v>363</v>
      </c>
      <c r="T30" t="s">
        <v>688</v>
      </c>
      <c r="U30" t="s">
        <v>85</v>
      </c>
      <c r="V30">
        <v>1</v>
      </c>
      <c r="W30" s="1">
        <v>43552</v>
      </c>
      <c r="X30" s="1">
        <v>39521</v>
      </c>
      <c r="Y30" t="s">
        <v>689</v>
      </c>
      <c r="Z30" s="2">
        <v>43662</v>
      </c>
      <c r="AA30" t="s">
        <v>86</v>
      </c>
      <c r="AB30" t="s">
        <v>690</v>
      </c>
      <c r="AC30" t="s">
        <v>85</v>
      </c>
      <c r="AD30" t="s">
        <v>85</v>
      </c>
      <c r="AE30" t="s">
        <v>691</v>
      </c>
      <c r="AF30">
        <f>81-6-6209-7885</f>
        <v>-14019</v>
      </c>
      <c r="AG30" t="s">
        <v>85</v>
      </c>
      <c r="AH30" t="s">
        <v>690</v>
      </c>
      <c r="AI30" t="s">
        <v>85</v>
      </c>
      <c r="AJ30" t="s">
        <v>85</v>
      </c>
      <c r="AK30" t="s">
        <v>691</v>
      </c>
      <c r="AL30">
        <f>81-6-6209-7885</f>
        <v>-14019</v>
      </c>
      <c r="AM30" t="s">
        <v>85</v>
      </c>
      <c r="AN30" t="s">
        <v>692</v>
      </c>
      <c r="AO30" t="s">
        <v>86</v>
      </c>
      <c r="AP30" t="s">
        <v>693</v>
      </c>
      <c r="AQ30">
        <v>20</v>
      </c>
      <c r="AR30">
        <v>39</v>
      </c>
      <c r="AS30" t="s">
        <v>595</v>
      </c>
      <c r="AT30" t="s">
        <v>694</v>
      </c>
      <c r="AU30" t="s">
        <v>695</v>
      </c>
      <c r="AV30" t="s">
        <v>696</v>
      </c>
      <c r="AW30" t="s">
        <v>697</v>
      </c>
      <c r="AX30" t="s">
        <v>85</v>
      </c>
      <c r="AY30" t="s">
        <v>86</v>
      </c>
      <c r="AZ30" t="s">
        <v>600</v>
      </c>
      <c r="BA30">
        <v>26</v>
      </c>
      <c r="BB30" t="s">
        <v>683</v>
      </c>
      <c r="BC30" t="s">
        <v>698</v>
      </c>
      <c r="BD30" s="1">
        <v>43552</v>
      </c>
      <c r="BE30" s="1">
        <v>1</v>
      </c>
      <c r="BF30" t="s">
        <v>699</v>
      </c>
      <c r="BG30" t="s">
        <v>700</v>
      </c>
      <c r="BH30" t="s">
        <v>701</v>
      </c>
      <c r="BI30" t="s">
        <v>702</v>
      </c>
      <c r="BJ30" t="s">
        <v>85</v>
      </c>
      <c r="BK30" t="s">
        <v>703</v>
      </c>
      <c r="BL30" t="s">
        <v>85</v>
      </c>
      <c r="BM30" s="1">
        <v>39666</v>
      </c>
      <c r="BN30" t="s">
        <v>548</v>
      </c>
      <c r="BO30" t="s">
        <v>158</v>
      </c>
      <c r="BP30" t="s">
        <v>104</v>
      </c>
      <c r="BQ30" t="s">
        <v>85</v>
      </c>
      <c r="BR30" t="s">
        <v>704</v>
      </c>
      <c r="BS30" t="s">
        <v>85</v>
      </c>
      <c r="BT30" t="s">
        <v>85</v>
      </c>
    </row>
    <row r="31" spans="1:72" x14ac:dyDescent="0.2">
      <c r="A31">
        <v>1</v>
      </c>
      <c r="B31">
        <v>0</v>
      </c>
      <c r="C31">
        <v>0</v>
      </c>
      <c r="D31" t="s">
        <v>705</v>
      </c>
      <c r="E31" t="s">
        <v>706</v>
      </c>
      <c r="F31" t="s">
        <v>707</v>
      </c>
      <c r="G31" t="s">
        <v>708</v>
      </c>
      <c r="H31" t="s">
        <v>709</v>
      </c>
      <c r="I31" t="s">
        <v>111</v>
      </c>
      <c r="J31" t="s">
        <v>710</v>
      </c>
      <c r="K31" s="1">
        <v>43545</v>
      </c>
      <c r="L31" s="1">
        <v>43584</v>
      </c>
      <c r="M31" t="b">
        <v>0</v>
      </c>
      <c r="N31" t="s">
        <v>79</v>
      </c>
      <c r="O31" t="s">
        <v>711</v>
      </c>
      <c r="P31" t="s">
        <v>275</v>
      </c>
      <c r="Q31">
        <v>320</v>
      </c>
      <c r="R31" t="s">
        <v>712</v>
      </c>
      <c r="S31" t="s">
        <v>169</v>
      </c>
      <c r="T31" t="s">
        <v>713</v>
      </c>
      <c r="U31" t="s">
        <v>85</v>
      </c>
      <c r="V31" t="s">
        <v>86</v>
      </c>
      <c r="W31" s="1">
        <v>43545</v>
      </c>
      <c r="X31" t="s">
        <v>714</v>
      </c>
      <c r="Y31" t="s">
        <v>172</v>
      </c>
      <c r="Z31" s="2">
        <v>43899</v>
      </c>
      <c r="AA31" t="s">
        <v>715</v>
      </c>
      <c r="AB31" t="s">
        <v>85</v>
      </c>
      <c r="AC31" t="s">
        <v>716</v>
      </c>
      <c r="AD31" t="s">
        <v>86</v>
      </c>
      <c r="AE31" t="s">
        <v>717</v>
      </c>
      <c r="AF31" t="s">
        <v>718</v>
      </c>
      <c r="AG31" t="s">
        <v>85</v>
      </c>
      <c r="AH31" t="s">
        <v>85</v>
      </c>
      <c r="AI31" t="s">
        <v>716</v>
      </c>
      <c r="AJ31" t="s">
        <v>86</v>
      </c>
      <c r="AK31" t="s">
        <v>717</v>
      </c>
      <c r="AL31" t="s">
        <v>718</v>
      </c>
      <c r="AM31" t="s">
        <v>85</v>
      </c>
      <c r="AN31" t="s">
        <v>148</v>
      </c>
      <c r="AO31" t="s">
        <v>86</v>
      </c>
      <c r="AP31" t="s">
        <v>123</v>
      </c>
      <c r="AQ31" t="s">
        <v>124</v>
      </c>
      <c r="AR31" t="s">
        <v>719</v>
      </c>
      <c r="AS31" t="s">
        <v>125</v>
      </c>
      <c r="AT31" t="s">
        <v>720</v>
      </c>
      <c r="AU31" t="s">
        <v>86</v>
      </c>
      <c r="AV31" t="s">
        <v>721</v>
      </c>
      <c r="AW31" t="s">
        <v>722</v>
      </c>
      <c r="AX31" t="s">
        <v>85</v>
      </c>
      <c r="AY31" t="s">
        <v>86</v>
      </c>
      <c r="AZ31" t="s">
        <v>86</v>
      </c>
      <c r="BA31" t="s">
        <v>86</v>
      </c>
      <c r="BB31" t="s">
        <v>86</v>
      </c>
      <c r="BC31" t="s">
        <v>86</v>
      </c>
      <c r="BD31" t="s">
        <v>86</v>
      </c>
      <c r="BE31" t="s">
        <v>86</v>
      </c>
      <c r="BF31" t="s">
        <v>86</v>
      </c>
      <c r="BG31" t="s">
        <v>86</v>
      </c>
      <c r="BH31" t="s">
        <v>86</v>
      </c>
      <c r="BI31" t="s">
        <v>86</v>
      </c>
      <c r="BJ31" t="s">
        <v>86</v>
      </c>
      <c r="BK31" t="s">
        <v>86</v>
      </c>
      <c r="BL31" t="s">
        <v>86</v>
      </c>
      <c r="BM31" t="s">
        <v>86</v>
      </c>
      <c r="BN31" t="s">
        <v>86</v>
      </c>
      <c r="BO31" t="s">
        <v>86</v>
      </c>
      <c r="BP31" t="s">
        <v>86</v>
      </c>
      <c r="BQ31" t="s">
        <v>86</v>
      </c>
      <c r="BR31" t="s">
        <v>86</v>
      </c>
      <c r="BS31" t="s">
        <v>86</v>
      </c>
      <c r="BT31" t="s">
        <v>86</v>
      </c>
    </row>
    <row r="32" spans="1:72" x14ac:dyDescent="0.2">
      <c r="A32">
        <v>0</v>
      </c>
      <c r="B32">
        <v>1</v>
      </c>
      <c r="C32">
        <v>0</v>
      </c>
      <c r="D32" t="s">
        <v>723</v>
      </c>
      <c r="E32" t="s">
        <v>724</v>
      </c>
      <c r="F32" t="s">
        <v>725</v>
      </c>
      <c r="G32" t="s">
        <v>726</v>
      </c>
      <c r="H32" t="s">
        <v>727</v>
      </c>
      <c r="I32" t="s">
        <v>189</v>
      </c>
      <c r="J32" t="s">
        <v>728</v>
      </c>
      <c r="K32" s="1">
        <v>43745</v>
      </c>
      <c r="L32" s="1">
        <v>42376</v>
      </c>
      <c r="M32" t="b">
        <v>0</v>
      </c>
      <c r="N32" t="s">
        <v>79</v>
      </c>
      <c r="O32" t="s">
        <v>729</v>
      </c>
      <c r="P32" t="s">
        <v>114</v>
      </c>
      <c r="Q32">
        <v>40</v>
      </c>
      <c r="R32" t="s">
        <v>730</v>
      </c>
      <c r="S32" t="s">
        <v>193</v>
      </c>
      <c r="T32" t="s">
        <v>731</v>
      </c>
      <c r="U32" t="s">
        <v>85</v>
      </c>
      <c r="V32">
        <v>1</v>
      </c>
      <c r="W32" s="1">
        <v>43745</v>
      </c>
      <c r="X32" s="1">
        <v>42376</v>
      </c>
      <c r="Y32" t="s">
        <v>195</v>
      </c>
      <c r="Z32" s="2">
        <v>44139</v>
      </c>
      <c r="AA32" t="s">
        <v>196</v>
      </c>
      <c r="AB32" t="s">
        <v>730</v>
      </c>
      <c r="AC32" t="s">
        <v>85</v>
      </c>
      <c r="AD32" t="s">
        <v>732</v>
      </c>
      <c r="AE32" t="s">
        <v>733</v>
      </c>
      <c r="AF32">
        <v>9847246961</v>
      </c>
      <c r="AG32" t="s">
        <v>734</v>
      </c>
      <c r="AH32" t="s">
        <v>735</v>
      </c>
      <c r="AI32" t="s">
        <v>85</v>
      </c>
      <c r="AJ32" t="s">
        <v>732</v>
      </c>
      <c r="AK32" t="s">
        <v>733</v>
      </c>
      <c r="AL32">
        <v>9847246961</v>
      </c>
      <c r="AM32" t="s">
        <v>734</v>
      </c>
      <c r="AN32" t="s">
        <v>266</v>
      </c>
      <c r="AO32" t="s">
        <v>86</v>
      </c>
      <c r="AP32" t="s">
        <v>736</v>
      </c>
      <c r="AQ32" t="s">
        <v>85</v>
      </c>
      <c r="AR32" t="s">
        <v>85</v>
      </c>
      <c r="AS32" t="s">
        <v>85</v>
      </c>
      <c r="AT32" t="s">
        <v>737</v>
      </c>
      <c r="AU32" t="s">
        <v>738</v>
      </c>
      <c r="AV32" t="s">
        <v>739</v>
      </c>
      <c r="AW32" t="s">
        <v>740</v>
      </c>
      <c r="AX32" t="s">
        <v>85</v>
      </c>
      <c r="AY32" t="s">
        <v>86</v>
      </c>
      <c r="AZ32" t="s">
        <v>85</v>
      </c>
      <c r="BA32">
        <v>40</v>
      </c>
      <c r="BB32" t="s">
        <v>85</v>
      </c>
      <c r="BC32" t="s">
        <v>85</v>
      </c>
      <c r="BD32" t="s">
        <v>86</v>
      </c>
      <c r="BE32" s="1">
        <v>1</v>
      </c>
      <c r="BF32" t="s">
        <v>85</v>
      </c>
      <c r="BG32" t="s">
        <v>85</v>
      </c>
      <c r="BH32" t="s">
        <v>85</v>
      </c>
      <c r="BI32" t="s">
        <v>85</v>
      </c>
      <c r="BJ32" t="s">
        <v>85</v>
      </c>
      <c r="BK32" t="s">
        <v>85</v>
      </c>
      <c r="BL32" t="s">
        <v>85</v>
      </c>
      <c r="BM32" s="1">
        <v>42408</v>
      </c>
      <c r="BN32" t="s">
        <v>86</v>
      </c>
      <c r="BO32" t="s">
        <v>158</v>
      </c>
      <c r="BP32" t="s">
        <v>741</v>
      </c>
      <c r="BQ32" t="s">
        <v>85</v>
      </c>
      <c r="BR32" t="s">
        <v>742</v>
      </c>
      <c r="BS32" t="s">
        <v>85</v>
      </c>
      <c r="BT32" t="s">
        <v>85</v>
      </c>
    </row>
    <row r="33" spans="1:72" x14ac:dyDescent="0.2">
      <c r="A33">
        <v>1</v>
      </c>
      <c r="B33">
        <v>0</v>
      </c>
      <c r="C33">
        <v>0</v>
      </c>
      <c r="D33" t="s">
        <v>2964</v>
      </c>
      <c r="E33" t="s">
        <v>743</v>
      </c>
      <c r="F33" t="s">
        <v>744</v>
      </c>
      <c r="G33" t="s">
        <v>745</v>
      </c>
      <c r="H33" t="s">
        <v>746</v>
      </c>
      <c r="I33" t="s">
        <v>359</v>
      </c>
      <c r="J33" t="s">
        <v>747</v>
      </c>
      <c r="K33" s="1">
        <v>43549</v>
      </c>
      <c r="L33" s="1">
        <v>43549</v>
      </c>
      <c r="M33" t="b">
        <v>0</v>
      </c>
      <c r="N33" t="s">
        <v>79</v>
      </c>
      <c r="O33" t="s">
        <v>748</v>
      </c>
      <c r="P33" t="s">
        <v>749</v>
      </c>
      <c r="Q33">
        <v>10</v>
      </c>
      <c r="R33" t="s">
        <v>750</v>
      </c>
      <c r="S33" t="s">
        <v>363</v>
      </c>
      <c r="T33" t="s">
        <v>751</v>
      </c>
      <c r="U33" t="s">
        <v>85</v>
      </c>
      <c r="V33" t="s">
        <v>86</v>
      </c>
      <c r="W33" s="1">
        <v>43549</v>
      </c>
      <c r="X33" s="1">
        <v>43549</v>
      </c>
      <c r="Y33" t="s">
        <v>752</v>
      </c>
      <c r="Z33" s="2">
        <v>43668</v>
      </c>
      <c r="AA33" t="s">
        <v>86</v>
      </c>
      <c r="AB33" t="s">
        <v>753</v>
      </c>
      <c r="AC33" t="s">
        <v>754</v>
      </c>
      <c r="AD33" t="s">
        <v>755</v>
      </c>
      <c r="AE33" t="s">
        <v>756</v>
      </c>
      <c r="AF33">
        <f>81-285-68-7450</f>
        <v>-7722</v>
      </c>
      <c r="AG33" t="s">
        <v>757</v>
      </c>
      <c r="AH33" t="s">
        <v>758</v>
      </c>
      <c r="AI33" t="s">
        <v>759</v>
      </c>
      <c r="AJ33" t="s">
        <v>755</v>
      </c>
      <c r="AK33" t="s">
        <v>760</v>
      </c>
      <c r="AL33">
        <f>81-285-68-7820</f>
        <v>-8092</v>
      </c>
      <c r="AM33" t="s">
        <v>757</v>
      </c>
      <c r="AN33" t="s">
        <v>761</v>
      </c>
      <c r="AO33" t="s">
        <v>86</v>
      </c>
      <c r="AP33" t="s">
        <v>750</v>
      </c>
      <c r="AQ33" t="s">
        <v>762</v>
      </c>
      <c r="AR33" t="s">
        <v>763</v>
      </c>
      <c r="AS33" t="s">
        <v>764</v>
      </c>
      <c r="AT33" t="s">
        <v>765</v>
      </c>
      <c r="AU33" t="s">
        <v>766</v>
      </c>
      <c r="AV33" t="s">
        <v>767</v>
      </c>
      <c r="AW33" t="s">
        <v>86</v>
      </c>
      <c r="AX33" t="s">
        <v>85</v>
      </c>
      <c r="AY33" t="s">
        <v>86</v>
      </c>
      <c r="AZ33" t="s">
        <v>85</v>
      </c>
      <c r="BA33" t="s">
        <v>85</v>
      </c>
      <c r="BB33" t="s">
        <v>85</v>
      </c>
      <c r="BC33" t="s">
        <v>85</v>
      </c>
      <c r="BD33" t="s">
        <v>86</v>
      </c>
      <c r="BE33" s="1">
        <v>1</v>
      </c>
      <c r="BF33" t="s">
        <v>85</v>
      </c>
      <c r="BG33" t="s">
        <v>85</v>
      </c>
      <c r="BH33" t="s">
        <v>85</v>
      </c>
      <c r="BI33" t="s">
        <v>85</v>
      </c>
      <c r="BJ33" t="s">
        <v>85</v>
      </c>
      <c r="BK33" t="s">
        <v>85</v>
      </c>
      <c r="BL33" t="s">
        <v>85</v>
      </c>
      <c r="BM33" s="1">
        <v>43914</v>
      </c>
      <c r="BN33" t="s">
        <v>86</v>
      </c>
      <c r="BO33" t="s">
        <v>768</v>
      </c>
      <c r="BP33" t="s">
        <v>104</v>
      </c>
      <c r="BQ33" t="s">
        <v>769</v>
      </c>
      <c r="BR33" t="s">
        <v>770</v>
      </c>
      <c r="BS33">
        <f>81-3-5630-9220</f>
        <v>-14772</v>
      </c>
      <c r="BT33" t="s">
        <v>769</v>
      </c>
    </row>
    <row r="34" spans="1:72" x14ac:dyDescent="0.2">
      <c r="A34">
        <v>1</v>
      </c>
      <c r="B34">
        <v>0</v>
      </c>
      <c r="C34">
        <v>0</v>
      </c>
      <c r="D34" t="s">
        <v>771</v>
      </c>
      <c r="E34" t="s">
        <v>772</v>
      </c>
      <c r="F34" t="s">
        <v>773</v>
      </c>
      <c r="G34" t="s">
        <v>774</v>
      </c>
      <c r="H34" t="s">
        <v>772</v>
      </c>
      <c r="I34" t="s">
        <v>409</v>
      </c>
      <c r="J34" t="s">
        <v>775</v>
      </c>
      <c r="K34" s="1">
        <v>43663</v>
      </c>
      <c r="L34" s="1">
        <v>43692</v>
      </c>
      <c r="M34" t="b">
        <v>0</v>
      </c>
      <c r="N34" t="s">
        <v>79</v>
      </c>
      <c r="O34" t="s">
        <v>411</v>
      </c>
      <c r="P34" t="s">
        <v>776</v>
      </c>
      <c r="Q34">
        <v>70</v>
      </c>
      <c r="R34" t="s">
        <v>777</v>
      </c>
      <c r="S34" t="s">
        <v>414</v>
      </c>
      <c r="T34" t="s">
        <v>778</v>
      </c>
      <c r="U34" t="s">
        <v>85</v>
      </c>
      <c r="V34" t="s">
        <v>86</v>
      </c>
      <c r="W34" s="1">
        <v>43663</v>
      </c>
      <c r="X34" s="1">
        <v>43692</v>
      </c>
      <c r="Y34" t="s">
        <v>416</v>
      </c>
      <c r="Z34" s="2">
        <v>44139</v>
      </c>
      <c r="AA34" t="s">
        <v>86</v>
      </c>
      <c r="AB34" t="s">
        <v>779</v>
      </c>
      <c r="AC34" t="s">
        <v>780</v>
      </c>
      <c r="AD34" t="s">
        <v>781</v>
      </c>
      <c r="AE34" t="s">
        <v>782</v>
      </c>
      <c r="AF34">
        <v>896268384</v>
      </c>
      <c r="AG34" t="s">
        <v>783</v>
      </c>
      <c r="AH34" t="s">
        <v>779</v>
      </c>
      <c r="AI34" t="s">
        <v>780</v>
      </c>
      <c r="AJ34" t="s">
        <v>781</v>
      </c>
      <c r="AK34" t="s">
        <v>782</v>
      </c>
      <c r="AL34">
        <v>896268384</v>
      </c>
      <c r="AM34" t="s">
        <v>783</v>
      </c>
      <c r="AN34" t="s">
        <v>784</v>
      </c>
      <c r="AO34" t="s">
        <v>86</v>
      </c>
      <c r="AP34" t="s">
        <v>785</v>
      </c>
      <c r="AQ34" t="s">
        <v>124</v>
      </c>
      <c r="AR34" t="s">
        <v>786</v>
      </c>
      <c r="AS34" t="s">
        <v>95</v>
      </c>
      <c r="AT34" t="s">
        <v>787</v>
      </c>
      <c r="AU34" t="s">
        <v>788</v>
      </c>
      <c r="AV34" t="s">
        <v>789</v>
      </c>
      <c r="AW34" t="s">
        <v>790</v>
      </c>
      <c r="AX34" t="s">
        <v>85</v>
      </c>
      <c r="AY34" t="s">
        <v>86</v>
      </c>
      <c r="AZ34" t="s">
        <v>791</v>
      </c>
      <c r="BA34" t="s">
        <v>85</v>
      </c>
      <c r="BB34" t="s">
        <v>85</v>
      </c>
      <c r="BC34" t="s">
        <v>85</v>
      </c>
      <c r="BD34" t="s">
        <v>86</v>
      </c>
      <c r="BE34" s="1">
        <v>1</v>
      </c>
      <c r="BF34" t="s">
        <v>85</v>
      </c>
      <c r="BG34" t="s">
        <v>85</v>
      </c>
      <c r="BH34" t="s">
        <v>85</v>
      </c>
      <c r="BI34" t="s">
        <v>85</v>
      </c>
      <c r="BJ34" t="s">
        <v>85</v>
      </c>
      <c r="BK34" t="s">
        <v>85</v>
      </c>
      <c r="BL34" t="s">
        <v>85</v>
      </c>
      <c r="BM34" s="1">
        <v>44104</v>
      </c>
      <c r="BN34" t="s">
        <v>86</v>
      </c>
      <c r="BO34" t="s">
        <v>85</v>
      </c>
      <c r="BP34" t="s">
        <v>104</v>
      </c>
      <c r="BQ34" t="s">
        <v>85</v>
      </c>
      <c r="BR34" t="s">
        <v>85</v>
      </c>
      <c r="BS34" t="s">
        <v>85</v>
      </c>
      <c r="BT34" t="s">
        <v>85</v>
      </c>
    </row>
    <row r="35" spans="1:72" x14ac:dyDescent="0.2">
      <c r="A35">
        <v>0</v>
      </c>
      <c r="B35">
        <v>1</v>
      </c>
      <c r="C35">
        <v>1</v>
      </c>
      <c r="D35" t="s">
        <v>106</v>
      </c>
      <c r="E35" t="s">
        <v>792</v>
      </c>
      <c r="F35" t="s">
        <v>793</v>
      </c>
      <c r="G35" t="s">
        <v>794</v>
      </c>
      <c r="H35" t="s">
        <v>795</v>
      </c>
      <c r="I35" t="s">
        <v>134</v>
      </c>
      <c r="J35" t="s">
        <v>796</v>
      </c>
      <c r="K35" s="1">
        <v>43691</v>
      </c>
      <c r="L35" s="1">
        <v>43700</v>
      </c>
      <c r="M35" t="b">
        <v>0</v>
      </c>
      <c r="N35" t="s">
        <v>136</v>
      </c>
      <c r="O35" t="s">
        <v>797</v>
      </c>
      <c r="P35">
        <v>2</v>
      </c>
      <c r="Q35">
        <v>15</v>
      </c>
      <c r="R35" t="s">
        <v>798</v>
      </c>
      <c r="S35" t="s">
        <v>139</v>
      </c>
      <c r="T35" t="s">
        <v>799</v>
      </c>
      <c r="U35" t="s">
        <v>85</v>
      </c>
      <c r="V35" t="s">
        <v>86</v>
      </c>
      <c r="W35" s="1">
        <v>43691</v>
      </c>
      <c r="X35" s="1">
        <v>43700</v>
      </c>
      <c r="Y35" t="s">
        <v>141</v>
      </c>
      <c r="Z35" s="2">
        <v>43843</v>
      </c>
      <c r="AA35" t="s">
        <v>86</v>
      </c>
      <c r="AB35" t="s">
        <v>800</v>
      </c>
      <c r="AC35" t="s">
        <v>85</v>
      </c>
      <c r="AD35" t="s">
        <v>801</v>
      </c>
      <c r="AE35" t="s">
        <v>802</v>
      </c>
      <c r="AF35" t="s">
        <v>803</v>
      </c>
      <c r="AG35" t="s">
        <v>804</v>
      </c>
      <c r="AH35" t="s">
        <v>800</v>
      </c>
      <c r="AI35" t="s">
        <v>85</v>
      </c>
      <c r="AJ35" t="s">
        <v>801</v>
      </c>
      <c r="AK35" t="s">
        <v>802</v>
      </c>
      <c r="AL35" t="s">
        <v>803</v>
      </c>
      <c r="AM35" t="s">
        <v>804</v>
      </c>
      <c r="AN35" t="s">
        <v>148</v>
      </c>
      <c r="AO35" t="s">
        <v>86</v>
      </c>
      <c r="AP35" t="s">
        <v>798</v>
      </c>
      <c r="AQ35" t="s">
        <v>521</v>
      </c>
      <c r="AR35" t="s">
        <v>805</v>
      </c>
      <c r="AS35" t="s">
        <v>95</v>
      </c>
      <c r="AT35" t="s">
        <v>806</v>
      </c>
      <c r="AU35" t="s">
        <v>807</v>
      </c>
      <c r="AV35" t="s">
        <v>808</v>
      </c>
      <c r="AW35" t="s">
        <v>86</v>
      </c>
      <c r="AX35" t="s">
        <v>85</v>
      </c>
      <c r="AY35" t="s">
        <v>86</v>
      </c>
      <c r="AZ35" t="s">
        <v>155</v>
      </c>
      <c r="BA35" t="s">
        <v>85</v>
      </c>
      <c r="BB35" t="s">
        <v>85</v>
      </c>
      <c r="BC35" t="s">
        <v>85</v>
      </c>
      <c r="BD35" t="s">
        <v>86</v>
      </c>
      <c r="BE35" s="1">
        <v>1</v>
      </c>
      <c r="BF35" t="s">
        <v>85</v>
      </c>
      <c r="BG35" t="s">
        <v>85</v>
      </c>
      <c r="BH35" t="s">
        <v>85</v>
      </c>
      <c r="BI35" t="s">
        <v>85</v>
      </c>
      <c r="BJ35" t="s">
        <v>85</v>
      </c>
      <c r="BK35" t="s">
        <v>527</v>
      </c>
      <c r="BL35" t="s">
        <v>809</v>
      </c>
      <c r="BM35" t="s">
        <v>86</v>
      </c>
      <c r="BN35" t="s">
        <v>86</v>
      </c>
      <c r="BO35" t="s">
        <v>158</v>
      </c>
      <c r="BP35" t="s">
        <v>104</v>
      </c>
      <c r="BQ35" t="s">
        <v>85</v>
      </c>
      <c r="BR35" t="s">
        <v>810</v>
      </c>
      <c r="BS35" t="s">
        <v>85</v>
      </c>
      <c r="BT35" t="s">
        <v>85</v>
      </c>
    </row>
    <row r="36" spans="1:72" x14ac:dyDescent="0.2">
      <c r="A36">
        <v>0</v>
      </c>
      <c r="B36">
        <v>1</v>
      </c>
      <c r="C36">
        <v>1</v>
      </c>
      <c r="D36" t="s">
        <v>85</v>
      </c>
      <c r="E36" t="s">
        <v>811</v>
      </c>
      <c r="F36" t="s">
        <v>812</v>
      </c>
      <c r="G36" t="s">
        <v>813</v>
      </c>
      <c r="H36" t="s">
        <v>814</v>
      </c>
      <c r="I36" t="s">
        <v>234</v>
      </c>
      <c r="J36" t="s">
        <v>815</v>
      </c>
      <c r="K36" s="1">
        <v>43722</v>
      </c>
      <c r="L36" s="1">
        <v>43794</v>
      </c>
      <c r="M36" t="b">
        <v>0</v>
      </c>
      <c r="N36" t="s">
        <v>236</v>
      </c>
      <c r="O36" t="s">
        <v>816</v>
      </c>
      <c r="P36">
        <v>3</v>
      </c>
      <c r="Q36" t="s">
        <v>817</v>
      </c>
      <c r="R36" t="s">
        <v>818</v>
      </c>
      <c r="S36" t="s">
        <v>240</v>
      </c>
      <c r="T36" t="s">
        <v>819</v>
      </c>
      <c r="U36" t="s">
        <v>85</v>
      </c>
      <c r="V36" t="s">
        <v>86</v>
      </c>
      <c r="W36" s="1">
        <v>43722</v>
      </c>
      <c r="X36" s="1">
        <v>43794</v>
      </c>
      <c r="Y36" t="s">
        <v>234</v>
      </c>
      <c r="Z36" s="2">
        <v>43724</v>
      </c>
      <c r="AA36" t="s">
        <v>86</v>
      </c>
      <c r="AB36" t="s">
        <v>820</v>
      </c>
      <c r="AC36" t="s">
        <v>85</v>
      </c>
      <c r="AD36" t="s">
        <v>821</v>
      </c>
      <c r="AE36" t="s">
        <v>822</v>
      </c>
      <c r="AF36" t="s">
        <v>823</v>
      </c>
      <c r="AG36" t="s">
        <v>824</v>
      </c>
      <c r="AH36" t="s">
        <v>825</v>
      </c>
      <c r="AI36" t="s">
        <v>85</v>
      </c>
      <c r="AJ36" t="s">
        <v>821</v>
      </c>
      <c r="AK36" t="s">
        <v>826</v>
      </c>
      <c r="AL36" t="s">
        <v>827</v>
      </c>
      <c r="AM36" t="s">
        <v>824</v>
      </c>
      <c r="AN36" t="s">
        <v>398</v>
      </c>
      <c r="AO36" t="s">
        <v>86</v>
      </c>
      <c r="AP36" t="s">
        <v>828</v>
      </c>
      <c r="AQ36">
        <v>18</v>
      </c>
      <c r="AR36">
        <v>70</v>
      </c>
      <c r="AS36" t="s">
        <v>95</v>
      </c>
      <c r="AT36" t="s">
        <v>829</v>
      </c>
      <c r="AU36" t="s">
        <v>830</v>
      </c>
      <c r="AV36" t="s">
        <v>831</v>
      </c>
      <c r="AW36" t="s">
        <v>832</v>
      </c>
      <c r="AX36" t="s">
        <v>85</v>
      </c>
      <c r="AY36" t="s">
        <v>86</v>
      </c>
      <c r="AZ36" t="s">
        <v>85</v>
      </c>
      <c r="BA36" t="s">
        <v>85</v>
      </c>
      <c r="BB36" t="s">
        <v>85</v>
      </c>
      <c r="BC36" t="s">
        <v>85</v>
      </c>
      <c r="BD36" t="s">
        <v>86</v>
      </c>
      <c r="BE36" s="1">
        <v>1</v>
      </c>
      <c r="BF36" t="s">
        <v>85</v>
      </c>
      <c r="BG36" t="s">
        <v>85</v>
      </c>
      <c r="BH36" t="s">
        <v>85</v>
      </c>
      <c r="BI36" t="s">
        <v>85</v>
      </c>
      <c r="BJ36" t="s">
        <v>85</v>
      </c>
      <c r="BK36" t="s">
        <v>85</v>
      </c>
      <c r="BL36" t="s">
        <v>85</v>
      </c>
      <c r="BM36" t="s">
        <v>86</v>
      </c>
      <c r="BN36" t="s">
        <v>86</v>
      </c>
      <c r="BO36" t="s">
        <v>833</v>
      </c>
      <c r="BP36" t="s">
        <v>834</v>
      </c>
      <c r="BQ36" t="s">
        <v>85</v>
      </c>
      <c r="BR36" t="s">
        <v>85</v>
      </c>
      <c r="BS36" t="s">
        <v>85</v>
      </c>
      <c r="BT36" t="s">
        <v>85</v>
      </c>
    </row>
    <row r="37" spans="1:72" x14ac:dyDescent="0.2">
      <c r="A37">
        <v>0</v>
      </c>
      <c r="B37">
        <v>1</v>
      </c>
      <c r="C37">
        <v>0</v>
      </c>
      <c r="D37" t="s">
        <v>475</v>
      </c>
      <c r="E37" t="s">
        <v>835</v>
      </c>
      <c r="F37" t="s">
        <v>836</v>
      </c>
      <c r="G37" t="s">
        <v>837</v>
      </c>
      <c r="H37" t="s">
        <v>838</v>
      </c>
      <c r="I37" t="s">
        <v>111</v>
      </c>
      <c r="J37" t="s">
        <v>839</v>
      </c>
      <c r="K37" s="1">
        <v>43482</v>
      </c>
      <c r="L37" s="1">
        <v>43388</v>
      </c>
      <c r="M37" t="b">
        <v>0</v>
      </c>
      <c r="N37" t="s">
        <v>79</v>
      </c>
      <c r="O37" t="s">
        <v>840</v>
      </c>
      <c r="P37" t="s">
        <v>114</v>
      </c>
      <c r="Q37">
        <v>34</v>
      </c>
      <c r="R37" t="s">
        <v>841</v>
      </c>
      <c r="S37" t="s">
        <v>842</v>
      </c>
      <c r="T37" t="s">
        <v>843</v>
      </c>
      <c r="U37" t="s">
        <v>85</v>
      </c>
      <c r="V37">
        <v>1</v>
      </c>
      <c r="W37" s="1">
        <v>43482</v>
      </c>
      <c r="X37" t="s">
        <v>844</v>
      </c>
      <c r="Y37" t="s">
        <v>172</v>
      </c>
      <c r="Z37" s="2">
        <v>43808</v>
      </c>
      <c r="AA37" t="s">
        <v>845</v>
      </c>
      <c r="AB37" t="s">
        <v>85</v>
      </c>
      <c r="AC37" t="s">
        <v>846</v>
      </c>
      <c r="AD37" t="s">
        <v>86</v>
      </c>
      <c r="AE37" t="s">
        <v>85</v>
      </c>
      <c r="AF37" t="s">
        <v>85</v>
      </c>
      <c r="AG37" t="s">
        <v>847</v>
      </c>
      <c r="AH37" t="s">
        <v>85</v>
      </c>
      <c r="AI37" t="s">
        <v>846</v>
      </c>
      <c r="AJ37" t="s">
        <v>86</v>
      </c>
      <c r="AK37" t="s">
        <v>85</v>
      </c>
      <c r="AL37" t="s">
        <v>85</v>
      </c>
      <c r="AM37" t="s">
        <v>847</v>
      </c>
      <c r="AN37" t="s">
        <v>266</v>
      </c>
      <c r="AO37" t="s">
        <v>848</v>
      </c>
      <c r="AP37" t="s">
        <v>123</v>
      </c>
      <c r="AQ37" t="s">
        <v>849</v>
      </c>
      <c r="AR37" t="s">
        <v>719</v>
      </c>
      <c r="AS37" t="s">
        <v>247</v>
      </c>
      <c r="AT37" t="s">
        <v>850</v>
      </c>
      <c r="AU37" t="s">
        <v>86</v>
      </c>
      <c r="AV37" t="s">
        <v>851</v>
      </c>
      <c r="AW37" t="s">
        <v>852</v>
      </c>
      <c r="AX37" t="s">
        <v>85</v>
      </c>
      <c r="AY37" t="s">
        <v>86</v>
      </c>
      <c r="AZ37" t="s">
        <v>86</v>
      </c>
      <c r="BA37" t="s">
        <v>86</v>
      </c>
      <c r="BB37" t="s">
        <v>86</v>
      </c>
      <c r="BC37" t="s">
        <v>86</v>
      </c>
      <c r="BD37" t="s">
        <v>86</v>
      </c>
      <c r="BE37" t="s">
        <v>86</v>
      </c>
      <c r="BF37" t="s">
        <v>86</v>
      </c>
      <c r="BG37" t="s">
        <v>86</v>
      </c>
      <c r="BH37" t="s">
        <v>86</v>
      </c>
      <c r="BI37" t="s">
        <v>86</v>
      </c>
      <c r="BJ37" t="s">
        <v>86</v>
      </c>
      <c r="BK37" t="s">
        <v>86</v>
      </c>
      <c r="BL37" t="s">
        <v>86</v>
      </c>
      <c r="BM37" t="s">
        <v>86</v>
      </c>
      <c r="BN37" t="s">
        <v>86</v>
      </c>
      <c r="BO37" t="s">
        <v>86</v>
      </c>
      <c r="BP37" t="s">
        <v>86</v>
      </c>
      <c r="BQ37" t="s">
        <v>86</v>
      </c>
      <c r="BR37" t="s">
        <v>86</v>
      </c>
      <c r="BS37" t="s">
        <v>86</v>
      </c>
      <c r="BT37" t="s">
        <v>86</v>
      </c>
    </row>
    <row r="38" spans="1:72" x14ac:dyDescent="0.2">
      <c r="A38">
        <v>1</v>
      </c>
      <c r="B38">
        <v>0</v>
      </c>
      <c r="C38">
        <v>0</v>
      </c>
      <c r="D38" t="s">
        <v>475</v>
      </c>
      <c r="E38" t="s">
        <v>853</v>
      </c>
      <c r="F38" t="s">
        <v>854</v>
      </c>
      <c r="G38" t="s">
        <v>855</v>
      </c>
      <c r="H38" t="s">
        <v>856</v>
      </c>
      <c r="I38" t="s">
        <v>359</v>
      </c>
      <c r="J38" t="s">
        <v>857</v>
      </c>
      <c r="K38" s="1">
        <v>43581</v>
      </c>
      <c r="L38" s="1">
        <v>43582</v>
      </c>
      <c r="M38" t="b">
        <v>0</v>
      </c>
      <c r="N38" t="s">
        <v>79</v>
      </c>
      <c r="O38" t="s">
        <v>858</v>
      </c>
      <c r="P38" t="s">
        <v>749</v>
      </c>
      <c r="Q38">
        <v>34</v>
      </c>
      <c r="R38" t="s">
        <v>859</v>
      </c>
      <c r="S38" t="s">
        <v>363</v>
      </c>
      <c r="T38" t="s">
        <v>860</v>
      </c>
      <c r="U38" t="s">
        <v>85</v>
      </c>
      <c r="V38" t="s">
        <v>86</v>
      </c>
      <c r="W38" s="1">
        <v>43581</v>
      </c>
      <c r="X38" s="1">
        <v>43582</v>
      </c>
      <c r="Y38" t="s">
        <v>752</v>
      </c>
      <c r="Z38" s="2">
        <v>43606</v>
      </c>
      <c r="AA38" t="s">
        <v>86</v>
      </c>
      <c r="AB38" t="s">
        <v>861</v>
      </c>
      <c r="AC38" t="s">
        <v>862</v>
      </c>
      <c r="AD38" t="s">
        <v>863</v>
      </c>
      <c r="AE38" t="s">
        <v>864</v>
      </c>
      <c r="AF38" t="s">
        <v>865</v>
      </c>
      <c r="AG38" t="s">
        <v>866</v>
      </c>
      <c r="AH38" t="s">
        <v>861</v>
      </c>
      <c r="AI38" t="s">
        <v>862</v>
      </c>
      <c r="AJ38" t="s">
        <v>863</v>
      </c>
      <c r="AK38" t="s">
        <v>864</v>
      </c>
      <c r="AL38" t="s">
        <v>865</v>
      </c>
      <c r="AM38" t="s">
        <v>866</v>
      </c>
      <c r="AN38" t="s">
        <v>398</v>
      </c>
      <c r="AO38" t="s">
        <v>86</v>
      </c>
      <c r="AP38" t="s">
        <v>859</v>
      </c>
      <c r="AQ38" t="s">
        <v>867</v>
      </c>
      <c r="AR38" t="s">
        <v>868</v>
      </c>
      <c r="AS38" t="s">
        <v>764</v>
      </c>
      <c r="AT38" t="s">
        <v>765</v>
      </c>
      <c r="AU38" t="s">
        <v>869</v>
      </c>
      <c r="AV38" t="s">
        <v>870</v>
      </c>
      <c r="AW38" t="s">
        <v>871</v>
      </c>
      <c r="AX38" t="s">
        <v>85</v>
      </c>
      <c r="AY38" t="s">
        <v>86</v>
      </c>
      <c r="AZ38" t="s">
        <v>85</v>
      </c>
      <c r="BA38" t="s">
        <v>85</v>
      </c>
      <c r="BB38" t="s">
        <v>85</v>
      </c>
      <c r="BC38" t="s">
        <v>85</v>
      </c>
      <c r="BD38" t="s">
        <v>86</v>
      </c>
      <c r="BE38" s="1">
        <v>1</v>
      </c>
      <c r="BF38" t="s">
        <v>85</v>
      </c>
      <c r="BG38" t="s">
        <v>85</v>
      </c>
      <c r="BH38" t="s">
        <v>85</v>
      </c>
      <c r="BI38" t="s">
        <v>85</v>
      </c>
      <c r="BJ38" t="s">
        <v>85</v>
      </c>
      <c r="BK38" t="s">
        <v>85</v>
      </c>
      <c r="BL38" t="s">
        <v>85</v>
      </c>
      <c r="BM38" s="1">
        <v>43951</v>
      </c>
      <c r="BN38" t="s">
        <v>86</v>
      </c>
      <c r="BO38" t="s">
        <v>768</v>
      </c>
      <c r="BP38" t="s">
        <v>872</v>
      </c>
      <c r="BQ38" t="s">
        <v>864</v>
      </c>
      <c r="BR38" t="s">
        <v>873</v>
      </c>
      <c r="BS38" t="s">
        <v>865</v>
      </c>
      <c r="BT38" t="s">
        <v>864</v>
      </c>
    </row>
    <row r="39" spans="1:72" x14ac:dyDescent="0.2">
      <c r="A39">
        <v>1</v>
      </c>
      <c r="B39">
        <v>0</v>
      </c>
      <c r="C39">
        <v>1</v>
      </c>
      <c r="D39" t="s">
        <v>106</v>
      </c>
      <c r="E39" t="s">
        <v>874</v>
      </c>
      <c r="F39" t="s">
        <v>875</v>
      </c>
      <c r="G39" t="s">
        <v>876</v>
      </c>
      <c r="H39" t="s">
        <v>874</v>
      </c>
      <c r="I39" t="s">
        <v>533</v>
      </c>
      <c r="J39" t="s">
        <v>877</v>
      </c>
      <c r="K39" s="1">
        <v>43598</v>
      </c>
      <c r="L39" s="1">
        <v>43619</v>
      </c>
      <c r="M39" t="b">
        <v>0</v>
      </c>
      <c r="N39" t="s">
        <v>79</v>
      </c>
      <c r="O39" t="s">
        <v>878</v>
      </c>
      <c r="P39" t="s">
        <v>81</v>
      </c>
      <c r="Q39">
        <v>40</v>
      </c>
      <c r="R39" t="s">
        <v>879</v>
      </c>
      <c r="S39" t="s">
        <v>537</v>
      </c>
      <c r="T39" t="s">
        <v>880</v>
      </c>
      <c r="U39" t="s">
        <v>85</v>
      </c>
      <c r="V39" t="s">
        <v>86</v>
      </c>
      <c r="W39" s="1">
        <v>43598</v>
      </c>
      <c r="X39" s="1">
        <v>43619</v>
      </c>
      <c r="Y39" t="s">
        <v>539</v>
      </c>
      <c r="Z39" s="2">
        <v>43724</v>
      </c>
      <c r="AA39" t="s">
        <v>881</v>
      </c>
      <c r="AB39" t="s">
        <v>86</v>
      </c>
      <c r="AC39" t="s">
        <v>86</v>
      </c>
      <c r="AD39" t="s">
        <v>86</v>
      </c>
      <c r="AE39" t="s">
        <v>86</v>
      </c>
      <c r="AF39" t="s">
        <v>86</v>
      </c>
      <c r="AG39" t="s">
        <v>86</v>
      </c>
      <c r="AH39" t="s">
        <v>86</v>
      </c>
      <c r="AI39" t="s">
        <v>86</v>
      </c>
      <c r="AJ39" t="s">
        <v>86</v>
      </c>
      <c r="AK39" t="s">
        <v>86</v>
      </c>
      <c r="AL39" t="s">
        <v>86</v>
      </c>
      <c r="AM39" t="s">
        <v>86</v>
      </c>
      <c r="AN39" t="s">
        <v>148</v>
      </c>
      <c r="AO39" t="s">
        <v>86</v>
      </c>
      <c r="AP39" t="s">
        <v>882</v>
      </c>
      <c r="AQ39" t="s">
        <v>124</v>
      </c>
      <c r="AR39" t="s">
        <v>542</v>
      </c>
      <c r="AS39" t="s">
        <v>543</v>
      </c>
      <c r="AT39" t="s">
        <v>883</v>
      </c>
      <c r="AU39" t="s">
        <v>884</v>
      </c>
      <c r="AV39" t="s">
        <v>885</v>
      </c>
      <c r="AW39" t="s">
        <v>886</v>
      </c>
      <c r="AX39" t="s">
        <v>85</v>
      </c>
      <c r="AY39" t="s">
        <v>86</v>
      </c>
      <c r="AZ39" t="s">
        <v>100</v>
      </c>
      <c r="BA39" t="s">
        <v>85</v>
      </c>
      <c r="BB39" t="s">
        <v>85</v>
      </c>
      <c r="BC39" t="s">
        <v>85</v>
      </c>
      <c r="BD39" t="s">
        <v>86</v>
      </c>
      <c r="BE39" s="1">
        <v>1</v>
      </c>
      <c r="BF39" t="s">
        <v>85</v>
      </c>
      <c r="BG39" t="s">
        <v>85</v>
      </c>
      <c r="BH39" t="s">
        <v>85</v>
      </c>
      <c r="BI39" t="s">
        <v>85</v>
      </c>
      <c r="BJ39" t="s">
        <v>85</v>
      </c>
      <c r="BK39" t="s">
        <v>703</v>
      </c>
      <c r="BL39" t="s">
        <v>85</v>
      </c>
      <c r="BM39" t="s">
        <v>86</v>
      </c>
      <c r="BN39" t="s">
        <v>86</v>
      </c>
      <c r="BO39" t="s">
        <v>158</v>
      </c>
      <c r="BP39" t="s">
        <v>104</v>
      </c>
      <c r="BQ39" t="s">
        <v>85</v>
      </c>
      <c r="BR39" t="s">
        <v>887</v>
      </c>
      <c r="BS39" t="s">
        <v>85</v>
      </c>
      <c r="BT39" t="s">
        <v>85</v>
      </c>
    </row>
    <row r="40" spans="1:72" x14ac:dyDescent="0.2">
      <c r="A40">
        <v>0</v>
      </c>
      <c r="B40">
        <v>1</v>
      </c>
      <c r="C40">
        <v>0</v>
      </c>
      <c r="D40" t="s">
        <v>888</v>
      </c>
      <c r="E40" t="s">
        <v>889</v>
      </c>
      <c r="F40" t="s">
        <v>890</v>
      </c>
      <c r="G40" t="s">
        <v>891</v>
      </c>
      <c r="H40" t="s">
        <v>892</v>
      </c>
      <c r="I40" t="s">
        <v>893</v>
      </c>
      <c r="J40" t="s">
        <v>894</v>
      </c>
      <c r="K40" s="1">
        <v>43521</v>
      </c>
      <c r="L40" s="1">
        <v>43811</v>
      </c>
      <c r="M40" t="b">
        <v>0</v>
      </c>
      <c r="N40" t="s">
        <v>895</v>
      </c>
      <c r="O40" t="s">
        <v>896</v>
      </c>
      <c r="P40" t="s">
        <v>897</v>
      </c>
      <c r="Q40">
        <v>126</v>
      </c>
      <c r="R40" t="s">
        <v>898</v>
      </c>
      <c r="S40" t="s">
        <v>899</v>
      </c>
      <c r="T40" t="s">
        <v>900</v>
      </c>
      <c r="U40" t="s">
        <v>85</v>
      </c>
      <c r="V40" t="s">
        <v>86</v>
      </c>
      <c r="W40" s="1">
        <v>43521</v>
      </c>
      <c r="X40" s="1">
        <v>43811</v>
      </c>
      <c r="Y40" t="s">
        <v>901</v>
      </c>
      <c r="Z40" s="2">
        <v>43862</v>
      </c>
      <c r="AA40" t="s">
        <v>902</v>
      </c>
      <c r="AB40" t="s">
        <v>903</v>
      </c>
      <c r="AC40" t="s">
        <v>85</v>
      </c>
      <c r="AD40" t="s">
        <v>904</v>
      </c>
      <c r="AE40" t="s">
        <v>905</v>
      </c>
      <c r="AF40" t="s">
        <v>906</v>
      </c>
      <c r="AG40" t="s">
        <v>907</v>
      </c>
      <c r="AH40" t="s">
        <v>903</v>
      </c>
      <c r="AI40" t="s">
        <v>85</v>
      </c>
      <c r="AJ40" t="s">
        <v>904</v>
      </c>
      <c r="AK40" t="s">
        <v>905</v>
      </c>
      <c r="AL40" t="s">
        <v>906</v>
      </c>
      <c r="AM40" t="s">
        <v>907</v>
      </c>
      <c r="AN40" t="s">
        <v>908</v>
      </c>
      <c r="AO40" t="s">
        <v>86</v>
      </c>
      <c r="AP40" t="s">
        <v>909</v>
      </c>
      <c r="AQ40" t="s">
        <v>85</v>
      </c>
      <c r="AR40" t="s">
        <v>85</v>
      </c>
      <c r="AS40" t="s">
        <v>910</v>
      </c>
      <c r="AT40" t="s">
        <v>911</v>
      </c>
      <c r="AU40" t="s">
        <v>912</v>
      </c>
      <c r="AV40" t="s">
        <v>913</v>
      </c>
      <c r="AW40" t="s">
        <v>914</v>
      </c>
      <c r="AX40" t="s">
        <v>85</v>
      </c>
      <c r="AY40" t="s">
        <v>86</v>
      </c>
      <c r="AZ40" t="s">
        <v>915</v>
      </c>
      <c r="BA40" t="s">
        <v>85</v>
      </c>
      <c r="BB40" t="s">
        <v>85</v>
      </c>
      <c r="BC40" t="s">
        <v>889</v>
      </c>
      <c r="BD40" t="s">
        <v>86</v>
      </c>
      <c r="BE40" s="1">
        <v>1</v>
      </c>
      <c r="BF40" t="s">
        <v>916</v>
      </c>
      <c r="BG40" t="s">
        <v>916</v>
      </c>
      <c r="BH40" t="s">
        <v>916</v>
      </c>
      <c r="BI40" t="s">
        <v>916</v>
      </c>
      <c r="BJ40" t="s">
        <v>85</v>
      </c>
      <c r="BK40" t="s">
        <v>85</v>
      </c>
      <c r="BL40" t="s">
        <v>85</v>
      </c>
      <c r="BM40" t="s">
        <v>86</v>
      </c>
      <c r="BN40" t="s">
        <v>86</v>
      </c>
      <c r="BO40" t="s">
        <v>158</v>
      </c>
      <c r="BP40" t="s">
        <v>917</v>
      </c>
      <c r="BQ40" t="s">
        <v>85</v>
      </c>
      <c r="BR40" t="s">
        <v>85</v>
      </c>
      <c r="BS40" t="s">
        <v>85</v>
      </c>
      <c r="BT40" t="s">
        <v>85</v>
      </c>
    </row>
    <row r="41" spans="1:72" x14ac:dyDescent="0.2">
      <c r="A41">
        <v>0</v>
      </c>
      <c r="B41">
        <v>1</v>
      </c>
      <c r="C41">
        <v>1</v>
      </c>
      <c r="D41" t="s">
        <v>918</v>
      </c>
      <c r="E41" t="s">
        <v>919</v>
      </c>
      <c r="F41" t="s">
        <v>920</v>
      </c>
      <c r="G41" t="s">
        <v>921</v>
      </c>
      <c r="H41" t="s">
        <v>922</v>
      </c>
      <c r="I41" t="s">
        <v>893</v>
      </c>
      <c r="J41" t="s">
        <v>923</v>
      </c>
      <c r="K41" s="1">
        <v>43641</v>
      </c>
      <c r="L41" s="1">
        <v>43700</v>
      </c>
      <c r="M41" t="b">
        <v>0</v>
      </c>
      <c r="N41" t="s">
        <v>895</v>
      </c>
      <c r="O41" t="s">
        <v>924</v>
      </c>
      <c r="P41" t="s">
        <v>925</v>
      </c>
      <c r="Q41">
        <v>750</v>
      </c>
      <c r="R41" t="s">
        <v>926</v>
      </c>
      <c r="S41" t="s">
        <v>927</v>
      </c>
      <c r="T41" t="s">
        <v>928</v>
      </c>
      <c r="U41" t="s">
        <v>929</v>
      </c>
      <c r="V41" t="s">
        <v>86</v>
      </c>
      <c r="W41" s="1">
        <v>43641</v>
      </c>
      <c r="X41" s="1">
        <v>43700</v>
      </c>
      <c r="Y41" t="s">
        <v>901</v>
      </c>
      <c r="Z41" s="2">
        <v>44081</v>
      </c>
      <c r="AA41" t="s">
        <v>930</v>
      </c>
      <c r="AB41" t="s">
        <v>931</v>
      </c>
      <c r="AC41" t="s">
        <v>85</v>
      </c>
      <c r="AD41" t="s">
        <v>932</v>
      </c>
      <c r="AE41" t="s">
        <v>933</v>
      </c>
      <c r="AF41" t="s">
        <v>85</v>
      </c>
      <c r="AG41" t="s">
        <v>926</v>
      </c>
      <c r="AH41" t="s">
        <v>931</v>
      </c>
      <c r="AI41" t="s">
        <v>85</v>
      </c>
      <c r="AJ41" t="s">
        <v>932</v>
      </c>
      <c r="AK41" t="s">
        <v>933</v>
      </c>
      <c r="AL41" t="s">
        <v>85</v>
      </c>
      <c r="AM41" t="s">
        <v>926</v>
      </c>
      <c r="AN41" t="s">
        <v>908</v>
      </c>
      <c r="AO41" t="s">
        <v>86</v>
      </c>
      <c r="AP41" t="s">
        <v>926</v>
      </c>
      <c r="AQ41" t="s">
        <v>85</v>
      </c>
      <c r="AR41" t="s">
        <v>85</v>
      </c>
      <c r="AS41" t="s">
        <v>934</v>
      </c>
      <c r="AT41" t="s">
        <v>935</v>
      </c>
      <c r="AU41" t="s">
        <v>936</v>
      </c>
      <c r="AV41" t="s">
        <v>937</v>
      </c>
      <c r="AW41" t="s">
        <v>938</v>
      </c>
      <c r="AX41" t="s">
        <v>939</v>
      </c>
      <c r="AY41" t="s">
        <v>940</v>
      </c>
      <c r="AZ41" t="s">
        <v>915</v>
      </c>
      <c r="BA41" t="s">
        <v>85</v>
      </c>
      <c r="BB41" t="s">
        <v>85</v>
      </c>
      <c r="BC41" t="s">
        <v>941</v>
      </c>
      <c r="BD41" t="s">
        <v>86</v>
      </c>
      <c r="BE41" s="1">
        <v>1</v>
      </c>
      <c r="BF41" t="s">
        <v>916</v>
      </c>
      <c r="BG41" t="s">
        <v>916</v>
      </c>
      <c r="BH41" t="s">
        <v>916</v>
      </c>
      <c r="BI41" t="s">
        <v>916</v>
      </c>
      <c r="BJ41" t="s">
        <v>85</v>
      </c>
      <c r="BK41" t="s">
        <v>85</v>
      </c>
      <c r="BL41" t="s">
        <v>85</v>
      </c>
      <c r="BM41" t="s">
        <v>86</v>
      </c>
      <c r="BN41" t="s">
        <v>86</v>
      </c>
      <c r="BO41" t="s">
        <v>158</v>
      </c>
      <c r="BP41" t="s">
        <v>942</v>
      </c>
      <c r="BQ41" t="s">
        <v>85</v>
      </c>
      <c r="BR41" t="s">
        <v>85</v>
      </c>
      <c r="BS41" t="s">
        <v>85</v>
      </c>
      <c r="BT41" t="s">
        <v>85</v>
      </c>
    </row>
    <row r="42" spans="1:72" x14ac:dyDescent="0.2">
      <c r="A42">
        <v>1</v>
      </c>
      <c r="B42">
        <v>0</v>
      </c>
      <c r="C42">
        <v>1</v>
      </c>
      <c r="D42" t="s">
        <v>405</v>
      </c>
      <c r="E42" t="s">
        <v>943</v>
      </c>
      <c r="F42" t="s">
        <v>944</v>
      </c>
      <c r="G42" t="s">
        <v>945</v>
      </c>
      <c r="H42" t="s">
        <v>946</v>
      </c>
      <c r="I42" t="s">
        <v>189</v>
      </c>
      <c r="J42" t="s">
        <v>947</v>
      </c>
      <c r="K42" s="1">
        <v>43615</v>
      </c>
      <c r="L42" s="1">
        <v>43619</v>
      </c>
      <c r="M42" t="b">
        <v>0</v>
      </c>
      <c r="N42" t="s">
        <v>79</v>
      </c>
      <c r="O42" t="s">
        <v>948</v>
      </c>
      <c r="P42" t="s">
        <v>114</v>
      </c>
      <c r="Q42">
        <v>30</v>
      </c>
      <c r="R42" t="s">
        <v>949</v>
      </c>
      <c r="S42" t="s">
        <v>193</v>
      </c>
      <c r="T42" t="s">
        <v>950</v>
      </c>
      <c r="U42" t="s">
        <v>85</v>
      </c>
      <c r="V42" t="s">
        <v>86</v>
      </c>
      <c r="W42" s="1">
        <v>43615</v>
      </c>
      <c r="X42" s="1">
        <v>43619</v>
      </c>
      <c r="Y42" t="s">
        <v>195</v>
      </c>
      <c r="Z42" s="2">
        <v>44139</v>
      </c>
      <c r="AA42" t="s">
        <v>196</v>
      </c>
      <c r="AB42" t="s">
        <v>951</v>
      </c>
      <c r="AC42" t="s">
        <v>85</v>
      </c>
      <c r="AD42" t="s">
        <v>952</v>
      </c>
      <c r="AE42" t="s">
        <v>953</v>
      </c>
      <c r="AF42">
        <v>9426433575</v>
      </c>
      <c r="AG42" t="s">
        <v>954</v>
      </c>
      <c r="AH42" t="s">
        <v>951</v>
      </c>
      <c r="AI42" t="s">
        <v>85</v>
      </c>
      <c r="AJ42" t="s">
        <v>952</v>
      </c>
      <c r="AK42" t="s">
        <v>953</v>
      </c>
      <c r="AL42">
        <v>9426433575</v>
      </c>
      <c r="AM42" t="s">
        <v>954</v>
      </c>
      <c r="AN42" t="s">
        <v>203</v>
      </c>
      <c r="AO42" t="s">
        <v>86</v>
      </c>
      <c r="AP42" t="s">
        <v>955</v>
      </c>
      <c r="AQ42" t="s">
        <v>85</v>
      </c>
      <c r="AR42" t="s">
        <v>85</v>
      </c>
      <c r="AS42" t="s">
        <v>85</v>
      </c>
      <c r="AT42" t="s">
        <v>956</v>
      </c>
      <c r="AU42" t="s">
        <v>957</v>
      </c>
      <c r="AV42" t="s">
        <v>958</v>
      </c>
      <c r="AW42" t="s">
        <v>958</v>
      </c>
      <c r="AX42" t="s">
        <v>85</v>
      </c>
      <c r="AY42" t="s">
        <v>86</v>
      </c>
      <c r="AZ42" t="s">
        <v>85</v>
      </c>
      <c r="BA42">
        <v>0</v>
      </c>
      <c r="BB42" t="s">
        <v>85</v>
      </c>
      <c r="BC42" t="s">
        <v>85</v>
      </c>
      <c r="BD42" t="s">
        <v>86</v>
      </c>
      <c r="BE42" s="1">
        <v>1</v>
      </c>
      <c r="BF42" t="s">
        <v>85</v>
      </c>
      <c r="BG42" t="s">
        <v>85</v>
      </c>
      <c r="BH42" t="s">
        <v>85</v>
      </c>
      <c r="BI42" t="s">
        <v>85</v>
      </c>
      <c r="BJ42" t="s">
        <v>85</v>
      </c>
      <c r="BK42" t="s">
        <v>85</v>
      </c>
      <c r="BL42" t="s">
        <v>85</v>
      </c>
      <c r="BM42" t="s">
        <v>86</v>
      </c>
      <c r="BN42" t="s">
        <v>86</v>
      </c>
      <c r="BO42" t="s">
        <v>158</v>
      </c>
      <c r="BP42" t="s">
        <v>959</v>
      </c>
      <c r="BQ42" t="s">
        <v>85</v>
      </c>
      <c r="BR42" t="s">
        <v>960</v>
      </c>
      <c r="BS42" t="s">
        <v>85</v>
      </c>
      <c r="BT42" t="s">
        <v>85</v>
      </c>
    </row>
    <row r="43" spans="1:72" x14ac:dyDescent="0.2">
      <c r="A43">
        <v>0</v>
      </c>
      <c r="B43">
        <v>1</v>
      </c>
      <c r="C43">
        <v>1</v>
      </c>
      <c r="D43" t="s">
        <v>961</v>
      </c>
      <c r="E43" t="s">
        <v>962</v>
      </c>
      <c r="F43" t="s">
        <v>963</v>
      </c>
      <c r="G43" t="s">
        <v>964</v>
      </c>
      <c r="H43" t="s">
        <v>962</v>
      </c>
      <c r="I43" t="s">
        <v>111</v>
      </c>
      <c r="J43" t="s">
        <v>965</v>
      </c>
      <c r="K43" s="1">
        <v>43696</v>
      </c>
      <c r="L43" s="1">
        <v>43328</v>
      </c>
      <c r="M43" t="b">
        <v>0</v>
      </c>
      <c r="N43" t="s">
        <v>79</v>
      </c>
      <c r="O43" t="s">
        <v>216</v>
      </c>
      <c r="P43" t="s">
        <v>114</v>
      </c>
      <c r="Q43">
        <v>10</v>
      </c>
      <c r="R43" t="s">
        <v>966</v>
      </c>
      <c r="S43" t="s">
        <v>169</v>
      </c>
      <c r="T43" t="s">
        <v>967</v>
      </c>
      <c r="U43" t="s">
        <v>85</v>
      </c>
      <c r="V43">
        <v>1</v>
      </c>
      <c r="W43" s="1">
        <v>43696</v>
      </c>
      <c r="X43" t="s">
        <v>968</v>
      </c>
      <c r="Y43" t="s">
        <v>299</v>
      </c>
      <c r="Z43" s="2">
        <v>43836</v>
      </c>
      <c r="AA43" t="s">
        <v>969</v>
      </c>
      <c r="AB43" t="s">
        <v>85</v>
      </c>
      <c r="AC43" t="s">
        <v>970</v>
      </c>
      <c r="AD43" t="s">
        <v>86</v>
      </c>
      <c r="AE43" t="s">
        <v>85</v>
      </c>
      <c r="AF43" t="s">
        <v>85</v>
      </c>
      <c r="AG43" t="s">
        <v>966</v>
      </c>
      <c r="AH43" t="s">
        <v>85</v>
      </c>
      <c r="AI43" t="s">
        <v>970</v>
      </c>
      <c r="AJ43" t="s">
        <v>86</v>
      </c>
      <c r="AK43" t="s">
        <v>85</v>
      </c>
      <c r="AL43" t="s">
        <v>85</v>
      </c>
      <c r="AM43" t="s">
        <v>966</v>
      </c>
      <c r="AN43" t="s">
        <v>971</v>
      </c>
      <c r="AO43" t="s">
        <v>972</v>
      </c>
      <c r="AP43" t="s">
        <v>123</v>
      </c>
      <c r="AQ43" t="s">
        <v>124</v>
      </c>
      <c r="AR43" t="s">
        <v>114</v>
      </c>
      <c r="AS43" t="s">
        <v>125</v>
      </c>
      <c r="AT43" t="s">
        <v>973</v>
      </c>
      <c r="AU43" t="s">
        <v>86</v>
      </c>
      <c r="AV43" t="s">
        <v>974</v>
      </c>
      <c r="AW43" t="s">
        <v>975</v>
      </c>
      <c r="AX43" t="s">
        <v>85</v>
      </c>
      <c r="AY43" t="s">
        <v>86</v>
      </c>
      <c r="AZ43" t="s">
        <v>86</v>
      </c>
      <c r="BA43" t="s">
        <v>86</v>
      </c>
      <c r="BB43" t="s">
        <v>86</v>
      </c>
      <c r="BC43" t="s">
        <v>86</v>
      </c>
      <c r="BD43" t="s">
        <v>86</v>
      </c>
      <c r="BE43" t="s">
        <v>86</v>
      </c>
      <c r="BF43" t="s">
        <v>86</v>
      </c>
      <c r="BG43" t="s">
        <v>86</v>
      </c>
      <c r="BH43" t="s">
        <v>86</v>
      </c>
      <c r="BI43" t="s">
        <v>86</v>
      </c>
      <c r="BJ43" t="s">
        <v>86</v>
      </c>
      <c r="BK43" t="s">
        <v>86</v>
      </c>
      <c r="BL43" t="s">
        <v>86</v>
      </c>
      <c r="BM43" t="s">
        <v>86</v>
      </c>
      <c r="BN43" t="s">
        <v>86</v>
      </c>
      <c r="BO43" t="s">
        <v>86</v>
      </c>
      <c r="BP43" t="s">
        <v>86</v>
      </c>
      <c r="BQ43" t="s">
        <v>86</v>
      </c>
      <c r="BR43" t="s">
        <v>86</v>
      </c>
      <c r="BS43" t="s">
        <v>86</v>
      </c>
      <c r="BT43" t="s">
        <v>86</v>
      </c>
    </row>
    <row r="44" spans="1:72" x14ac:dyDescent="0.2">
      <c r="A44">
        <v>1</v>
      </c>
      <c r="B44">
        <v>0</v>
      </c>
      <c r="C44">
        <v>0</v>
      </c>
      <c r="D44" t="s">
        <v>106</v>
      </c>
      <c r="E44" t="s">
        <v>976</v>
      </c>
      <c r="F44" t="s">
        <v>977</v>
      </c>
      <c r="G44" t="s">
        <v>978</v>
      </c>
      <c r="H44" t="s">
        <v>976</v>
      </c>
      <c r="I44" t="s">
        <v>359</v>
      </c>
      <c r="J44" t="s">
        <v>979</v>
      </c>
      <c r="K44" s="1">
        <v>43565</v>
      </c>
      <c r="L44" s="1">
        <v>43196</v>
      </c>
      <c r="M44" t="b">
        <v>0</v>
      </c>
      <c r="N44" t="s">
        <v>79</v>
      </c>
      <c r="O44" t="s">
        <v>980</v>
      </c>
      <c r="P44" t="s">
        <v>114</v>
      </c>
      <c r="Q44">
        <v>40</v>
      </c>
      <c r="R44" t="s">
        <v>981</v>
      </c>
      <c r="S44" t="s">
        <v>363</v>
      </c>
      <c r="T44" t="s">
        <v>982</v>
      </c>
      <c r="U44" t="s">
        <v>85</v>
      </c>
      <c r="V44">
        <v>1</v>
      </c>
      <c r="W44" s="1">
        <v>43565</v>
      </c>
      <c r="X44" s="1">
        <v>43196</v>
      </c>
      <c r="Y44" t="s">
        <v>365</v>
      </c>
      <c r="Z44" s="2">
        <v>44081</v>
      </c>
      <c r="AA44" t="s">
        <v>86</v>
      </c>
      <c r="AB44" t="s">
        <v>983</v>
      </c>
      <c r="AC44" t="s">
        <v>984</v>
      </c>
      <c r="AD44" t="s">
        <v>985</v>
      </c>
      <c r="AE44" t="s">
        <v>986</v>
      </c>
      <c r="AF44">
        <f>81-52-744-2169</f>
        <v>-2884</v>
      </c>
      <c r="AG44" t="s">
        <v>987</v>
      </c>
      <c r="AH44" t="s">
        <v>988</v>
      </c>
      <c r="AI44" t="s">
        <v>989</v>
      </c>
      <c r="AJ44" t="s">
        <v>985</v>
      </c>
      <c r="AK44" t="s">
        <v>990</v>
      </c>
      <c r="AL44">
        <f>81-52-741-2111</f>
        <v>-2823</v>
      </c>
      <c r="AM44" t="s">
        <v>987</v>
      </c>
      <c r="AN44" t="s">
        <v>148</v>
      </c>
      <c r="AO44" t="s">
        <v>86</v>
      </c>
      <c r="AP44" t="s">
        <v>991</v>
      </c>
      <c r="AQ44" t="s">
        <v>372</v>
      </c>
      <c r="AR44" t="s">
        <v>594</v>
      </c>
      <c r="AS44" t="s">
        <v>95</v>
      </c>
      <c r="AT44" t="s">
        <v>992</v>
      </c>
      <c r="AU44" t="s">
        <v>993</v>
      </c>
      <c r="AV44" t="s">
        <v>994</v>
      </c>
      <c r="AW44" t="s">
        <v>995</v>
      </c>
      <c r="AX44" t="s">
        <v>85</v>
      </c>
      <c r="AY44" t="s">
        <v>86</v>
      </c>
      <c r="AZ44" t="s">
        <v>600</v>
      </c>
      <c r="BA44" t="s">
        <v>85</v>
      </c>
      <c r="BB44" t="s">
        <v>85</v>
      </c>
      <c r="BC44" t="s">
        <v>85</v>
      </c>
      <c r="BD44" t="s">
        <v>86</v>
      </c>
      <c r="BE44" s="1">
        <v>1</v>
      </c>
      <c r="BF44" t="s">
        <v>85</v>
      </c>
      <c r="BG44" t="s">
        <v>85</v>
      </c>
      <c r="BH44" t="s">
        <v>85</v>
      </c>
      <c r="BI44" t="s">
        <v>85</v>
      </c>
      <c r="BJ44" t="s">
        <v>85</v>
      </c>
      <c r="BK44" t="s">
        <v>85</v>
      </c>
      <c r="BL44" t="s">
        <v>85</v>
      </c>
      <c r="BM44" t="s">
        <v>86</v>
      </c>
      <c r="BN44" t="s">
        <v>86</v>
      </c>
      <c r="BO44" t="s">
        <v>378</v>
      </c>
      <c r="BP44" t="s">
        <v>996</v>
      </c>
      <c r="BQ44" t="s">
        <v>997</v>
      </c>
      <c r="BR44" t="s">
        <v>998</v>
      </c>
      <c r="BS44">
        <f>81-52-744-2479</f>
        <v>-3194</v>
      </c>
      <c r="BT44" t="s">
        <v>997</v>
      </c>
    </row>
    <row r="45" spans="1:72" x14ac:dyDescent="0.2">
      <c r="A45">
        <v>0</v>
      </c>
      <c r="B45">
        <v>1</v>
      </c>
      <c r="C45">
        <v>1</v>
      </c>
      <c r="D45" t="s">
        <v>106</v>
      </c>
      <c r="E45" t="s">
        <v>999</v>
      </c>
      <c r="F45" t="s">
        <v>1000</v>
      </c>
      <c r="G45" t="s">
        <v>1001</v>
      </c>
      <c r="H45" t="s">
        <v>1002</v>
      </c>
      <c r="I45" t="s">
        <v>111</v>
      </c>
      <c r="J45" t="s">
        <v>1003</v>
      </c>
      <c r="K45" s="1">
        <v>43640</v>
      </c>
      <c r="L45" s="1">
        <v>44197</v>
      </c>
      <c r="M45" t="b">
        <v>1</v>
      </c>
      <c r="N45" t="s">
        <v>79</v>
      </c>
      <c r="O45" t="s">
        <v>113</v>
      </c>
      <c r="P45" t="s">
        <v>217</v>
      </c>
      <c r="Q45">
        <v>180</v>
      </c>
      <c r="R45" t="s">
        <v>1004</v>
      </c>
      <c r="S45" t="s">
        <v>169</v>
      </c>
      <c r="T45" t="s">
        <v>1005</v>
      </c>
      <c r="U45" t="s">
        <v>85</v>
      </c>
      <c r="V45" t="s">
        <v>86</v>
      </c>
      <c r="W45" s="1">
        <v>43640</v>
      </c>
      <c r="X45" s="3">
        <v>44197</v>
      </c>
      <c r="Y45" t="s">
        <v>119</v>
      </c>
      <c r="Z45" s="2">
        <v>44137</v>
      </c>
      <c r="AA45">
        <v>51720</v>
      </c>
      <c r="AB45" t="s">
        <v>174</v>
      </c>
      <c r="AC45" t="s">
        <v>1006</v>
      </c>
      <c r="AD45" t="s">
        <v>86</v>
      </c>
      <c r="AE45" t="s">
        <v>1007</v>
      </c>
      <c r="AF45" t="s">
        <v>1008</v>
      </c>
      <c r="AG45" t="s">
        <v>1009</v>
      </c>
      <c r="AH45" t="s">
        <v>174</v>
      </c>
      <c r="AI45" t="s">
        <v>1006</v>
      </c>
      <c r="AJ45" t="s">
        <v>86</v>
      </c>
      <c r="AK45" t="s">
        <v>1007</v>
      </c>
      <c r="AL45" t="s">
        <v>1008</v>
      </c>
      <c r="AM45" t="s">
        <v>1009</v>
      </c>
      <c r="AN45" t="s">
        <v>226</v>
      </c>
      <c r="AO45" t="s">
        <v>1010</v>
      </c>
      <c r="AP45" t="s">
        <v>123</v>
      </c>
      <c r="AQ45" t="s">
        <v>124</v>
      </c>
      <c r="AR45" t="s">
        <v>114</v>
      </c>
      <c r="AS45" t="s">
        <v>125</v>
      </c>
      <c r="AT45" t="s">
        <v>1011</v>
      </c>
      <c r="AU45" t="s">
        <v>86</v>
      </c>
      <c r="AV45" t="s">
        <v>1012</v>
      </c>
      <c r="AW45" t="s">
        <v>1013</v>
      </c>
      <c r="AX45" t="s">
        <v>85</v>
      </c>
      <c r="AY45" t="s">
        <v>86</v>
      </c>
      <c r="AZ45" t="s">
        <v>86</v>
      </c>
      <c r="BA45" t="s">
        <v>86</v>
      </c>
      <c r="BB45" t="s">
        <v>86</v>
      </c>
      <c r="BC45" t="s">
        <v>86</v>
      </c>
      <c r="BD45" t="s">
        <v>86</v>
      </c>
      <c r="BE45" t="s">
        <v>86</v>
      </c>
      <c r="BF45" t="s">
        <v>86</v>
      </c>
      <c r="BG45" t="s">
        <v>86</v>
      </c>
      <c r="BH45" t="s">
        <v>86</v>
      </c>
      <c r="BI45" t="s">
        <v>86</v>
      </c>
      <c r="BJ45" t="s">
        <v>86</v>
      </c>
      <c r="BK45" t="s">
        <v>86</v>
      </c>
      <c r="BL45" t="s">
        <v>86</v>
      </c>
      <c r="BM45" t="s">
        <v>86</v>
      </c>
      <c r="BN45" t="s">
        <v>86</v>
      </c>
      <c r="BO45" t="s">
        <v>86</v>
      </c>
      <c r="BP45" t="s">
        <v>86</v>
      </c>
      <c r="BQ45" t="s">
        <v>86</v>
      </c>
      <c r="BR45" t="s">
        <v>86</v>
      </c>
      <c r="BS45" t="s">
        <v>86</v>
      </c>
      <c r="BT45" t="s">
        <v>86</v>
      </c>
    </row>
    <row r="46" spans="1:72" x14ac:dyDescent="0.2">
      <c r="A46">
        <v>1</v>
      </c>
      <c r="B46">
        <v>0</v>
      </c>
      <c r="C46">
        <v>1</v>
      </c>
      <c r="D46" t="s">
        <v>106</v>
      </c>
      <c r="E46" t="s">
        <v>1014</v>
      </c>
      <c r="F46" t="s">
        <v>1015</v>
      </c>
      <c r="G46" t="s">
        <v>1016</v>
      </c>
      <c r="H46" t="s">
        <v>1017</v>
      </c>
      <c r="I46" t="s">
        <v>1018</v>
      </c>
      <c r="J46" t="s">
        <v>1019</v>
      </c>
      <c r="K46" s="1">
        <v>43531</v>
      </c>
      <c r="L46" s="1">
        <v>42948</v>
      </c>
      <c r="M46" t="b">
        <v>0</v>
      </c>
      <c r="N46" t="s">
        <v>136</v>
      </c>
      <c r="O46" t="s">
        <v>1020</v>
      </c>
      <c r="P46" t="s">
        <v>114</v>
      </c>
      <c r="Q46">
        <v>343</v>
      </c>
      <c r="R46" t="s">
        <v>1021</v>
      </c>
      <c r="S46" t="s">
        <v>453</v>
      </c>
      <c r="T46" t="s">
        <v>1022</v>
      </c>
      <c r="U46" t="s">
        <v>85</v>
      </c>
      <c r="V46">
        <v>1</v>
      </c>
      <c r="W46" s="1">
        <v>43531</v>
      </c>
      <c r="X46" s="1">
        <v>42948</v>
      </c>
      <c r="Y46" t="s">
        <v>1023</v>
      </c>
      <c r="Z46" s="2">
        <v>44137</v>
      </c>
      <c r="AA46" t="s">
        <v>1024</v>
      </c>
      <c r="AB46" t="s">
        <v>1025</v>
      </c>
      <c r="AC46" t="s">
        <v>1026</v>
      </c>
      <c r="AD46" t="s">
        <v>1027</v>
      </c>
      <c r="AE46" t="s">
        <v>1028</v>
      </c>
      <c r="AF46" t="s">
        <v>1029</v>
      </c>
      <c r="AG46" t="s">
        <v>1021</v>
      </c>
      <c r="AH46" t="s">
        <v>1030</v>
      </c>
      <c r="AI46" t="s">
        <v>1031</v>
      </c>
      <c r="AJ46" t="s">
        <v>1032</v>
      </c>
      <c r="AK46" t="s">
        <v>1033</v>
      </c>
      <c r="AL46">
        <v>436622420</v>
      </c>
      <c r="AM46" t="s">
        <v>1034</v>
      </c>
      <c r="AN46" t="s">
        <v>761</v>
      </c>
      <c r="AO46" t="s">
        <v>86</v>
      </c>
      <c r="AP46" t="s">
        <v>1035</v>
      </c>
      <c r="AQ46" t="s">
        <v>124</v>
      </c>
      <c r="AR46" t="s">
        <v>1036</v>
      </c>
      <c r="AS46" t="s">
        <v>247</v>
      </c>
      <c r="AT46" t="s">
        <v>1037</v>
      </c>
      <c r="AU46" t="s">
        <v>1038</v>
      </c>
      <c r="AV46" t="s">
        <v>1039</v>
      </c>
      <c r="AW46" t="s">
        <v>86</v>
      </c>
      <c r="AX46" t="s">
        <v>85</v>
      </c>
      <c r="AY46" t="s">
        <v>86</v>
      </c>
      <c r="AZ46" t="s">
        <v>600</v>
      </c>
      <c r="BA46" t="s">
        <v>85</v>
      </c>
      <c r="BB46" t="s">
        <v>85</v>
      </c>
      <c r="BC46" t="s">
        <v>85</v>
      </c>
      <c r="BD46" t="s">
        <v>86</v>
      </c>
      <c r="BE46" s="1">
        <v>1</v>
      </c>
      <c r="BF46" t="s">
        <v>85</v>
      </c>
      <c r="BG46" t="s">
        <v>85</v>
      </c>
      <c r="BH46" t="s">
        <v>85</v>
      </c>
      <c r="BI46" t="s">
        <v>85</v>
      </c>
      <c r="BJ46" t="s">
        <v>85</v>
      </c>
      <c r="BK46" t="s">
        <v>85</v>
      </c>
      <c r="BL46" t="s">
        <v>85</v>
      </c>
      <c r="BM46" s="1">
        <v>43104</v>
      </c>
      <c r="BN46" t="s">
        <v>86</v>
      </c>
      <c r="BO46" t="s">
        <v>1040</v>
      </c>
      <c r="BP46" t="s">
        <v>1041</v>
      </c>
      <c r="BQ46" t="s">
        <v>85</v>
      </c>
      <c r="BR46" t="s">
        <v>1042</v>
      </c>
      <c r="BS46" t="s">
        <v>85</v>
      </c>
      <c r="BT46" t="s">
        <v>85</v>
      </c>
    </row>
    <row r="47" spans="1:72" x14ac:dyDescent="0.2">
      <c r="A47">
        <v>0</v>
      </c>
      <c r="B47">
        <v>1</v>
      </c>
      <c r="C47">
        <v>0</v>
      </c>
      <c r="D47" s="5" t="s">
        <v>1043</v>
      </c>
      <c r="E47" t="s">
        <v>1044</v>
      </c>
      <c r="F47" t="s">
        <v>1045</v>
      </c>
      <c r="G47" t="s">
        <v>1046</v>
      </c>
      <c r="H47" t="s">
        <v>1047</v>
      </c>
      <c r="I47" t="s">
        <v>359</v>
      </c>
      <c r="J47" t="s">
        <v>1048</v>
      </c>
      <c r="K47" s="1">
        <v>43591</v>
      </c>
      <c r="L47" s="1">
        <v>43592</v>
      </c>
      <c r="M47" t="b">
        <v>0</v>
      </c>
      <c r="N47" t="s">
        <v>79</v>
      </c>
      <c r="O47" t="s">
        <v>858</v>
      </c>
      <c r="P47" t="s">
        <v>749</v>
      </c>
      <c r="Q47">
        <v>40</v>
      </c>
      <c r="R47" t="s">
        <v>1049</v>
      </c>
      <c r="S47" t="s">
        <v>363</v>
      </c>
      <c r="T47" t="s">
        <v>703</v>
      </c>
      <c r="U47" t="s">
        <v>85</v>
      </c>
      <c r="V47" t="s">
        <v>86</v>
      </c>
      <c r="W47" s="1">
        <v>43591</v>
      </c>
      <c r="X47" s="1">
        <v>43592</v>
      </c>
      <c r="Y47" t="s">
        <v>752</v>
      </c>
      <c r="Z47" s="2">
        <v>44110</v>
      </c>
      <c r="AA47" t="s">
        <v>86</v>
      </c>
      <c r="AB47" t="s">
        <v>1050</v>
      </c>
      <c r="AC47" t="s">
        <v>1051</v>
      </c>
      <c r="AD47" t="s">
        <v>1052</v>
      </c>
      <c r="AE47" t="s">
        <v>1053</v>
      </c>
      <c r="AF47" t="s">
        <v>1054</v>
      </c>
      <c r="AG47" t="s">
        <v>1055</v>
      </c>
      <c r="AH47" t="s">
        <v>1056</v>
      </c>
      <c r="AI47" t="s">
        <v>1057</v>
      </c>
      <c r="AJ47" t="s">
        <v>1058</v>
      </c>
      <c r="AK47" t="s">
        <v>1059</v>
      </c>
      <c r="AL47" t="s">
        <v>1060</v>
      </c>
      <c r="AM47" t="s">
        <v>1061</v>
      </c>
      <c r="AN47" t="s">
        <v>761</v>
      </c>
      <c r="AO47" t="s">
        <v>86</v>
      </c>
      <c r="AP47" t="s">
        <v>1062</v>
      </c>
      <c r="AQ47" t="s">
        <v>1063</v>
      </c>
      <c r="AR47" t="s">
        <v>1064</v>
      </c>
      <c r="AS47" t="s">
        <v>764</v>
      </c>
      <c r="AT47" t="s">
        <v>765</v>
      </c>
      <c r="AU47" t="s">
        <v>1065</v>
      </c>
      <c r="AV47" t="s">
        <v>1066</v>
      </c>
      <c r="AW47" t="s">
        <v>86</v>
      </c>
      <c r="AX47" t="s">
        <v>85</v>
      </c>
      <c r="AY47" t="s">
        <v>86</v>
      </c>
      <c r="AZ47" t="s">
        <v>85</v>
      </c>
      <c r="BA47">
        <v>40</v>
      </c>
      <c r="BB47" t="s">
        <v>1067</v>
      </c>
      <c r="BC47" t="s">
        <v>1068</v>
      </c>
      <c r="BD47" s="1">
        <v>44089</v>
      </c>
      <c r="BE47" s="1">
        <v>1</v>
      </c>
      <c r="BF47" t="s">
        <v>1069</v>
      </c>
      <c r="BG47" t="s">
        <v>1070</v>
      </c>
      <c r="BH47" t="s">
        <v>1071</v>
      </c>
      <c r="BI47" t="s">
        <v>1066</v>
      </c>
      <c r="BJ47" t="s">
        <v>1072</v>
      </c>
      <c r="BK47" t="s">
        <v>85</v>
      </c>
      <c r="BL47" t="s">
        <v>85</v>
      </c>
      <c r="BM47" s="1">
        <v>43692</v>
      </c>
      <c r="BN47" t="s">
        <v>548</v>
      </c>
      <c r="BO47" t="s">
        <v>768</v>
      </c>
      <c r="BP47" t="s">
        <v>1073</v>
      </c>
      <c r="BQ47" t="s">
        <v>1059</v>
      </c>
      <c r="BR47" t="s">
        <v>1074</v>
      </c>
      <c r="BS47" t="s">
        <v>1075</v>
      </c>
      <c r="BT47" t="s">
        <v>1059</v>
      </c>
    </row>
    <row r="48" spans="1:72" x14ac:dyDescent="0.2">
      <c r="A48">
        <v>0</v>
      </c>
      <c r="B48">
        <v>1</v>
      </c>
      <c r="C48">
        <v>1</v>
      </c>
      <c r="D48" t="s">
        <v>211</v>
      </c>
      <c r="E48" t="s">
        <v>1076</v>
      </c>
      <c r="F48" t="s">
        <v>1077</v>
      </c>
      <c r="G48" t="s">
        <v>1078</v>
      </c>
      <c r="H48" t="s">
        <v>1079</v>
      </c>
      <c r="I48" t="s">
        <v>111</v>
      </c>
      <c r="J48" t="s">
        <v>1080</v>
      </c>
      <c r="K48" s="1">
        <v>43577</v>
      </c>
      <c r="L48" s="1">
        <v>43641</v>
      </c>
      <c r="M48" t="b">
        <v>0</v>
      </c>
      <c r="N48" t="s">
        <v>79</v>
      </c>
      <c r="O48" t="s">
        <v>1081</v>
      </c>
      <c r="P48" t="s">
        <v>275</v>
      </c>
      <c r="Q48">
        <v>530</v>
      </c>
      <c r="R48" t="s">
        <v>1082</v>
      </c>
      <c r="S48" t="s">
        <v>1083</v>
      </c>
      <c r="T48" t="s">
        <v>1084</v>
      </c>
      <c r="U48" t="s">
        <v>1085</v>
      </c>
      <c r="V48" t="s">
        <v>86</v>
      </c>
      <c r="W48" s="1">
        <v>43577</v>
      </c>
      <c r="X48" t="s">
        <v>1086</v>
      </c>
      <c r="Y48" t="s">
        <v>119</v>
      </c>
      <c r="Z48" s="2">
        <v>44151</v>
      </c>
      <c r="AA48" t="s">
        <v>1087</v>
      </c>
      <c r="AB48" t="s">
        <v>282</v>
      </c>
      <c r="AC48" t="s">
        <v>1088</v>
      </c>
      <c r="AD48" t="s">
        <v>86</v>
      </c>
      <c r="AE48" t="s">
        <v>1089</v>
      </c>
      <c r="AF48" t="s">
        <v>1090</v>
      </c>
      <c r="AG48" t="s">
        <v>1091</v>
      </c>
      <c r="AH48" t="s">
        <v>282</v>
      </c>
      <c r="AI48" t="s">
        <v>1088</v>
      </c>
      <c r="AJ48" t="s">
        <v>86</v>
      </c>
      <c r="AK48" t="s">
        <v>1089</v>
      </c>
      <c r="AL48" t="s">
        <v>1090</v>
      </c>
      <c r="AM48" t="s">
        <v>1091</v>
      </c>
      <c r="AN48" t="s">
        <v>148</v>
      </c>
      <c r="AO48" t="s">
        <v>86</v>
      </c>
      <c r="AP48" t="s">
        <v>123</v>
      </c>
      <c r="AQ48" t="s">
        <v>124</v>
      </c>
      <c r="AR48" t="s">
        <v>114</v>
      </c>
      <c r="AS48" t="s">
        <v>125</v>
      </c>
      <c r="AT48" t="s">
        <v>1092</v>
      </c>
      <c r="AU48" t="s">
        <v>86</v>
      </c>
      <c r="AV48" t="s">
        <v>1093</v>
      </c>
      <c r="AW48" t="s">
        <v>1094</v>
      </c>
      <c r="AX48" t="s">
        <v>939</v>
      </c>
      <c r="AY48" t="s">
        <v>86</v>
      </c>
      <c r="AZ48" t="s">
        <v>86</v>
      </c>
      <c r="BA48" t="s">
        <v>86</v>
      </c>
      <c r="BB48" t="s">
        <v>86</v>
      </c>
      <c r="BC48" t="s">
        <v>86</v>
      </c>
      <c r="BD48" t="s">
        <v>86</v>
      </c>
      <c r="BE48" t="s">
        <v>86</v>
      </c>
      <c r="BF48" t="s">
        <v>86</v>
      </c>
      <c r="BG48" t="s">
        <v>86</v>
      </c>
      <c r="BH48" t="s">
        <v>86</v>
      </c>
      <c r="BI48" t="s">
        <v>86</v>
      </c>
      <c r="BJ48" t="s">
        <v>86</v>
      </c>
      <c r="BK48" t="s">
        <v>86</v>
      </c>
      <c r="BL48" t="s">
        <v>86</v>
      </c>
      <c r="BM48" t="s">
        <v>86</v>
      </c>
      <c r="BN48" t="s">
        <v>86</v>
      </c>
      <c r="BO48" t="s">
        <v>86</v>
      </c>
      <c r="BP48" t="s">
        <v>86</v>
      </c>
      <c r="BQ48" t="s">
        <v>86</v>
      </c>
      <c r="BR48" t="s">
        <v>86</v>
      </c>
      <c r="BS48" t="s">
        <v>86</v>
      </c>
      <c r="BT48" t="s">
        <v>86</v>
      </c>
    </row>
    <row r="49" spans="1:72" x14ac:dyDescent="0.2">
      <c r="A49">
        <v>0</v>
      </c>
      <c r="B49">
        <v>1</v>
      </c>
      <c r="C49">
        <v>1</v>
      </c>
      <c r="D49" t="s">
        <v>106</v>
      </c>
      <c r="E49" t="s">
        <v>1095</v>
      </c>
      <c r="F49" t="s">
        <v>1096</v>
      </c>
      <c r="G49" t="s">
        <v>1097</v>
      </c>
      <c r="H49" t="s">
        <v>1098</v>
      </c>
      <c r="I49" t="s">
        <v>234</v>
      </c>
      <c r="J49" t="s">
        <v>1099</v>
      </c>
      <c r="K49" s="1">
        <v>43610</v>
      </c>
      <c r="L49" s="1">
        <v>43614</v>
      </c>
      <c r="M49" t="b">
        <v>0</v>
      </c>
      <c r="N49" t="s">
        <v>236</v>
      </c>
      <c r="O49" t="s">
        <v>237</v>
      </c>
      <c r="P49">
        <v>0</v>
      </c>
      <c r="Q49" t="s">
        <v>1100</v>
      </c>
      <c r="R49" t="s">
        <v>1101</v>
      </c>
      <c r="S49" t="s">
        <v>240</v>
      </c>
      <c r="T49" t="s">
        <v>1102</v>
      </c>
      <c r="U49" t="s">
        <v>85</v>
      </c>
      <c r="V49" t="s">
        <v>86</v>
      </c>
      <c r="W49" s="1">
        <v>43610</v>
      </c>
      <c r="X49" s="1">
        <v>43614</v>
      </c>
      <c r="Y49" t="s">
        <v>234</v>
      </c>
      <c r="Z49" s="2">
        <v>43612</v>
      </c>
      <c r="AA49" t="s">
        <v>86</v>
      </c>
      <c r="AB49" t="s">
        <v>1103</v>
      </c>
      <c r="AC49" t="s">
        <v>85</v>
      </c>
      <c r="AD49" t="s">
        <v>1104</v>
      </c>
      <c r="AE49" t="s">
        <v>1105</v>
      </c>
      <c r="AF49" t="s">
        <v>1106</v>
      </c>
      <c r="AG49" t="s">
        <v>1101</v>
      </c>
      <c r="AH49" t="s">
        <v>1107</v>
      </c>
      <c r="AI49" t="s">
        <v>85</v>
      </c>
      <c r="AJ49" t="s">
        <v>1104</v>
      </c>
      <c r="AK49" t="s">
        <v>1108</v>
      </c>
      <c r="AL49" t="s">
        <v>1109</v>
      </c>
      <c r="AM49" t="s">
        <v>1101</v>
      </c>
      <c r="AN49" t="s">
        <v>148</v>
      </c>
      <c r="AO49" t="s">
        <v>86</v>
      </c>
      <c r="AP49" t="s">
        <v>1110</v>
      </c>
      <c r="AQ49">
        <v>18</v>
      </c>
      <c r="AR49">
        <v>60</v>
      </c>
      <c r="AS49" t="s">
        <v>95</v>
      </c>
      <c r="AT49" t="s">
        <v>1111</v>
      </c>
      <c r="AU49" t="s">
        <v>1112</v>
      </c>
      <c r="AV49" t="s">
        <v>1113</v>
      </c>
      <c r="AW49" t="s">
        <v>1114</v>
      </c>
      <c r="AX49" t="s">
        <v>85</v>
      </c>
      <c r="AY49" t="s">
        <v>86</v>
      </c>
      <c r="AZ49" t="s">
        <v>85</v>
      </c>
      <c r="BA49" t="s">
        <v>85</v>
      </c>
      <c r="BB49" t="s">
        <v>85</v>
      </c>
      <c r="BC49" t="s">
        <v>85</v>
      </c>
      <c r="BD49" t="s">
        <v>86</v>
      </c>
      <c r="BE49" s="1">
        <v>1</v>
      </c>
      <c r="BF49" t="s">
        <v>85</v>
      </c>
      <c r="BG49" t="s">
        <v>85</v>
      </c>
      <c r="BH49" t="s">
        <v>85</v>
      </c>
      <c r="BI49" t="s">
        <v>85</v>
      </c>
      <c r="BJ49" t="s">
        <v>85</v>
      </c>
      <c r="BK49" t="s">
        <v>85</v>
      </c>
      <c r="BL49" t="s">
        <v>85</v>
      </c>
      <c r="BM49" t="s">
        <v>86</v>
      </c>
      <c r="BN49" t="s">
        <v>86</v>
      </c>
      <c r="BO49" t="s">
        <v>158</v>
      </c>
      <c r="BP49" t="s">
        <v>1115</v>
      </c>
      <c r="BQ49" t="s">
        <v>85</v>
      </c>
      <c r="BR49" t="s">
        <v>1116</v>
      </c>
      <c r="BS49" t="s">
        <v>1117</v>
      </c>
      <c r="BT49" t="s">
        <v>85</v>
      </c>
    </row>
    <row r="50" spans="1:72" x14ac:dyDescent="0.2">
      <c r="A50">
        <v>1</v>
      </c>
      <c r="B50">
        <v>0</v>
      </c>
      <c r="C50">
        <v>1</v>
      </c>
      <c r="D50" t="s">
        <v>106</v>
      </c>
      <c r="E50" t="s">
        <v>1118</v>
      </c>
      <c r="F50" t="s">
        <v>1119</v>
      </c>
      <c r="G50" t="s">
        <v>1120</v>
      </c>
      <c r="H50" t="s">
        <v>1121</v>
      </c>
      <c r="I50" t="s">
        <v>893</v>
      </c>
      <c r="J50" t="s">
        <v>1122</v>
      </c>
      <c r="K50" s="1">
        <v>43748</v>
      </c>
      <c r="L50" s="1">
        <v>43845</v>
      </c>
      <c r="M50" t="b">
        <v>0</v>
      </c>
      <c r="N50" t="s">
        <v>895</v>
      </c>
      <c r="O50" t="s">
        <v>1123</v>
      </c>
      <c r="P50" t="s">
        <v>1124</v>
      </c>
      <c r="Q50">
        <v>220</v>
      </c>
      <c r="R50" t="s">
        <v>1125</v>
      </c>
      <c r="S50" t="s">
        <v>1126</v>
      </c>
      <c r="T50" t="s">
        <v>1127</v>
      </c>
      <c r="U50" t="s">
        <v>1128</v>
      </c>
      <c r="V50" t="s">
        <v>86</v>
      </c>
      <c r="W50" s="1">
        <v>43748</v>
      </c>
      <c r="X50" s="1">
        <v>43845</v>
      </c>
      <c r="Y50" t="s">
        <v>901</v>
      </c>
      <c r="Z50" s="2">
        <v>44144</v>
      </c>
      <c r="AA50" t="s">
        <v>1129</v>
      </c>
      <c r="AB50" t="s">
        <v>1130</v>
      </c>
      <c r="AC50" t="s">
        <v>85</v>
      </c>
      <c r="AD50" t="s">
        <v>1131</v>
      </c>
      <c r="AE50" t="s">
        <v>1132</v>
      </c>
      <c r="AF50">
        <v>4315134733</v>
      </c>
      <c r="AG50" t="s">
        <v>1125</v>
      </c>
      <c r="AH50" t="s">
        <v>1130</v>
      </c>
      <c r="AI50" t="s">
        <v>85</v>
      </c>
      <c r="AJ50" t="s">
        <v>1131</v>
      </c>
      <c r="AK50" t="s">
        <v>1132</v>
      </c>
      <c r="AL50">
        <v>4315134733</v>
      </c>
      <c r="AM50" t="s">
        <v>1125</v>
      </c>
      <c r="AN50" t="s">
        <v>908</v>
      </c>
      <c r="AO50" t="s">
        <v>86</v>
      </c>
      <c r="AP50" t="s">
        <v>1125</v>
      </c>
      <c r="AQ50" t="s">
        <v>85</v>
      </c>
      <c r="AR50" t="s">
        <v>85</v>
      </c>
      <c r="AS50" t="s">
        <v>934</v>
      </c>
      <c r="AT50" t="s">
        <v>1133</v>
      </c>
      <c r="AU50" t="s">
        <v>1134</v>
      </c>
      <c r="AV50" t="s">
        <v>1135</v>
      </c>
      <c r="AW50" t="s">
        <v>1136</v>
      </c>
      <c r="AX50" t="s">
        <v>1137</v>
      </c>
      <c r="AY50" t="s">
        <v>86</v>
      </c>
      <c r="AZ50" t="s">
        <v>915</v>
      </c>
      <c r="BA50" t="s">
        <v>85</v>
      </c>
      <c r="BB50" t="s">
        <v>85</v>
      </c>
      <c r="BC50" t="s">
        <v>1138</v>
      </c>
      <c r="BD50" t="s">
        <v>86</v>
      </c>
      <c r="BE50" s="1">
        <v>1</v>
      </c>
      <c r="BF50" t="s">
        <v>916</v>
      </c>
      <c r="BG50" t="s">
        <v>916</v>
      </c>
      <c r="BH50" t="s">
        <v>916</v>
      </c>
      <c r="BI50" t="s">
        <v>916</v>
      </c>
      <c r="BJ50" t="s">
        <v>85</v>
      </c>
      <c r="BK50" t="s">
        <v>85</v>
      </c>
      <c r="BL50" t="s">
        <v>85</v>
      </c>
      <c r="BM50" t="s">
        <v>86</v>
      </c>
      <c r="BN50" t="s">
        <v>86</v>
      </c>
      <c r="BO50" t="s">
        <v>158</v>
      </c>
      <c r="BP50" t="s">
        <v>1139</v>
      </c>
      <c r="BQ50" t="s">
        <v>85</v>
      </c>
      <c r="BR50" t="s">
        <v>85</v>
      </c>
      <c r="BS50" t="s">
        <v>85</v>
      </c>
      <c r="BT50" t="s">
        <v>85</v>
      </c>
    </row>
    <row r="51" spans="1:72" x14ac:dyDescent="0.2">
      <c r="A51">
        <v>0</v>
      </c>
      <c r="B51">
        <v>1</v>
      </c>
      <c r="C51">
        <v>1</v>
      </c>
      <c r="D51" t="s">
        <v>106</v>
      </c>
      <c r="E51" t="s">
        <v>1140</v>
      </c>
      <c r="F51" t="s">
        <v>1141</v>
      </c>
      <c r="G51" t="s">
        <v>1142</v>
      </c>
      <c r="H51" t="s">
        <v>1140</v>
      </c>
      <c r="I51" t="s">
        <v>111</v>
      </c>
      <c r="J51" t="s">
        <v>1143</v>
      </c>
      <c r="K51" s="1">
        <v>43592</v>
      </c>
      <c r="L51" s="1">
        <v>43739</v>
      </c>
      <c r="M51" t="b">
        <v>0</v>
      </c>
      <c r="N51" t="s">
        <v>79</v>
      </c>
      <c r="O51" t="s">
        <v>113</v>
      </c>
      <c r="P51" t="s">
        <v>217</v>
      </c>
      <c r="Q51">
        <v>162</v>
      </c>
      <c r="R51" t="s">
        <v>1144</v>
      </c>
      <c r="S51" t="s">
        <v>83</v>
      </c>
      <c r="T51" t="s">
        <v>1145</v>
      </c>
      <c r="U51" t="s">
        <v>85</v>
      </c>
      <c r="V51" t="s">
        <v>86</v>
      </c>
      <c r="W51" s="1">
        <v>43592</v>
      </c>
      <c r="X51" t="s">
        <v>437</v>
      </c>
      <c r="Y51" t="s">
        <v>119</v>
      </c>
      <c r="Z51" s="2">
        <v>43612</v>
      </c>
      <c r="AA51" t="s">
        <v>1146</v>
      </c>
      <c r="AB51" t="s">
        <v>282</v>
      </c>
      <c r="AC51" t="s">
        <v>1147</v>
      </c>
      <c r="AD51" t="s">
        <v>86</v>
      </c>
      <c r="AE51" t="s">
        <v>1148</v>
      </c>
      <c r="AF51" t="s">
        <v>1149</v>
      </c>
      <c r="AG51" t="s">
        <v>85</v>
      </c>
      <c r="AH51" t="s">
        <v>282</v>
      </c>
      <c r="AI51" t="s">
        <v>1147</v>
      </c>
      <c r="AJ51" t="s">
        <v>86</v>
      </c>
      <c r="AK51" t="s">
        <v>1148</v>
      </c>
      <c r="AL51" t="s">
        <v>1149</v>
      </c>
      <c r="AM51" t="s">
        <v>85</v>
      </c>
      <c r="AN51" t="s">
        <v>226</v>
      </c>
      <c r="AO51" t="s">
        <v>86</v>
      </c>
      <c r="AP51" t="s">
        <v>123</v>
      </c>
      <c r="AQ51" t="s">
        <v>1150</v>
      </c>
      <c r="AR51" t="s">
        <v>1151</v>
      </c>
      <c r="AS51" t="s">
        <v>247</v>
      </c>
      <c r="AT51" t="s">
        <v>1152</v>
      </c>
      <c r="AU51" t="s">
        <v>86</v>
      </c>
      <c r="AV51" t="s">
        <v>1153</v>
      </c>
      <c r="AW51" t="s">
        <v>1154</v>
      </c>
      <c r="AX51" t="s">
        <v>85</v>
      </c>
      <c r="AY51" t="s">
        <v>86</v>
      </c>
      <c r="AZ51" t="s">
        <v>86</v>
      </c>
      <c r="BA51" t="s">
        <v>86</v>
      </c>
      <c r="BB51" t="s">
        <v>86</v>
      </c>
      <c r="BC51" t="s">
        <v>86</v>
      </c>
      <c r="BD51" t="s">
        <v>86</v>
      </c>
      <c r="BE51" t="s">
        <v>86</v>
      </c>
      <c r="BF51" t="s">
        <v>86</v>
      </c>
      <c r="BG51" t="s">
        <v>86</v>
      </c>
      <c r="BH51" t="s">
        <v>86</v>
      </c>
      <c r="BI51" t="s">
        <v>86</v>
      </c>
      <c r="BJ51" t="s">
        <v>86</v>
      </c>
      <c r="BK51" t="s">
        <v>86</v>
      </c>
      <c r="BL51" t="s">
        <v>86</v>
      </c>
      <c r="BM51" t="s">
        <v>86</v>
      </c>
      <c r="BN51" t="s">
        <v>86</v>
      </c>
      <c r="BO51" t="s">
        <v>86</v>
      </c>
      <c r="BP51" t="s">
        <v>86</v>
      </c>
      <c r="BQ51" t="s">
        <v>86</v>
      </c>
      <c r="BR51" t="s">
        <v>86</v>
      </c>
      <c r="BS51" t="s">
        <v>86</v>
      </c>
      <c r="BT51" t="s">
        <v>86</v>
      </c>
    </row>
    <row r="52" spans="1:72" x14ac:dyDescent="0.2">
      <c r="A52">
        <v>1</v>
      </c>
      <c r="B52">
        <v>0</v>
      </c>
      <c r="C52">
        <v>0</v>
      </c>
      <c r="D52" t="s">
        <v>1155</v>
      </c>
      <c r="E52" t="s">
        <v>1156</v>
      </c>
      <c r="F52" t="s">
        <v>1157</v>
      </c>
      <c r="G52" t="s">
        <v>1158</v>
      </c>
      <c r="H52" t="s">
        <v>1156</v>
      </c>
      <c r="I52" t="s">
        <v>234</v>
      </c>
      <c r="J52" t="s">
        <v>1159</v>
      </c>
      <c r="K52" s="1">
        <v>43644</v>
      </c>
      <c r="L52" s="1">
        <v>43617</v>
      </c>
      <c r="M52" t="b">
        <v>0</v>
      </c>
      <c r="N52" t="s">
        <v>236</v>
      </c>
      <c r="O52" t="s">
        <v>237</v>
      </c>
      <c r="P52" t="s">
        <v>114</v>
      </c>
      <c r="Q52" t="s">
        <v>1160</v>
      </c>
      <c r="R52" t="s">
        <v>1161</v>
      </c>
      <c r="S52" t="s">
        <v>240</v>
      </c>
      <c r="T52" t="s">
        <v>1162</v>
      </c>
      <c r="U52" t="s">
        <v>85</v>
      </c>
      <c r="V52">
        <v>1</v>
      </c>
      <c r="W52" s="1">
        <v>43644</v>
      </c>
      <c r="X52" s="1">
        <v>43617</v>
      </c>
      <c r="Y52" t="s">
        <v>234</v>
      </c>
      <c r="Z52" s="2">
        <v>43647</v>
      </c>
      <c r="AA52" t="s">
        <v>86</v>
      </c>
      <c r="AB52" t="s">
        <v>1163</v>
      </c>
      <c r="AC52" t="s">
        <v>85</v>
      </c>
      <c r="AD52" t="s">
        <v>1164</v>
      </c>
      <c r="AE52" t="s">
        <v>1165</v>
      </c>
      <c r="AF52" t="s">
        <v>1166</v>
      </c>
      <c r="AG52" t="s">
        <v>1161</v>
      </c>
      <c r="AH52" t="s">
        <v>1167</v>
      </c>
      <c r="AI52" t="s">
        <v>85</v>
      </c>
      <c r="AJ52" t="s">
        <v>1168</v>
      </c>
      <c r="AK52" t="s">
        <v>1169</v>
      </c>
      <c r="AL52" t="s">
        <v>1170</v>
      </c>
      <c r="AM52" t="s">
        <v>1171</v>
      </c>
      <c r="AN52" t="s">
        <v>148</v>
      </c>
      <c r="AO52" t="s">
        <v>86</v>
      </c>
      <c r="AP52" t="s">
        <v>1172</v>
      </c>
      <c r="AQ52">
        <v>18</v>
      </c>
      <c r="AR52">
        <v>65</v>
      </c>
      <c r="AS52" t="s">
        <v>95</v>
      </c>
      <c r="AT52" t="s">
        <v>1173</v>
      </c>
      <c r="AU52" t="s">
        <v>1174</v>
      </c>
      <c r="AV52" t="s">
        <v>1175</v>
      </c>
      <c r="AW52" t="s">
        <v>1176</v>
      </c>
      <c r="AX52" t="s">
        <v>85</v>
      </c>
      <c r="AY52" t="s">
        <v>86</v>
      </c>
      <c r="AZ52" t="s">
        <v>85</v>
      </c>
      <c r="BA52" t="s">
        <v>85</v>
      </c>
      <c r="BB52" t="s">
        <v>85</v>
      </c>
      <c r="BC52" t="s">
        <v>85</v>
      </c>
      <c r="BD52" t="s">
        <v>86</v>
      </c>
      <c r="BE52" s="1">
        <v>1</v>
      </c>
      <c r="BF52" t="s">
        <v>85</v>
      </c>
      <c r="BG52" t="s">
        <v>85</v>
      </c>
      <c r="BH52" t="s">
        <v>85</v>
      </c>
      <c r="BI52" t="s">
        <v>85</v>
      </c>
      <c r="BJ52" t="s">
        <v>85</v>
      </c>
      <c r="BK52" t="s">
        <v>85</v>
      </c>
      <c r="BL52" t="s">
        <v>85</v>
      </c>
      <c r="BM52" t="s">
        <v>86</v>
      </c>
      <c r="BN52" t="s">
        <v>86</v>
      </c>
      <c r="BO52" t="s">
        <v>158</v>
      </c>
      <c r="BP52" t="s">
        <v>1177</v>
      </c>
      <c r="BQ52" t="s">
        <v>85</v>
      </c>
      <c r="BR52" t="s">
        <v>1178</v>
      </c>
      <c r="BS52" t="s">
        <v>1179</v>
      </c>
      <c r="BT52" t="s">
        <v>85</v>
      </c>
    </row>
    <row r="53" spans="1:72" x14ac:dyDescent="0.2">
      <c r="A53">
        <v>1</v>
      </c>
      <c r="B53">
        <v>0</v>
      </c>
      <c r="C53">
        <v>0</v>
      </c>
      <c r="D53" t="s">
        <v>1180</v>
      </c>
      <c r="E53" t="s">
        <v>1181</v>
      </c>
      <c r="F53" t="s">
        <v>1182</v>
      </c>
      <c r="G53" t="s">
        <v>1183</v>
      </c>
      <c r="H53" t="s">
        <v>1184</v>
      </c>
      <c r="I53" t="s">
        <v>111</v>
      </c>
      <c r="J53" t="s">
        <v>1185</v>
      </c>
      <c r="K53" s="1">
        <v>43510</v>
      </c>
      <c r="L53" s="1">
        <v>43495</v>
      </c>
      <c r="M53" t="b">
        <v>0</v>
      </c>
      <c r="N53" t="s">
        <v>79</v>
      </c>
      <c r="O53" t="s">
        <v>451</v>
      </c>
      <c r="P53" t="s">
        <v>114</v>
      </c>
      <c r="Q53">
        <v>40</v>
      </c>
      <c r="R53" t="s">
        <v>1186</v>
      </c>
      <c r="S53" t="s">
        <v>116</v>
      </c>
      <c r="T53" t="s">
        <v>1187</v>
      </c>
      <c r="U53" t="s">
        <v>85</v>
      </c>
      <c r="V53" t="s">
        <v>86</v>
      </c>
      <c r="W53" s="1">
        <v>43510</v>
      </c>
      <c r="X53" t="s">
        <v>1188</v>
      </c>
      <c r="Y53" t="s">
        <v>172</v>
      </c>
      <c r="Z53" s="2">
        <v>43542</v>
      </c>
      <c r="AA53" t="s">
        <v>1189</v>
      </c>
      <c r="AB53" t="s">
        <v>174</v>
      </c>
      <c r="AC53" t="s">
        <v>1190</v>
      </c>
      <c r="AD53" t="s">
        <v>86</v>
      </c>
      <c r="AE53" t="s">
        <v>1191</v>
      </c>
      <c r="AF53" t="s">
        <v>1192</v>
      </c>
      <c r="AG53" t="s">
        <v>1193</v>
      </c>
      <c r="AH53" t="s">
        <v>174</v>
      </c>
      <c r="AI53" t="s">
        <v>1190</v>
      </c>
      <c r="AJ53" t="s">
        <v>86</v>
      </c>
      <c r="AK53" t="s">
        <v>1191</v>
      </c>
      <c r="AL53" t="s">
        <v>1192</v>
      </c>
      <c r="AM53" t="s">
        <v>1193</v>
      </c>
      <c r="AN53" t="s">
        <v>148</v>
      </c>
      <c r="AO53" t="s">
        <v>1194</v>
      </c>
      <c r="AP53" t="s">
        <v>123</v>
      </c>
      <c r="AQ53" t="s">
        <v>124</v>
      </c>
      <c r="AR53" t="s">
        <v>719</v>
      </c>
      <c r="AS53" t="s">
        <v>595</v>
      </c>
      <c r="AT53" t="s">
        <v>1195</v>
      </c>
      <c r="AU53" t="s">
        <v>86</v>
      </c>
      <c r="AV53" t="s">
        <v>1196</v>
      </c>
      <c r="AW53" t="s">
        <v>1197</v>
      </c>
      <c r="AX53" t="s">
        <v>85</v>
      </c>
      <c r="AY53" t="s">
        <v>86</v>
      </c>
      <c r="AZ53" t="s">
        <v>86</v>
      </c>
      <c r="BA53" t="s">
        <v>86</v>
      </c>
      <c r="BB53" t="s">
        <v>86</v>
      </c>
      <c r="BC53" t="s">
        <v>86</v>
      </c>
      <c r="BD53" t="s">
        <v>86</v>
      </c>
      <c r="BE53" t="s">
        <v>86</v>
      </c>
      <c r="BF53" t="s">
        <v>86</v>
      </c>
      <c r="BG53" t="s">
        <v>86</v>
      </c>
      <c r="BH53" t="s">
        <v>86</v>
      </c>
      <c r="BI53" t="s">
        <v>86</v>
      </c>
      <c r="BJ53" t="s">
        <v>86</v>
      </c>
      <c r="BK53" t="s">
        <v>86</v>
      </c>
      <c r="BL53" t="s">
        <v>86</v>
      </c>
      <c r="BM53" t="s">
        <v>86</v>
      </c>
      <c r="BN53" t="s">
        <v>86</v>
      </c>
      <c r="BO53" t="s">
        <v>86</v>
      </c>
      <c r="BP53" t="s">
        <v>86</v>
      </c>
      <c r="BQ53" t="s">
        <v>86</v>
      </c>
      <c r="BR53" t="s">
        <v>86</v>
      </c>
      <c r="BS53" t="s">
        <v>86</v>
      </c>
      <c r="BT53" t="s">
        <v>86</v>
      </c>
    </row>
    <row r="54" spans="1:72" x14ac:dyDescent="0.2">
      <c r="A54">
        <v>0</v>
      </c>
      <c r="B54">
        <v>1</v>
      </c>
      <c r="C54">
        <v>1</v>
      </c>
      <c r="D54" t="s">
        <v>405</v>
      </c>
      <c r="E54" t="s">
        <v>1198</v>
      </c>
      <c r="F54" t="s">
        <v>1199</v>
      </c>
      <c r="G54" t="s">
        <v>1200</v>
      </c>
      <c r="H54" t="s">
        <v>1201</v>
      </c>
      <c r="I54" t="s">
        <v>134</v>
      </c>
      <c r="J54" t="s">
        <v>1202</v>
      </c>
      <c r="K54" s="1">
        <v>43674</v>
      </c>
      <c r="L54" s="1">
        <v>43675</v>
      </c>
      <c r="M54" t="b">
        <v>0</v>
      </c>
      <c r="N54" t="s">
        <v>136</v>
      </c>
      <c r="O54" t="s">
        <v>1203</v>
      </c>
      <c r="P54">
        <v>3</v>
      </c>
      <c r="Q54">
        <v>90</v>
      </c>
      <c r="R54" t="s">
        <v>1204</v>
      </c>
      <c r="S54" t="s">
        <v>139</v>
      </c>
      <c r="T54" t="s">
        <v>1205</v>
      </c>
      <c r="U54" t="s">
        <v>85</v>
      </c>
      <c r="V54" t="s">
        <v>86</v>
      </c>
      <c r="W54" s="1">
        <v>43674</v>
      </c>
      <c r="X54" s="1">
        <v>43675</v>
      </c>
      <c r="Y54" t="s">
        <v>141</v>
      </c>
      <c r="Z54" s="2">
        <v>43843</v>
      </c>
      <c r="AA54" t="s">
        <v>86</v>
      </c>
      <c r="AB54" t="s">
        <v>1206</v>
      </c>
      <c r="AC54" t="s">
        <v>85</v>
      </c>
      <c r="AD54" t="s">
        <v>1207</v>
      </c>
      <c r="AE54" t="s">
        <v>1208</v>
      </c>
      <c r="AF54" t="s">
        <v>1209</v>
      </c>
      <c r="AG54" t="s">
        <v>1204</v>
      </c>
      <c r="AH54" t="s">
        <v>1210</v>
      </c>
      <c r="AI54" t="s">
        <v>85</v>
      </c>
      <c r="AJ54" t="s">
        <v>1211</v>
      </c>
      <c r="AK54" t="s">
        <v>1212</v>
      </c>
      <c r="AL54" t="s">
        <v>1213</v>
      </c>
      <c r="AM54" t="s">
        <v>1204</v>
      </c>
      <c r="AN54" t="s">
        <v>520</v>
      </c>
      <c r="AO54" t="s">
        <v>86</v>
      </c>
      <c r="AP54" t="s">
        <v>1214</v>
      </c>
      <c r="AQ54" t="s">
        <v>521</v>
      </c>
      <c r="AR54" t="s">
        <v>1215</v>
      </c>
      <c r="AS54" t="s">
        <v>247</v>
      </c>
      <c r="AT54" t="s">
        <v>1216</v>
      </c>
      <c r="AU54" t="s">
        <v>1217</v>
      </c>
      <c r="AV54" t="s">
        <v>1218</v>
      </c>
      <c r="AW54" t="s">
        <v>86</v>
      </c>
      <c r="AX54" t="s">
        <v>85</v>
      </c>
      <c r="AY54" t="s">
        <v>86</v>
      </c>
      <c r="AZ54" t="s">
        <v>155</v>
      </c>
      <c r="BA54" t="s">
        <v>85</v>
      </c>
      <c r="BB54" t="s">
        <v>85</v>
      </c>
      <c r="BC54" t="s">
        <v>85</v>
      </c>
      <c r="BD54" t="s">
        <v>86</v>
      </c>
      <c r="BE54" s="1">
        <v>1</v>
      </c>
      <c r="BF54" t="s">
        <v>85</v>
      </c>
      <c r="BG54" t="s">
        <v>85</v>
      </c>
      <c r="BH54" t="s">
        <v>85</v>
      </c>
      <c r="BI54" t="s">
        <v>85</v>
      </c>
      <c r="BJ54" t="s">
        <v>85</v>
      </c>
      <c r="BK54" t="s">
        <v>1219</v>
      </c>
      <c r="BL54" t="s">
        <v>1220</v>
      </c>
      <c r="BM54" t="s">
        <v>86</v>
      </c>
      <c r="BN54" t="s">
        <v>86</v>
      </c>
      <c r="BO54" t="s">
        <v>158</v>
      </c>
      <c r="BP54" t="s">
        <v>104</v>
      </c>
      <c r="BQ54" t="s">
        <v>85</v>
      </c>
      <c r="BR54" t="s">
        <v>1221</v>
      </c>
      <c r="BS54" t="s">
        <v>85</v>
      </c>
      <c r="BT54" t="s">
        <v>85</v>
      </c>
    </row>
    <row r="55" spans="1:72" x14ac:dyDescent="0.2">
      <c r="A55">
        <v>0</v>
      </c>
      <c r="B55">
        <v>1</v>
      </c>
      <c r="C55">
        <v>1</v>
      </c>
      <c r="E55" t="s">
        <v>1222</v>
      </c>
      <c r="F55" t="s">
        <v>1223</v>
      </c>
      <c r="G55" t="s">
        <v>1224</v>
      </c>
      <c r="H55" t="s">
        <v>1225</v>
      </c>
      <c r="I55" t="s">
        <v>189</v>
      </c>
      <c r="J55" t="s">
        <v>1226</v>
      </c>
      <c r="K55" s="1">
        <v>43473</v>
      </c>
      <c r="L55" s="1">
        <v>43485</v>
      </c>
      <c r="M55" t="b">
        <v>0</v>
      </c>
      <c r="N55" t="s">
        <v>79</v>
      </c>
      <c r="O55" t="s">
        <v>1227</v>
      </c>
      <c r="P55" t="s">
        <v>318</v>
      </c>
      <c r="Q55">
        <v>38</v>
      </c>
      <c r="R55" t="s">
        <v>1228</v>
      </c>
      <c r="S55" t="s">
        <v>193</v>
      </c>
      <c r="T55" t="s">
        <v>1229</v>
      </c>
      <c r="U55" t="s">
        <v>85</v>
      </c>
      <c r="V55" t="s">
        <v>86</v>
      </c>
      <c r="W55" s="1">
        <v>43473</v>
      </c>
      <c r="X55" s="1">
        <v>43485</v>
      </c>
      <c r="Y55" t="s">
        <v>195</v>
      </c>
      <c r="Z55" s="2">
        <v>44139</v>
      </c>
      <c r="AA55" t="s">
        <v>196</v>
      </c>
      <c r="AB55" t="s">
        <v>1230</v>
      </c>
      <c r="AC55" t="s">
        <v>85</v>
      </c>
      <c r="AD55" t="s">
        <v>1231</v>
      </c>
      <c r="AE55" t="s">
        <v>1232</v>
      </c>
      <c r="AF55">
        <v>7829794198</v>
      </c>
      <c r="AG55" t="s">
        <v>1233</v>
      </c>
      <c r="AH55" t="s">
        <v>1230</v>
      </c>
      <c r="AI55" t="s">
        <v>85</v>
      </c>
      <c r="AJ55" t="s">
        <v>1231</v>
      </c>
      <c r="AK55" t="s">
        <v>1232</v>
      </c>
      <c r="AL55">
        <v>7829794198</v>
      </c>
      <c r="AM55" t="s">
        <v>1233</v>
      </c>
      <c r="AN55" t="s">
        <v>203</v>
      </c>
      <c r="AO55" t="s">
        <v>86</v>
      </c>
      <c r="AP55" t="s">
        <v>1234</v>
      </c>
      <c r="AQ55" t="s">
        <v>85</v>
      </c>
      <c r="AR55" t="s">
        <v>85</v>
      </c>
      <c r="AS55" t="s">
        <v>85</v>
      </c>
      <c r="AT55" t="s">
        <v>1235</v>
      </c>
      <c r="AU55" t="s">
        <v>1236</v>
      </c>
      <c r="AV55" t="s">
        <v>1237</v>
      </c>
      <c r="AW55" t="s">
        <v>1238</v>
      </c>
      <c r="AX55" t="s">
        <v>85</v>
      </c>
      <c r="AY55" t="s">
        <v>86</v>
      </c>
      <c r="AZ55" t="s">
        <v>85</v>
      </c>
      <c r="BA55">
        <v>0</v>
      </c>
      <c r="BB55" t="s">
        <v>85</v>
      </c>
      <c r="BC55" t="s">
        <v>85</v>
      </c>
      <c r="BD55" t="s">
        <v>86</v>
      </c>
      <c r="BE55" s="1">
        <v>1</v>
      </c>
      <c r="BF55" t="s">
        <v>85</v>
      </c>
      <c r="BG55" t="s">
        <v>85</v>
      </c>
      <c r="BH55" t="s">
        <v>85</v>
      </c>
      <c r="BI55" t="s">
        <v>85</v>
      </c>
      <c r="BJ55" t="s">
        <v>85</v>
      </c>
      <c r="BK55" t="s">
        <v>85</v>
      </c>
      <c r="BL55" t="s">
        <v>85</v>
      </c>
      <c r="BM55" t="s">
        <v>86</v>
      </c>
      <c r="BN55" t="s">
        <v>86</v>
      </c>
      <c r="BO55" t="s">
        <v>158</v>
      </c>
      <c r="BP55" t="s">
        <v>1239</v>
      </c>
      <c r="BQ55" t="s">
        <v>85</v>
      </c>
      <c r="BR55" t="s">
        <v>1240</v>
      </c>
      <c r="BS55" t="s">
        <v>85</v>
      </c>
      <c r="BT55" t="s">
        <v>85</v>
      </c>
    </row>
    <row r="56" spans="1:72" x14ac:dyDescent="0.2">
      <c r="A56">
        <v>1</v>
      </c>
      <c r="B56">
        <v>0</v>
      </c>
      <c r="C56">
        <v>1</v>
      </c>
      <c r="D56" t="s">
        <v>1241</v>
      </c>
      <c r="E56" t="s">
        <v>1242</v>
      </c>
      <c r="F56" t="s">
        <v>1243</v>
      </c>
      <c r="G56" t="s">
        <v>1244</v>
      </c>
      <c r="H56" t="s">
        <v>1245</v>
      </c>
      <c r="I56" t="s">
        <v>359</v>
      </c>
      <c r="J56" t="s">
        <v>1246</v>
      </c>
      <c r="K56" s="1">
        <v>43532</v>
      </c>
      <c r="L56" s="1">
        <v>43201</v>
      </c>
      <c r="M56" t="b">
        <v>0</v>
      </c>
      <c r="N56" t="s">
        <v>79</v>
      </c>
      <c r="O56" t="s">
        <v>577</v>
      </c>
      <c r="P56" t="s">
        <v>114</v>
      </c>
      <c r="Q56">
        <v>40</v>
      </c>
      <c r="R56" t="s">
        <v>1247</v>
      </c>
      <c r="S56" t="s">
        <v>363</v>
      </c>
      <c r="T56" t="s">
        <v>1248</v>
      </c>
      <c r="U56" t="s">
        <v>85</v>
      </c>
      <c r="V56">
        <v>1</v>
      </c>
      <c r="W56" s="1">
        <v>43532</v>
      </c>
      <c r="X56" s="1">
        <v>43201</v>
      </c>
      <c r="Y56" t="s">
        <v>365</v>
      </c>
      <c r="Z56" s="2">
        <v>43941</v>
      </c>
      <c r="AA56" t="s">
        <v>1249</v>
      </c>
      <c r="AB56" t="s">
        <v>1250</v>
      </c>
      <c r="AC56" t="s">
        <v>1251</v>
      </c>
      <c r="AD56" t="s">
        <v>1252</v>
      </c>
      <c r="AE56" t="s">
        <v>1253</v>
      </c>
      <c r="AF56">
        <f>81-82-257-5196</f>
        <v>-5454</v>
      </c>
      <c r="AG56" t="s">
        <v>1254</v>
      </c>
      <c r="AH56" t="s">
        <v>1255</v>
      </c>
      <c r="AI56" t="s">
        <v>1256</v>
      </c>
      <c r="AJ56" t="s">
        <v>1252</v>
      </c>
      <c r="AK56" t="s">
        <v>1257</v>
      </c>
      <c r="AL56">
        <f>81-82-257-5420</f>
        <v>-5678</v>
      </c>
      <c r="AM56" t="s">
        <v>1258</v>
      </c>
      <c r="AN56" t="s">
        <v>591</v>
      </c>
      <c r="AO56" t="s">
        <v>86</v>
      </c>
      <c r="AP56" t="s">
        <v>1259</v>
      </c>
      <c r="AQ56" t="s">
        <v>593</v>
      </c>
      <c r="AR56" t="s">
        <v>868</v>
      </c>
      <c r="AS56" t="s">
        <v>95</v>
      </c>
      <c r="AT56" t="s">
        <v>1260</v>
      </c>
      <c r="AU56" t="s">
        <v>1261</v>
      </c>
      <c r="AV56" t="s">
        <v>1262</v>
      </c>
      <c r="AW56" t="s">
        <v>1263</v>
      </c>
      <c r="AX56" t="s">
        <v>85</v>
      </c>
      <c r="AY56" t="s">
        <v>86</v>
      </c>
      <c r="AZ56" t="s">
        <v>600</v>
      </c>
      <c r="BA56" t="s">
        <v>85</v>
      </c>
      <c r="BB56" t="s">
        <v>85</v>
      </c>
      <c r="BC56" t="s">
        <v>85</v>
      </c>
      <c r="BD56" t="s">
        <v>86</v>
      </c>
      <c r="BE56" s="1">
        <v>1</v>
      </c>
      <c r="BF56" t="s">
        <v>85</v>
      </c>
      <c r="BG56" t="s">
        <v>85</v>
      </c>
      <c r="BH56" t="s">
        <v>85</v>
      </c>
      <c r="BI56" t="s">
        <v>85</v>
      </c>
      <c r="BJ56" t="s">
        <v>85</v>
      </c>
      <c r="BK56" t="s">
        <v>85</v>
      </c>
      <c r="BL56" t="s">
        <v>85</v>
      </c>
      <c r="BM56" t="s">
        <v>86</v>
      </c>
      <c r="BN56" t="s">
        <v>86</v>
      </c>
      <c r="BO56" t="s">
        <v>378</v>
      </c>
      <c r="BP56" t="s">
        <v>1264</v>
      </c>
      <c r="BQ56" t="s">
        <v>1265</v>
      </c>
      <c r="BR56" t="s">
        <v>1266</v>
      </c>
      <c r="BS56">
        <f>81-82-257-1551</f>
        <v>-1809</v>
      </c>
      <c r="BT56" t="s">
        <v>1265</v>
      </c>
    </row>
    <row r="57" spans="1:72" x14ac:dyDescent="0.2">
      <c r="A57">
        <v>1</v>
      </c>
      <c r="B57">
        <v>0</v>
      </c>
      <c r="C57">
        <v>1</v>
      </c>
      <c r="D57" t="s">
        <v>85</v>
      </c>
      <c r="E57" t="s">
        <v>1267</v>
      </c>
      <c r="F57" t="s">
        <v>1268</v>
      </c>
      <c r="G57" t="s">
        <v>1269</v>
      </c>
      <c r="H57" t="s">
        <v>1270</v>
      </c>
      <c r="I57" t="s">
        <v>189</v>
      </c>
      <c r="J57" t="s">
        <v>1271</v>
      </c>
      <c r="K57" s="1">
        <v>43599</v>
      </c>
      <c r="L57" s="1">
        <v>43617</v>
      </c>
      <c r="M57" t="b">
        <v>0</v>
      </c>
      <c r="N57" t="s">
        <v>79</v>
      </c>
      <c r="O57" t="s">
        <v>1272</v>
      </c>
      <c r="P57" t="s">
        <v>1273</v>
      </c>
      <c r="Q57">
        <v>16</v>
      </c>
      <c r="R57" t="s">
        <v>1274</v>
      </c>
      <c r="S57" t="s">
        <v>193</v>
      </c>
      <c r="T57" t="s">
        <v>1275</v>
      </c>
      <c r="U57" t="s">
        <v>85</v>
      </c>
      <c r="V57" t="s">
        <v>86</v>
      </c>
      <c r="W57" s="1">
        <v>43599</v>
      </c>
      <c r="X57" s="1">
        <v>43617</v>
      </c>
      <c r="Y57" t="s">
        <v>195</v>
      </c>
      <c r="Z57" s="2">
        <v>44139</v>
      </c>
      <c r="AA57" t="s">
        <v>196</v>
      </c>
      <c r="AB57" t="s">
        <v>1276</v>
      </c>
      <c r="AC57" t="s">
        <v>85</v>
      </c>
      <c r="AD57" t="s">
        <v>1277</v>
      </c>
      <c r="AE57" t="s">
        <v>1278</v>
      </c>
      <c r="AF57">
        <v>9845120885</v>
      </c>
      <c r="AG57" t="s">
        <v>1279</v>
      </c>
      <c r="AH57" t="s">
        <v>1276</v>
      </c>
      <c r="AI57" t="s">
        <v>85</v>
      </c>
      <c r="AJ57" t="s">
        <v>1277</v>
      </c>
      <c r="AK57" t="s">
        <v>1278</v>
      </c>
      <c r="AL57">
        <v>9845120885</v>
      </c>
      <c r="AM57" t="s">
        <v>1279</v>
      </c>
      <c r="AN57" t="s">
        <v>1280</v>
      </c>
      <c r="AO57" t="s">
        <v>86</v>
      </c>
      <c r="AP57" t="s">
        <v>1281</v>
      </c>
      <c r="AQ57" t="s">
        <v>85</v>
      </c>
      <c r="AR57" t="s">
        <v>85</v>
      </c>
      <c r="AS57" t="s">
        <v>85</v>
      </c>
      <c r="AT57" t="s">
        <v>1282</v>
      </c>
      <c r="AU57" t="s">
        <v>1283</v>
      </c>
      <c r="AV57" t="s">
        <v>1284</v>
      </c>
      <c r="AW57" t="s">
        <v>1285</v>
      </c>
      <c r="AX57" t="s">
        <v>85</v>
      </c>
      <c r="AY57" t="s">
        <v>86</v>
      </c>
      <c r="AZ57" t="s">
        <v>85</v>
      </c>
      <c r="BA57">
        <v>0</v>
      </c>
      <c r="BB57" t="s">
        <v>85</v>
      </c>
      <c r="BC57" t="s">
        <v>85</v>
      </c>
      <c r="BD57" t="s">
        <v>86</v>
      </c>
      <c r="BE57" s="1">
        <v>1</v>
      </c>
      <c r="BF57" t="s">
        <v>85</v>
      </c>
      <c r="BG57" t="s">
        <v>85</v>
      </c>
      <c r="BH57" t="s">
        <v>85</v>
      </c>
      <c r="BI57" t="s">
        <v>85</v>
      </c>
      <c r="BJ57" t="s">
        <v>85</v>
      </c>
      <c r="BK57" t="s">
        <v>85</v>
      </c>
      <c r="BL57" t="s">
        <v>85</v>
      </c>
      <c r="BM57" t="s">
        <v>86</v>
      </c>
      <c r="BN57" t="s">
        <v>86</v>
      </c>
      <c r="BO57" t="s">
        <v>158</v>
      </c>
      <c r="BP57" t="s">
        <v>1286</v>
      </c>
      <c r="BQ57" t="s">
        <v>85</v>
      </c>
      <c r="BR57" t="s">
        <v>1287</v>
      </c>
      <c r="BS57" t="s">
        <v>85</v>
      </c>
      <c r="BT57" t="s">
        <v>85</v>
      </c>
    </row>
    <row r="58" spans="1:72" x14ac:dyDescent="0.2">
      <c r="A58">
        <v>0</v>
      </c>
      <c r="B58">
        <v>1</v>
      </c>
      <c r="C58">
        <v>1</v>
      </c>
      <c r="D58" t="s">
        <v>85</v>
      </c>
      <c r="E58" t="s">
        <v>1288</v>
      </c>
      <c r="F58" t="s">
        <v>1289</v>
      </c>
      <c r="G58" t="s">
        <v>1290</v>
      </c>
      <c r="H58" t="s">
        <v>1291</v>
      </c>
      <c r="I58" t="s">
        <v>134</v>
      </c>
      <c r="J58" t="s">
        <v>1292</v>
      </c>
      <c r="K58" s="1">
        <v>43653</v>
      </c>
      <c r="L58" s="1">
        <v>41750</v>
      </c>
      <c r="M58" t="b">
        <v>0</v>
      </c>
      <c r="N58" t="s">
        <v>136</v>
      </c>
      <c r="O58" t="s">
        <v>1293</v>
      </c>
      <c r="P58" s="4">
        <v>44257</v>
      </c>
      <c r="Q58">
        <v>40</v>
      </c>
      <c r="R58" t="s">
        <v>1204</v>
      </c>
      <c r="S58" t="s">
        <v>139</v>
      </c>
      <c r="T58" t="s">
        <v>1294</v>
      </c>
      <c r="U58" t="s">
        <v>85</v>
      </c>
      <c r="V58">
        <v>1</v>
      </c>
      <c r="W58" s="1">
        <v>43653</v>
      </c>
      <c r="X58" s="1">
        <v>41750</v>
      </c>
      <c r="Y58" t="s">
        <v>141</v>
      </c>
      <c r="Z58" s="2">
        <v>43745</v>
      </c>
      <c r="AA58" t="s">
        <v>86</v>
      </c>
      <c r="AB58" t="s">
        <v>1295</v>
      </c>
      <c r="AC58" t="s">
        <v>85</v>
      </c>
      <c r="AD58" t="s">
        <v>1296</v>
      </c>
      <c r="AE58" t="s">
        <v>1297</v>
      </c>
      <c r="AF58" t="s">
        <v>1298</v>
      </c>
      <c r="AG58" t="s">
        <v>1204</v>
      </c>
      <c r="AH58" t="s">
        <v>1295</v>
      </c>
      <c r="AI58" t="s">
        <v>85</v>
      </c>
      <c r="AJ58" t="s">
        <v>1299</v>
      </c>
      <c r="AK58" t="s">
        <v>1300</v>
      </c>
      <c r="AL58" t="s">
        <v>1298</v>
      </c>
      <c r="AM58" t="s">
        <v>1204</v>
      </c>
      <c r="AN58" t="s">
        <v>520</v>
      </c>
      <c r="AO58" t="s">
        <v>86</v>
      </c>
      <c r="AP58" t="s">
        <v>1204</v>
      </c>
      <c r="AQ58" t="s">
        <v>1301</v>
      </c>
      <c r="AR58" t="s">
        <v>1301</v>
      </c>
      <c r="AS58" t="s">
        <v>95</v>
      </c>
      <c r="AT58" t="s">
        <v>1302</v>
      </c>
      <c r="AU58" t="s">
        <v>1303</v>
      </c>
      <c r="AV58" t="s">
        <v>1304</v>
      </c>
      <c r="AW58" t="s">
        <v>86</v>
      </c>
      <c r="AX58" t="s">
        <v>85</v>
      </c>
      <c r="AY58" t="s">
        <v>86</v>
      </c>
      <c r="AZ58" t="s">
        <v>155</v>
      </c>
      <c r="BA58" t="s">
        <v>85</v>
      </c>
      <c r="BB58" t="s">
        <v>85</v>
      </c>
      <c r="BC58" t="s">
        <v>85</v>
      </c>
      <c r="BD58" t="s">
        <v>86</v>
      </c>
      <c r="BE58" s="1">
        <v>1</v>
      </c>
      <c r="BF58" t="s">
        <v>85</v>
      </c>
      <c r="BG58" t="s">
        <v>85</v>
      </c>
      <c r="BH58" t="s">
        <v>85</v>
      </c>
      <c r="BI58" t="s">
        <v>85</v>
      </c>
      <c r="BJ58" t="s">
        <v>85</v>
      </c>
      <c r="BK58" t="s">
        <v>527</v>
      </c>
      <c r="BL58" t="s">
        <v>1305</v>
      </c>
      <c r="BM58" t="s">
        <v>86</v>
      </c>
      <c r="BN58" t="s">
        <v>86</v>
      </c>
      <c r="BO58" t="s">
        <v>158</v>
      </c>
      <c r="BP58" t="s">
        <v>104</v>
      </c>
      <c r="BQ58" t="s">
        <v>85</v>
      </c>
      <c r="BR58" t="s">
        <v>1306</v>
      </c>
      <c r="BS58" t="s">
        <v>85</v>
      </c>
      <c r="BT58" t="s">
        <v>85</v>
      </c>
    </row>
    <row r="59" spans="1:72" x14ac:dyDescent="0.2">
      <c r="A59">
        <v>0</v>
      </c>
      <c r="B59">
        <v>1</v>
      </c>
      <c r="C59" s="6">
        <v>1</v>
      </c>
      <c r="D59" t="s">
        <v>2965</v>
      </c>
      <c r="E59" t="s">
        <v>1307</v>
      </c>
      <c r="F59" t="s">
        <v>1308</v>
      </c>
      <c r="G59" t="s">
        <v>1309</v>
      </c>
      <c r="H59" t="s">
        <v>1310</v>
      </c>
      <c r="I59" t="s">
        <v>134</v>
      </c>
      <c r="J59" t="s">
        <v>1311</v>
      </c>
      <c r="K59" s="1">
        <v>43711</v>
      </c>
      <c r="L59" s="1">
        <v>43730</v>
      </c>
      <c r="M59" t="b">
        <v>0</v>
      </c>
      <c r="N59" t="s">
        <v>136</v>
      </c>
      <c r="O59" t="s">
        <v>1312</v>
      </c>
      <c r="P59" t="s">
        <v>114</v>
      </c>
      <c r="Q59">
        <v>60</v>
      </c>
      <c r="R59" t="s">
        <v>1313</v>
      </c>
      <c r="S59" t="s">
        <v>139</v>
      </c>
      <c r="T59" t="s">
        <v>1314</v>
      </c>
      <c r="U59" t="s">
        <v>85</v>
      </c>
      <c r="V59" t="s">
        <v>86</v>
      </c>
      <c r="W59" s="1">
        <v>43711</v>
      </c>
      <c r="X59" s="1">
        <v>43730</v>
      </c>
      <c r="Y59" t="s">
        <v>141</v>
      </c>
      <c r="Z59" s="2">
        <v>43745</v>
      </c>
      <c r="AA59" t="s">
        <v>86</v>
      </c>
      <c r="AB59" t="s">
        <v>1315</v>
      </c>
      <c r="AC59" t="s">
        <v>85</v>
      </c>
      <c r="AD59" t="s">
        <v>1316</v>
      </c>
      <c r="AE59" t="s">
        <v>1317</v>
      </c>
      <c r="AF59" t="s">
        <v>1318</v>
      </c>
      <c r="AG59" t="s">
        <v>1313</v>
      </c>
      <c r="AH59" t="s">
        <v>1319</v>
      </c>
      <c r="AI59" t="s">
        <v>85</v>
      </c>
      <c r="AJ59" t="s">
        <v>1316</v>
      </c>
      <c r="AK59" t="s">
        <v>1320</v>
      </c>
      <c r="AL59" t="s">
        <v>1321</v>
      </c>
      <c r="AM59" t="s">
        <v>1313</v>
      </c>
      <c r="AN59" t="s">
        <v>148</v>
      </c>
      <c r="AO59" t="s">
        <v>86</v>
      </c>
      <c r="AP59" t="s">
        <v>1313</v>
      </c>
      <c r="AQ59" t="s">
        <v>521</v>
      </c>
      <c r="AR59" t="s">
        <v>149</v>
      </c>
      <c r="AS59" t="s">
        <v>595</v>
      </c>
      <c r="AT59" t="s">
        <v>1322</v>
      </c>
      <c r="AU59" t="s">
        <v>1323</v>
      </c>
      <c r="AV59" t="s">
        <v>1324</v>
      </c>
      <c r="AW59" t="s">
        <v>86</v>
      </c>
      <c r="AX59" t="s">
        <v>85</v>
      </c>
      <c r="AY59" t="s">
        <v>86</v>
      </c>
      <c r="AZ59" t="s">
        <v>155</v>
      </c>
      <c r="BA59" t="s">
        <v>85</v>
      </c>
      <c r="BB59" t="s">
        <v>85</v>
      </c>
      <c r="BC59" t="s">
        <v>85</v>
      </c>
      <c r="BD59" t="s">
        <v>86</v>
      </c>
      <c r="BE59" s="1">
        <v>1</v>
      </c>
      <c r="BF59" t="s">
        <v>85</v>
      </c>
      <c r="BG59" t="s">
        <v>85</v>
      </c>
      <c r="BH59" t="s">
        <v>85</v>
      </c>
      <c r="BI59" t="s">
        <v>85</v>
      </c>
      <c r="BJ59" t="s">
        <v>85</v>
      </c>
      <c r="BK59" t="s">
        <v>1219</v>
      </c>
      <c r="BL59" t="s">
        <v>1325</v>
      </c>
      <c r="BM59" t="s">
        <v>86</v>
      </c>
      <c r="BN59" t="s">
        <v>86</v>
      </c>
      <c r="BO59" t="s">
        <v>158</v>
      </c>
      <c r="BP59" t="s">
        <v>104</v>
      </c>
      <c r="BQ59" t="s">
        <v>85</v>
      </c>
      <c r="BR59" t="s">
        <v>1326</v>
      </c>
      <c r="BS59" t="s">
        <v>85</v>
      </c>
      <c r="BT59" t="s">
        <v>85</v>
      </c>
    </row>
    <row r="60" spans="1:72" x14ac:dyDescent="0.2">
      <c r="A60">
        <v>0</v>
      </c>
      <c r="B60">
        <v>1</v>
      </c>
      <c r="C60">
        <v>0</v>
      </c>
      <c r="D60" t="s">
        <v>1327</v>
      </c>
      <c r="E60" t="s">
        <v>1328</v>
      </c>
      <c r="F60" t="s">
        <v>1329</v>
      </c>
      <c r="G60" t="s">
        <v>1330</v>
      </c>
      <c r="H60" t="s">
        <v>1328</v>
      </c>
      <c r="I60" t="s">
        <v>111</v>
      </c>
      <c r="J60" t="s">
        <v>1331</v>
      </c>
      <c r="K60" s="1">
        <v>43763</v>
      </c>
      <c r="L60" s="1">
        <v>43768</v>
      </c>
      <c r="M60" t="b">
        <v>0</v>
      </c>
      <c r="N60" t="s">
        <v>79</v>
      </c>
      <c r="O60" t="s">
        <v>1332</v>
      </c>
      <c r="P60" t="s">
        <v>114</v>
      </c>
      <c r="Q60">
        <v>80</v>
      </c>
      <c r="R60" t="s">
        <v>1333</v>
      </c>
      <c r="S60" t="s">
        <v>1334</v>
      </c>
      <c r="T60" t="s">
        <v>1335</v>
      </c>
      <c r="U60" t="s">
        <v>85</v>
      </c>
      <c r="V60" t="s">
        <v>86</v>
      </c>
      <c r="W60" s="1">
        <v>43763</v>
      </c>
      <c r="X60" t="s">
        <v>279</v>
      </c>
      <c r="Y60" t="s">
        <v>280</v>
      </c>
      <c r="Z60" s="2">
        <v>43850</v>
      </c>
      <c r="AA60" t="s">
        <v>1336</v>
      </c>
      <c r="AB60" t="s">
        <v>282</v>
      </c>
      <c r="AC60" t="s">
        <v>1337</v>
      </c>
      <c r="AD60" t="s">
        <v>86</v>
      </c>
      <c r="AE60" t="s">
        <v>1338</v>
      </c>
      <c r="AF60" t="s">
        <v>1339</v>
      </c>
      <c r="AG60" t="s">
        <v>85</v>
      </c>
      <c r="AH60" t="s">
        <v>282</v>
      </c>
      <c r="AI60" t="s">
        <v>1337</v>
      </c>
      <c r="AJ60" t="s">
        <v>86</v>
      </c>
      <c r="AK60" t="s">
        <v>1338</v>
      </c>
      <c r="AL60" t="s">
        <v>1339</v>
      </c>
      <c r="AM60" t="s">
        <v>85</v>
      </c>
      <c r="AN60" t="s">
        <v>148</v>
      </c>
      <c r="AO60" t="s">
        <v>86</v>
      </c>
      <c r="AP60" t="s">
        <v>123</v>
      </c>
      <c r="AQ60" t="s">
        <v>124</v>
      </c>
      <c r="AR60" t="s">
        <v>719</v>
      </c>
      <c r="AS60" t="s">
        <v>125</v>
      </c>
      <c r="AT60" t="s">
        <v>1340</v>
      </c>
      <c r="AU60" t="s">
        <v>86</v>
      </c>
      <c r="AV60" t="s">
        <v>1341</v>
      </c>
      <c r="AW60" t="s">
        <v>1342</v>
      </c>
      <c r="AX60" t="s">
        <v>85</v>
      </c>
      <c r="AY60" t="s">
        <v>86</v>
      </c>
      <c r="AZ60" t="s">
        <v>86</v>
      </c>
      <c r="BA60" t="s">
        <v>86</v>
      </c>
      <c r="BB60" t="s">
        <v>86</v>
      </c>
      <c r="BC60" t="s">
        <v>86</v>
      </c>
      <c r="BD60" t="s">
        <v>86</v>
      </c>
      <c r="BE60" t="s">
        <v>86</v>
      </c>
      <c r="BF60" t="s">
        <v>86</v>
      </c>
      <c r="BG60" t="s">
        <v>86</v>
      </c>
      <c r="BH60" t="s">
        <v>86</v>
      </c>
      <c r="BI60" t="s">
        <v>86</v>
      </c>
      <c r="BJ60" t="s">
        <v>86</v>
      </c>
      <c r="BK60" t="s">
        <v>86</v>
      </c>
      <c r="BL60" t="s">
        <v>86</v>
      </c>
      <c r="BM60" t="s">
        <v>86</v>
      </c>
      <c r="BN60" t="s">
        <v>86</v>
      </c>
      <c r="BO60" t="s">
        <v>86</v>
      </c>
      <c r="BP60" t="s">
        <v>86</v>
      </c>
      <c r="BQ60" t="s">
        <v>86</v>
      </c>
      <c r="BR60" t="s">
        <v>86</v>
      </c>
      <c r="BS60" t="s">
        <v>86</v>
      </c>
      <c r="BT60" t="s">
        <v>86</v>
      </c>
    </row>
    <row r="61" spans="1:72" x14ac:dyDescent="0.2">
      <c r="A61">
        <v>0</v>
      </c>
      <c r="B61">
        <v>1</v>
      </c>
      <c r="C61">
        <v>1</v>
      </c>
      <c r="E61" t="s">
        <v>1343</v>
      </c>
      <c r="F61" t="s">
        <v>1344</v>
      </c>
      <c r="G61" t="s">
        <v>1345</v>
      </c>
      <c r="H61" t="s">
        <v>1346</v>
      </c>
      <c r="I61" t="s">
        <v>893</v>
      </c>
      <c r="J61" t="s">
        <v>1347</v>
      </c>
      <c r="K61" s="1">
        <v>43467</v>
      </c>
      <c r="L61" s="1">
        <v>43535</v>
      </c>
      <c r="M61" t="b">
        <v>0</v>
      </c>
      <c r="N61" t="s">
        <v>895</v>
      </c>
      <c r="O61" t="s">
        <v>1348</v>
      </c>
      <c r="P61" t="s">
        <v>897</v>
      </c>
      <c r="Q61">
        <v>29</v>
      </c>
      <c r="R61" t="s">
        <v>1349</v>
      </c>
      <c r="S61" t="s">
        <v>1350</v>
      </c>
      <c r="T61" t="s">
        <v>1351</v>
      </c>
      <c r="U61" t="s">
        <v>85</v>
      </c>
      <c r="V61" t="s">
        <v>86</v>
      </c>
      <c r="W61" s="1">
        <v>43467</v>
      </c>
      <c r="X61" s="1">
        <v>43535</v>
      </c>
      <c r="Y61" t="s">
        <v>901</v>
      </c>
      <c r="Z61" s="2">
        <v>43809</v>
      </c>
      <c r="AA61" t="s">
        <v>1352</v>
      </c>
      <c r="AB61" t="s">
        <v>1353</v>
      </c>
      <c r="AC61" t="s">
        <v>85</v>
      </c>
      <c r="AD61" t="s">
        <v>1354</v>
      </c>
      <c r="AE61" t="s">
        <v>1355</v>
      </c>
      <c r="AF61">
        <v>4922147888200</v>
      </c>
      <c r="AG61" t="s">
        <v>1356</v>
      </c>
      <c r="AH61" t="s">
        <v>1353</v>
      </c>
      <c r="AI61" t="s">
        <v>85</v>
      </c>
      <c r="AJ61" t="s">
        <v>1354</v>
      </c>
      <c r="AK61" t="s">
        <v>1355</v>
      </c>
      <c r="AL61">
        <v>4922147888200</v>
      </c>
      <c r="AM61" t="s">
        <v>1356</v>
      </c>
      <c r="AN61" t="s">
        <v>908</v>
      </c>
      <c r="AO61" t="s">
        <v>86</v>
      </c>
      <c r="AP61" t="s">
        <v>1357</v>
      </c>
      <c r="AQ61" t="s">
        <v>85</v>
      </c>
      <c r="AR61" t="s">
        <v>85</v>
      </c>
      <c r="AS61" t="s">
        <v>910</v>
      </c>
      <c r="AT61" t="s">
        <v>1358</v>
      </c>
      <c r="AU61" t="s">
        <v>1359</v>
      </c>
      <c r="AV61" t="s">
        <v>1360</v>
      </c>
      <c r="AW61" t="s">
        <v>1361</v>
      </c>
      <c r="AX61" t="s">
        <v>85</v>
      </c>
      <c r="AY61" t="s">
        <v>86</v>
      </c>
      <c r="AZ61" t="s">
        <v>915</v>
      </c>
      <c r="BA61" t="s">
        <v>85</v>
      </c>
      <c r="BB61" t="s">
        <v>85</v>
      </c>
      <c r="BC61" t="s">
        <v>1362</v>
      </c>
      <c r="BD61" t="s">
        <v>86</v>
      </c>
      <c r="BE61" s="1">
        <v>1</v>
      </c>
      <c r="BF61" t="s">
        <v>916</v>
      </c>
      <c r="BG61" t="s">
        <v>916</v>
      </c>
      <c r="BH61" t="s">
        <v>916</v>
      </c>
      <c r="BI61" t="s">
        <v>916</v>
      </c>
      <c r="BJ61" t="s">
        <v>85</v>
      </c>
      <c r="BK61" t="s">
        <v>85</v>
      </c>
      <c r="BL61" t="s">
        <v>85</v>
      </c>
      <c r="BM61" t="s">
        <v>86</v>
      </c>
      <c r="BN61" t="s">
        <v>86</v>
      </c>
      <c r="BO61" t="s">
        <v>158</v>
      </c>
      <c r="BP61" t="s">
        <v>104</v>
      </c>
      <c r="BQ61" t="s">
        <v>85</v>
      </c>
      <c r="BR61" t="s">
        <v>85</v>
      </c>
      <c r="BS61" t="s">
        <v>85</v>
      </c>
      <c r="BT61" t="s">
        <v>85</v>
      </c>
    </row>
    <row r="62" spans="1:72" x14ac:dyDescent="0.2">
      <c r="A62">
        <v>0</v>
      </c>
      <c r="B62">
        <v>1</v>
      </c>
      <c r="C62">
        <v>1</v>
      </c>
      <c r="D62" t="s">
        <v>106</v>
      </c>
      <c r="E62" t="s">
        <v>1363</v>
      </c>
      <c r="F62" t="s">
        <v>1364</v>
      </c>
      <c r="G62" t="s">
        <v>1365</v>
      </c>
      <c r="H62" t="s">
        <v>1366</v>
      </c>
      <c r="I62" t="s">
        <v>893</v>
      </c>
      <c r="J62" t="s">
        <v>1367</v>
      </c>
      <c r="K62" s="1">
        <v>43552</v>
      </c>
      <c r="L62" s="1">
        <v>43490</v>
      </c>
      <c r="M62" t="b">
        <v>0</v>
      </c>
      <c r="N62" t="s">
        <v>895</v>
      </c>
      <c r="O62" t="s">
        <v>1348</v>
      </c>
      <c r="P62" t="s">
        <v>1368</v>
      </c>
      <c r="Q62">
        <v>115</v>
      </c>
      <c r="R62" t="s">
        <v>1369</v>
      </c>
      <c r="S62" t="s">
        <v>1370</v>
      </c>
      <c r="T62" t="s">
        <v>1371</v>
      </c>
      <c r="U62" t="s">
        <v>1372</v>
      </c>
      <c r="V62">
        <v>1</v>
      </c>
      <c r="W62" s="1">
        <v>43552</v>
      </c>
      <c r="X62" s="1">
        <v>43490</v>
      </c>
      <c r="Y62" t="s">
        <v>901</v>
      </c>
      <c r="Z62" s="2">
        <v>43862</v>
      </c>
      <c r="AA62" t="s">
        <v>1373</v>
      </c>
      <c r="AB62" t="s">
        <v>1374</v>
      </c>
      <c r="AC62" t="s">
        <v>85</v>
      </c>
      <c r="AD62" t="s">
        <v>1375</v>
      </c>
      <c r="AE62" t="s">
        <v>1376</v>
      </c>
      <c r="AF62">
        <v>48225813000</v>
      </c>
      <c r="AG62" t="s">
        <v>1377</v>
      </c>
      <c r="AH62" t="s">
        <v>1374</v>
      </c>
      <c r="AI62" t="s">
        <v>85</v>
      </c>
      <c r="AJ62" t="s">
        <v>1375</v>
      </c>
      <c r="AK62" t="s">
        <v>1376</v>
      </c>
      <c r="AL62">
        <v>48225813000</v>
      </c>
      <c r="AM62" t="s">
        <v>1377</v>
      </c>
      <c r="AN62" t="s">
        <v>908</v>
      </c>
      <c r="AO62" t="s">
        <v>86</v>
      </c>
      <c r="AP62" t="s">
        <v>1378</v>
      </c>
      <c r="AQ62" t="s">
        <v>85</v>
      </c>
      <c r="AR62" t="s">
        <v>85</v>
      </c>
      <c r="AS62" t="s">
        <v>910</v>
      </c>
      <c r="AT62" t="s">
        <v>1379</v>
      </c>
      <c r="AU62" t="s">
        <v>1380</v>
      </c>
      <c r="AV62" t="s">
        <v>1381</v>
      </c>
      <c r="AW62" t="s">
        <v>1382</v>
      </c>
      <c r="AX62" t="s">
        <v>939</v>
      </c>
      <c r="AY62" t="s">
        <v>86</v>
      </c>
      <c r="AZ62" t="s">
        <v>915</v>
      </c>
      <c r="BA62" t="s">
        <v>85</v>
      </c>
      <c r="BB62" t="s">
        <v>85</v>
      </c>
      <c r="BC62" t="s">
        <v>1383</v>
      </c>
      <c r="BD62" t="s">
        <v>86</v>
      </c>
      <c r="BE62" s="1">
        <v>1</v>
      </c>
      <c r="BF62" t="s">
        <v>916</v>
      </c>
      <c r="BG62" t="s">
        <v>916</v>
      </c>
      <c r="BH62" t="s">
        <v>916</v>
      </c>
      <c r="BI62" t="s">
        <v>916</v>
      </c>
      <c r="BJ62" t="s">
        <v>85</v>
      </c>
      <c r="BK62" t="s">
        <v>85</v>
      </c>
      <c r="BL62" t="s">
        <v>85</v>
      </c>
      <c r="BM62" t="s">
        <v>86</v>
      </c>
      <c r="BN62" t="s">
        <v>86</v>
      </c>
      <c r="BO62" t="s">
        <v>158</v>
      </c>
      <c r="BP62" t="s">
        <v>1384</v>
      </c>
      <c r="BQ62" t="s">
        <v>85</v>
      </c>
      <c r="BR62" t="s">
        <v>85</v>
      </c>
      <c r="BS62" t="s">
        <v>85</v>
      </c>
      <c r="BT62" t="s">
        <v>85</v>
      </c>
    </row>
    <row r="63" spans="1:72" x14ac:dyDescent="0.2">
      <c r="A63">
        <v>0</v>
      </c>
      <c r="B63">
        <v>1</v>
      </c>
      <c r="C63">
        <v>0</v>
      </c>
      <c r="D63" t="s">
        <v>723</v>
      </c>
      <c r="E63" t="s">
        <v>1385</v>
      </c>
      <c r="F63" t="s">
        <v>1386</v>
      </c>
      <c r="G63" t="s">
        <v>1387</v>
      </c>
      <c r="H63" t="s">
        <v>1388</v>
      </c>
      <c r="I63" t="s">
        <v>189</v>
      </c>
      <c r="J63" t="s">
        <v>1389</v>
      </c>
      <c r="K63" s="1">
        <v>43700</v>
      </c>
      <c r="L63" s="1">
        <v>43709</v>
      </c>
      <c r="M63" t="b">
        <v>0</v>
      </c>
      <c r="N63" t="s">
        <v>79</v>
      </c>
      <c r="O63" t="s">
        <v>1390</v>
      </c>
      <c r="P63" t="s">
        <v>1391</v>
      </c>
      <c r="Q63">
        <v>38</v>
      </c>
      <c r="R63" t="s">
        <v>1392</v>
      </c>
      <c r="S63" t="s">
        <v>193</v>
      </c>
      <c r="T63" t="s">
        <v>1393</v>
      </c>
      <c r="U63" t="s">
        <v>85</v>
      </c>
      <c r="V63" t="s">
        <v>86</v>
      </c>
      <c r="W63" s="1">
        <v>43700</v>
      </c>
      <c r="X63" s="1">
        <v>43709</v>
      </c>
      <c r="Y63" t="s">
        <v>195</v>
      </c>
      <c r="Z63" s="2">
        <v>44139</v>
      </c>
      <c r="AA63" t="s">
        <v>196</v>
      </c>
      <c r="AB63" t="s">
        <v>1394</v>
      </c>
      <c r="AC63" t="s">
        <v>85</v>
      </c>
      <c r="AD63" t="s">
        <v>1395</v>
      </c>
      <c r="AE63" t="s">
        <v>1396</v>
      </c>
      <c r="AF63">
        <v>9448441292</v>
      </c>
      <c r="AG63" t="s">
        <v>1397</v>
      </c>
      <c r="AH63" t="s">
        <v>1394</v>
      </c>
      <c r="AI63" t="s">
        <v>85</v>
      </c>
      <c r="AJ63" t="s">
        <v>1395</v>
      </c>
      <c r="AK63" t="s">
        <v>1396</v>
      </c>
      <c r="AL63">
        <v>9448441292</v>
      </c>
      <c r="AM63" t="s">
        <v>1397</v>
      </c>
      <c r="AN63" t="s">
        <v>1398</v>
      </c>
      <c r="AO63" t="s">
        <v>86</v>
      </c>
      <c r="AP63" t="s">
        <v>1399</v>
      </c>
      <c r="AQ63" t="s">
        <v>85</v>
      </c>
      <c r="AR63" t="s">
        <v>85</v>
      </c>
      <c r="AS63" t="s">
        <v>85</v>
      </c>
      <c r="AT63" t="s">
        <v>1400</v>
      </c>
      <c r="AU63" t="s">
        <v>1401</v>
      </c>
      <c r="AV63" t="s">
        <v>1402</v>
      </c>
      <c r="AW63" t="s">
        <v>1403</v>
      </c>
      <c r="AX63" t="s">
        <v>85</v>
      </c>
      <c r="AY63" t="s">
        <v>86</v>
      </c>
      <c r="AZ63" t="s">
        <v>85</v>
      </c>
      <c r="BA63">
        <v>0</v>
      </c>
      <c r="BB63" t="s">
        <v>85</v>
      </c>
      <c r="BC63" t="s">
        <v>85</v>
      </c>
      <c r="BD63" t="s">
        <v>86</v>
      </c>
      <c r="BE63" s="1">
        <v>1</v>
      </c>
      <c r="BF63" t="s">
        <v>85</v>
      </c>
      <c r="BG63" t="s">
        <v>85</v>
      </c>
      <c r="BH63" t="s">
        <v>85</v>
      </c>
      <c r="BI63" t="s">
        <v>85</v>
      </c>
      <c r="BJ63" t="s">
        <v>85</v>
      </c>
      <c r="BK63" t="s">
        <v>85</v>
      </c>
      <c r="BL63" t="s">
        <v>85</v>
      </c>
      <c r="BM63" t="s">
        <v>86</v>
      </c>
      <c r="BN63" t="s">
        <v>86</v>
      </c>
      <c r="BO63" t="s">
        <v>158</v>
      </c>
      <c r="BP63" t="s">
        <v>1404</v>
      </c>
      <c r="BQ63" t="s">
        <v>85</v>
      </c>
      <c r="BR63" t="s">
        <v>1405</v>
      </c>
      <c r="BS63" t="s">
        <v>85</v>
      </c>
      <c r="BT63" t="s">
        <v>85</v>
      </c>
    </row>
    <row r="64" spans="1:72" x14ac:dyDescent="0.2">
      <c r="A64">
        <v>0</v>
      </c>
      <c r="B64">
        <v>1</v>
      </c>
      <c r="C64">
        <v>0</v>
      </c>
      <c r="D64" t="s">
        <v>1406</v>
      </c>
      <c r="E64" t="s">
        <v>1407</v>
      </c>
      <c r="F64" t="s">
        <v>1408</v>
      </c>
      <c r="G64" t="s">
        <v>1409</v>
      </c>
      <c r="H64" t="s">
        <v>1407</v>
      </c>
      <c r="I64" t="s">
        <v>1018</v>
      </c>
      <c r="J64" t="s">
        <v>1410</v>
      </c>
      <c r="K64" s="1">
        <v>43719</v>
      </c>
      <c r="L64" s="1">
        <v>41478</v>
      </c>
      <c r="M64" t="b">
        <v>0</v>
      </c>
      <c r="N64" t="s">
        <v>136</v>
      </c>
      <c r="O64" t="s">
        <v>1411</v>
      </c>
      <c r="P64" t="s">
        <v>114</v>
      </c>
      <c r="Q64">
        <v>60</v>
      </c>
      <c r="R64" t="s">
        <v>1412</v>
      </c>
      <c r="S64" t="s">
        <v>1413</v>
      </c>
      <c r="T64" t="s">
        <v>1414</v>
      </c>
      <c r="U64" t="s">
        <v>85</v>
      </c>
      <c r="V64">
        <v>1</v>
      </c>
      <c r="W64" s="1">
        <v>43719</v>
      </c>
      <c r="X64" s="1">
        <v>41478</v>
      </c>
      <c r="Y64" t="s">
        <v>1023</v>
      </c>
      <c r="Z64" s="2">
        <v>44137</v>
      </c>
      <c r="AA64" t="s">
        <v>1415</v>
      </c>
      <c r="AB64" t="s">
        <v>1416</v>
      </c>
      <c r="AC64" t="s">
        <v>1417</v>
      </c>
      <c r="AD64" t="s">
        <v>1418</v>
      </c>
      <c r="AE64" t="s">
        <v>1419</v>
      </c>
      <c r="AF64" t="s">
        <v>1420</v>
      </c>
      <c r="AG64" t="s">
        <v>1421</v>
      </c>
      <c r="AH64" t="s">
        <v>1422</v>
      </c>
      <c r="AI64" t="s">
        <v>1423</v>
      </c>
      <c r="AJ64" t="s">
        <v>1424</v>
      </c>
      <c r="AK64" t="s">
        <v>1425</v>
      </c>
      <c r="AL64" t="s">
        <v>1426</v>
      </c>
      <c r="AM64" t="s">
        <v>1412</v>
      </c>
      <c r="AN64" t="s">
        <v>148</v>
      </c>
      <c r="AO64" t="s">
        <v>86</v>
      </c>
      <c r="AP64" t="s">
        <v>1427</v>
      </c>
      <c r="AQ64" t="s">
        <v>1150</v>
      </c>
      <c r="AR64" t="s">
        <v>849</v>
      </c>
      <c r="AS64" t="s">
        <v>1428</v>
      </c>
      <c r="AT64" t="s">
        <v>1429</v>
      </c>
      <c r="AU64" t="s">
        <v>1430</v>
      </c>
      <c r="AV64" t="s">
        <v>1431</v>
      </c>
      <c r="AW64" t="s">
        <v>1432</v>
      </c>
      <c r="AX64" t="s">
        <v>85</v>
      </c>
      <c r="AY64" t="s">
        <v>86</v>
      </c>
      <c r="AZ64" t="s">
        <v>600</v>
      </c>
      <c r="BA64" t="s">
        <v>85</v>
      </c>
      <c r="BB64" t="s">
        <v>85</v>
      </c>
      <c r="BC64" t="s">
        <v>85</v>
      </c>
      <c r="BD64" t="s">
        <v>86</v>
      </c>
      <c r="BE64" s="1">
        <v>1</v>
      </c>
      <c r="BF64" t="s">
        <v>85</v>
      </c>
      <c r="BG64" t="s">
        <v>85</v>
      </c>
      <c r="BH64" t="s">
        <v>85</v>
      </c>
      <c r="BI64" t="s">
        <v>85</v>
      </c>
      <c r="BJ64" t="s">
        <v>85</v>
      </c>
      <c r="BK64" t="s">
        <v>85</v>
      </c>
      <c r="BL64" t="s">
        <v>85</v>
      </c>
      <c r="BM64" t="s">
        <v>86</v>
      </c>
      <c r="BN64" t="s">
        <v>86</v>
      </c>
      <c r="BO64" t="s">
        <v>1040</v>
      </c>
      <c r="BP64" t="s">
        <v>1433</v>
      </c>
      <c r="BQ64" t="s">
        <v>85</v>
      </c>
      <c r="BR64" t="s">
        <v>1434</v>
      </c>
      <c r="BS64" t="s">
        <v>85</v>
      </c>
      <c r="BT64" t="s">
        <v>85</v>
      </c>
    </row>
    <row r="65" spans="1:72" x14ac:dyDescent="0.2">
      <c r="A65">
        <v>0</v>
      </c>
      <c r="B65">
        <v>1</v>
      </c>
      <c r="C65">
        <v>0</v>
      </c>
      <c r="D65" t="s">
        <v>1435</v>
      </c>
      <c r="E65" t="s">
        <v>1436</v>
      </c>
      <c r="F65" t="s">
        <v>1437</v>
      </c>
      <c r="G65" t="s">
        <v>1438</v>
      </c>
      <c r="H65" t="s">
        <v>1436</v>
      </c>
      <c r="I65" t="s">
        <v>234</v>
      </c>
      <c r="J65" t="s">
        <v>1439</v>
      </c>
      <c r="K65" s="1">
        <v>43526</v>
      </c>
      <c r="L65" s="1">
        <v>43556</v>
      </c>
      <c r="M65" t="b">
        <v>0</v>
      </c>
      <c r="N65" t="s">
        <v>236</v>
      </c>
      <c r="O65" t="s">
        <v>237</v>
      </c>
      <c r="P65" t="s">
        <v>114</v>
      </c>
      <c r="Q65" t="s">
        <v>1440</v>
      </c>
      <c r="R65" t="s">
        <v>1441</v>
      </c>
      <c r="S65" t="s">
        <v>240</v>
      </c>
      <c r="T65" t="s">
        <v>1442</v>
      </c>
      <c r="U65" t="s">
        <v>85</v>
      </c>
      <c r="V65" t="s">
        <v>86</v>
      </c>
      <c r="W65" s="1">
        <v>43526</v>
      </c>
      <c r="X65" s="1">
        <v>43556</v>
      </c>
      <c r="Y65" t="s">
        <v>234</v>
      </c>
      <c r="Z65" s="2">
        <v>44053</v>
      </c>
      <c r="AA65" t="s">
        <v>86</v>
      </c>
      <c r="AB65" t="s">
        <v>1443</v>
      </c>
      <c r="AC65" t="s">
        <v>85</v>
      </c>
      <c r="AD65" t="s">
        <v>1444</v>
      </c>
      <c r="AE65" t="s">
        <v>1445</v>
      </c>
      <c r="AF65" t="s">
        <v>1446</v>
      </c>
      <c r="AG65" t="s">
        <v>1447</v>
      </c>
      <c r="AH65" t="s">
        <v>1448</v>
      </c>
      <c r="AI65" t="s">
        <v>85</v>
      </c>
      <c r="AJ65" t="s">
        <v>1449</v>
      </c>
      <c r="AK65" t="s">
        <v>1450</v>
      </c>
      <c r="AL65" t="s">
        <v>1451</v>
      </c>
      <c r="AM65" t="s">
        <v>1447</v>
      </c>
      <c r="AN65" t="s">
        <v>148</v>
      </c>
      <c r="AO65" t="s">
        <v>86</v>
      </c>
      <c r="AP65" t="s">
        <v>1452</v>
      </c>
      <c r="AQ65" t="s">
        <v>85</v>
      </c>
      <c r="AR65" t="s">
        <v>85</v>
      </c>
      <c r="AS65" t="s">
        <v>95</v>
      </c>
      <c r="AT65" t="s">
        <v>1453</v>
      </c>
      <c r="AU65" t="s">
        <v>1454</v>
      </c>
      <c r="AV65" t="s">
        <v>1455</v>
      </c>
      <c r="AW65" t="s">
        <v>1456</v>
      </c>
      <c r="AX65" t="s">
        <v>85</v>
      </c>
      <c r="AY65" t="s">
        <v>86</v>
      </c>
      <c r="AZ65" t="s">
        <v>85</v>
      </c>
      <c r="BA65" t="s">
        <v>85</v>
      </c>
      <c r="BB65" t="s">
        <v>85</v>
      </c>
      <c r="BC65" t="s">
        <v>85</v>
      </c>
      <c r="BD65" t="s">
        <v>86</v>
      </c>
      <c r="BE65" s="1">
        <v>1</v>
      </c>
      <c r="BF65" t="s">
        <v>85</v>
      </c>
      <c r="BG65" t="s">
        <v>85</v>
      </c>
      <c r="BH65" t="s">
        <v>85</v>
      </c>
      <c r="BI65" t="s">
        <v>85</v>
      </c>
      <c r="BJ65" t="s">
        <v>85</v>
      </c>
      <c r="BK65" t="s">
        <v>85</v>
      </c>
      <c r="BL65" t="s">
        <v>85</v>
      </c>
      <c r="BM65" t="s">
        <v>86</v>
      </c>
      <c r="BN65" t="s">
        <v>86</v>
      </c>
      <c r="BO65" t="s">
        <v>158</v>
      </c>
      <c r="BP65" t="s">
        <v>1457</v>
      </c>
      <c r="BQ65" t="s">
        <v>85</v>
      </c>
      <c r="BR65" t="s">
        <v>1458</v>
      </c>
      <c r="BS65" t="s">
        <v>85</v>
      </c>
      <c r="BT65" t="s">
        <v>85</v>
      </c>
    </row>
    <row r="66" spans="1:72" x14ac:dyDescent="0.2">
      <c r="A66">
        <v>1</v>
      </c>
      <c r="B66">
        <v>0</v>
      </c>
      <c r="C66">
        <v>0</v>
      </c>
      <c r="D66" t="s">
        <v>1459</v>
      </c>
      <c r="E66" t="s">
        <v>1460</v>
      </c>
      <c r="F66" t="s">
        <v>1461</v>
      </c>
      <c r="G66" t="s">
        <v>1462</v>
      </c>
      <c r="H66" t="s">
        <v>1463</v>
      </c>
      <c r="I66" t="s">
        <v>1464</v>
      </c>
      <c r="J66" t="s">
        <v>1465</v>
      </c>
      <c r="K66" s="1">
        <v>43570</v>
      </c>
      <c r="L66" s="1">
        <v>43466</v>
      </c>
      <c r="M66" t="b">
        <v>0</v>
      </c>
      <c r="N66" t="s">
        <v>79</v>
      </c>
      <c r="O66" t="s">
        <v>1466</v>
      </c>
      <c r="P66" t="s">
        <v>85</v>
      </c>
      <c r="Q66">
        <v>10</v>
      </c>
      <c r="R66" t="s">
        <v>1467</v>
      </c>
      <c r="S66" t="s">
        <v>1468</v>
      </c>
      <c r="T66" t="s">
        <v>1469</v>
      </c>
      <c r="U66" t="s">
        <v>85</v>
      </c>
      <c r="V66">
        <v>1</v>
      </c>
      <c r="W66" s="1">
        <v>43570</v>
      </c>
      <c r="X66" s="1">
        <v>43466</v>
      </c>
      <c r="Y66" t="s">
        <v>1465</v>
      </c>
      <c r="Z66" s="2">
        <v>44151</v>
      </c>
      <c r="AA66" t="s">
        <v>86</v>
      </c>
      <c r="AB66" t="s">
        <v>1470</v>
      </c>
      <c r="AC66" t="s">
        <v>1471</v>
      </c>
      <c r="AD66" t="s">
        <v>85</v>
      </c>
      <c r="AE66" t="s">
        <v>1472</v>
      </c>
      <c r="AF66" t="s">
        <v>1473</v>
      </c>
      <c r="AG66" t="s">
        <v>85</v>
      </c>
      <c r="AH66" t="s">
        <v>1470</v>
      </c>
      <c r="AI66" t="s">
        <v>1471</v>
      </c>
      <c r="AJ66" t="s">
        <v>85</v>
      </c>
      <c r="AK66" t="s">
        <v>1472</v>
      </c>
      <c r="AL66" t="s">
        <v>1473</v>
      </c>
      <c r="AM66" t="s">
        <v>85</v>
      </c>
      <c r="AN66" t="s">
        <v>398</v>
      </c>
      <c r="AO66" t="s">
        <v>86</v>
      </c>
      <c r="AP66" t="s">
        <v>1474</v>
      </c>
      <c r="AQ66" t="s">
        <v>85</v>
      </c>
      <c r="AR66" t="s">
        <v>85</v>
      </c>
      <c r="AS66" t="s">
        <v>85</v>
      </c>
      <c r="AT66" t="s">
        <v>1475</v>
      </c>
      <c r="AU66" t="s">
        <v>1476</v>
      </c>
      <c r="AV66" t="s">
        <v>1477</v>
      </c>
      <c r="AW66" t="s">
        <v>1478</v>
      </c>
      <c r="AX66" t="s">
        <v>85</v>
      </c>
      <c r="AY66" t="s">
        <v>86</v>
      </c>
      <c r="AZ66" t="s">
        <v>791</v>
      </c>
      <c r="BA66" t="s">
        <v>85</v>
      </c>
      <c r="BB66" t="s">
        <v>85</v>
      </c>
      <c r="BC66" t="s">
        <v>85</v>
      </c>
      <c r="BD66" t="s">
        <v>86</v>
      </c>
      <c r="BE66" s="1">
        <v>1</v>
      </c>
      <c r="BF66" t="s">
        <v>85</v>
      </c>
      <c r="BG66" t="s">
        <v>85</v>
      </c>
      <c r="BH66" t="s">
        <v>85</v>
      </c>
      <c r="BI66" t="s">
        <v>85</v>
      </c>
      <c r="BJ66" t="s">
        <v>85</v>
      </c>
      <c r="BK66" t="s">
        <v>85</v>
      </c>
      <c r="BL66" t="s">
        <v>85</v>
      </c>
      <c r="BM66" t="s">
        <v>86</v>
      </c>
      <c r="BN66" t="s">
        <v>86</v>
      </c>
      <c r="BO66" t="s">
        <v>85</v>
      </c>
      <c r="BP66" t="s">
        <v>104</v>
      </c>
      <c r="BQ66" t="s">
        <v>85</v>
      </c>
      <c r="BR66" t="s">
        <v>85</v>
      </c>
      <c r="BS66" t="s">
        <v>85</v>
      </c>
      <c r="BT66" t="s">
        <v>85</v>
      </c>
    </row>
    <row r="67" spans="1:72" x14ac:dyDescent="0.2">
      <c r="A67">
        <v>0</v>
      </c>
      <c r="B67">
        <v>1</v>
      </c>
      <c r="C67">
        <v>0</v>
      </c>
      <c r="D67" t="s">
        <v>1479</v>
      </c>
      <c r="E67" t="s">
        <v>1480</v>
      </c>
      <c r="F67" t="s">
        <v>1481</v>
      </c>
      <c r="G67" t="s">
        <v>1482</v>
      </c>
      <c r="H67" t="s">
        <v>1483</v>
      </c>
      <c r="I67" t="s">
        <v>1484</v>
      </c>
      <c r="J67" t="s">
        <v>1485</v>
      </c>
      <c r="K67" s="1">
        <v>43489</v>
      </c>
      <c r="L67" s="1">
        <v>43473</v>
      </c>
      <c r="M67" t="b">
        <v>0</v>
      </c>
      <c r="N67" t="s">
        <v>1486</v>
      </c>
      <c r="O67" t="s">
        <v>1487</v>
      </c>
      <c r="P67" t="s">
        <v>1488</v>
      </c>
      <c r="Q67">
        <v>5</v>
      </c>
      <c r="R67" t="s">
        <v>1489</v>
      </c>
      <c r="S67" t="s">
        <v>1490</v>
      </c>
      <c r="T67" t="s">
        <v>1491</v>
      </c>
      <c r="U67" t="s">
        <v>85</v>
      </c>
      <c r="V67">
        <v>1</v>
      </c>
      <c r="W67" s="1">
        <v>43489</v>
      </c>
      <c r="X67" s="1">
        <v>43473</v>
      </c>
      <c r="Y67" t="s">
        <v>1492</v>
      </c>
      <c r="Z67" s="2">
        <v>43535</v>
      </c>
      <c r="AA67" t="s">
        <v>86</v>
      </c>
      <c r="AB67" t="s">
        <v>1493</v>
      </c>
      <c r="AC67" t="s">
        <v>1494</v>
      </c>
      <c r="AD67" t="s">
        <v>1495</v>
      </c>
      <c r="AE67" t="s">
        <v>1496</v>
      </c>
      <c r="AF67">
        <f>82-2-2228-2100</f>
        <v>-4248</v>
      </c>
      <c r="AG67" t="s">
        <v>1497</v>
      </c>
      <c r="AH67" t="s">
        <v>1498</v>
      </c>
      <c r="AI67" t="s">
        <v>1499</v>
      </c>
      <c r="AJ67" t="s">
        <v>1495</v>
      </c>
      <c r="AK67" t="s">
        <v>1500</v>
      </c>
      <c r="AL67">
        <f>82-2-2228-2100</f>
        <v>-4248</v>
      </c>
      <c r="AM67" t="s">
        <v>1497</v>
      </c>
      <c r="AN67" t="s">
        <v>226</v>
      </c>
      <c r="AO67" t="s">
        <v>86</v>
      </c>
      <c r="AP67" t="s">
        <v>1489</v>
      </c>
      <c r="AQ67" t="s">
        <v>1501</v>
      </c>
      <c r="AR67" t="s">
        <v>1502</v>
      </c>
      <c r="AS67" t="s">
        <v>95</v>
      </c>
      <c r="AT67" t="s">
        <v>1503</v>
      </c>
      <c r="AU67" t="s">
        <v>1504</v>
      </c>
      <c r="AV67" t="s">
        <v>1505</v>
      </c>
      <c r="AW67" t="s">
        <v>1506</v>
      </c>
      <c r="AX67" t="s">
        <v>85</v>
      </c>
      <c r="AY67" t="s">
        <v>86</v>
      </c>
      <c r="AZ67" t="s">
        <v>100</v>
      </c>
      <c r="BA67" t="s">
        <v>85</v>
      </c>
      <c r="BB67" t="s">
        <v>85</v>
      </c>
      <c r="BC67" t="s">
        <v>85</v>
      </c>
      <c r="BD67" s="1">
        <v>43489</v>
      </c>
      <c r="BE67" s="1">
        <v>1</v>
      </c>
      <c r="BF67" t="s">
        <v>85</v>
      </c>
      <c r="BG67" t="s">
        <v>85</v>
      </c>
      <c r="BH67" t="s">
        <v>85</v>
      </c>
      <c r="BI67" t="s">
        <v>85</v>
      </c>
      <c r="BJ67" t="s">
        <v>85</v>
      </c>
      <c r="BK67" t="s">
        <v>85</v>
      </c>
      <c r="BL67" t="s">
        <v>85</v>
      </c>
      <c r="BM67" t="s">
        <v>86</v>
      </c>
      <c r="BN67" t="s">
        <v>86</v>
      </c>
      <c r="BO67" t="s">
        <v>1507</v>
      </c>
      <c r="BP67" t="s">
        <v>104</v>
      </c>
      <c r="BQ67" t="s">
        <v>85</v>
      </c>
      <c r="BR67" t="s">
        <v>1508</v>
      </c>
      <c r="BS67">
        <f>82-2-2228-435</f>
        <v>-2583</v>
      </c>
      <c r="BT67" t="s">
        <v>85</v>
      </c>
    </row>
    <row r="68" spans="1:72" x14ac:dyDescent="0.2">
      <c r="A68">
        <v>0</v>
      </c>
      <c r="B68">
        <v>1</v>
      </c>
      <c r="C68">
        <v>1</v>
      </c>
      <c r="D68" t="s">
        <v>106</v>
      </c>
      <c r="E68" t="s">
        <v>1509</v>
      </c>
      <c r="F68" t="s">
        <v>1510</v>
      </c>
      <c r="G68" t="s">
        <v>1511</v>
      </c>
      <c r="H68" t="s">
        <v>1509</v>
      </c>
      <c r="I68" t="s">
        <v>111</v>
      </c>
      <c r="J68" t="s">
        <v>1512</v>
      </c>
      <c r="K68" s="1">
        <v>43696</v>
      </c>
      <c r="L68" s="1">
        <v>44131</v>
      </c>
      <c r="M68" t="b">
        <v>0</v>
      </c>
      <c r="N68" t="s">
        <v>79</v>
      </c>
      <c r="O68" t="s">
        <v>113</v>
      </c>
      <c r="P68" t="s">
        <v>167</v>
      </c>
      <c r="Q68">
        <v>240</v>
      </c>
      <c r="R68" t="s">
        <v>1513</v>
      </c>
      <c r="S68" t="s">
        <v>169</v>
      </c>
      <c r="T68" t="s">
        <v>1514</v>
      </c>
      <c r="U68" t="s">
        <v>85</v>
      </c>
      <c r="V68" t="s">
        <v>86</v>
      </c>
      <c r="W68" s="1">
        <v>43696</v>
      </c>
      <c r="X68" t="s">
        <v>1515</v>
      </c>
      <c r="Y68" t="s">
        <v>299</v>
      </c>
      <c r="Z68" s="2">
        <v>44144</v>
      </c>
      <c r="AA68" t="s">
        <v>1516</v>
      </c>
      <c r="AB68" t="s">
        <v>174</v>
      </c>
      <c r="AC68" t="s">
        <v>1517</v>
      </c>
      <c r="AD68" t="s">
        <v>86</v>
      </c>
      <c r="AE68" t="s">
        <v>1518</v>
      </c>
      <c r="AF68" t="s">
        <v>1519</v>
      </c>
      <c r="AG68" t="s">
        <v>1520</v>
      </c>
      <c r="AH68" t="s">
        <v>174</v>
      </c>
      <c r="AI68" t="s">
        <v>1517</v>
      </c>
      <c r="AJ68" t="s">
        <v>86</v>
      </c>
      <c r="AK68" t="s">
        <v>1518</v>
      </c>
      <c r="AL68" t="s">
        <v>1519</v>
      </c>
      <c r="AM68" t="s">
        <v>1520</v>
      </c>
      <c r="AN68" t="s">
        <v>148</v>
      </c>
      <c r="AO68" t="s">
        <v>86</v>
      </c>
      <c r="AP68" t="s">
        <v>123</v>
      </c>
      <c r="AQ68" t="s">
        <v>124</v>
      </c>
      <c r="AR68" t="s">
        <v>719</v>
      </c>
      <c r="AS68" t="s">
        <v>125</v>
      </c>
      <c r="AT68" t="s">
        <v>1521</v>
      </c>
      <c r="AU68" t="s">
        <v>86</v>
      </c>
      <c r="AV68" t="s">
        <v>1522</v>
      </c>
      <c r="AW68" t="s">
        <v>86</v>
      </c>
      <c r="AX68" t="s">
        <v>85</v>
      </c>
      <c r="AY68" t="s">
        <v>86</v>
      </c>
      <c r="AZ68" t="s">
        <v>86</v>
      </c>
      <c r="BA68" t="s">
        <v>86</v>
      </c>
      <c r="BB68" t="s">
        <v>86</v>
      </c>
      <c r="BC68" t="s">
        <v>86</v>
      </c>
      <c r="BD68" t="s">
        <v>86</v>
      </c>
      <c r="BE68" t="s">
        <v>86</v>
      </c>
      <c r="BF68" t="s">
        <v>86</v>
      </c>
      <c r="BG68" t="s">
        <v>86</v>
      </c>
      <c r="BH68" t="s">
        <v>86</v>
      </c>
      <c r="BI68" t="s">
        <v>86</v>
      </c>
      <c r="BJ68" t="s">
        <v>86</v>
      </c>
      <c r="BK68" t="s">
        <v>86</v>
      </c>
      <c r="BL68" t="s">
        <v>86</v>
      </c>
      <c r="BM68" t="s">
        <v>86</v>
      </c>
      <c r="BN68" t="s">
        <v>86</v>
      </c>
      <c r="BO68" t="s">
        <v>86</v>
      </c>
      <c r="BP68" t="s">
        <v>86</v>
      </c>
      <c r="BQ68" t="s">
        <v>86</v>
      </c>
      <c r="BR68" t="s">
        <v>86</v>
      </c>
      <c r="BS68" t="s">
        <v>86</v>
      </c>
      <c r="BT68" t="s">
        <v>86</v>
      </c>
    </row>
    <row r="69" spans="1:72" x14ac:dyDescent="0.2">
      <c r="A69">
        <v>1</v>
      </c>
      <c r="B69">
        <v>0</v>
      </c>
      <c r="C69">
        <v>1</v>
      </c>
      <c r="D69" t="s">
        <v>1523</v>
      </c>
      <c r="E69" t="s">
        <v>1524</v>
      </c>
      <c r="F69" t="s">
        <v>1525</v>
      </c>
      <c r="G69" t="s">
        <v>1526</v>
      </c>
      <c r="H69" t="s">
        <v>1524</v>
      </c>
      <c r="I69" t="s">
        <v>111</v>
      </c>
      <c r="J69" t="s">
        <v>1527</v>
      </c>
      <c r="K69" s="1">
        <v>43664</v>
      </c>
      <c r="L69" s="1">
        <v>43630</v>
      </c>
      <c r="M69" t="b">
        <v>0</v>
      </c>
      <c r="N69" t="s">
        <v>79</v>
      </c>
      <c r="O69" t="s">
        <v>1528</v>
      </c>
      <c r="P69" t="s">
        <v>275</v>
      </c>
      <c r="Q69">
        <v>158</v>
      </c>
      <c r="R69" t="s">
        <v>1529</v>
      </c>
      <c r="S69" t="s">
        <v>169</v>
      </c>
      <c r="T69" t="s">
        <v>1530</v>
      </c>
      <c r="U69" t="s">
        <v>85</v>
      </c>
      <c r="V69" t="s">
        <v>86</v>
      </c>
      <c r="W69" s="1">
        <v>43664</v>
      </c>
      <c r="X69" t="s">
        <v>1531</v>
      </c>
      <c r="Y69" t="s">
        <v>299</v>
      </c>
      <c r="Z69" s="2">
        <v>43675</v>
      </c>
      <c r="AA69" t="s">
        <v>1532</v>
      </c>
      <c r="AB69" t="s">
        <v>85</v>
      </c>
      <c r="AC69" t="s">
        <v>1533</v>
      </c>
      <c r="AD69" t="s">
        <v>86</v>
      </c>
      <c r="AE69" t="s">
        <v>85</v>
      </c>
      <c r="AF69" t="s">
        <v>85</v>
      </c>
      <c r="AG69" t="s">
        <v>1534</v>
      </c>
      <c r="AH69" t="s">
        <v>85</v>
      </c>
      <c r="AI69" t="s">
        <v>1533</v>
      </c>
      <c r="AJ69" t="s">
        <v>86</v>
      </c>
      <c r="AK69" t="s">
        <v>85</v>
      </c>
      <c r="AL69" t="s">
        <v>85</v>
      </c>
      <c r="AM69" t="s">
        <v>1534</v>
      </c>
      <c r="AN69" t="s">
        <v>1535</v>
      </c>
      <c r="AO69" t="s">
        <v>1536</v>
      </c>
      <c r="AP69" t="s">
        <v>123</v>
      </c>
      <c r="AQ69" t="s">
        <v>307</v>
      </c>
      <c r="AR69" t="s">
        <v>114</v>
      </c>
      <c r="AS69" t="s">
        <v>125</v>
      </c>
      <c r="AT69" t="s">
        <v>1537</v>
      </c>
      <c r="AU69" t="s">
        <v>86</v>
      </c>
      <c r="AV69" t="s">
        <v>1538</v>
      </c>
      <c r="AW69" t="s">
        <v>1539</v>
      </c>
      <c r="AX69" t="s">
        <v>85</v>
      </c>
      <c r="AY69" t="s">
        <v>86</v>
      </c>
      <c r="AZ69" t="s">
        <v>86</v>
      </c>
      <c r="BA69" t="s">
        <v>86</v>
      </c>
      <c r="BB69" t="s">
        <v>86</v>
      </c>
      <c r="BC69" t="s">
        <v>86</v>
      </c>
      <c r="BD69" t="s">
        <v>86</v>
      </c>
      <c r="BE69" t="s">
        <v>86</v>
      </c>
      <c r="BF69" t="s">
        <v>86</v>
      </c>
      <c r="BG69" t="s">
        <v>86</v>
      </c>
      <c r="BH69" t="s">
        <v>86</v>
      </c>
      <c r="BI69" t="s">
        <v>86</v>
      </c>
      <c r="BJ69" t="s">
        <v>86</v>
      </c>
      <c r="BK69" t="s">
        <v>86</v>
      </c>
      <c r="BL69" t="s">
        <v>86</v>
      </c>
      <c r="BM69" t="s">
        <v>86</v>
      </c>
      <c r="BN69" t="s">
        <v>86</v>
      </c>
      <c r="BO69" t="s">
        <v>86</v>
      </c>
      <c r="BP69" t="s">
        <v>86</v>
      </c>
      <c r="BQ69" t="s">
        <v>86</v>
      </c>
      <c r="BR69" t="s">
        <v>86</v>
      </c>
      <c r="BS69" t="s">
        <v>86</v>
      </c>
      <c r="BT69" t="s">
        <v>86</v>
      </c>
    </row>
    <row r="70" spans="1:72" x14ac:dyDescent="0.2">
      <c r="A70">
        <v>0</v>
      </c>
      <c r="B70">
        <v>1</v>
      </c>
      <c r="C70">
        <v>1</v>
      </c>
      <c r="D70" t="s">
        <v>106</v>
      </c>
      <c r="E70" t="s">
        <v>1540</v>
      </c>
      <c r="F70" t="s">
        <v>1541</v>
      </c>
      <c r="G70" t="s">
        <v>1542</v>
      </c>
      <c r="H70" t="s">
        <v>1543</v>
      </c>
      <c r="I70" t="s">
        <v>359</v>
      </c>
      <c r="J70" t="s">
        <v>1544</v>
      </c>
      <c r="K70" s="1">
        <v>43531</v>
      </c>
      <c r="L70" s="1">
        <v>41883</v>
      </c>
      <c r="M70" t="b">
        <v>0</v>
      </c>
      <c r="N70" t="s">
        <v>79</v>
      </c>
      <c r="O70" t="s">
        <v>577</v>
      </c>
      <c r="P70">
        <v>3</v>
      </c>
      <c r="Q70">
        <v>70</v>
      </c>
      <c r="R70" t="s">
        <v>1545</v>
      </c>
      <c r="S70" t="s">
        <v>363</v>
      </c>
      <c r="T70" t="s">
        <v>1546</v>
      </c>
      <c r="U70" t="s">
        <v>85</v>
      </c>
      <c r="V70">
        <v>1</v>
      </c>
      <c r="W70" s="1">
        <v>43531</v>
      </c>
      <c r="X70" s="1">
        <v>41883</v>
      </c>
      <c r="Y70" t="s">
        <v>365</v>
      </c>
      <c r="Z70" s="2">
        <v>43969</v>
      </c>
      <c r="AA70" t="s">
        <v>1547</v>
      </c>
      <c r="AB70" t="s">
        <v>1548</v>
      </c>
      <c r="AC70" t="s">
        <v>1549</v>
      </c>
      <c r="AD70" t="s">
        <v>1550</v>
      </c>
      <c r="AE70" t="s">
        <v>1551</v>
      </c>
      <c r="AF70">
        <f>81-3-3547-5293</f>
        <v>-8762</v>
      </c>
      <c r="AG70" t="s">
        <v>1552</v>
      </c>
      <c r="AH70" t="s">
        <v>1553</v>
      </c>
      <c r="AI70" t="s">
        <v>1554</v>
      </c>
      <c r="AJ70" t="s">
        <v>1550</v>
      </c>
      <c r="AK70" t="s">
        <v>1555</v>
      </c>
      <c r="AL70">
        <f>81-3-3542-2511</f>
        <v>-5975</v>
      </c>
      <c r="AM70" t="s">
        <v>1552</v>
      </c>
      <c r="AN70" t="s">
        <v>148</v>
      </c>
      <c r="AO70" t="s">
        <v>86</v>
      </c>
      <c r="AP70" t="s">
        <v>1556</v>
      </c>
      <c r="AQ70" t="s">
        <v>372</v>
      </c>
      <c r="AR70" t="s">
        <v>1557</v>
      </c>
      <c r="AS70" t="s">
        <v>95</v>
      </c>
      <c r="AT70" t="s">
        <v>1558</v>
      </c>
      <c r="AU70" t="s">
        <v>1559</v>
      </c>
      <c r="AV70" t="s">
        <v>1560</v>
      </c>
      <c r="AW70" t="s">
        <v>1561</v>
      </c>
      <c r="AX70" t="s">
        <v>85</v>
      </c>
      <c r="AY70" t="s">
        <v>86</v>
      </c>
      <c r="AZ70" t="s">
        <v>600</v>
      </c>
      <c r="BA70" t="s">
        <v>85</v>
      </c>
      <c r="BB70" t="s">
        <v>85</v>
      </c>
      <c r="BC70" t="s">
        <v>85</v>
      </c>
      <c r="BD70" t="s">
        <v>86</v>
      </c>
      <c r="BE70" s="1">
        <v>1</v>
      </c>
      <c r="BF70" t="s">
        <v>85</v>
      </c>
      <c r="BG70" t="s">
        <v>85</v>
      </c>
      <c r="BH70" t="s">
        <v>85</v>
      </c>
      <c r="BI70" t="s">
        <v>85</v>
      </c>
      <c r="BJ70" t="s">
        <v>85</v>
      </c>
      <c r="BK70" t="s">
        <v>85</v>
      </c>
      <c r="BL70" t="s">
        <v>85</v>
      </c>
      <c r="BM70" t="s">
        <v>86</v>
      </c>
      <c r="BN70" t="s">
        <v>86</v>
      </c>
      <c r="BO70" t="s">
        <v>378</v>
      </c>
      <c r="BP70" t="s">
        <v>1562</v>
      </c>
      <c r="BQ70" t="s">
        <v>1563</v>
      </c>
      <c r="BR70" t="s">
        <v>1564</v>
      </c>
      <c r="BS70">
        <f>81-3-3542-2511</f>
        <v>-5975</v>
      </c>
      <c r="BT70" t="s">
        <v>1563</v>
      </c>
    </row>
    <row r="71" spans="1:72" x14ac:dyDescent="0.2">
      <c r="A71">
        <v>1</v>
      </c>
      <c r="B71">
        <v>0</v>
      </c>
      <c r="C71">
        <v>0</v>
      </c>
      <c r="D71" t="s">
        <v>1565</v>
      </c>
      <c r="E71" t="s">
        <v>1566</v>
      </c>
      <c r="F71" t="s">
        <v>1567</v>
      </c>
      <c r="G71" t="s">
        <v>1568</v>
      </c>
      <c r="H71" t="s">
        <v>1569</v>
      </c>
      <c r="I71" t="s">
        <v>111</v>
      </c>
      <c r="J71" t="s">
        <v>1570</v>
      </c>
      <c r="K71" s="1">
        <v>43740</v>
      </c>
      <c r="L71" s="1">
        <v>43750</v>
      </c>
      <c r="M71" t="b">
        <v>0</v>
      </c>
      <c r="N71" t="s">
        <v>79</v>
      </c>
      <c r="O71" t="s">
        <v>1571</v>
      </c>
      <c r="P71" t="s">
        <v>167</v>
      </c>
      <c r="Q71">
        <v>30</v>
      </c>
      <c r="R71" t="s">
        <v>1572</v>
      </c>
      <c r="S71" t="s">
        <v>169</v>
      </c>
      <c r="T71" t="s">
        <v>1573</v>
      </c>
      <c r="U71" t="s">
        <v>85</v>
      </c>
      <c r="V71" t="s">
        <v>86</v>
      </c>
      <c r="W71" s="1">
        <v>43740</v>
      </c>
      <c r="X71" t="s">
        <v>1574</v>
      </c>
      <c r="Y71" t="s">
        <v>280</v>
      </c>
      <c r="Z71" s="2">
        <v>43962</v>
      </c>
      <c r="AA71" t="s">
        <v>1575</v>
      </c>
      <c r="AB71" t="s">
        <v>174</v>
      </c>
      <c r="AC71" t="s">
        <v>1576</v>
      </c>
      <c r="AD71" t="s">
        <v>86</v>
      </c>
      <c r="AE71" t="s">
        <v>1577</v>
      </c>
      <c r="AF71" t="s">
        <v>1578</v>
      </c>
      <c r="AG71" t="s">
        <v>1009</v>
      </c>
      <c r="AH71" t="s">
        <v>174</v>
      </c>
      <c r="AI71" t="s">
        <v>1576</v>
      </c>
      <c r="AJ71" t="s">
        <v>86</v>
      </c>
      <c r="AK71" t="s">
        <v>1577</v>
      </c>
      <c r="AL71" t="s">
        <v>1578</v>
      </c>
      <c r="AM71" t="s">
        <v>1009</v>
      </c>
      <c r="AN71" t="s">
        <v>148</v>
      </c>
      <c r="AO71" t="s">
        <v>1357</v>
      </c>
      <c r="AP71" t="s">
        <v>123</v>
      </c>
      <c r="AQ71" t="s">
        <v>124</v>
      </c>
      <c r="AR71" t="s">
        <v>114</v>
      </c>
      <c r="AS71" t="s">
        <v>125</v>
      </c>
      <c r="AT71" t="s">
        <v>1579</v>
      </c>
      <c r="AU71" t="s">
        <v>86</v>
      </c>
      <c r="AV71" t="s">
        <v>1580</v>
      </c>
      <c r="AW71" t="s">
        <v>1581</v>
      </c>
      <c r="AX71" t="s">
        <v>85</v>
      </c>
      <c r="AY71" t="s">
        <v>86</v>
      </c>
      <c r="AZ71" t="s">
        <v>86</v>
      </c>
      <c r="BA71" t="s">
        <v>86</v>
      </c>
      <c r="BB71" t="s">
        <v>86</v>
      </c>
      <c r="BC71" t="s">
        <v>86</v>
      </c>
      <c r="BD71" t="s">
        <v>86</v>
      </c>
      <c r="BE71" t="s">
        <v>86</v>
      </c>
      <c r="BF71" t="s">
        <v>86</v>
      </c>
      <c r="BG71" t="s">
        <v>86</v>
      </c>
      <c r="BH71" t="s">
        <v>86</v>
      </c>
      <c r="BI71" t="s">
        <v>86</v>
      </c>
      <c r="BJ71" t="s">
        <v>86</v>
      </c>
      <c r="BK71" t="s">
        <v>86</v>
      </c>
      <c r="BL71" t="s">
        <v>86</v>
      </c>
      <c r="BM71" t="s">
        <v>86</v>
      </c>
      <c r="BN71" t="s">
        <v>86</v>
      </c>
      <c r="BO71" t="s">
        <v>86</v>
      </c>
      <c r="BP71" t="s">
        <v>86</v>
      </c>
      <c r="BQ71" t="s">
        <v>86</v>
      </c>
      <c r="BR71" t="s">
        <v>86</v>
      </c>
      <c r="BS71" t="s">
        <v>86</v>
      </c>
      <c r="BT71" t="s">
        <v>86</v>
      </c>
    </row>
    <row r="72" spans="1:72" x14ac:dyDescent="0.2">
      <c r="A72">
        <v>0</v>
      </c>
      <c r="B72">
        <v>1</v>
      </c>
      <c r="C72">
        <v>0</v>
      </c>
      <c r="D72" t="s">
        <v>1582</v>
      </c>
      <c r="E72" t="s">
        <v>1583</v>
      </c>
      <c r="F72" t="s">
        <v>1584</v>
      </c>
      <c r="G72" t="s">
        <v>1585</v>
      </c>
      <c r="H72" t="s">
        <v>1583</v>
      </c>
      <c r="I72" t="s">
        <v>234</v>
      </c>
      <c r="J72" t="s">
        <v>1586</v>
      </c>
      <c r="K72" s="1">
        <v>43517</v>
      </c>
      <c r="L72" s="1">
        <v>42979</v>
      </c>
      <c r="M72" t="b">
        <v>0</v>
      </c>
      <c r="N72" t="s">
        <v>236</v>
      </c>
      <c r="O72" t="s">
        <v>237</v>
      </c>
      <c r="P72">
        <v>0</v>
      </c>
      <c r="Q72" t="s">
        <v>1587</v>
      </c>
      <c r="R72" t="s">
        <v>1588</v>
      </c>
      <c r="S72" t="s">
        <v>240</v>
      </c>
      <c r="T72" t="s">
        <v>1589</v>
      </c>
      <c r="U72" t="s">
        <v>85</v>
      </c>
      <c r="V72">
        <v>1</v>
      </c>
      <c r="W72" s="1">
        <v>43517</v>
      </c>
      <c r="X72" s="1">
        <v>42979</v>
      </c>
      <c r="Y72" t="s">
        <v>234</v>
      </c>
      <c r="Z72" s="2">
        <v>43521</v>
      </c>
      <c r="AA72" t="s">
        <v>86</v>
      </c>
      <c r="AB72" t="s">
        <v>1590</v>
      </c>
      <c r="AC72" t="s">
        <v>85</v>
      </c>
      <c r="AD72" t="s">
        <v>1591</v>
      </c>
      <c r="AE72" t="s">
        <v>1592</v>
      </c>
      <c r="AF72" t="s">
        <v>1593</v>
      </c>
      <c r="AG72" t="s">
        <v>1588</v>
      </c>
      <c r="AH72" t="s">
        <v>1594</v>
      </c>
      <c r="AI72" t="s">
        <v>85</v>
      </c>
      <c r="AJ72" t="s">
        <v>1591</v>
      </c>
      <c r="AK72" t="s">
        <v>1595</v>
      </c>
      <c r="AL72" t="s">
        <v>1596</v>
      </c>
      <c r="AM72" t="s">
        <v>1588</v>
      </c>
      <c r="AN72" t="s">
        <v>266</v>
      </c>
      <c r="AO72" t="s">
        <v>86</v>
      </c>
      <c r="AP72" t="s">
        <v>1172</v>
      </c>
      <c r="AQ72">
        <v>51</v>
      </c>
      <c r="AR72">
        <v>80</v>
      </c>
      <c r="AS72" t="s">
        <v>95</v>
      </c>
      <c r="AT72" t="s">
        <v>1597</v>
      </c>
      <c r="AU72" t="s">
        <v>1598</v>
      </c>
      <c r="AV72" t="s">
        <v>1599</v>
      </c>
      <c r="AW72" t="s">
        <v>86</v>
      </c>
      <c r="AX72" t="s">
        <v>85</v>
      </c>
      <c r="AY72" t="s">
        <v>86</v>
      </c>
      <c r="AZ72" t="s">
        <v>85</v>
      </c>
      <c r="BA72" t="s">
        <v>85</v>
      </c>
      <c r="BB72" t="s">
        <v>85</v>
      </c>
      <c r="BC72" t="s">
        <v>85</v>
      </c>
      <c r="BD72" t="s">
        <v>86</v>
      </c>
      <c r="BE72" s="1">
        <v>1</v>
      </c>
      <c r="BF72" t="s">
        <v>85</v>
      </c>
      <c r="BG72" t="s">
        <v>85</v>
      </c>
      <c r="BH72" t="s">
        <v>85</v>
      </c>
      <c r="BI72" t="s">
        <v>85</v>
      </c>
      <c r="BJ72" t="s">
        <v>85</v>
      </c>
      <c r="BK72" t="s">
        <v>85</v>
      </c>
      <c r="BL72" t="s">
        <v>85</v>
      </c>
      <c r="BM72" t="s">
        <v>86</v>
      </c>
      <c r="BN72" t="s">
        <v>86</v>
      </c>
      <c r="BO72" t="s">
        <v>158</v>
      </c>
      <c r="BP72" t="s">
        <v>872</v>
      </c>
      <c r="BQ72" t="s">
        <v>85</v>
      </c>
      <c r="BR72" t="s">
        <v>1600</v>
      </c>
      <c r="BS72" t="s">
        <v>85</v>
      </c>
      <c r="BT72" t="s">
        <v>85</v>
      </c>
    </row>
    <row r="73" spans="1:72" x14ac:dyDescent="0.2">
      <c r="A73">
        <v>0</v>
      </c>
      <c r="B73">
        <v>1</v>
      </c>
      <c r="C73">
        <v>1</v>
      </c>
      <c r="D73" t="s">
        <v>1601</v>
      </c>
      <c r="E73" t="s">
        <v>1602</v>
      </c>
      <c r="F73" t="s">
        <v>1603</v>
      </c>
      <c r="G73" t="s">
        <v>1604</v>
      </c>
      <c r="H73" t="s">
        <v>1605</v>
      </c>
      <c r="I73" t="s">
        <v>189</v>
      </c>
      <c r="J73" t="s">
        <v>1606</v>
      </c>
      <c r="K73" s="1">
        <v>43579</v>
      </c>
      <c r="L73" s="1">
        <v>43588</v>
      </c>
      <c r="M73" t="b">
        <v>0</v>
      </c>
      <c r="N73" t="s">
        <v>79</v>
      </c>
      <c r="O73" t="s">
        <v>1607</v>
      </c>
      <c r="P73" t="s">
        <v>318</v>
      </c>
      <c r="Q73">
        <v>30</v>
      </c>
      <c r="R73" t="s">
        <v>1608</v>
      </c>
      <c r="S73" t="s">
        <v>193</v>
      </c>
      <c r="T73" t="s">
        <v>1609</v>
      </c>
      <c r="U73" t="s">
        <v>85</v>
      </c>
      <c r="V73" t="s">
        <v>86</v>
      </c>
      <c r="W73" s="1">
        <v>43579</v>
      </c>
      <c r="X73" s="1">
        <v>43588</v>
      </c>
      <c r="Y73" t="s">
        <v>195</v>
      </c>
      <c r="Z73" s="2">
        <v>44139</v>
      </c>
      <c r="AA73" t="s">
        <v>196</v>
      </c>
      <c r="AB73" t="s">
        <v>1610</v>
      </c>
      <c r="AC73" t="s">
        <v>85</v>
      </c>
      <c r="AD73" t="s">
        <v>1611</v>
      </c>
      <c r="AE73" t="s">
        <v>1612</v>
      </c>
      <c r="AF73">
        <v>9723505145</v>
      </c>
      <c r="AG73" t="s">
        <v>1613</v>
      </c>
      <c r="AH73" t="s">
        <v>1614</v>
      </c>
      <c r="AI73" t="s">
        <v>85</v>
      </c>
      <c r="AJ73" t="s">
        <v>1611</v>
      </c>
      <c r="AK73" t="s">
        <v>1612</v>
      </c>
      <c r="AL73">
        <v>9723505145</v>
      </c>
      <c r="AM73" t="s">
        <v>1613</v>
      </c>
      <c r="AN73" t="s">
        <v>971</v>
      </c>
      <c r="AO73" t="s">
        <v>86</v>
      </c>
      <c r="AP73" t="s">
        <v>1615</v>
      </c>
      <c r="AQ73" t="s">
        <v>85</v>
      </c>
      <c r="AR73" t="s">
        <v>85</v>
      </c>
      <c r="AS73" t="s">
        <v>85</v>
      </c>
      <c r="AT73" t="s">
        <v>1616</v>
      </c>
      <c r="AU73" t="s">
        <v>1617</v>
      </c>
      <c r="AV73" t="s">
        <v>1618</v>
      </c>
      <c r="AW73" t="s">
        <v>1619</v>
      </c>
      <c r="AX73" t="s">
        <v>85</v>
      </c>
      <c r="AY73" t="s">
        <v>86</v>
      </c>
      <c r="AZ73" t="s">
        <v>85</v>
      </c>
      <c r="BA73">
        <v>0</v>
      </c>
      <c r="BB73" t="s">
        <v>85</v>
      </c>
      <c r="BC73" t="s">
        <v>85</v>
      </c>
      <c r="BD73" t="s">
        <v>86</v>
      </c>
      <c r="BE73" s="1">
        <v>1</v>
      </c>
      <c r="BF73" t="s">
        <v>85</v>
      </c>
      <c r="BG73" t="s">
        <v>85</v>
      </c>
      <c r="BH73" t="s">
        <v>85</v>
      </c>
      <c r="BI73" t="s">
        <v>85</v>
      </c>
      <c r="BJ73" t="s">
        <v>85</v>
      </c>
      <c r="BK73" t="s">
        <v>85</v>
      </c>
      <c r="BL73" t="s">
        <v>85</v>
      </c>
      <c r="BM73" t="s">
        <v>86</v>
      </c>
      <c r="BN73" t="s">
        <v>86</v>
      </c>
      <c r="BO73" t="s">
        <v>158</v>
      </c>
      <c r="BP73" t="s">
        <v>1620</v>
      </c>
      <c r="BQ73" t="s">
        <v>85</v>
      </c>
      <c r="BR73" t="s">
        <v>1621</v>
      </c>
      <c r="BS73" t="s">
        <v>85</v>
      </c>
      <c r="BT73" t="s">
        <v>85</v>
      </c>
    </row>
    <row r="74" spans="1:72" x14ac:dyDescent="0.2">
      <c r="A74">
        <v>0</v>
      </c>
      <c r="B74">
        <v>1</v>
      </c>
      <c r="C74">
        <v>1</v>
      </c>
      <c r="D74" t="s">
        <v>2966</v>
      </c>
      <c r="E74" t="s">
        <v>1622</v>
      </c>
      <c r="F74" t="s">
        <v>1623</v>
      </c>
      <c r="G74" t="s">
        <v>1624</v>
      </c>
      <c r="H74" t="s">
        <v>1625</v>
      </c>
      <c r="I74" t="s">
        <v>111</v>
      </c>
      <c r="J74" t="s">
        <v>1626</v>
      </c>
      <c r="K74" s="1">
        <v>43764</v>
      </c>
      <c r="L74" s="1">
        <v>43723</v>
      </c>
      <c r="M74" t="b">
        <v>0</v>
      </c>
      <c r="N74" t="s">
        <v>79</v>
      </c>
      <c r="O74" t="s">
        <v>1627</v>
      </c>
      <c r="P74" t="s">
        <v>275</v>
      </c>
      <c r="Q74">
        <v>158</v>
      </c>
      <c r="R74" t="s">
        <v>650</v>
      </c>
      <c r="S74" t="s">
        <v>240</v>
      </c>
      <c r="T74" t="s">
        <v>651</v>
      </c>
      <c r="U74" t="s">
        <v>85</v>
      </c>
      <c r="V74" t="s">
        <v>86</v>
      </c>
      <c r="W74" s="1">
        <v>43764</v>
      </c>
      <c r="X74" t="s">
        <v>1628</v>
      </c>
      <c r="Y74" t="s">
        <v>280</v>
      </c>
      <c r="Z74" s="2">
        <v>43927</v>
      </c>
      <c r="AA74" t="s">
        <v>1629</v>
      </c>
      <c r="AB74" t="s">
        <v>282</v>
      </c>
      <c r="AC74" t="s">
        <v>1630</v>
      </c>
      <c r="AD74" t="s">
        <v>86</v>
      </c>
      <c r="AE74" t="s">
        <v>1631</v>
      </c>
      <c r="AF74" t="s">
        <v>1632</v>
      </c>
      <c r="AG74" t="s">
        <v>85</v>
      </c>
      <c r="AH74" t="s">
        <v>282</v>
      </c>
      <c r="AI74" t="s">
        <v>1630</v>
      </c>
      <c r="AJ74" t="s">
        <v>86</v>
      </c>
      <c r="AK74" t="s">
        <v>1631</v>
      </c>
      <c r="AL74" t="s">
        <v>1632</v>
      </c>
      <c r="AM74" t="s">
        <v>85</v>
      </c>
      <c r="AN74" t="s">
        <v>148</v>
      </c>
      <c r="AO74" t="s">
        <v>86</v>
      </c>
      <c r="AP74" t="s">
        <v>123</v>
      </c>
      <c r="AQ74" t="s">
        <v>124</v>
      </c>
      <c r="AR74" t="s">
        <v>657</v>
      </c>
      <c r="AS74" t="s">
        <v>125</v>
      </c>
      <c r="AT74" t="s">
        <v>1633</v>
      </c>
      <c r="AU74" t="s">
        <v>86</v>
      </c>
      <c r="AV74" t="s">
        <v>1634</v>
      </c>
      <c r="AW74" t="s">
        <v>1635</v>
      </c>
      <c r="AX74" t="s">
        <v>85</v>
      </c>
      <c r="AY74" t="s">
        <v>86</v>
      </c>
      <c r="AZ74" t="s">
        <v>86</v>
      </c>
      <c r="BA74" t="s">
        <v>86</v>
      </c>
      <c r="BB74" t="s">
        <v>86</v>
      </c>
      <c r="BC74" t="s">
        <v>86</v>
      </c>
      <c r="BD74" t="s">
        <v>86</v>
      </c>
      <c r="BE74" t="s">
        <v>86</v>
      </c>
      <c r="BF74" t="s">
        <v>86</v>
      </c>
      <c r="BG74" t="s">
        <v>86</v>
      </c>
      <c r="BH74" t="s">
        <v>86</v>
      </c>
      <c r="BI74" t="s">
        <v>86</v>
      </c>
      <c r="BJ74" t="s">
        <v>86</v>
      </c>
      <c r="BK74" t="s">
        <v>86</v>
      </c>
      <c r="BL74" t="s">
        <v>86</v>
      </c>
      <c r="BM74" t="s">
        <v>86</v>
      </c>
      <c r="BN74" t="s">
        <v>86</v>
      </c>
      <c r="BO74" t="s">
        <v>86</v>
      </c>
      <c r="BP74" t="s">
        <v>86</v>
      </c>
      <c r="BQ74" t="s">
        <v>86</v>
      </c>
      <c r="BR74" t="s">
        <v>86</v>
      </c>
      <c r="BS74" t="s">
        <v>86</v>
      </c>
      <c r="BT74" t="s">
        <v>86</v>
      </c>
    </row>
    <row r="75" spans="1:72" x14ac:dyDescent="0.2">
      <c r="A75">
        <v>0</v>
      </c>
      <c r="B75">
        <v>1</v>
      </c>
      <c r="C75">
        <v>1</v>
      </c>
      <c r="D75" t="s">
        <v>1636</v>
      </c>
      <c r="E75" t="s">
        <v>1637</v>
      </c>
      <c r="F75" t="s">
        <v>1638</v>
      </c>
      <c r="G75" t="s">
        <v>1639</v>
      </c>
      <c r="H75" t="s">
        <v>1640</v>
      </c>
      <c r="I75" t="s">
        <v>359</v>
      </c>
      <c r="J75" t="s">
        <v>1641</v>
      </c>
      <c r="K75" s="1">
        <v>43676</v>
      </c>
      <c r="L75" s="1">
        <v>43676</v>
      </c>
      <c r="M75" t="b">
        <v>0</v>
      </c>
      <c r="N75" t="s">
        <v>79</v>
      </c>
      <c r="O75" t="s">
        <v>1642</v>
      </c>
      <c r="P75" s="4">
        <v>44228</v>
      </c>
      <c r="Q75">
        <v>39</v>
      </c>
      <c r="R75" t="s">
        <v>1643</v>
      </c>
      <c r="S75" t="s">
        <v>363</v>
      </c>
      <c r="T75" t="s">
        <v>1644</v>
      </c>
      <c r="U75" t="s">
        <v>85</v>
      </c>
      <c r="V75" t="s">
        <v>86</v>
      </c>
      <c r="W75" s="1">
        <v>43676</v>
      </c>
      <c r="X75" s="1">
        <v>43676</v>
      </c>
      <c r="Y75" t="s">
        <v>365</v>
      </c>
      <c r="Z75" s="2">
        <v>43886</v>
      </c>
      <c r="AA75" t="s">
        <v>86</v>
      </c>
      <c r="AB75" t="s">
        <v>1645</v>
      </c>
      <c r="AC75" t="s">
        <v>1646</v>
      </c>
      <c r="AD75" t="s">
        <v>1647</v>
      </c>
      <c r="AE75" t="s">
        <v>1648</v>
      </c>
      <c r="AF75">
        <f>81-11-716-1161</f>
        <v>-1807</v>
      </c>
      <c r="AG75" t="s">
        <v>1649</v>
      </c>
      <c r="AH75" t="s">
        <v>1645</v>
      </c>
      <c r="AI75" t="s">
        <v>1646</v>
      </c>
      <c r="AJ75" t="s">
        <v>1647</v>
      </c>
      <c r="AK75" t="s">
        <v>1648</v>
      </c>
      <c r="AL75">
        <f>81-11-716-1161</f>
        <v>-1807</v>
      </c>
      <c r="AM75" t="s">
        <v>1649</v>
      </c>
      <c r="AN75" t="s">
        <v>148</v>
      </c>
      <c r="AO75" t="s">
        <v>1650</v>
      </c>
      <c r="AP75" t="s">
        <v>86</v>
      </c>
      <c r="AQ75" t="s">
        <v>372</v>
      </c>
      <c r="AR75" t="s">
        <v>1651</v>
      </c>
      <c r="AS75" t="s">
        <v>95</v>
      </c>
      <c r="AT75" t="s">
        <v>1652</v>
      </c>
      <c r="AU75" t="s">
        <v>1653</v>
      </c>
      <c r="AV75" t="s">
        <v>1654</v>
      </c>
      <c r="AW75" t="s">
        <v>1655</v>
      </c>
      <c r="AX75" t="s">
        <v>85</v>
      </c>
      <c r="AY75" t="s">
        <v>86</v>
      </c>
      <c r="AZ75" t="s">
        <v>155</v>
      </c>
      <c r="BA75" t="s">
        <v>85</v>
      </c>
      <c r="BB75" t="s">
        <v>85</v>
      </c>
      <c r="BC75" t="s">
        <v>85</v>
      </c>
      <c r="BD75" t="s">
        <v>86</v>
      </c>
      <c r="BE75" s="1">
        <v>1</v>
      </c>
      <c r="BF75" t="s">
        <v>85</v>
      </c>
      <c r="BG75" t="s">
        <v>85</v>
      </c>
      <c r="BH75" t="s">
        <v>85</v>
      </c>
      <c r="BI75" t="s">
        <v>85</v>
      </c>
      <c r="BJ75" t="s">
        <v>85</v>
      </c>
      <c r="BK75" t="s">
        <v>85</v>
      </c>
      <c r="BL75" t="s">
        <v>85</v>
      </c>
      <c r="BM75" t="s">
        <v>86</v>
      </c>
      <c r="BN75" t="s">
        <v>86</v>
      </c>
      <c r="BO75" t="s">
        <v>378</v>
      </c>
      <c r="BP75" t="s">
        <v>1656</v>
      </c>
      <c r="BQ75" t="s">
        <v>1657</v>
      </c>
      <c r="BR75" t="s">
        <v>1658</v>
      </c>
      <c r="BS75">
        <f>81-11-706-7934</f>
        <v>-8570</v>
      </c>
      <c r="BT75" t="s">
        <v>1657</v>
      </c>
    </row>
    <row r="76" spans="1:72" x14ac:dyDescent="0.2">
      <c r="A76">
        <v>0</v>
      </c>
      <c r="B76">
        <v>1</v>
      </c>
      <c r="C76">
        <v>1</v>
      </c>
      <c r="D76" t="s">
        <v>2967</v>
      </c>
      <c r="E76" t="s">
        <v>1659</v>
      </c>
      <c r="F76" t="s">
        <v>1660</v>
      </c>
      <c r="G76" t="s">
        <v>1661</v>
      </c>
      <c r="H76" t="s">
        <v>1662</v>
      </c>
      <c r="I76" t="s">
        <v>234</v>
      </c>
      <c r="J76" t="s">
        <v>1663</v>
      </c>
      <c r="K76" s="1">
        <v>43767</v>
      </c>
      <c r="L76" s="1">
        <v>43770</v>
      </c>
      <c r="M76" t="b">
        <v>0</v>
      </c>
      <c r="N76" t="s">
        <v>236</v>
      </c>
      <c r="O76" t="s">
        <v>237</v>
      </c>
      <c r="P76">
        <v>0</v>
      </c>
      <c r="Q76" t="s">
        <v>1664</v>
      </c>
      <c r="R76" t="s">
        <v>1665</v>
      </c>
      <c r="S76" t="s">
        <v>240</v>
      </c>
      <c r="T76" t="s">
        <v>1666</v>
      </c>
      <c r="U76" t="s">
        <v>85</v>
      </c>
      <c r="V76" t="s">
        <v>86</v>
      </c>
      <c r="W76" s="1">
        <v>43767</v>
      </c>
      <c r="X76" s="1">
        <v>43770</v>
      </c>
      <c r="Y76" t="s">
        <v>234</v>
      </c>
      <c r="Z76" s="2">
        <v>44081</v>
      </c>
      <c r="AA76" t="s">
        <v>1667</v>
      </c>
      <c r="AB76" t="s">
        <v>1668</v>
      </c>
      <c r="AC76" t="s">
        <v>85</v>
      </c>
      <c r="AD76" t="s">
        <v>1669</v>
      </c>
      <c r="AE76" t="s">
        <v>1670</v>
      </c>
      <c r="AF76" t="s">
        <v>1671</v>
      </c>
      <c r="AG76" t="s">
        <v>1672</v>
      </c>
      <c r="AH76" t="s">
        <v>1668</v>
      </c>
      <c r="AI76" t="s">
        <v>85</v>
      </c>
      <c r="AJ76" t="s">
        <v>1669</v>
      </c>
      <c r="AK76" t="s">
        <v>1670</v>
      </c>
      <c r="AL76" t="s">
        <v>1671</v>
      </c>
      <c r="AM76" t="s">
        <v>1672</v>
      </c>
      <c r="AN76" t="s">
        <v>148</v>
      </c>
      <c r="AO76" t="s">
        <v>86</v>
      </c>
      <c r="AP76" t="s">
        <v>1673</v>
      </c>
      <c r="AQ76">
        <v>18</v>
      </c>
      <c r="AR76">
        <v>65</v>
      </c>
      <c r="AS76" t="s">
        <v>95</v>
      </c>
      <c r="AT76" t="s">
        <v>1674</v>
      </c>
      <c r="AU76" t="s">
        <v>1675</v>
      </c>
      <c r="AV76" t="s">
        <v>86</v>
      </c>
      <c r="AW76" t="s">
        <v>1676</v>
      </c>
      <c r="AX76" t="s">
        <v>85</v>
      </c>
      <c r="AY76" t="s">
        <v>86</v>
      </c>
      <c r="AZ76" t="s">
        <v>85</v>
      </c>
      <c r="BA76" t="s">
        <v>85</v>
      </c>
      <c r="BB76" t="s">
        <v>85</v>
      </c>
      <c r="BC76" t="s">
        <v>85</v>
      </c>
      <c r="BD76" t="s">
        <v>86</v>
      </c>
      <c r="BE76" s="1">
        <v>1</v>
      </c>
      <c r="BF76" t="s">
        <v>85</v>
      </c>
      <c r="BG76" t="s">
        <v>85</v>
      </c>
      <c r="BH76" t="s">
        <v>85</v>
      </c>
      <c r="BI76" t="s">
        <v>85</v>
      </c>
      <c r="BJ76" t="s">
        <v>85</v>
      </c>
      <c r="BK76" t="s">
        <v>85</v>
      </c>
      <c r="BL76" t="s">
        <v>85</v>
      </c>
      <c r="BM76" t="s">
        <v>86</v>
      </c>
      <c r="BN76" t="s">
        <v>86</v>
      </c>
      <c r="BO76" t="s">
        <v>158</v>
      </c>
      <c r="BP76" t="s">
        <v>1677</v>
      </c>
      <c r="BQ76" t="s">
        <v>85</v>
      </c>
      <c r="BR76" t="s">
        <v>1678</v>
      </c>
      <c r="BS76" t="s">
        <v>85</v>
      </c>
      <c r="BT76" t="s">
        <v>85</v>
      </c>
    </row>
    <row r="77" spans="1:72" x14ac:dyDescent="0.2">
      <c r="A77">
        <v>1</v>
      </c>
      <c r="B77">
        <v>0</v>
      </c>
      <c r="C77">
        <v>1</v>
      </c>
      <c r="D77" t="s">
        <v>918</v>
      </c>
      <c r="E77" t="s">
        <v>1679</v>
      </c>
      <c r="F77" t="s">
        <v>1680</v>
      </c>
      <c r="G77" t="s">
        <v>1681</v>
      </c>
      <c r="H77" t="s">
        <v>1682</v>
      </c>
      <c r="I77" t="s">
        <v>1683</v>
      </c>
      <c r="J77" t="s">
        <v>1684</v>
      </c>
      <c r="K77" s="1">
        <v>43620</v>
      </c>
      <c r="L77" s="1">
        <v>41120</v>
      </c>
      <c r="M77" t="b">
        <v>0</v>
      </c>
      <c r="N77" t="s">
        <v>1685</v>
      </c>
      <c r="O77" t="s">
        <v>1686</v>
      </c>
      <c r="P77">
        <v>4</v>
      </c>
      <c r="Q77">
        <v>38</v>
      </c>
      <c r="R77" t="s">
        <v>1687</v>
      </c>
      <c r="S77" t="s">
        <v>561</v>
      </c>
      <c r="T77" t="s">
        <v>1688</v>
      </c>
      <c r="U77" t="s">
        <v>85</v>
      </c>
      <c r="V77">
        <v>1</v>
      </c>
      <c r="W77" s="1">
        <v>43620</v>
      </c>
      <c r="X77" s="1">
        <v>41120</v>
      </c>
      <c r="Y77" t="s">
        <v>1689</v>
      </c>
      <c r="Z77" s="2">
        <v>44139</v>
      </c>
      <c r="AA77" t="s">
        <v>1690</v>
      </c>
      <c r="AB77" t="s">
        <v>1691</v>
      </c>
      <c r="AC77" t="s">
        <v>1692</v>
      </c>
      <c r="AD77" t="s">
        <v>1693</v>
      </c>
      <c r="AE77" t="s">
        <v>1694</v>
      </c>
      <c r="AF77">
        <v>1150836781</v>
      </c>
      <c r="AG77" t="s">
        <v>1695</v>
      </c>
      <c r="AH77" t="s">
        <v>1696</v>
      </c>
      <c r="AI77" t="s">
        <v>1697</v>
      </c>
      <c r="AJ77" t="s">
        <v>1698</v>
      </c>
      <c r="AK77" t="s">
        <v>1694</v>
      </c>
      <c r="AL77">
        <v>55011992772602</v>
      </c>
      <c r="AM77" t="s">
        <v>1699</v>
      </c>
      <c r="AN77" t="s">
        <v>1700</v>
      </c>
      <c r="AO77" t="s">
        <v>1701</v>
      </c>
      <c r="AP77" t="s">
        <v>1687</v>
      </c>
      <c r="AQ77" t="s">
        <v>1702</v>
      </c>
      <c r="AR77">
        <v>0</v>
      </c>
      <c r="AS77" t="s">
        <v>693</v>
      </c>
      <c r="AT77" t="s">
        <v>1703</v>
      </c>
      <c r="AU77" t="s">
        <v>1704</v>
      </c>
      <c r="AV77" t="s">
        <v>1705</v>
      </c>
      <c r="AW77" t="s">
        <v>1706</v>
      </c>
      <c r="AX77" t="s">
        <v>85</v>
      </c>
      <c r="AY77" t="s">
        <v>86</v>
      </c>
      <c r="AZ77" t="s">
        <v>600</v>
      </c>
      <c r="BA77" t="s">
        <v>85</v>
      </c>
      <c r="BB77" t="s">
        <v>85</v>
      </c>
      <c r="BC77" t="s">
        <v>85</v>
      </c>
      <c r="BD77" t="s">
        <v>86</v>
      </c>
      <c r="BE77" s="1">
        <v>1</v>
      </c>
      <c r="BF77" t="s">
        <v>85</v>
      </c>
      <c r="BG77" t="s">
        <v>85</v>
      </c>
      <c r="BH77" t="s">
        <v>85</v>
      </c>
      <c r="BI77" t="s">
        <v>85</v>
      </c>
      <c r="BJ77" t="s">
        <v>85</v>
      </c>
      <c r="BK77" t="s">
        <v>85</v>
      </c>
      <c r="BL77" t="s">
        <v>85</v>
      </c>
      <c r="BM77" t="s">
        <v>86</v>
      </c>
      <c r="BN77" t="s">
        <v>86</v>
      </c>
      <c r="BO77" t="s">
        <v>85</v>
      </c>
      <c r="BP77" t="s">
        <v>104</v>
      </c>
      <c r="BQ77" t="s">
        <v>85</v>
      </c>
      <c r="BR77" t="s">
        <v>85</v>
      </c>
      <c r="BS77" t="s">
        <v>85</v>
      </c>
      <c r="BT77" t="s">
        <v>85</v>
      </c>
    </row>
    <row r="78" spans="1:72" x14ac:dyDescent="0.2">
      <c r="A78">
        <v>0</v>
      </c>
      <c r="B78">
        <v>1</v>
      </c>
      <c r="C78">
        <v>1</v>
      </c>
      <c r="D78" t="s">
        <v>106</v>
      </c>
      <c r="E78" t="s">
        <v>1707</v>
      </c>
      <c r="F78" t="s">
        <v>1708</v>
      </c>
      <c r="G78" t="s">
        <v>1709</v>
      </c>
      <c r="H78" t="s">
        <v>1710</v>
      </c>
      <c r="I78" t="s">
        <v>111</v>
      </c>
      <c r="J78" t="s">
        <v>1711</v>
      </c>
      <c r="K78" s="1">
        <v>43489</v>
      </c>
      <c r="L78" s="1">
        <v>43525</v>
      </c>
      <c r="M78" t="b">
        <v>0</v>
      </c>
      <c r="N78" t="s">
        <v>79</v>
      </c>
      <c r="O78" t="s">
        <v>1528</v>
      </c>
      <c r="P78" t="s">
        <v>217</v>
      </c>
      <c r="Q78">
        <v>104</v>
      </c>
      <c r="R78" t="s">
        <v>1712</v>
      </c>
      <c r="S78" t="s">
        <v>1713</v>
      </c>
      <c r="T78" t="s">
        <v>1714</v>
      </c>
      <c r="U78" t="s">
        <v>85</v>
      </c>
      <c r="V78" t="s">
        <v>86</v>
      </c>
      <c r="W78" s="1">
        <v>43489</v>
      </c>
      <c r="X78" t="s">
        <v>1715</v>
      </c>
      <c r="Y78" t="s">
        <v>172</v>
      </c>
      <c r="Z78" s="2">
        <v>43507</v>
      </c>
      <c r="AA78" t="s">
        <v>1716</v>
      </c>
      <c r="AB78" t="s">
        <v>85</v>
      </c>
      <c r="AC78" t="s">
        <v>1717</v>
      </c>
      <c r="AD78" t="s">
        <v>86</v>
      </c>
      <c r="AE78" t="s">
        <v>1718</v>
      </c>
      <c r="AF78">
        <v>1006889918</v>
      </c>
      <c r="AG78" t="s">
        <v>86</v>
      </c>
      <c r="AH78" t="s">
        <v>85</v>
      </c>
      <c r="AI78" t="s">
        <v>1717</v>
      </c>
      <c r="AJ78" t="s">
        <v>86</v>
      </c>
      <c r="AK78" t="s">
        <v>1718</v>
      </c>
      <c r="AL78">
        <v>1006889918</v>
      </c>
      <c r="AM78" t="s">
        <v>86</v>
      </c>
      <c r="AN78" t="s">
        <v>148</v>
      </c>
      <c r="AO78" t="s">
        <v>86</v>
      </c>
      <c r="AP78" t="s">
        <v>123</v>
      </c>
      <c r="AQ78" t="s">
        <v>124</v>
      </c>
      <c r="AR78" t="s">
        <v>849</v>
      </c>
      <c r="AS78" t="s">
        <v>125</v>
      </c>
      <c r="AT78" t="s">
        <v>1719</v>
      </c>
      <c r="AU78" t="s">
        <v>86</v>
      </c>
      <c r="AV78" t="s">
        <v>1720</v>
      </c>
      <c r="AW78" t="s">
        <v>86</v>
      </c>
      <c r="AX78" t="s">
        <v>85</v>
      </c>
      <c r="AY78" t="s">
        <v>86</v>
      </c>
      <c r="AZ78" t="s">
        <v>86</v>
      </c>
      <c r="BA78" t="s">
        <v>86</v>
      </c>
      <c r="BB78" t="s">
        <v>86</v>
      </c>
      <c r="BC78" t="s">
        <v>86</v>
      </c>
      <c r="BD78" t="s">
        <v>86</v>
      </c>
      <c r="BE78" t="s">
        <v>86</v>
      </c>
      <c r="BF78" t="s">
        <v>86</v>
      </c>
      <c r="BG78" t="s">
        <v>86</v>
      </c>
      <c r="BH78" t="s">
        <v>86</v>
      </c>
      <c r="BI78" t="s">
        <v>86</v>
      </c>
      <c r="BJ78" t="s">
        <v>86</v>
      </c>
      <c r="BK78" t="s">
        <v>86</v>
      </c>
      <c r="BL78" t="s">
        <v>86</v>
      </c>
      <c r="BM78" t="s">
        <v>86</v>
      </c>
      <c r="BN78" t="s">
        <v>86</v>
      </c>
      <c r="BO78" t="s">
        <v>86</v>
      </c>
      <c r="BP78" t="s">
        <v>86</v>
      </c>
      <c r="BQ78" t="s">
        <v>86</v>
      </c>
      <c r="BR78" t="s">
        <v>86</v>
      </c>
      <c r="BS78" t="s">
        <v>86</v>
      </c>
      <c r="BT78" t="s">
        <v>86</v>
      </c>
    </row>
    <row r="79" spans="1:72" x14ac:dyDescent="0.2">
      <c r="A79">
        <v>1</v>
      </c>
      <c r="B79">
        <v>0</v>
      </c>
      <c r="C79">
        <v>0</v>
      </c>
      <c r="D79" t="s">
        <v>1721</v>
      </c>
      <c r="E79" t="s">
        <v>1722</v>
      </c>
      <c r="F79" t="s">
        <v>1723</v>
      </c>
      <c r="G79" t="s">
        <v>1724</v>
      </c>
      <c r="H79" t="s">
        <v>1725</v>
      </c>
      <c r="I79" t="s">
        <v>77</v>
      </c>
      <c r="J79" t="s">
        <v>1726</v>
      </c>
      <c r="K79" s="1">
        <v>43778</v>
      </c>
      <c r="L79" s="1">
        <v>42154</v>
      </c>
      <c r="M79" t="b">
        <v>0</v>
      </c>
      <c r="N79" t="s">
        <v>79</v>
      </c>
      <c r="O79" t="s">
        <v>1727</v>
      </c>
      <c r="P79" t="s">
        <v>81</v>
      </c>
      <c r="Q79">
        <v>30</v>
      </c>
      <c r="R79" t="s">
        <v>1728</v>
      </c>
      <c r="S79" t="s">
        <v>1729</v>
      </c>
      <c r="T79" t="s">
        <v>1730</v>
      </c>
      <c r="U79" t="s">
        <v>85</v>
      </c>
      <c r="V79">
        <v>1</v>
      </c>
      <c r="W79" s="1">
        <v>43778</v>
      </c>
      <c r="X79" s="1">
        <v>42154</v>
      </c>
      <c r="Y79" t="s">
        <v>77</v>
      </c>
      <c r="Z79" s="2">
        <v>44060</v>
      </c>
      <c r="AA79" t="s">
        <v>1731</v>
      </c>
      <c r="AB79" t="s">
        <v>85</v>
      </c>
      <c r="AC79" t="s">
        <v>85</v>
      </c>
      <c r="AD79" t="s">
        <v>85</v>
      </c>
      <c r="AE79" t="s">
        <v>85</v>
      </c>
      <c r="AF79" t="s">
        <v>85</v>
      </c>
      <c r="AG79" t="s">
        <v>85</v>
      </c>
      <c r="AH79" t="s">
        <v>1732</v>
      </c>
      <c r="AI79" t="s">
        <v>1733</v>
      </c>
      <c r="AJ79" t="s">
        <v>1734</v>
      </c>
      <c r="AK79" t="s">
        <v>1735</v>
      </c>
      <c r="AL79" t="s">
        <v>1736</v>
      </c>
      <c r="AM79" t="s">
        <v>85</v>
      </c>
      <c r="AN79" t="s">
        <v>266</v>
      </c>
      <c r="AO79" t="s">
        <v>86</v>
      </c>
      <c r="AP79" t="s">
        <v>1728</v>
      </c>
      <c r="AQ79" t="s">
        <v>85</v>
      </c>
      <c r="AR79" t="s">
        <v>85</v>
      </c>
      <c r="AS79" t="s">
        <v>95</v>
      </c>
      <c r="AT79" t="s">
        <v>1737</v>
      </c>
      <c r="AU79" t="s">
        <v>1738</v>
      </c>
      <c r="AV79" t="s">
        <v>1739</v>
      </c>
      <c r="AW79" t="s">
        <v>1740</v>
      </c>
      <c r="AX79" t="s">
        <v>85</v>
      </c>
      <c r="AY79" t="s">
        <v>86</v>
      </c>
      <c r="AZ79" t="s">
        <v>100</v>
      </c>
      <c r="BA79">
        <v>30</v>
      </c>
      <c r="BB79" t="s">
        <v>85</v>
      </c>
      <c r="BC79" t="s">
        <v>1741</v>
      </c>
      <c r="BD79" t="s">
        <v>86</v>
      </c>
      <c r="BE79" s="1">
        <v>1</v>
      </c>
      <c r="BF79" t="s">
        <v>85</v>
      </c>
      <c r="BG79" t="s">
        <v>85</v>
      </c>
      <c r="BH79" t="s">
        <v>85</v>
      </c>
      <c r="BI79" t="s">
        <v>85</v>
      </c>
      <c r="BJ79" t="s">
        <v>85</v>
      </c>
      <c r="BK79" t="s">
        <v>1742</v>
      </c>
      <c r="BL79" t="s">
        <v>1743</v>
      </c>
      <c r="BM79" s="1">
        <v>42468</v>
      </c>
      <c r="BN79" t="s">
        <v>86</v>
      </c>
      <c r="BO79" t="s">
        <v>85</v>
      </c>
      <c r="BP79" t="s">
        <v>104</v>
      </c>
      <c r="BQ79" t="s">
        <v>85</v>
      </c>
      <c r="BR79" t="s">
        <v>1744</v>
      </c>
      <c r="BS79" t="s">
        <v>85</v>
      </c>
      <c r="BT79" t="s">
        <v>85</v>
      </c>
    </row>
    <row r="80" spans="1:72" x14ac:dyDescent="0.2">
      <c r="A80">
        <v>0</v>
      </c>
      <c r="B80">
        <v>1</v>
      </c>
      <c r="C80">
        <v>0</v>
      </c>
      <c r="D80" t="s">
        <v>1745</v>
      </c>
      <c r="E80" t="s">
        <v>1746</v>
      </c>
      <c r="F80" t="s">
        <v>1747</v>
      </c>
      <c r="G80" t="s">
        <v>1748</v>
      </c>
      <c r="H80" t="s">
        <v>1749</v>
      </c>
      <c r="I80" t="s">
        <v>359</v>
      </c>
      <c r="J80" t="s">
        <v>1750</v>
      </c>
      <c r="K80" s="1">
        <v>43739</v>
      </c>
      <c r="L80" s="1">
        <v>43758</v>
      </c>
      <c r="M80" t="b">
        <v>0</v>
      </c>
      <c r="N80" t="s">
        <v>79</v>
      </c>
      <c r="O80" t="s">
        <v>858</v>
      </c>
      <c r="P80" t="s">
        <v>868</v>
      </c>
      <c r="Q80">
        <v>60</v>
      </c>
      <c r="R80" t="s">
        <v>1751</v>
      </c>
      <c r="S80" t="s">
        <v>363</v>
      </c>
      <c r="T80" t="s">
        <v>1752</v>
      </c>
      <c r="U80" t="s">
        <v>85</v>
      </c>
      <c r="V80" t="s">
        <v>86</v>
      </c>
      <c r="W80" s="1">
        <v>43739</v>
      </c>
      <c r="X80" s="1">
        <v>43758</v>
      </c>
      <c r="Y80" t="s">
        <v>752</v>
      </c>
      <c r="Z80" s="2">
        <v>43913</v>
      </c>
      <c r="AA80" t="s">
        <v>86</v>
      </c>
      <c r="AB80" t="s">
        <v>1753</v>
      </c>
      <c r="AC80" t="s">
        <v>1754</v>
      </c>
      <c r="AD80" t="s">
        <v>1755</v>
      </c>
      <c r="AE80" t="s">
        <v>1756</v>
      </c>
      <c r="AF80" t="s">
        <v>1757</v>
      </c>
      <c r="AG80" t="s">
        <v>1758</v>
      </c>
      <c r="AH80" t="s">
        <v>1753</v>
      </c>
      <c r="AI80" t="s">
        <v>1754</v>
      </c>
      <c r="AJ80" t="s">
        <v>1755</v>
      </c>
      <c r="AK80" t="s">
        <v>1759</v>
      </c>
      <c r="AL80" t="s">
        <v>1757</v>
      </c>
      <c r="AM80" t="s">
        <v>1758</v>
      </c>
      <c r="AN80" t="s">
        <v>148</v>
      </c>
      <c r="AO80" t="s">
        <v>86</v>
      </c>
      <c r="AP80" t="s">
        <v>1760</v>
      </c>
      <c r="AQ80" t="s">
        <v>762</v>
      </c>
      <c r="AR80" t="s">
        <v>1761</v>
      </c>
      <c r="AS80" t="s">
        <v>764</v>
      </c>
      <c r="AT80" t="s">
        <v>765</v>
      </c>
      <c r="AU80" t="s">
        <v>1762</v>
      </c>
      <c r="AV80" t="s">
        <v>1763</v>
      </c>
      <c r="AW80" t="s">
        <v>1764</v>
      </c>
      <c r="AX80" t="s">
        <v>85</v>
      </c>
      <c r="AY80" t="s">
        <v>86</v>
      </c>
      <c r="AZ80" t="s">
        <v>85</v>
      </c>
      <c r="BA80" t="s">
        <v>85</v>
      </c>
      <c r="BB80" t="s">
        <v>85</v>
      </c>
      <c r="BC80" t="s">
        <v>85</v>
      </c>
      <c r="BD80" t="s">
        <v>86</v>
      </c>
      <c r="BE80" s="1">
        <v>1</v>
      </c>
      <c r="BF80" t="s">
        <v>85</v>
      </c>
      <c r="BG80" t="s">
        <v>85</v>
      </c>
      <c r="BH80" t="s">
        <v>85</v>
      </c>
      <c r="BI80" t="s">
        <v>85</v>
      </c>
      <c r="BJ80" t="s">
        <v>85</v>
      </c>
      <c r="BK80" t="s">
        <v>85</v>
      </c>
      <c r="BL80" t="s">
        <v>85</v>
      </c>
      <c r="BM80" s="1">
        <v>44255</v>
      </c>
      <c r="BN80" t="s">
        <v>86</v>
      </c>
      <c r="BO80" t="s">
        <v>768</v>
      </c>
      <c r="BP80" t="s">
        <v>1765</v>
      </c>
      <c r="BQ80" t="s">
        <v>1766</v>
      </c>
      <c r="BR80" t="s">
        <v>1767</v>
      </c>
      <c r="BS80" t="s">
        <v>1768</v>
      </c>
      <c r="BT80" t="s">
        <v>1766</v>
      </c>
    </row>
    <row r="81" spans="1:72" x14ac:dyDescent="0.2">
      <c r="A81">
        <v>0</v>
      </c>
      <c r="B81">
        <v>1</v>
      </c>
      <c r="C81">
        <v>1</v>
      </c>
      <c r="E81" t="s">
        <v>1769</v>
      </c>
      <c r="F81" t="s">
        <v>1770</v>
      </c>
      <c r="G81" t="s">
        <v>1771</v>
      </c>
      <c r="H81" t="s">
        <v>1772</v>
      </c>
      <c r="I81" t="s">
        <v>134</v>
      </c>
      <c r="J81" t="s">
        <v>1773</v>
      </c>
      <c r="K81" s="1">
        <v>43491</v>
      </c>
      <c r="L81" s="1">
        <v>43486</v>
      </c>
      <c r="M81" t="b">
        <v>0</v>
      </c>
      <c r="N81" t="s">
        <v>136</v>
      </c>
      <c r="O81" t="s">
        <v>1774</v>
      </c>
      <c r="P81" s="4">
        <v>44257</v>
      </c>
      <c r="Q81">
        <v>72</v>
      </c>
      <c r="R81" t="s">
        <v>1775</v>
      </c>
      <c r="S81" t="s">
        <v>139</v>
      </c>
      <c r="T81" t="s">
        <v>1776</v>
      </c>
      <c r="U81" t="s">
        <v>85</v>
      </c>
      <c r="V81">
        <v>1</v>
      </c>
      <c r="W81" s="1">
        <v>43491</v>
      </c>
      <c r="X81" s="1">
        <v>43486</v>
      </c>
      <c r="Y81" t="s">
        <v>141</v>
      </c>
      <c r="Z81" s="2">
        <v>43521</v>
      </c>
      <c r="AA81" t="s">
        <v>86</v>
      </c>
      <c r="AB81" t="s">
        <v>1777</v>
      </c>
      <c r="AC81" t="s">
        <v>85</v>
      </c>
      <c r="AD81" t="s">
        <v>1778</v>
      </c>
      <c r="AE81" t="s">
        <v>1779</v>
      </c>
      <c r="AF81" t="s">
        <v>1780</v>
      </c>
      <c r="AG81" t="s">
        <v>1775</v>
      </c>
      <c r="AH81" t="s">
        <v>1777</v>
      </c>
      <c r="AI81" t="s">
        <v>85</v>
      </c>
      <c r="AJ81" t="s">
        <v>1778</v>
      </c>
      <c r="AK81" t="s">
        <v>1779</v>
      </c>
      <c r="AL81" t="s">
        <v>1780</v>
      </c>
      <c r="AM81" t="s">
        <v>1775</v>
      </c>
      <c r="AN81" t="s">
        <v>148</v>
      </c>
      <c r="AO81" t="s">
        <v>86</v>
      </c>
      <c r="AP81" t="s">
        <v>1775</v>
      </c>
      <c r="AQ81" t="s">
        <v>521</v>
      </c>
      <c r="AR81" t="s">
        <v>1301</v>
      </c>
      <c r="AS81" t="s">
        <v>595</v>
      </c>
      <c r="AT81" t="s">
        <v>1781</v>
      </c>
      <c r="AU81" t="s">
        <v>1782</v>
      </c>
      <c r="AV81" t="s">
        <v>1783</v>
      </c>
      <c r="AW81" t="s">
        <v>86</v>
      </c>
      <c r="AX81" t="s">
        <v>85</v>
      </c>
      <c r="AY81" t="s">
        <v>86</v>
      </c>
      <c r="AZ81" t="s">
        <v>155</v>
      </c>
      <c r="BA81" t="s">
        <v>85</v>
      </c>
      <c r="BB81" t="s">
        <v>85</v>
      </c>
      <c r="BC81" t="s">
        <v>85</v>
      </c>
      <c r="BD81" t="s">
        <v>86</v>
      </c>
      <c r="BE81" s="1">
        <v>1</v>
      </c>
      <c r="BF81" t="s">
        <v>85</v>
      </c>
      <c r="BG81" t="s">
        <v>85</v>
      </c>
      <c r="BH81" t="s">
        <v>85</v>
      </c>
      <c r="BI81" t="s">
        <v>85</v>
      </c>
      <c r="BJ81" t="s">
        <v>85</v>
      </c>
      <c r="BK81" t="s">
        <v>1219</v>
      </c>
      <c r="BL81" t="s">
        <v>1784</v>
      </c>
      <c r="BM81" t="s">
        <v>86</v>
      </c>
      <c r="BN81" t="s">
        <v>86</v>
      </c>
      <c r="BO81" t="s">
        <v>158</v>
      </c>
      <c r="BP81" t="s">
        <v>104</v>
      </c>
      <c r="BQ81" t="s">
        <v>85</v>
      </c>
      <c r="BR81" t="s">
        <v>1785</v>
      </c>
      <c r="BS81" t="s">
        <v>85</v>
      </c>
      <c r="BT81" t="s">
        <v>85</v>
      </c>
    </row>
    <row r="82" spans="1:72" x14ac:dyDescent="0.2">
      <c r="A82">
        <v>1</v>
      </c>
      <c r="B82">
        <v>0</v>
      </c>
      <c r="C82">
        <v>0</v>
      </c>
      <c r="D82" t="s">
        <v>1459</v>
      </c>
      <c r="E82" t="s">
        <v>1786</v>
      </c>
      <c r="F82" t="s">
        <v>1787</v>
      </c>
      <c r="G82" t="s">
        <v>1788</v>
      </c>
      <c r="H82" t="s">
        <v>1789</v>
      </c>
      <c r="I82" t="s">
        <v>111</v>
      </c>
      <c r="J82" t="s">
        <v>1790</v>
      </c>
      <c r="K82" s="1">
        <v>43537</v>
      </c>
      <c r="L82" s="1">
        <v>43566</v>
      </c>
      <c r="M82" t="b">
        <v>0</v>
      </c>
      <c r="N82" t="s">
        <v>79</v>
      </c>
      <c r="O82" t="s">
        <v>1791</v>
      </c>
      <c r="P82" t="s">
        <v>1391</v>
      </c>
      <c r="Q82">
        <v>12</v>
      </c>
      <c r="R82" t="s">
        <v>1792</v>
      </c>
      <c r="S82" t="s">
        <v>1793</v>
      </c>
      <c r="T82" t="s">
        <v>1794</v>
      </c>
      <c r="U82" t="s">
        <v>85</v>
      </c>
      <c r="V82" t="s">
        <v>86</v>
      </c>
      <c r="W82" s="1">
        <v>43537</v>
      </c>
      <c r="X82" t="s">
        <v>1795</v>
      </c>
      <c r="Y82" t="s">
        <v>172</v>
      </c>
      <c r="Z82" s="2">
        <v>44088</v>
      </c>
      <c r="AA82" t="s">
        <v>1796</v>
      </c>
      <c r="AB82" t="s">
        <v>85</v>
      </c>
      <c r="AC82" t="s">
        <v>1797</v>
      </c>
      <c r="AD82" t="s">
        <v>86</v>
      </c>
      <c r="AE82" t="s">
        <v>85</v>
      </c>
      <c r="AF82" t="s">
        <v>85</v>
      </c>
      <c r="AG82" t="s">
        <v>1792</v>
      </c>
      <c r="AH82" t="s">
        <v>85</v>
      </c>
      <c r="AI82" t="s">
        <v>1797</v>
      </c>
      <c r="AJ82" t="s">
        <v>86</v>
      </c>
      <c r="AK82" t="s">
        <v>85</v>
      </c>
      <c r="AL82" t="s">
        <v>85</v>
      </c>
      <c r="AM82" t="s">
        <v>1792</v>
      </c>
      <c r="AN82" t="s">
        <v>266</v>
      </c>
      <c r="AO82" t="s">
        <v>86</v>
      </c>
      <c r="AP82" t="s">
        <v>123</v>
      </c>
      <c r="AQ82" t="s">
        <v>124</v>
      </c>
      <c r="AR82" t="s">
        <v>657</v>
      </c>
      <c r="AS82" t="s">
        <v>125</v>
      </c>
      <c r="AT82" t="s">
        <v>1798</v>
      </c>
      <c r="AU82" t="s">
        <v>86</v>
      </c>
      <c r="AV82" t="s">
        <v>1799</v>
      </c>
      <c r="AW82" t="s">
        <v>1800</v>
      </c>
      <c r="AX82" t="s">
        <v>85</v>
      </c>
      <c r="AY82" t="s">
        <v>86</v>
      </c>
      <c r="AZ82" t="s">
        <v>86</v>
      </c>
      <c r="BA82" t="s">
        <v>86</v>
      </c>
      <c r="BB82" t="s">
        <v>86</v>
      </c>
      <c r="BC82" t="s">
        <v>86</v>
      </c>
      <c r="BD82" t="s">
        <v>86</v>
      </c>
      <c r="BE82" t="s">
        <v>86</v>
      </c>
      <c r="BF82" t="s">
        <v>86</v>
      </c>
      <c r="BG82" t="s">
        <v>86</v>
      </c>
      <c r="BH82" t="s">
        <v>86</v>
      </c>
      <c r="BI82" t="s">
        <v>86</v>
      </c>
      <c r="BJ82" t="s">
        <v>86</v>
      </c>
      <c r="BK82" t="s">
        <v>86</v>
      </c>
      <c r="BL82" t="s">
        <v>86</v>
      </c>
      <c r="BM82" t="s">
        <v>86</v>
      </c>
      <c r="BN82" t="s">
        <v>86</v>
      </c>
      <c r="BO82" t="s">
        <v>86</v>
      </c>
      <c r="BP82" t="s">
        <v>86</v>
      </c>
      <c r="BQ82" t="s">
        <v>86</v>
      </c>
      <c r="BR82" t="s">
        <v>86</v>
      </c>
      <c r="BS82" t="s">
        <v>86</v>
      </c>
      <c r="BT82" t="s">
        <v>86</v>
      </c>
    </row>
    <row r="83" spans="1:72" x14ac:dyDescent="0.2">
      <c r="A83">
        <v>0</v>
      </c>
      <c r="B83">
        <v>1</v>
      </c>
      <c r="C83">
        <v>1</v>
      </c>
      <c r="D83" t="s">
        <v>106</v>
      </c>
      <c r="E83" t="s">
        <v>1801</v>
      </c>
      <c r="F83" t="s">
        <v>1802</v>
      </c>
      <c r="G83" t="s">
        <v>1803</v>
      </c>
      <c r="H83" t="s">
        <v>1804</v>
      </c>
      <c r="I83" t="s">
        <v>111</v>
      </c>
      <c r="J83" t="s">
        <v>1805</v>
      </c>
      <c r="K83" s="1">
        <v>43654</v>
      </c>
      <c r="L83" s="1">
        <v>43709</v>
      </c>
      <c r="M83" t="b">
        <v>0</v>
      </c>
      <c r="N83" t="s">
        <v>79</v>
      </c>
      <c r="O83" t="s">
        <v>1806</v>
      </c>
      <c r="P83" t="s">
        <v>114</v>
      </c>
      <c r="Q83">
        <v>100</v>
      </c>
      <c r="R83" t="s">
        <v>1807</v>
      </c>
      <c r="S83" t="s">
        <v>842</v>
      </c>
      <c r="T83" t="s">
        <v>1808</v>
      </c>
      <c r="U83" t="s">
        <v>85</v>
      </c>
      <c r="V83" t="s">
        <v>86</v>
      </c>
      <c r="W83" s="1">
        <v>43654</v>
      </c>
      <c r="X83" t="s">
        <v>1809</v>
      </c>
      <c r="Y83" t="s">
        <v>299</v>
      </c>
      <c r="Z83" s="2">
        <v>43675</v>
      </c>
      <c r="AA83" t="s">
        <v>1810</v>
      </c>
      <c r="AB83" t="s">
        <v>85</v>
      </c>
      <c r="AC83" t="s">
        <v>1811</v>
      </c>
      <c r="AD83" t="s">
        <v>86</v>
      </c>
      <c r="AE83" t="s">
        <v>1812</v>
      </c>
      <c r="AF83" t="s">
        <v>1813</v>
      </c>
      <c r="AG83" t="s">
        <v>85</v>
      </c>
      <c r="AH83" t="s">
        <v>85</v>
      </c>
      <c r="AI83" t="s">
        <v>1811</v>
      </c>
      <c r="AJ83" t="s">
        <v>86</v>
      </c>
      <c r="AK83" t="s">
        <v>1812</v>
      </c>
      <c r="AL83" t="s">
        <v>1813</v>
      </c>
      <c r="AM83" t="s">
        <v>85</v>
      </c>
      <c r="AN83" t="s">
        <v>226</v>
      </c>
      <c r="AO83" t="s">
        <v>86</v>
      </c>
      <c r="AP83" t="s">
        <v>123</v>
      </c>
      <c r="AQ83" t="s">
        <v>124</v>
      </c>
      <c r="AR83" t="s">
        <v>114</v>
      </c>
      <c r="AS83" t="s">
        <v>125</v>
      </c>
      <c r="AT83" t="s">
        <v>1814</v>
      </c>
      <c r="AU83" t="s">
        <v>86</v>
      </c>
      <c r="AV83" t="s">
        <v>1815</v>
      </c>
      <c r="AW83" t="s">
        <v>1816</v>
      </c>
      <c r="AX83" t="s">
        <v>85</v>
      </c>
      <c r="AY83" t="s">
        <v>86</v>
      </c>
      <c r="AZ83" t="s">
        <v>86</v>
      </c>
      <c r="BA83" t="s">
        <v>86</v>
      </c>
      <c r="BB83" t="s">
        <v>86</v>
      </c>
      <c r="BC83" t="s">
        <v>86</v>
      </c>
      <c r="BD83" t="s">
        <v>86</v>
      </c>
      <c r="BE83" t="s">
        <v>86</v>
      </c>
      <c r="BF83" t="s">
        <v>86</v>
      </c>
      <c r="BG83" t="s">
        <v>86</v>
      </c>
      <c r="BH83" t="s">
        <v>86</v>
      </c>
      <c r="BI83" t="s">
        <v>86</v>
      </c>
      <c r="BJ83" t="s">
        <v>86</v>
      </c>
      <c r="BK83" t="s">
        <v>86</v>
      </c>
      <c r="BL83" t="s">
        <v>86</v>
      </c>
      <c r="BM83" t="s">
        <v>86</v>
      </c>
      <c r="BN83" t="s">
        <v>86</v>
      </c>
      <c r="BO83" t="s">
        <v>86</v>
      </c>
      <c r="BP83" t="s">
        <v>86</v>
      </c>
      <c r="BQ83" t="s">
        <v>86</v>
      </c>
      <c r="BR83" t="s">
        <v>86</v>
      </c>
      <c r="BS83" t="s">
        <v>86</v>
      </c>
      <c r="BT83" t="s">
        <v>86</v>
      </c>
    </row>
    <row r="84" spans="1:72" x14ac:dyDescent="0.2">
      <c r="A84">
        <v>1</v>
      </c>
      <c r="B84">
        <v>0</v>
      </c>
      <c r="C84">
        <v>1</v>
      </c>
      <c r="D84" t="s">
        <v>85</v>
      </c>
      <c r="E84" t="s">
        <v>1817</v>
      </c>
      <c r="F84" t="s">
        <v>1818</v>
      </c>
      <c r="G84" t="s">
        <v>1819</v>
      </c>
      <c r="H84" t="s">
        <v>1817</v>
      </c>
      <c r="I84" t="s">
        <v>234</v>
      </c>
      <c r="J84" t="s">
        <v>1820</v>
      </c>
      <c r="K84" s="1">
        <v>43612</v>
      </c>
      <c r="L84" s="1">
        <v>43739</v>
      </c>
      <c r="M84" t="b">
        <v>0</v>
      </c>
      <c r="N84" t="s">
        <v>236</v>
      </c>
      <c r="O84" t="s">
        <v>237</v>
      </c>
      <c r="P84">
        <v>0</v>
      </c>
      <c r="Q84" t="s">
        <v>1821</v>
      </c>
      <c r="R84" t="s">
        <v>1822</v>
      </c>
      <c r="S84" t="s">
        <v>240</v>
      </c>
      <c r="T84" t="s">
        <v>1823</v>
      </c>
      <c r="U84" t="s">
        <v>85</v>
      </c>
      <c r="V84" t="s">
        <v>86</v>
      </c>
      <c r="W84" s="1">
        <v>43612</v>
      </c>
      <c r="X84" s="1">
        <v>43739</v>
      </c>
      <c r="Y84" t="s">
        <v>234</v>
      </c>
      <c r="Z84" s="2">
        <v>43619</v>
      </c>
      <c r="AA84" t="s">
        <v>86</v>
      </c>
      <c r="AB84" t="s">
        <v>1824</v>
      </c>
      <c r="AC84" t="s">
        <v>85</v>
      </c>
      <c r="AD84" t="s">
        <v>1825</v>
      </c>
      <c r="AE84" t="s">
        <v>1826</v>
      </c>
      <c r="AF84" t="s">
        <v>1827</v>
      </c>
      <c r="AG84" t="s">
        <v>1822</v>
      </c>
      <c r="AH84" t="s">
        <v>1824</v>
      </c>
      <c r="AI84" t="s">
        <v>85</v>
      </c>
      <c r="AJ84" t="s">
        <v>1825</v>
      </c>
      <c r="AK84" t="s">
        <v>1826</v>
      </c>
      <c r="AL84" t="s">
        <v>1827</v>
      </c>
      <c r="AM84" t="s">
        <v>1822</v>
      </c>
      <c r="AN84" t="s">
        <v>398</v>
      </c>
      <c r="AO84" t="s">
        <v>86</v>
      </c>
      <c r="AP84" t="s">
        <v>1828</v>
      </c>
      <c r="AQ84" t="s">
        <v>85</v>
      </c>
      <c r="AR84" t="s">
        <v>85</v>
      </c>
      <c r="AS84" t="s">
        <v>95</v>
      </c>
      <c r="AT84" t="s">
        <v>1829</v>
      </c>
      <c r="AU84" t="s">
        <v>1830</v>
      </c>
      <c r="AV84" t="s">
        <v>1831</v>
      </c>
      <c r="AW84" t="s">
        <v>86</v>
      </c>
      <c r="AX84" t="s">
        <v>85</v>
      </c>
      <c r="AY84" t="s">
        <v>86</v>
      </c>
      <c r="AZ84" t="s">
        <v>85</v>
      </c>
      <c r="BA84" t="s">
        <v>85</v>
      </c>
      <c r="BB84" t="s">
        <v>85</v>
      </c>
      <c r="BC84" t="s">
        <v>85</v>
      </c>
      <c r="BD84" t="s">
        <v>86</v>
      </c>
      <c r="BE84" s="1">
        <v>1</v>
      </c>
      <c r="BF84" t="s">
        <v>85</v>
      </c>
      <c r="BG84" t="s">
        <v>85</v>
      </c>
      <c r="BH84" t="s">
        <v>85</v>
      </c>
      <c r="BI84" t="s">
        <v>85</v>
      </c>
      <c r="BJ84" t="s">
        <v>85</v>
      </c>
      <c r="BK84" t="s">
        <v>85</v>
      </c>
      <c r="BL84" t="s">
        <v>85</v>
      </c>
      <c r="BM84" t="s">
        <v>86</v>
      </c>
      <c r="BN84" t="s">
        <v>86</v>
      </c>
      <c r="BO84" t="s">
        <v>158</v>
      </c>
      <c r="BP84" t="s">
        <v>959</v>
      </c>
      <c r="BQ84" t="s">
        <v>85</v>
      </c>
      <c r="BR84" t="s">
        <v>1832</v>
      </c>
      <c r="BS84" t="s">
        <v>1833</v>
      </c>
      <c r="BT84" t="s">
        <v>85</v>
      </c>
    </row>
    <row r="85" spans="1:72" x14ac:dyDescent="0.2">
      <c r="A85">
        <v>1</v>
      </c>
      <c r="B85">
        <v>0</v>
      </c>
      <c r="C85">
        <v>0</v>
      </c>
      <c r="D85" t="s">
        <v>1459</v>
      </c>
      <c r="E85" t="s">
        <v>1834</v>
      </c>
      <c r="F85" t="s">
        <v>1835</v>
      </c>
      <c r="G85" t="s">
        <v>1836</v>
      </c>
      <c r="H85" t="s">
        <v>1837</v>
      </c>
      <c r="I85" t="s">
        <v>111</v>
      </c>
      <c r="J85" t="s">
        <v>1838</v>
      </c>
      <c r="K85" s="1">
        <v>43648</v>
      </c>
      <c r="L85" s="1">
        <v>43800</v>
      </c>
      <c r="M85" t="b">
        <v>1</v>
      </c>
      <c r="N85" t="s">
        <v>79</v>
      </c>
      <c r="O85" t="s">
        <v>1839</v>
      </c>
      <c r="P85" t="s">
        <v>776</v>
      </c>
      <c r="Q85">
        <v>20</v>
      </c>
      <c r="R85" t="s">
        <v>1004</v>
      </c>
      <c r="S85" t="s">
        <v>169</v>
      </c>
      <c r="T85" t="s">
        <v>1840</v>
      </c>
      <c r="U85" t="s">
        <v>85</v>
      </c>
      <c r="V85" t="s">
        <v>86</v>
      </c>
      <c r="W85" s="1">
        <v>43648</v>
      </c>
      <c r="X85" s="3">
        <v>43800</v>
      </c>
      <c r="Y85" t="s">
        <v>299</v>
      </c>
      <c r="Z85" s="2">
        <v>43668</v>
      </c>
      <c r="AA85" t="s">
        <v>1841</v>
      </c>
      <c r="AB85" t="s">
        <v>174</v>
      </c>
      <c r="AC85" t="s">
        <v>1842</v>
      </c>
      <c r="AD85" t="s">
        <v>86</v>
      </c>
      <c r="AE85" t="s">
        <v>1843</v>
      </c>
      <c r="AF85" t="s">
        <v>1844</v>
      </c>
      <c r="AG85" t="s">
        <v>1009</v>
      </c>
      <c r="AH85" t="s">
        <v>174</v>
      </c>
      <c r="AI85" t="s">
        <v>1842</v>
      </c>
      <c r="AJ85" t="s">
        <v>86</v>
      </c>
      <c r="AK85" t="s">
        <v>1843</v>
      </c>
      <c r="AL85" t="s">
        <v>1844</v>
      </c>
      <c r="AM85" t="s">
        <v>1009</v>
      </c>
      <c r="AN85" t="s">
        <v>226</v>
      </c>
      <c r="AO85" t="s">
        <v>86</v>
      </c>
      <c r="AP85" t="s">
        <v>123</v>
      </c>
      <c r="AQ85" t="s">
        <v>124</v>
      </c>
      <c r="AR85" t="s">
        <v>114</v>
      </c>
      <c r="AS85" t="s">
        <v>125</v>
      </c>
      <c r="AT85" t="s">
        <v>1845</v>
      </c>
      <c r="AU85" t="s">
        <v>86</v>
      </c>
      <c r="AV85" t="s">
        <v>1846</v>
      </c>
      <c r="AW85" t="s">
        <v>1847</v>
      </c>
      <c r="AX85" t="s">
        <v>85</v>
      </c>
      <c r="AY85" t="s">
        <v>86</v>
      </c>
      <c r="AZ85" t="s">
        <v>86</v>
      </c>
      <c r="BA85" t="s">
        <v>86</v>
      </c>
      <c r="BB85" t="s">
        <v>86</v>
      </c>
      <c r="BC85" t="s">
        <v>86</v>
      </c>
      <c r="BD85" t="s">
        <v>86</v>
      </c>
      <c r="BE85" t="s">
        <v>86</v>
      </c>
      <c r="BF85" t="s">
        <v>86</v>
      </c>
      <c r="BG85" t="s">
        <v>86</v>
      </c>
      <c r="BH85" t="s">
        <v>86</v>
      </c>
      <c r="BI85" t="s">
        <v>86</v>
      </c>
      <c r="BJ85" t="s">
        <v>86</v>
      </c>
      <c r="BK85" t="s">
        <v>86</v>
      </c>
      <c r="BL85" t="s">
        <v>86</v>
      </c>
      <c r="BM85" t="s">
        <v>86</v>
      </c>
      <c r="BN85" t="s">
        <v>86</v>
      </c>
      <c r="BO85" t="s">
        <v>86</v>
      </c>
      <c r="BP85" t="s">
        <v>86</v>
      </c>
      <c r="BQ85" t="s">
        <v>86</v>
      </c>
      <c r="BR85" t="s">
        <v>86</v>
      </c>
      <c r="BS85" t="s">
        <v>86</v>
      </c>
      <c r="BT85" t="s">
        <v>86</v>
      </c>
    </row>
    <row r="86" spans="1:72" x14ac:dyDescent="0.2">
      <c r="A86">
        <v>0</v>
      </c>
      <c r="B86">
        <v>1</v>
      </c>
      <c r="C86">
        <v>1</v>
      </c>
      <c r="D86" t="s">
        <v>106</v>
      </c>
      <c r="E86" t="s">
        <v>1848</v>
      </c>
      <c r="F86" t="s">
        <v>1849</v>
      </c>
      <c r="G86" t="s">
        <v>1850</v>
      </c>
      <c r="H86" t="s">
        <v>1848</v>
      </c>
      <c r="I86" t="s">
        <v>234</v>
      </c>
      <c r="J86" t="s">
        <v>1851</v>
      </c>
      <c r="K86" s="1">
        <v>43473</v>
      </c>
      <c r="L86" s="1">
        <v>43475</v>
      </c>
      <c r="M86" t="b">
        <v>0</v>
      </c>
      <c r="N86" t="s">
        <v>236</v>
      </c>
      <c r="O86" t="s">
        <v>1852</v>
      </c>
      <c r="P86" t="s">
        <v>102</v>
      </c>
      <c r="Q86" t="s">
        <v>1853</v>
      </c>
      <c r="R86" t="s">
        <v>1854</v>
      </c>
      <c r="S86" t="s">
        <v>86</v>
      </c>
      <c r="T86" t="s">
        <v>1855</v>
      </c>
      <c r="U86" t="s">
        <v>85</v>
      </c>
      <c r="V86" t="s">
        <v>86</v>
      </c>
      <c r="W86" s="1">
        <v>43473</v>
      </c>
      <c r="X86" s="1">
        <v>43475</v>
      </c>
      <c r="Y86" t="s">
        <v>234</v>
      </c>
      <c r="Z86" s="2">
        <v>43479</v>
      </c>
      <c r="AA86" t="s">
        <v>86</v>
      </c>
      <c r="AB86" t="s">
        <v>1856</v>
      </c>
      <c r="AC86" t="s">
        <v>85</v>
      </c>
      <c r="AD86" t="s">
        <v>1857</v>
      </c>
      <c r="AE86" t="s">
        <v>1858</v>
      </c>
      <c r="AF86" t="s">
        <v>1859</v>
      </c>
      <c r="AG86" t="s">
        <v>1860</v>
      </c>
      <c r="AH86" t="s">
        <v>1861</v>
      </c>
      <c r="AI86" t="s">
        <v>85</v>
      </c>
      <c r="AJ86" t="s">
        <v>1862</v>
      </c>
      <c r="AK86" t="s">
        <v>1863</v>
      </c>
      <c r="AL86" t="s">
        <v>1859</v>
      </c>
      <c r="AM86" t="s">
        <v>1860</v>
      </c>
      <c r="AN86" t="s">
        <v>398</v>
      </c>
      <c r="AO86" t="s">
        <v>86</v>
      </c>
      <c r="AP86" t="s">
        <v>1864</v>
      </c>
      <c r="AQ86">
        <v>65</v>
      </c>
      <c r="AR86">
        <v>80</v>
      </c>
      <c r="AS86" t="s">
        <v>95</v>
      </c>
      <c r="AT86" t="s">
        <v>1865</v>
      </c>
      <c r="AU86" t="s">
        <v>1866</v>
      </c>
      <c r="AV86" t="s">
        <v>1867</v>
      </c>
      <c r="AW86" t="s">
        <v>1868</v>
      </c>
      <c r="AX86" t="s">
        <v>85</v>
      </c>
      <c r="AY86" t="s">
        <v>86</v>
      </c>
      <c r="AZ86" t="s">
        <v>85</v>
      </c>
      <c r="BA86" t="s">
        <v>85</v>
      </c>
      <c r="BB86" t="s">
        <v>85</v>
      </c>
      <c r="BC86" t="s">
        <v>85</v>
      </c>
      <c r="BD86" t="s">
        <v>86</v>
      </c>
      <c r="BE86" s="1">
        <v>1</v>
      </c>
      <c r="BF86" t="s">
        <v>85</v>
      </c>
      <c r="BG86" t="s">
        <v>85</v>
      </c>
      <c r="BH86" t="s">
        <v>85</v>
      </c>
      <c r="BI86" t="s">
        <v>85</v>
      </c>
      <c r="BJ86" t="s">
        <v>85</v>
      </c>
      <c r="BK86" t="s">
        <v>85</v>
      </c>
      <c r="BL86" t="s">
        <v>85</v>
      </c>
      <c r="BM86" t="s">
        <v>86</v>
      </c>
      <c r="BN86" t="s">
        <v>86</v>
      </c>
      <c r="BO86" t="s">
        <v>158</v>
      </c>
      <c r="BP86" t="s">
        <v>872</v>
      </c>
      <c r="BQ86" t="s">
        <v>85</v>
      </c>
      <c r="BR86" t="s">
        <v>1869</v>
      </c>
      <c r="BS86" t="s">
        <v>85</v>
      </c>
      <c r="BT86" t="s">
        <v>85</v>
      </c>
    </row>
    <row r="87" spans="1:72" x14ac:dyDescent="0.2">
      <c r="A87">
        <v>0</v>
      </c>
      <c r="B87">
        <v>1</v>
      </c>
      <c r="C87">
        <v>1</v>
      </c>
      <c r="D87" t="s">
        <v>1870</v>
      </c>
      <c r="E87" t="s">
        <v>1871</v>
      </c>
      <c r="F87" t="s">
        <v>1872</v>
      </c>
      <c r="G87" t="s">
        <v>1873</v>
      </c>
      <c r="H87" t="s">
        <v>1871</v>
      </c>
      <c r="I87" t="s">
        <v>234</v>
      </c>
      <c r="J87" t="s">
        <v>1874</v>
      </c>
      <c r="K87" s="1">
        <v>43545</v>
      </c>
      <c r="L87" s="1">
        <v>43586</v>
      </c>
      <c r="M87" t="b">
        <v>0</v>
      </c>
      <c r="N87" t="s">
        <v>236</v>
      </c>
      <c r="O87" t="s">
        <v>237</v>
      </c>
      <c r="P87">
        <v>0</v>
      </c>
      <c r="Q87" t="s">
        <v>1875</v>
      </c>
      <c r="R87" t="s">
        <v>1876</v>
      </c>
      <c r="S87" t="s">
        <v>240</v>
      </c>
      <c r="T87" t="s">
        <v>1877</v>
      </c>
      <c r="U87" t="s">
        <v>85</v>
      </c>
      <c r="V87" t="s">
        <v>86</v>
      </c>
      <c r="W87" s="1">
        <v>43545</v>
      </c>
      <c r="X87" s="1">
        <v>43586</v>
      </c>
      <c r="Y87" t="s">
        <v>234</v>
      </c>
      <c r="Z87" s="2">
        <v>43549</v>
      </c>
      <c r="AA87" t="s">
        <v>86</v>
      </c>
      <c r="AB87" t="s">
        <v>1878</v>
      </c>
      <c r="AC87" t="s">
        <v>85</v>
      </c>
      <c r="AD87" t="s">
        <v>1879</v>
      </c>
      <c r="AE87" t="s">
        <v>1880</v>
      </c>
      <c r="AF87" t="s">
        <v>1881</v>
      </c>
      <c r="AG87" t="s">
        <v>1876</v>
      </c>
      <c r="AH87" t="s">
        <v>1882</v>
      </c>
      <c r="AI87" t="s">
        <v>85</v>
      </c>
      <c r="AJ87" t="s">
        <v>1879</v>
      </c>
      <c r="AK87" t="s">
        <v>1883</v>
      </c>
      <c r="AL87" t="s">
        <v>1884</v>
      </c>
      <c r="AM87" t="s">
        <v>1876</v>
      </c>
      <c r="AN87" t="s">
        <v>398</v>
      </c>
      <c r="AO87" t="s">
        <v>86</v>
      </c>
      <c r="AP87" t="s">
        <v>1885</v>
      </c>
      <c r="AQ87">
        <v>18</v>
      </c>
      <c r="AR87">
        <v>80</v>
      </c>
      <c r="AS87" t="s">
        <v>95</v>
      </c>
      <c r="AT87" t="s">
        <v>1886</v>
      </c>
      <c r="AU87" t="s">
        <v>1887</v>
      </c>
      <c r="AV87" t="s">
        <v>1888</v>
      </c>
      <c r="AW87" t="s">
        <v>1889</v>
      </c>
      <c r="AX87" t="s">
        <v>85</v>
      </c>
      <c r="AY87" t="s">
        <v>86</v>
      </c>
      <c r="AZ87" t="s">
        <v>85</v>
      </c>
      <c r="BA87" t="s">
        <v>85</v>
      </c>
      <c r="BB87" t="s">
        <v>85</v>
      </c>
      <c r="BC87" t="s">
        <v>85</v>
      </c>
      <c r="BD87" t="s">
        <v>86</v>
      </c>
      <c r="BE87" s="1">
        <v>1</v>
      </c>
      <c r="BF87" t="s">
        <v>85</v>
      </c>
      <c r="BG87" t="s">
        <v>85</v>
      </c>
      <c r="BH87" t="s">
        <v>85</v>
      </c>
      <c r="BI87" t="s">
        <v>85</v>
      </c>
      <c r="BJ87" t="s">
        <v>85</v>
      </c>
      <c r="BK87" t="s">
        <v>85</v>
      </c>
      <c r="BL87" t="s">
        <v>85</v>
      </c>
      <c r="BM87" t="s">
        <v>86</v>
      </c>
      <c r="BN87" t="s">
        <v>86</v>
      </c>
      <c r="BO87" t="s">
        <v>158</v>
      </c>
      <c r="BP87" t="s">
        <v>1890</v>
      </c>
      <c r="BQ87" t="s">
        <v>85</v>
      </c>
      <c r="BR87" t="s">
        <v>1891</v>
      </c>
      <c r="BS87" t="s">
        <v>85</v>
      </c>
      <c r="BT87" t="s">
        <v>85</v>
      </c>
    </row>
    <row r="88" spans="1:72" x14ac:dyDescent="0.2">
      <c r="A88">
        <v>1</v>
      </c>
      <c r="B88">
        <v>0</v>
      </c>
      <c r="C88">
        <v>1</v>
      </c>
      <c r="D88" t="s">
        <v>1892</v>
      </c>
      <c r="E88" t="s">
        <v>1893</v>
      </c>
      <c r="F88" t="s">
        <v>1894</v>
      </c>
      <c r="G88" t="s">
        <v>1895</v>
      </c>
      <c r="H88" t="s">
        <v>1896</v>
      </c>
      <c r="I88" t="s">
        <v>189</v>
      </c>
      <c r="J88" t="s">
        <v>1897</v>
      </c>
      <c r="K88" s="1">
        <v>43510</v>
      </c>
      <c r="L88" s="1">
        <v>43525</v>
      </c>
      <c r="M88" t="b">
        <v>0</v>
      </c>
      <c r="N88" t="s">
        <v>79</v>
      </c>
      <c r="O88" t="s">
        <v>1898</v>
      </c>
      <c r="P88" t="s">
        <v>318</v>
      </c>
      <c r="Q88">
        <v>40</v>
      </c>
      <c r="R88" t="s">
        <v>1899</v>
      </c>
      <c r="S88" t="s">
        <v>193</v>
      </c>
      <c r="T88" t="s">
        <v>1900</v>
      </c>
      <c r="U88" t="s">
        <v>85</v>
      </c>
      <c r="V88" t="s">
        <v>86</v>
      </c>
      <c r="W88" s="1">
        <v>43510</v>
      </c>
      <c r="X88" s="1">
        <v>43525</v>
      </c>
      <c r="Y88" t="s">
        <v>195</v>
      </c>
      <c r="Z88" s="2">
        <v>44139</v>
      </c>
      <c r="AA88" t="s">
        <v>196</v>
      </c>
      <c r="AB88" t="s">
        <v>1901</v>
      </c>
      <c r="AC88" t="s">
        <v>85</v>
      </c>
      <c r="AD88" t="s">
        <v>1902</v>
      </c>
      <c r="AE88" t="s">
        <v>1903</v>
      </c>
      <c r="AF88">
        <v>9945079276</v>
      </c>
      <c r="AG88" t="s">
        <v>1904</v>
      </c>
      <c r="AH88" t="s">
        <v>1905</v>
      </c>
      <c r="AI88" t="s">
        <v>85</v>
      </c>
      <c r="AJ88" t="s">
        <v>1902</v>
      </c>
      <c r="AK88" t="s">
        <v>1903</v>
      </c>
      <c r="AL88">
        <v>9945079276</v>
      </c>
      <c r="AM88" t="s">
        <v>1904</v>
      </c>
      <c r="AN88" t="s">
        <v>203</v>
      </c>
      <c r="AO88" t="s">
        <v>86</v>
      </c>
      <c r="AP88" t="s">
        <v>1906</v>
      </c>
      <c r="AQ88" t="s">
        <v>85</v>
      </c>
      <c r="AR88" t="s">
        <v>85</v>
      </c>
      <c r="AS88" t="s">
        <v>85</v>
      </c>
      <c r="AT88" t="s">
        <v>1907</v>
      </c>
      <c r="AU88" t="s">
        <v>1908</v>
      </c>
      <c r="AV88" t="s">
        <v>1909</v>
      </c>
      <c r="AW88" t="s">
        <v>1910</v>
      </c>
      <c r="AX88" t="s">
        <v>85</v>
      </c>
      <c r="AY88" t="s">
        <v>86</v>
      </c>
      <c r="AZ88" t="s">
        <v>85</v>
      </c>
      <c r="BA88">
        <v>0</v>
      </c>
      <c r="BB88" t="s">
        <v>85</v>
      </c>
      <c r="BC88" t="s">
        <v>85</v>
      </c>
      <c r="BD88" t="s">
        <v>86</v>
      </c>
      <c r="BE88" s="1">
        <v>1</v>
      </c>
      <c r="BF88" t="s">
        <v>85</v>
      </c>
      <c r="BG88" t="s">
        <v>85</v>
      </c>
      <c r="BH88" t="s">
        <v>85</v>
      </c>
      <c r="BI88" t="s">
        <v>85</v>
      </c>
      <c r="BJ88" t="s">
        <v>85</v>
      </c>
      <c r="BK88" t="s">
        <v>85</v>
      </c>
      <c r="BL88" t="s">
        <v>85</v>
      </c>
      <c r="BM88" t="s">
        <v>86</v>
      </c>
      <c r="BN88" t="s">
        <v>86</v>
      </c>
      <c r="BO88" t="s">
        <v>158</v>
      </c>
      <c r="BP88" t="s">
        <v>1911</v>
      </c>
      <c r="BQ88" t="s">
        <v>85</v>
      </c>
      <c r="BR88" t="s">
        <v>1912</v>
      </c>
      <c r="BS88" t="s">
        <v>85</v>
      </c>
      <c r="BT88" t="s">
        <v>85</v>
      </c>
    </row>
    <row r="89" spans="1:72" x14ac:dyDescent="0.2">
      <c r="A89">
        <v>0</v>
      </c>
      <c r="B89">
        <v>1</v>
      </c>
      <c r="C89">
        <v>1</v>
      </c>
      <c r="D89" t="s">
        <v>106</v>
      </c>
      <c r="E89" t="s">
        <v>1913</v>
      </c>
      <c r="F89" t="s">
        <v>1914</v>
      </c>
      <c r="G89" t="s">
        <v>1915</v>
      </c>
      <c r="H89" t="s">
        <v>1916</v>
      </c>
      <c r="I89" t="s">
        <v>189</v>
      </c>
      <c r="J89" t="s">
        <v>1917</v>
      </c>
      <c r="K89" s="1">
        <v>43642</v>
      </c>
      <c r="L89" s="1">
        <v>43656</v>
      </c>
      <c r="M89" t="b">
        <v>0</v>
      </c>
      <c r="N89" t="s">
        <v>79</v>
      </c>
      <c r="O89" t="s">
        <v>1918</v>
      </c>
      <c r="P89" t="s">
        <v>217</v>
      </c>
      <c r="Q89">
        <v>500</v>
      </c>
      <c r="R89" t="s">
        <v>1919</v>
      </c>
      <c r="S89" t="s">
        <v>193</v>
      </c>
      <c r="T89" t="s">
        <v>85</v>
      </c>
      <c r="U89" t="s">
        <v>85</v>
      </c>
      <c r="V89" t="s">
        <v>86</v>
      </c>
      <c r="W89" s="1">
        <v>43642</v>
      </c>
      <c r="X89" s="1">
        <v>43656</v>
      </c>
      <c r="Y89" t="s">
        <v>195</v>
      </c>
      <c r="Z89" s="2">
        <v>44139</v>
      </c>
      <c r="AA89" t="s">
        <v>1920</v>
      </c>
      <c r="AB89" t="s">
        <v>1921</v>
      </c>
      <c r="AC89" t="s">
        <v>85</v>
      </c>
      <c r="AD89" t="s">
        <v>1922</v>
      </c>
      <c r="AE89" t="s">
        <v>1923</v>
      </c>
      <c r="AF89">
        <v>4023480422</v>
      </c>
      <c r="AG89" t="s">
        <v>1924</v>
      </c>
      <c r="AH89" t="s">
        <v>1921</v>
      </c>
      <c r="AI89" t="s">
        <v>85</v>
      </c>
      <c r="AJ89" t="s">
        <v>1922</v>
      </c>
      <c r="AK89" t="s">
        <v>1923</v>
      </c>
      <c r="AL89">
        <v>4023480422</v>
      </c>
      <c r="AM89" t="s">
        <v>1924</v>
      </c>
      <c r="AN89" t="s">
        <v>203</v>
      </c>
      <c r="AO89" t="s">
        <v>86</v>
      </c>
      <c r="AP89" t="s">
        <v>868</v>
      </c>
      <c r="AQ89" t="s">
        <v>85</v>
      </c>
      <c r="AR89" t="s">
        <v>85</v>
      </c>
      <c r="AS89" t="s">
        <v>85</v>
      </c>
      <c r="AT89" t="s">
        <v>1925</v>
      </c>
      <c r="AU89" t="s">
        <v>1926</v>
      </c>
      <c r="AV89" t="s">
        <v>1927</v>
      </c>
      <c r="AW89" t="s">
        <v>1928</v>
      </c>
      <c r="AX89" t="s">
        <v>85</v>
      </c>
      <c r="AY89" t="s">
        <v>86</v>
      </c>
      <c r="AZ89" t="s">
        <v>85</v>
      </c>
      <c r="BA89">
        <v>0</v>
      </c>
      <c r="BB89" t="s">
        <v>85</v>
      </c>
      <c r="BC89" t="s">
        <v>85</v>
      </c>
      <c r="BD89" t="s">
        <v>86</v>
      </c>
      <c r="BE89" s="1">
        <v>1</v>
      </c>
      <c r="BF89" t="s">
        <v>85</v>
      </c>
      <c r="BG89" t="s">
        <v>85</v>
      </c>
      <c r="BH89" t="s">
        <v>85</v>
      </c>
      <c r="BI89" t="s">
        <v>85</v>
      </c>
      <c r="BJ89" t="s">
        <v>85</v>
      </c>
      <c r="BK89" t="s">
        <v>85</v>
      </c>
      <c r="BL89" t="s">
        <v>85</v>
      </c>
      <c r="BM89" t="s">
        <v>86</v>
      </c>
      <c r="BN89" t="s">
        <v>86</v>
      </c>
      <c r="BO89" t="s">
        <v>1929</v>
      </c>
      <c r="BP89" t="s">
        <v>1930</v>
      </c>
      <c r="BQ89" t="s">
        <v>1931</v>
      </c>
      <c r="BR89" t="s">
        <v>1932</v>
      </c>
      <c r="BS89" t="s">
        <v>1931</v>
      </c>
      <c r="BT89" t="s">
        <v>1931</v>
      </c>
    </row>
    <row r="90" spans="1:72" x14ac:dyDescent="0.2">
      <c r="A90">
        <v>1</v>
      </c>
      <c r="B90">
        <v>0</v>
      </c>
      <c r="C90">
        <v>0</v>
      </c>
      <c r="D90" t="s">
        <v>1180</v>
      </c>
      <c r="E90" t="s">
        <v>1933</v>
      </c>
      <c r="F90" t="s">
        <v>1934</v>
      </c>
      <c r="G90" t="s">
        <v>1935</v>
      </c>
      <c r="H90" t="s">
        <v>1936</v>
      </c>
      <c r="I90" t="s">
        <v>189</v>
      </c>
      <c r="J90" t="s">
        <v>1937</v>
      </c>
      <c r="K90" s="1">
        <v>43550</v>
      </c>
      <c r="L90" s="1">
        <v>43556</v>
      </c>
      <c r="M90" t="b">
        <v>0</v>
      </c>
      <c r="N90" t="s">
        <v>79</v>
      </c>
      <c r="O90" t="s">
        <v>1938</v>
      </c>
      <c r="P90" t="s">
        <v>114</v>
      </c>
      <c r="Q90">
        <v>100</v>
      </c>
      <c r="R90" t="s">
        <v>1939</v>
      </c>
      <c r="S90" t="s">
        <v>193</v>
      </c>
      <c r="T90" t="s">
        <v>1940</v>
      </c>
      <c r="U90" t="s">
        <v>85</v>
      </c>
      <c r="V90" t="s">
        <v>86</v>
      </c>
      <c r="W90" s="1">
        <v>43550</v>
      </c>
      <c r="X90" s="1">
        <v>43556</v>
      </c>
      <c r="Y90" t="s">
        <v>195</v>
      </c>
      <c r="Z90" s="2">
        <v>44139</v>
      </c>
      <c r="AA90" t="s">
        <v>1941</v>
      </c>
      <c r="AB90" t="s">
        <v>1942</v>
      </c>
      <c r="AC90" t="s">
        <v>85</v>
      </c>
      <c r="AD90" t="s">
        <v>1943</v>
      </c>
      <c r="AE90" t="s">
        <v>1944</v>
      </c>
      <c r="AF90">
        <v>8281931485</v>
      </c>
      <c r="AG90" t="s">
        <v>1945</v>
      </c>
      <c r="AH90" t="s">
        <v>1942</v>
      </c>
      <c r="AI90" t="s">
        <v>85</v>
      </c>
      <c r="AJ90" t="s">
        <v>1943</v>
      </c>
      <c r="AK90" t="s">
        <v>1944</v>
      </c>
      <c r="AL90">
        <v>8281931485</v>
      </c>
      <c r="AM90" t="s">
        <v>1945</v>
      </c>
      <c r="AN90" t="s">
        <v>203</v>
      </c>
      <c r="AO90" t="s">
        <v>86</v>
      </c>
      <c r="AP90" t="s">
        <v>1946</v>
      </c>
      <c r="AQ90" t="s">
        <v>85</v>
      </c>
      <c r="AR90" t="s">
        <v>85</v>
      </c>
      <c r="AS90" t="s">
        <v>85</v>
      </c>
      <c r="AT90" t="s">
        <v>1947</v>
      </c>
      <c r="AU90" t="s">
        <v>1948</v>
      </c>
      <c r="AV90" t="s">
        <v>1949</v>
      </c>
      <c r="AW90" t="s">
        <v>1950</v>
      </c>
      <c r="AX90" t="s">
        <v>85</v>
      </c>
      <c r="AY90" t="s">
        <v>86</v>
      </c>
      <c r="AZ90" t="s">
        <v>85</v>
      </c>
      <c r="BA90">
        <v>0</v>
      </c>
      <c r="BB90" t="s">
        <v>85</v>
      </c>
      <c r="BC90" t="s">
        <v>85</v>
      </c>
      <c r="BD90" t="s">
        <v>86</v>
      </c>
      <c r="BE90" s="1">
        <v>1</v>
      </c>
      <c r="BF90" t="s">
        <v>85</v>
      </c>
      <c r="BG90" t="s">
        <v>85</v>
      </c>
      <c r="BH90" t="s">
        <v>85</v>
      </c>
      <c r="BI90" t="s">
        <v>85</v>
      </c>
      <c r="BJ90" t="s">
        <v>85</v>
      </c>
      <c r="BK90" t="s">
        <v>85</v>
      </c>
      <c r="BL90" t="s">
        <v>85</v>
      </c>
      <c r="BM90" t="s">
        <v>86</v>
      </c>
      <c r="BN90" t="s">
        <v>86</v>
      </c>
      <c r="BO90" t="s">
        <v>158</v>
      </c>
      <c r="BP90" t="s">
        <v>1951</v>
      </c>
      <c r="BQ90" t="s">
        <v>85</v>
      </c>
      <c r="BR90" t="s">
        <v>1952</v>
      </c>
      <c r="BS90" t="s">
        <v>85</v>
      </c>
      <c r="BT90" t="s">
        <v>85</v>
      </c>
    </row>
    <row r="91" spans="1:72" x14ac:dyDescent="0.2">
      <c r="A91">
        <v>1</v>
      </c>
      <c r="B91">
        <v>0</v>
      </c>
      <c r="C91">
        <v>0</v>
      </c>
      <c r="D91" t="s">
        <v>1565</v>
      </c>
      <c r="E91" t="s">
        <v>1953</v>
      </c>
      <c r="F91" t="s">
        <v>1954</v>
      </c>
      <c r="G91" t="s">
        <v>1955</v>
      </c>
      <c r="H91" t="s">
        <v>1956</v>
      </c>
      <c r="I91" t="s">
        <v>111</v>
      </c>
      <c r="J91" t="s">
        <v>1957</v>
      </c>
      <c r="K91" s="1">
        <v>43497</v>
      </c>
      <c r="L91" s="1">
        <v>43556</v>
      </c>
      <c r="M91" t="b">
        <v>0</v>
      </c>
      <c r="N91" t="s">
        <v>79</v>
      </c>
      <c r="O91" t="s">
        <v>1958</v>
      </c>
      <c r="P91" t="s">
        <v>217</v>
      </c>
      <c r="Q91">
        <v>1000</v>
      </c>
      <c r="R91" t="s">
        <v>1959</v>
      </c>
      <c r="S91" t="s">
        <v>1334</v>
      </c>
      <c r="T91" t="s">
        <v>1960</v>
      </c>
      <c r="U91" t="s">
        <v>85</v>
      </c>
      <c r="V91" t="s">
        <v>86</v>
      </c>
      <c r="W91" s="1">
        <v>43497</v>
      </c>
      <c r="X91" t="s">
        <v>1961</v>
      </c>
      <c r="Y91" t="s">
        <v>172</v>
      </c>
      <c r="Z91" s="2">
        <v>43913</v>
      </c>
      <c r="AA91">
        <v>3589</v>
      </c>
      <c r="AB91" t="s">
        <v>221</v>
      </c>
      <c r="AC91" t="s">
        <v>1962</v>
      </c>
      <c r="AD91" t="s">
        <v>86</v>
      </c>
      <c r="AE91" t="s">
        <v>1963</v>
      </c>
      <c r="AF91" t="s">
        <v>1964</v>
      </c>
      <c r="AG91" t="s">
        <v>1965</v>
      </c>
      <c r="AH91" t="s">
        <v>221</v>
      </c>
      <c r="AI91" t="s">
        <v>1962</v>
      </c>
      <c r="AJ91" t="s">
        <v>86</v>
      </c>
      <c r="AK91" t="s">
        <v>1963</v>
      </c>
      <c r="AL91" t="s">
        <v>1964</v>
      </c>
      <c r="AM91" t="s">
        <v>1965</v>
      </c>
      <c r="AN91" t="s">
        <v>148</v>
      </c>
      <c r="AO91" t="s">
        <v>1966</v>
      </c>
      <c r="AP91" t="s">
        <v>123</v>
      </c>
      <c r="AQ91" t="s">
        <v>124</v>
      </c>
      <c r="AR91" t="s">
        <v>114</v>
      </c>
      <c r="AS91" t="s">
        <v>125</v>
      </c>
      <c r="AT91" t="s">
        <v>1967</v>
      </c>
      <c r="AU91" t="s">
        <v>86</v>
      </c>
      <c r="AV91" t="s">
        <v>1968</v>
      </c>
      <c r="AW91" t="s">
        <v>1969</v>
      </c>
      <c r="AX91" t="s">
        <v>85</v>
      </c>
      <c r="AY91" t="s">
        <v>86</v>
      </c>
      <c r="AZ91" t="s">
        <v>86</v>
      </c>
      <c r="BA91" t="s">
        <v>86</v>
      </c>
      <c r="BB91" t="s">
        <v>86</v>
      </c>
      <c r="BC91" t="s">
        <v>86</v>
      </c>
      <c r="BD91" t="s">
        <v>86</v>
      </c>
      <c r="BE91" t="s">
        <v>86</v>
      </c>
      <c r="BF91" t="s">
        <v>86</v>
      </c>
      <c r="BG91" t="s">
        <v>86</v>
      </c>
      <c r="BH91" t="s">
        <v>86</v>
      </c>
      <c r="BI91" t="s">
        <v>86</v>
      </c>
      <c r="BJ91" t="s">
        <v>86</v>
      </c>
      <c r="BK91" t="s">
        <v>86</v>
      </c>
      <c r="BL91" t="s">
        <v>86</v>
      </c>
      <c r="BM91" t="s">
        <v>86</v>
      </c>
      <c r="BN91" t="s">
        <v>86</v>
      </c>
      <c r="BO91" t="s">
        <v>86</v>
      </c>
      <c r="BP91" t="s">
        <v>86</v>
      </c>
      <c r="BQ91" t="s">
        <v>86</v>
      </c>
      <c r="BR91" t="s">
        <v>86</v>
      </c>
      <c r="BS91" t="s">
        <v>86</v>
      </c>
      <c r="BT91" t="s">
        <v>86</v>
      </c>
    </row>
    <row r="92" spans="1:72" x14ac:dyDescent="0.2">
      <c r="A92">
        <v>1</v>
      </c>
      <c r="B92">
        <v>0</v>
      </c>
      <c r="C92">
        <v>0</v>
      </c>
      <c r="D92" t="s">
        <v>1970</v>
      </c>
      <c r="E92" t="s">
        <v>1971</v>
      </c>
      <c r="F92" t="s">
        <v>1972</v>
      </c>
      <c r="G92" t="s">
        <v>1973</v>
      </c>
      <c r="H92" t="s">
        <v>1971</v>
      </c>
      <c r="I92" t="s">
        <v>111</v>
      </c>
      <c r="J92" t="s">
        <v>1974</v>
      </c>
      <c r="K92" s="1">
        <v>43661</v>
      </c>
      <c r="L92" s="1">
        <v>43647</v>
      </c>
      <c r="M92" t="b">
        <v>1</v>
      </c>
      <c r="N92" t="s">
        <v>79</v>
      </c>
      <c r="O92" t="s">
        <v>113</v>
      </c>
      <c r="P92" t="s">
        <v>167</v>
      </c>
      <c r="Q92">
        <v>185</v>
      </c>
      <c r="R92" t="s">
        <v>1975</v>
      </c>
      <c r="S92" t="s">
        <v>240</v>
      </c>
      <c r="T92" t="s">
        <v>1976</v>
      </c>
      <c r="U92" t="s">
        <v>85</v>
      </c>
      <c r="V92" t="s">
        <v>86</v>
      </c>
      <c r="W92" s="1">
        <v>43661</v>
      </c>
      <c r="X92" s="3">
        <v>43647</v>
      </c>
      <c r="Y92" t="s">
        <v>299</v>
      </c>
      <c r="Z92" s="2">
        <v>43675</v>
      </c>
      <c r="AA92" t="s">
        <v>1977</v>
      </c>
      <c r="AB92" t="s">
        <v>282</v>
      </c>
      <c r="AC92" t="s">
        <v>1978</v>
      </c>
      <c r="AD92" t="s">
        <v>86</v>
      </c>
      <c r="AE92" t="s">
        <v>1979</v>
      </c>
      <c r="AF92" t="s">
        <v>1980</v>
      </c>
      <c r="AG92" t="s">
        <v>85</v>
      </c>
      <c r="AH92" t="s">
        <v>282</v>
      </c>
      <c r="AI92" t="s">
        <v>1978</v>
      </c>
      <c r="AJ92" t="s">
        <v>86</v>
      </c>
      <c r="AK92" t="s">
        <v>1979</v>
      </c>
      <c r="AL92" t="s">
        <v>1980</v>
      </c>
      <c r="AM92" t="s">
        <v>85</v>
      </c>
      <c r="AN92" t="s">
        <v>148</v>
      </c>
      <c r="AO92" t="s">
        <v>86</v>
      </c>
      <c r="AP92" t="s">
        <v>123</v>
      </c>
      <c r="AQ92" t="s">
        <v>124</v>
      </c>
      <c r="AR92" t="s">
        <v>442</v>
      </c>
      <c r="AS92" t="s">
        <v>247</v>
      </c>
      <c r="AT92" t="s">
        <v>1981</v>
      </c>
      <c r="AU92" t="s">
        <v>86</v>
      </c>
      <c r="AV92" t="s">
        <v>1982</v>
      </c>
      <c r="AW92" t="s">
        <v>1983</v>
      </c>
      <c r="AX92" t="s">
        <v>85</v>
      </c>
      <c r="AY92" t="s">
        <v>86</v>
      </c>
      <c r="AZ92" t="s">
        <v>86</v>
      </c>
      <c r="BA92" t="s">
        <v>86</v>
      </c>
      <c r="BB92" t="s">
        <v>86</v>
      </c>
      <c r="BC92" t="s">
        <v>86</v>
      </c>
      <c r="BD92" t="s">
        <v>86</v>
      </c>
      <c r="BE92" t="s">
        <v>86</v>
      </c>
      <c r="BF92" t="s">
        <v>86</v>
      </c>
      <c r="BG92" t="s">
        <v>86</v>
      </c>
      <c r="BH92" t="s">
        <v>86</v>
      </c>
      <c r="BI92" t="s">
        <v>86</v>
      </c>
      <c r="BJ92" t="s">
        <v>86</v>
      </c>
      <c r="BK92" t="s">
        <v>86</v>
      </c>
      <c r="BL92" t="s">
        <v>86</v>
      </c>
      <c r="BM92" t="s">
        <v>86</v>
      </c>
      <c r="BN92" t="s">
        <v>86</v>
      </c>
      <c r="BO92" t="s">
        <v>86</v>
      </c>
      <c r="BP92" t="s">
        <v>86</v>
      </c>
      <c r="BQ92" t="s">
        <v>86</v>
      </c>
      <c r="BR92" t="s">
        <v>86</v>
      </c>
      <c r="BS92" t="s">
        <v>86</v>
      </c>
      <c r="BT92" t="s">
        <v>86</v>
      </c>
    </row>
    <row r="93" spans="1:72" x14ac:dyDescent="0.2">
      <c r="A93">
        <v>0</v>
      </c>
      <c r="B93">
        <v>1</v>
      </c>
      <c r="C93">
        <v>1</v>
      </c>
      <c r="D93" t="s">
        <v>106</v>
      </c>
      <c r="E93" t="s">
        <v>1984</v>
      </c>
      <c r="F93" t="s">
        <v>1985</v>
      </c>
      <c r="G93" t="s">
        <v>1986</v>
      </c>
      <c r="H93" t="s">
        <v>1987</v>
      </c>
      <c r="I93" t="s">
        <v>111</v>
      </c>
      <c r="J93" t="s">
        <v>1988</v>
      </c>
      <c r="K93" s="1">
        <v>43753</v>
      </c>
      <c r="L93" s="1">
        <v>43862</v>
      </c>
      <c r="M93" t="b">
        <v>0</v>
      </c>
      <c r="N93" t="s">
        <v>79</v>
      </c>
      <c r="O93" t="s">
        <v>1989</v>
      </c>
      <c r="P93" t="s">
        <v>217</v>
      </c>
      <c r="Q93">
        <v>28</v>
      </c>
      <c r="R93" t="s">
        <v>1712</v>
      </c>
      <c r="S93" t="s">
        <v>1713</v>
      </c>
      <c r="T93" t="s">
        <v>1990</v>
      </c>
      <c r="U93" t="s">
        <v>85</v>
      </c>
      <c r="V93" t="s">
        <v>86</v>
      </c>
      <c r="W93" s="1">
        <v>43753</v>
      </c>
      <c r="X93" t="s">
        <v>1991</v>
      </c>
      <c r="Y93" t="s">
        <v>280</v>
      </c>
      <c r="Z93" s="2">
        <v>43906</v>
      </c>
      <c r="AA93" t="s">
        <v>1992</v>
      </c>
      <c r="AB93" t="s">
        <v>282</v>
      </c>
      <c r="AC93" t="s">
        <v>1993</v>
      </c>
      <c r="AD93" t="s">
        <v>86</v>
      </c>
      <c r="AE93" t="s">
        <v>1994</v>
      </c>
      <c r="AF93" t="s">
        <v>1995</v>
      </c>
      <c r="AG93" t="s">
        <v>85</v>
      </c>
      <c r="AH93" t="s">
        <v>282</v>
      </c>
      <c r="AI93" t="s">
        <v>1993</v>
      </c>
      <c r="AJ93" t="s">
        <v>86</v>
      </c>
      <c r="AK93" t="s">
        <v>1994</v>
      </c>
      <c r="AL93" t="s">
        <v>1995</v>
      </c>
      <c r="AM93" t="s">
        <v>85</v>
      </c>
      <c r="AN93" t="s">
        <v>148</v>
      </c>
      <c r="AO93" t="s">
        <v>86</v>
      </c>
      <c r="AP93" t="s">
        <v>123</v>
      </c>
      <c r="AQ93" t="s">
        <v>1996</v>
      </c>
      <c r="AR93" t="s">
        <v>1997</v>
      </c>
      <c r="AS93" t="s">
        <v>125</v>
      </c>
      <c r="AT93" t="s">
        <v>1998</v>
      </c>
      <c r="AU93" t="s">
        <v>86</v>
      </c>
      <c r="AV93" t="s">
        <v>1999</v>
      </c>
      <c r="AW93" t="s">
        <v>2000</v>
      </c>
      <c r="AX93" t="s">
        <v>85</v>
      </c>
      <c r="AY93" t="s">
        <v>86</v>
      </c>
      <c r="AZ93" t="s">
        <v>86</v>
      </c>
      <c r="BA93" t="s">
        <v>86</v>
      </c>
      <c r="BB93" t="s">
        <v>86</v>
      </c>
      <c r="BC93" t="s">
        <v>86</v>
      </c>
      <c r="BD93" t="s">
        <v>86</v>
      </c>
      <c r="BE93" t="s">
        <v>86</v>
      </c>
      <c r="BF93" t="s">
        <v>86</v>
      </c>
      <c r="BG93" t="s">
        <v>86</v>
      </c>
      <c r="BH93" t="s">
        <v>86</v>
      </c>
      <c r="BI93" t="s">
        <v>86</v>
      </c>
      <c r="BJ93" t="s">
        <v>86</v>
      </c>
      <c r="BK93" t="s">
        <v>86</v>
      </c>
      <c r="BL93" t="s">
        <v>86</v>
      </c>
      <c r="BM93" t="s">
        <v>86</v>
      </c>
      <c r="BN93" t="s">
        <v>86</v>
      </c>
      <c r="BO93" t="s">
        <v>86</v>
      </c>
      <c r="BP93" t="s">
        <v>86</v>
      </c>
      <c r="BQ93" t="s">
        <v>86</v>
      </c>
      <c r="BR93" t="s">
        <v>86</v>
      </c>
      <c r="BS93" t="s">
        <v>86</v>
      </c>
      <c r="BT93" t="s">
        <v>86</v>
      </c>
    </row>
    <row r="94" spans="1:72" x14ac:dyDescent="0.2">
      <c r="A94">
        <v>1</v>
      </c>
      <c r="B94">
        <v>0</v>
      </c>
      <c r="C94">
        <v>1</v>
      </c>
      <c r="D94" t="s">
        <v>2001</v>
      </c>
      <c r="E94" t="s">
        <v>2002</v>
      </c>
      <c r="F94" t="s">
        <v>2003</v>
      </c>
      <c r="G94" t="s">
        <v>2004</v>
      </c>
      <c r="H94" t="s">
        <v>2002</v>
      </c>
      <c r="I94" t="s">
        <v>409</v>
      </c>
      <c r="J94" t="s">
        <v>2005</v>
      </c>
      <c r="K94" s="1">
        <v>43735</v>
      </c>
      <c r="L94" s="1">
        <v>43735</v>
      </c>
      <c r="M94" t="b">
        <v>0</v>
      </c>
      <c r="N94" t="s">
        <v>79</v>
      </c>
      <c r="O94" t="s">
        <v>411</v>
      </c>
      <c r="P94" t="s">
        <v>114</v>
      </c>
      <c r="Q94">
        <v>16</v>
      </c>
      <c r="R94" t="s">
        <v>2006</v>
      </c>
      <c r="S94" t="s">
        <v>414</v>
      </c>
      <c r="T94" t="e">
        <f>- Overweight- Obesity</f>
        <v>#NAME?</v>
      </c>
      <c r="U94" t="s">
        <v>85</v>
      </c>
      <c r="V94" t="s">
        <v>86</v>
      </c>
      <c r="W94" s="1">
        <v>43735</v>
      </c>
      <c r="X94" s="1">
        <v>43735</v>
      </c>
      <c r="Y94" t="s">
        <v>416</v>
      </c>
      <c r="Z94" s="2">
        <v>44139</v>
      </c>
      <c r="AA94" t="s">
        <v>2007</v>
      </c>
      <c r="AB94" t="s">
        <v>2008</v>
      </c>
      <c r="AC94" t="s">
        <v>2009</v>
      </c>
      <c r="AD94" t="s">
        <v>2010</v>
      </c>
      <c r="AE94" t="s">
        <v>2011</v>
      </c>
      <c r="AF94" t="s">
        <v>2012</v>
      </c>
      <c r="AG94" t="s">
        <v>2013</v>
      </c>
      <c r="AH94" t="s">
        <v>2014</v>
      </c>
      <c r="AI94" t="s">
        <v>2015</v>
      </c>
      <c r="AJ94" t="s">
        <v>2016</v>
      </c>
      <c r="AK94" t="s">
        <v>2017</v>
      </c>
      <c r="AL94" t="s">
        <v>2018</v>
      </c>
      <c r="AM94" t="s">
        <v>2019</v>
      </c>
      <c r="AN94" t="s">
        <v>1535</v>
      </c>
      <c r="AO94" t="s">
        <v>2020</v>
      </c>
      <c r="AP94" t="s">
        <v>2006</v>
      </c>
      <c r="AQ94" t="s">
        <v>1150</v>
      </c>
      <c r="AR94" t="s">
        <v>849</v>
      </c>
      <c r="AS94" t="s">
        <v>595</v>
      </c>
      <c r="AT94" t="s">
        <v>2021</v>
      </c>
      <c r="AU94" t="s">
        <v>2022</v>
      </c>
      <c r="AV94" t="s">
        <v>2023</v>
      </c>
      <c r="AW94" t="s">
        <v>2024</v>
      </c>
      <c r="AX94" t="s">
        <v>85</v>
      </c>
      <c r="AY94" t="s">
        <v>86</v>
      </c>
      <c r="AZ94" t="s">
        <v>100</v>
      </c>
      <c r="BA94" t="s">
        <v>85</v>
      </c>
      <c r="BB94" t="s">
        <v>85</v>
      </c>
      <c r="BC94" t="s">
        <v>85</v>
      </c>
      <c r="BD94" t="s">
        <v>86</v>
      </c>
      <c r="BE94" s="1">
        <v>1</v>
      </c>
      <c r="BF94" t="s">
        <v>85</v>
      </c>
      <c r="BG94" t="s">
        <v>85</v>
      </c>
      <c r="BH94" t="s">
        <v>85</v>
      </c>
      <c r="BI94" t="s">
        <v>85</v>
      </c>
      <c r="BJ94" t="s">
        <v>85</v>
      </c>
      <c r="BK94" t="s">
        <v>85</v>
      </c>
      <c r="BL94" t="s">
        <v>85</v>
      </c>
      <c r="BM94" s="1">
        <v>44043</v>
      </c>
      <c r="BN94" t="s">
        <v>86</v>
      </c>
      <c r="BO94" t="s">
        <v>85</v>
      </c>
      <c r="BP94" t="s">
        <v>104</v>
      </c>
      <c r="BQ94" t="s">
        <v>85</v>
      </c>
      <c r="BR94" t="s">
        <v>85</v>
      </c>
      <c r="BS94" t="s">
        <v>85</v>
      </c>
      <c r="BT94" t="s">
        <v>85</v>
      </c>
    </row>
    <row r="95" spans="1:72" x14ac:dyDescent="0.2">
      <c r="A95">
        <v>0</v>
      </c>
      <c r="B95">
        <v>1</v>
      </c>
      <c r="C95">
        <v>1</v>
      </c>
      <c r="D95" t="s">
        <v>106</v>
      </c>
      <c r="E95" t="s">
        <v>2025</v>
      </c>
      <c r="F95" t="s">
        <v>2026</v>
      </c>
      <c r="G95" t="s">
        <v>2027</v>
      </c>
      <c r="H95" t="s">
        <v>2028</v>
      </c>
      <c r="I95" t="s">
        <v>359</v>
      </c>
      <c r="J95" t="s">
        <v>2029</v>
      </c>
      <c r="K95" s="1">
        <v>43727</v>
      </c>
      <c r="L95" s="1">
        <v>44005</v>
      </c>
      <c r="M95" t="b">
        <v>0</v>
      </c>
      <c r="N95" t="s">
        <v>79</v>
      </c>
      <c r="O95" t="s">
        <v>2030</v>
      </c>
      <c r="P95">
        <v>2</v>
      </c>
      <c r="Q95">
        <v>40</v>
      </c>
      <c r="R95" t="s">
        <v>2031</v>
      </c>
      <c r="S95" t="s">
        <v>363</v>
      </c>
      <c r="T95" t="s">
        <v>2032</v>
      </c>
      <c r="U95" t="s">
        <v>85</v>
      </c>
      <c r="V95" t="s">
        <v>86</v>
      </c>
      <c r="W95" s="1">
        <v>43727</v>
      </c>
      <c r="X95" s="1">
        <v>44005</v>
      </c>
      <c r="Y95" t="s">
        <v>365</v>
      </c>
      <c r="Z95" s="2">
        <v>44025</v>
      </c>
      <c r="AA95" t="s">
        <v>86</v>
      </c>
      <c r="AB95" t="s">
        <v>2033</v>
      </c>
      <c r="AC95" t="s">
        <v>2034</v>
      </c>
      <c r="AD95" t="s">
        <v>2035</v>
      </c>
      <c r="AE95" t="s">
        <v>2036</v>
      </c>
      <c r="AF95">
        <f>81-3-5244-5751</f>
        <v>-10917</v>
      </c>
      <c r="AG95" t="s">
        <v>2037</v>
      </c>
      <c r="AH95" t="s">
        <v>2038</v>
      </c>
      <c r="AI95" t="s">
        <v>2039</v>
      </c>
      <c r="AJ95" t="s">
        <v>2035</v>
      </c>
      <c r="AK95" t="s">
        <v>2040</v>
      </c>
      <c r="AL95">
        <f>81-3-5280-86</f>
        <v>-5288</v>
      </c>
      <c r="AM95" t="s">
        <v>2037</v>
      </c>
      <c r="AN95" t="s">
        <v>148</v>
      </c>
      <c r="AO95" t="s">
        <v>86</v>
      </c>
      <c r="AP95" t="s">
        <v>86</v>
      </c>
      <c r="AQ95" t="s">
        <v>868</v>
      </c>
      <c r="AR95" t="s">
        <v>868</v>
      </c>
      <c r="AS95" t="s">
        <v>95</v>
      </c>
      <c r="AT95" t="s">
        <v>2041</v>
      </c>
      <c r="AU95" t="s">
        <v>2042</v>
      </c>
      <c r="AV95" t="s">
        <v>2043</v>
      </c>
      <c r="AW95" t="s">
        <v>2044</v>
      </c>
      <c r="AX95" t="s">
        <v>85</v>
      </c>
      <c r="AY95" t="s">
        <v>86</v>
      </c>
      <c r="AZ95" t="s">
        <v>600</v>
      </c>
      <c r="BA95" t="s">
        <v>85</v>
      </c>
      <c r="BB95" t="s">
        <v>85</v>
      </c>
      <c r="BC95" t="s">
        <v>85</v>
      </c>
      <c r="BD95" t="s">
        <v>86</v>
      </c>
      <c r="BE95" s="1">
        <v>1</v>
      </c>
      <c r="BF95" t="s">
        <v>85</v>
      </c>
      <c r="BG95" t="s">
        <v>85</v>
      </c>
      <c r="BH95" t="s">
        <v>85</v>
      </c>
      <c r="BI95" t="s">
        <v>85</v>
      </c>
      <c r="BJ95" t="s">
        <v>85</v>
      </c>
      <c r="BK95" t="s">
        <v>85</v>
      </c>
      <c r="BL95" t="s">
        <v>85</v>
      </c>
      <c r="BM95" t="s">
        <v>86</v>
      </c>
      <c r="BN95" t="s">
        <v>86</v>
      </c>
      <c r="BO95" t="s">
        <v>85</v>
      </c>
      <c r="BP95" t="s">
        <v>2045</v>
      </c>
      <c r="BQ95" t="s">
        <v>2046</v>
      </c>
      <c r="BR95" t="s">
        <v>2047</v>
      </c>
      <c r="BS95">
        <f>81-3-5244-5751</f>
        <v>-10917</v>
      </c>
      <c r="BT95" t="s">
        <v>2046</v>
      </c>
    </row>
    <row r="96" spans="1:72" x14ac:dyDescent="0.2">
      <c r="A96">
        <v>0</v>
      </c>
      <c r="B96">
        <v>1</v>
      </c>
      <c r="C96">
        <v>1</v>
      </c>
      <c r="D96" t="s">
        <v>106</v>
      </c>
      <c r="E96" t="s">
        <v>2048</v>
      </c>
      <c r="F96" t="s">
        <v>2049</v>
      </c>
      <c r="G96" t="s">
        <v>2050</v>
      </c>
      <c r="H96" t="s">
        <v>2051</v>
      </c>
      <c r="I96" t="s">
        <v>111</v>
      </c>
      <c r="J96" t="s">
        <v>2052</v>
      </c>
      <c r="K96" s="1">
        <v>43731</v>
      </c>
      <c r="L96" s="1">
        <v>44074</v>
      </c>
      <c r="M96" t="b">
        <v>0</v>
      </c>
      <c r="N96" t="s">
        <v>79</v>
      </c>
      <c r="O96" t="s">
        <v>1958</v>
      </c>
      <c r="P96" t="s">
        <v>114</v>
      </c>
      <c r="Q96">
        <v>20</v>
      </c>
      <c r="R96" t="s">
        <v>2053</v>
      </c>
      <c r="S96" t="s">
        <v>2054</v>
      </c>
      <c r="T96" t="s">
        <v>2055</v>
      </c>
      <c r="U96" t="s">
        <v>85</v>
      </c>
      <c r="V96" t="s">
        <v>86</v>
      </c>
      <c r="W96" s="1">
        <v>43731</v>
      </c>
      <c r="X96" t="s">
        <v>2056</v>
      </c>
      <c r="Y96" t="s">
        <v>280</v>
      </c>
      <c r="Z96" s="2">
        <v>44081</v>
      </c>
      <c r="AA96" t="s">
        <v>2057</v>
      </c>
      <c r="AB96" t="s">
        <v>174</v>
      </c>
      <c r="AC96" t="s">
        <v>2058</v>
      </c>
      <c r="AD96" t="s">
        <v>86</v>
      </c>
      <c r="AE96" t="s">
        <v>2059</v>
      </c>
      <c r="AF96" t="s">
        <v>2060</v>
      </c>
      <c r="AG96" t="s">
        <v>282</v>
      </c>
      <c r="AH96" t="s">
        <v>174</v>
      </c>
      <c r="AI96" t="s">
        <v>2058</v>
      </c>
      <c r="AJ96" t="s">
        <v>86</v>
      </c>
      <c r="AK96" t="s">
        <v>2059</v>
      </c>
      <c r="AL96" t="s">
        <v>2060</v>
      </c>
      <c r="AM96" t="s">
        <v>282</v>
      </c>
      <c r="AN96" t="s">
        <v>148</v>
      </c>
      <c r="AO96" t="s">
        <v>86</v>
      </c>
      <c r="AP96" t="s">
        <v>123</v>
      </c>
      <c r="AQ96" t="s">
        <v>124</v>
      </c>
      <c r="AR96" t="s">
        <v>2061</v>
      </c>
      <c r="AS96" t="s">
        <v>125</v>
      </c>
      <c r="AT96" t="s">
        <v>2062</v>
      </c>
      <c r="AU96" t="s">
        <v>86</v>
      </c>
      <c r="AV96" t="s">
        <v>2063</v>
      </c>
      <c r="AW96" t="s">
        <v>2064</v>
      </c>
      <c r="AX96" t="s">
        <v>85</v>
      </c>
      <c r="AY96" t="s">
        <v>86</v>
      </c>
      <c r="AZ96" t="s">
        <v>86</v>
      </c>
      <c r="BA96" t="s">
        <v>86</v>
      </c>
      <c r="BB96" t="s">
        <v>86</v>
      </c>
      <c r="BC96" t="s">
        <v>86</v>
      </c>
      <c r="BD96" t="s">
        <v>86</v>
      </c>
      <c r="BE96" t="s">
        <v>86</v>
      </c>
      <c r="BF96" t="s">
        <v>86</v>
      </c>
      <c r="BG96" t="s">
        <v>86</v>
      </c>
      <c r="BH96" t="s">
        <v>86</v>
      </c>
      <c r="BI96" t="s">
        <v>86</v>
      </c>
      <c r="BJ96" t="s">
        <v>86</v>
      </c>
      <c r="BK96" t="s">
        <v>86</v>
      </c>
      <c r="BL96" t="s">
        <v>86</v>
      </c>
      <c r="BM96" t="s">
        <v>86</v>
      </c>
      <c r="BN96" t="s">
        <v>86</v>
      </c>
      <c r="BO96" t="s">
        <v>86</v>
      </c>
      <c r="BP96" t="s">
        <v>86</v>
      </c>
      <c r="BQ96" t="s">
        <v>86</v>
      </c>
      <c r="BR96" t="s">
        <v>86</v>
      </c>
      <c r="BS96" t="s">
        <v>86</v>
      </c>
      <c r="BT96" t="s">
        <v>86</v>
      </c>
    </row>
    <row r="97" spans="1:72" x14ac:dyDescent="0.2">
      <c r="A97">
        <v>0</v>
      </c>
      <c r="B97">
        <v>1</v>
      </c>
      <c r="C97">
        <v>1</v>
      </c>
      <c r="E97" t="s">
        <v>2065</v>
      </c>
      <c r="F97" t="s">
        <v>2066</v>
      </c>
      <c r="G97" t="s">
        <v>2067</v>
      </c>
      <c r="H97" t="s">
        <v>2068</v>
      </c>
      <c r="I97" t="s">
        <v>111</v>
      </c>
      <c r="J97" t="s">
        <v>2069</v>
      </c>
      <c r="K97" s="1">
        <v>43784</v>
      </c>
      <c r="L97" s="1">
        <v>43783</v>
      </c>
      <c r="M97" t="b">
        <v>0</v>
      </c>
      <c r="N97" t="s">
        <v>79</v>
      </c>
      <c r="O97" t="s">
        <v>113</v>
      </c>
      <c r="P97" t="s">
        <v>412</v>
      </c>
      <c r="Q97">
        <v>90</v>
      </c>
      <c r="R97" t="s">
        <v>2070</v>
      </c>
      <c r="S97" t="s">
        <v>193</v>
      </c>
      <c r="T97" t="s">
        <v>2071</v>
      </c>
      <c r="U97" t="s">
        <v>85</v>
      </c>
      <c r="V97" t="s">
        <v>86</v>
      </c>
      <c r="W97" s="1">
        <v>43784</v>
      </c>
      <c r="X97" t="s">
        <v>2072</v>
      </c>
      <c r="Y97" t="s">
        <v>280</v>
      </c>
      <c r="Z97" s="2">
        <v>43794</v>
      </c>
      <c r="AA97" t="s">
        <v>2073</v>
      </c>
      <c r="AB97" t="s">
        <v>282</v>
      </c>
      <c r="AC97" t="s">
        <v>2074</v>
      </c>
      <c r="AD97" t="s">
        <v>86</v>
      </c>
      <c r="AE97" t="s">
        <v>2075</v>
      </c>
      <c r="AF97" t="s">
        <v>2076</v>
      </c>
      <c r="AG97" t="s">
        <v>85</v>
      </c>
      <c r="AH97" t="s">
        <v>282</v>
      </c>
      <c r="AI97" t="s">
        <v>2074</v>
      </c>
      <c r="AJ97" t="s">
        <v>86</v>
      </c>
      <c r="AK97" t="s">
        <v>2075</v>
      </c>
      <c r="AL97" t="s">
        <v>2076</v>
      </c>
      <c r="AM97" t="s">
        <v>85</v>
      </c>
      <c r="AN97" t="s">
        <v>148</v>
      </c>
      <c r="AO97" t="s">
        <v>86</v>
      </c>
      <c r="AP97" t="s">
        <v>123</v>
      </c>
      <c r="AQ97" t="s">
        <v>2077</v>
      </c>
      <c r="AR97" t="s">
        <v>2078</v>
      </c>
      <c r="AS97" t="s">
        <v>125</v>
      </c>
      <c r="AT97" t="s">
        <v>2079</v>
      </c>
      <c r="AU97" t="s">
        <v>86</v>
      </c>
      <c r="AV97" t="s">
        <v>2080</v>
      </c>
      <c r="AW97" t="s">
        <v>2081</v>
      </c>
      <c r="AX97" t="s">
        <v>85</v>
      </c>
      <c r="AY97" t="s">
        <v>86</v>
      </c>
      <c r="AZ97" t="s">
        <v>86</v>
      </c>
      <c r="BA97" t="s">
        <v>86</v>
      </c>
      <c r="BB97" t="s">
        <v>86</v>
      </c>
      <c r="BC97" t="s">
        <v>86</v>
      </c>
      <c r="BD97" t="s">
        <v>86</v>
      </c>
      <c r="BE97" t="s">
        <v>86</v>
      </c>
      <c r="BF97" t="s">
        <v>86</v>
      </c>
      <c r="BG97" t="s">
        <v>86</v>
      </c>
      <c r="BH97" t="s">
        <v>86</v>
      </c>
      <c r="BI97" t="s">
        <v>86</v>
      </c>
      <c r="BJ97" t="s">
        <v>86</v>
      </c>
      <c r="BK97" t="s">
        <v>86</v>
      </c>
      <c r="BL97" t="s">
        <v>86</v>
      </c>
      <c r="BM97" t="s">
        <v>86</v>
      </c>
      <c r="BN97" t="s">
        <v>86</v>
      </c>
      <c r="BO97" t="s">
        <v>86</v>
      </c>
      <c r="BP97" t="s">
        <v>86</v>
      </c>
      <c r="BQ97" t="s">
        <v>86</v>
      </c>
      <c r="BR97" t="s">
        <v>86</v>
      </c>
      <c r="BS97" t="s">
        <v>86</v>
      </c>
      <c r="BT97" t="s">
        <v>86</v>
      </c>
    </row>
    <row r="98" spans="1:72" x14ac:dyDescent="0.2">
      <c r="A98">
        <v>0</v>
      </c>
      <c r="B98">
        <v>1</v>
      </c>
      <c r="C98">
        <v>0</v>
      </c>
      <c r="D98" t="s">
        <v>2082</v>
      </c>
      <c r="E98" t="s">
        <v>2083</v>
      </c>
      <c r="F98" t="s">
        <v>2084</v>
      </c>
      <c r="G98" t="s">
        <v>2085</v>
      </c>
      <c r="H98" t="s">
        <v>2086</v>
      </c>
      <c r="I98" t="s">
        <v>111</v>
      </c>
      <c r="J98" t="s">
        <v>2087</v>
      </c>
      <c r="K98" s="1">
        <v>43578</v>
      </c>
      <c r="L98" s="1">
        <v>43543</v>
      </c>
      <c r="M98" t="b">
        <v>0</v>
      </c>
      <c r="N98" t="s">
        <v>79</v>
      </c>
      <c r="O98" t="s">
        <v>113</v>
      </c>
      <c r="P98" t="s">
        <v>114</v>
      </c>
      <c r="Q98">
        <v>166</v>
      </c>
      <c r="R98" t="s">
        <v>2088</v>
      </c>
      <c r="S98" t="s">
        <v>2054</v>
      </c>
      <c r="T98" t="s">
        <v>2089</v>
      </c>
      <c r="U98" t="s">
        <v>85</v>
      </c>
      <c r="V98" t="s">
        <v>86</v>
      </c>
      <c r="W98" s="1">
        <v>43578</v>
      </c>
      <c r="X98" t="s">
        <v>2090</v>
      </c>
      <c r="Y98" t="s">
        <v>280</v>
      </c>
      <c r="Z98" s="2">
        <v>44123</v>
      </c>
      <c r="AA98" t="s">
        <v>2091</v>
      </c>
      <c r="AB98" t="s">
        <v>174</v>
      </c>
      <c r="AC98" t="s">
        <v>2092</v>
      </c>
      <c r="AD98" t="s">
        <v>86</v>
      </c>
      <c r="AE98" t="s">
        <v>2093</v>
      </c>
      <c r="AF98" t="s">
        <v>2094</v>
      </c>
      <c r="AG98" t="s">
        <v>2095</v>
      </c>
      <c r="AH98" t="s">
        <v>174</v>
      </c>
      <c r="AI98" t="s">
        <v>2092</v>
      </c>
      <c r="AJ98" t="s">
        <v>86</v>
      </c>
      <c r="AK98" t="s">
        <v>2093</v>
      </c>
      <c r="AL98" t="s">
        <v>2094</v>
      </c>
      <c r="AM98" t="s">
        <v>2095</v>
      </c>
      <c r="AN98" t="s">
        <v>148</v>
      </c>
      <c r="AO98" t="s">
        <v>2096</v>
      </c>
      <c r="AP98" t="s">
        <v>123</v>
      </c>
      <c r="AQ98" t="s">
        <v>124</v>
      </c>
      <c r="AR98" t="s">
        <v>114</v>
      </c>
      <c r="AS98" t="s">
        <v>125</v>
      </c>
      <c r="AT98" t="s">
        <v>2097</v>
      </c>
      <c r="AU98" t="s">
        <v>86</v>
      </c>
      <c r="AV98" t="s">
        <v>2098</v>
      </c>
      <c r="AW98" t="s">
        <v>2099</v>
      </c>
      <c r="AX98" t="s">
        <v>85</v>
      </c>
      <c r="AY98" t="s">
        <v>86</v>
      </c>
      <c r="AZ98" t="s">
        <v>86</v>
      </c>
      <c r="BA98" t="s">
        <v>86</v>
      </c>
      <c r="BB98" t="s">
        <v>86</v>
      </c>
      <c r="BC98" t="s">
        <v>86</v>
      </c>
      <c r="BD98" t="s">
        <v>86</v>
      </c>
      <c r="BE98" t="s">
        <v>86</v>
      </c>
      <c r="BF98" t="s">
        <v>86</v>
      </c>
      <c r="BG98" t="s">
        <v>86</v>
      </c>
      <c r="BH98" t="s">
        <v>86</v>
      </c>
      <c r="BI98" t="s">
        <v>86</v>
      </c>
      <c r="BJ98" t="s">
        <v>86</v>
      </c>
      <c r="BK98" t="s">
        <v>86</v>
      </c>
      <c r="BL98" t="s">
        <v>86</v>
      </c>
      <c r="BM98" t="s">
        <v>86</v>
      </c>
      <c r="BN98" t="s">
        <v>86</v>
      </c>
      <c r="BO98" t="s">
        <v>86</v>
      </c>
      <c r="BP98" t="s">
        <v>86</v>
      </c>
      <c r="BQ98" t="s">
        <v>86</v>
      </c>
      <c r="BR98" t="s">
        <v>86</v>
      </c>
      <c r="BS98" t="s">
        <v>86</v>
      </c>
      <c r="BT98" t="s">
        <v>86</v>
      </c>
    </row>
    <row r="99" spans="1:72" x14ac:dyDescent="0.2">
      <c r="A99">
        <v>1</v>
      </c>
      <c r="B99">
        <v>0</v>
      </c>
      <c r="C99">
        <v>1</v>
      </c>
      <c r="D99" t="s">
        <v>106</v>
      </c>
      <c r="E99" t="s">
        <v>2100</v>
      </c>
      <c r="F99" t="s">
        <v>2101</v>
      </c>
      <c r="G99" t="s">
        <v>2102</v>
      </c>
      <c r="H99" t="s">
        <v>2103</v>
      </c>
      <c r="I99" t="s">
        <v>189</v>
      </c>
      <c r="J99" t="s">
        <v>2104</v>
      </c>
      <c r="K99" s="1">
        <v>43468</v>
      </c>
      <c r="L99" s="1">
        <v>43480</v>
      </c>
      <c r="M99" t="b">
        <v>0</v>
      </c>
      <c r="N99" t="s">
        <v>79</v>
      </c>
      <c r="O99" t="s">
        <v>2105</v>
      </c>
      <c r="P99" t="s">
        <v>114</v>
      </c>
      <c r="Q99">
        <v>50</v>
      </c>
      <c r="R99" t="s">
        <v>2106</v>
      </c>
      <c r="S99" t="s">
        <v>193</v>
      </c>
      <c r="T99" t="s">
        <v>2107</v>
      </c>
      <c r="U99" t="s">
        <v>85</v>
      </c>
      <c r="V99" t="s">
        <v>86</v>
      </c>
      <c r="W99" s="1">
        <v>43468</v>
      </c>
      <c r="X99" s="1">
        <v>43480</v>
      </c>
      <c r="Y99" t="s">
        <v>195</v>
      </c>
      <c r="Z99" s="2">
        <v>44139</v>
      </c>
      <c r="AA99" t="s">
        <v>2108</v>
      </c>
      <c r="AB99" t="s">
        <v>2109</v>
      </c>
      <c r="AC99" t="s">
        <v>85</v>
      </c>
      <c r="AD99" t="s">
        <v>2110</v>
      </c>
      <c r="AE99" t="s">
        <v>2111</v>
      </c>
      <c r="AF99">
        <v>9449059395</v>
      </c>
      <c r="AG99" t="s">
        <v>2112</v>
      </c>
      <c r="AH99" t="s">
        <v>2109</v>
      </c>
      <c r="AI99" t="s">
        <v>85</v>
      </c>
      <c r="AJ99" t="s">
        <v>2110</v>
      </c>
      <c r="AK99" t="s">
        <v>2111</v>
      </c>
      <c r="AL99">
        <v>9449059395</v>
      </c>
      <c r="AM99" t="s">
        <v>2112</v>
      </c>
      <c r="AN99" t="s">
        <v>203</v>
      </c>
      <c r="AO99" t="s">
        <v>2108</v>
      </c>
      <c r="AP99" t="s">
        <v>2113</v>
      </c>
      <c r="AQ99" t="s">
        <v>85</v>
      </c>
      <c r="AR99" t="s">
        <v>85</v>
      </c>
      <c r="AS99" t="s">
        <v>85</v>
      </c>
      <c r="AT99" t="s">
        <v>2114</v>
      </c>
      <c r="AU99" t="s">
        <v>2115</v>
      </c>
      <c r="AV99" t="s">
        <v>2116</v>
      </c>
      <c r="AW99" t="s">
        <v>2117</v>
      </c>
      <c r="AX99" t="s">
        <v>85</v>
      </c>
      <c r="AY99" t="s">
        <v>86</v>
      </c>
      <c r="AZ99" t="s">
        <v>85</v>
      </c>
      <c r="BA99">
        <v>0</v>
      </c>
      <c r="BB99" t="s">
        <v>85</v>
      </c>
      <c r="BC99" t="s">
        <v>85</v>
      </c>
      <c r="BD99" t="s">
        <v>86</v>
      </c>
      <c r="BE99" s="1">
        <v>1</v>
      </c>
      <c r="BF99" t="s">
        <v>85</v>
      </c>
      <c r="BG99" t="s">
        <v>85</v>
      </c>
      <c r="BH99" t="s">
        <v>85</v>
      </c>
      <c r="BI99" t="s">
        <v>85</v>
      </c>
      <c r="BJ99" t="s">
        <v>85</v>
      </c>
      <c r="BK99" t="s">
        <v>85</v>
      </c>
      <c r="BL99" t="s">
        <v>85</v>
      </c>
      <c r="BM99" t="s">
        <v>86</v>
      </c>
      <c r="BN99" t="s">
        <v>86</v>
      </c>
      <c r="BO99" t="s">
        <v>158</v>
      </c>
      <c r="BP99" t="s">
        <v>2118</v>
      </c>
      <c r="BQ99" t="s">
        <v>85</v>
      </c>
      <c r="BR99" t="s">
        <v>2119</v>
      </c>
      <c r="BS99" t="s">
        <v>85</v>
      </c>
      <c r="BT99" t="s">
        <v>85</v>
      </c>
    </row>
    <row r="100" spans="1:72" x14ac:dyDescent="0.2">
      <c r="A100">
        <v>0</v>
      </c>
      <c r="B100">
        <v>1</v>
      </c>
      <c r="C100">
        <v>1</v>
      </c>
      <c r="D100" t="s">
        <v>2120</v>
      </c>
      <c r="E100" t="s">
        <v>2121</v>
      </c>
      <c r="F100" t="s">
        <v>2122</v>
      </c>
      <c r="G100" t="s">
        <v>2123</v>
      </c>
      <c r="H100" t="s">
        <v>2124</v>
      </c>
      <c r="I100" t="s">
        <v>359</v>
      </c>
      <c r="J100" t="s">
        <v>2125</v>
      </c>
      <c r="K100" s="1">
        <v>43549</v>
      </c>
      <c r="L100" s="1">
        <v>42587</v>
      </c>
      <c r="M100" t="b">
        <v>0</v>
      </c>
      <c r="N100" t="s">
        <v>79</v>
      </c>
      <c r="O100" t="s">
        <v>2126</v>
      </c>
      <c r="P100">
        <v>3</v>
      </c>
      <c r="Q100">
        <v>52</v>
      </c>
      <c r="R100" t="s">
        <v>2127</v>
      </c>
      <c r="S100" t="s">
        <v>363</v>
      </c>
      <c r="T100" t="s">
        <v>2128</v>
      </c>
      <c r="U100" t="s">
        <v>85</v>
      </c>
      <c r="V100">
        <v>1</v>
      </c>
      <c r="W100" s="1">
        <v>43549</v>
      </c>
      <c r="X100" s="1">
        <v>42587</v>
      </c>
      <c r="Y100" t="s">
        <v>365</v>
      </c>
      <c r="Z100" s="2">
        <v>43886</v>
      </c>
      <c r="AA100" t="s">
        <v>2129</v>
      </c>
      <c r="AB100" t="s">
        <v>2130</v>
      </c>
      <c r="AC100" t="s">
        <v>2131</v>
      </c>
      <c r="AD100" t="s">
        <v>2132</v>
      </c>
      <c r="AE100" t="s">
        <v>2133</v>
      </c>
      <c r="AF100">
        <f>81-166-68-2261</f>
        <v>-2414</v>
      </c>
      <c r="AG100" t="s">
        <v>2134</v>
      </c>
      <c r="AH100" t="s">
        <v>2135</v>
      </c>
      <c r="AI100" t="s">
        <v>2136</v>
      </c>
      <c r="AJ100" t="s">
        <v>2132</v>
      </c>
      <c r="AK100" t="s">
        <v>2137</v>
      </c>
      <c r="AL100">
        <f>81-166-68-2533</f>
        <v>-2686</v>
      </c>
      <c r="AM100" t="s">
        <v>2138</v>
      </c>
      <c r="AN100" t="s">
        <v>591</v>
      </c>
      <c r="AO100" t="s">
        <v>86</v>
      </c>
      <c r="AP100" t="s">
        <v>86</v>
      </c>
      <c r="AQ100" t="s">
        <v>2108</v>
      </c>
      <c r="AR100" t="s">
        <v>2108</v>
      </c>
      <c r="AS100" t="s">
        <v>95</v>
      </c>
      <c r="AT100" t="s">
        <v>2139</v>
      </c>
      <c r="AU100" t="s">
        <v>2140</v>
      </c>
      <c r="AV100" t="s">
        <v>2141</v>
      </c>
      <c r="AW100" t="s">
        <v>2142</v>
      </c>
      <c r="AX100" t="s">
        <v>85</v>
      </c>
      <c r="AY100" t="s">
        <v>86</v>
      </c>
      <c r="AZ100" t="s">
        <v>600</v>
      </c>
      <c r="BA100" t="s">
        <v>85</v>
      </c>
      <c r="BB100" t="s">
        <v>85</v>
      </c>
      <c r="BC100" t="s">
        <v>85</v>
      </c>
      <c r="BD100" t="s">
        <v>86</v>
      </c>
      <c r="BE100" s="1">
        <v>1</v>
      </c>
      <c r="BF100" t="s">
        <v>85</v>
      </c>
      <c r="BG100" t="s">
        <v>85</v>
      </c>
      <c r="BH100" t="s">
        <v>85</v>
      </c>
      <c r="BI100" t="s">
        <v>85</v>
      </c>
      <c r="BJ100" t="s">
        <v>85</v>
      </c>
      <c r="BK100" t="s">
        <v>85</v>
      </c>
      <c r="BL100" t="s">
        <v>85</v>
      </c>
      <c r="BM100" t="s">
        <v>86</v>
      </c>
      <c r="BN100" t="s">
        <v>86</v>
      </c>
      <c r="BO100" t="s">
        <v>378</v>
      </c>
      <c r="BP100" t="s">
        <v>2143</v>
      </c>
      <c r="BQ100" t="s">
        <v>1657</v>
      </c>
      <c r="BR100" t="s">
        <v>1658</v>
      </c>
      <c r="BS100">
        <f>81-11-706-7934</f>
        <v>-8570</v>
      </c>
      <c r="BT100" t="s">
        <v>1657</v>
      </c>
    </row>
    <row r="101" spans="1:72" x14ac:dyDescent="0.2">
      <c r="A101">
        <v>0</v>
      </c>
      <c r="B101">
        <v>1</v>
      </c>
      <c r="C101">
        <v>1</v>
      </c>
      <c r="D101" t="s">
        <v>106</v>
      </c>
      <c r="E101" t="s">
        <v>2144</v>
      </c>
      <c r="F101" t="s">
        <v>2145</v>
      </c>
      <c r="G101" t="s">
        <v>2146</v>
      </c>
      <c r="H101" t="s">
        <v>2147</v>
      </c>
      <c r="I101" t="s">
        <v>111</v>
      </c>
      <c r="J101" t="s">
        <v>2148</v>
      </c>
      <c r="K101" s="1">
        <v>43580</v>
      </c>
      <c r="L101" s="1">
        <v>43545</v>
      </c>
      <c r="M101" t="b">
        <v>0</v>
      </c>
      <c r="N101" t="s">
        <v>79</v>
      </c>
      <c r="O101" t="s">
        <v>216</v>
      </c>
      <c r="P101" t="s">
        <v>1391</v>
      </c>
      <c r="Q101">
        <v>37</v>
      </c>
      <c r="R101" t="s">
        <v>2149</v>
      </c>
      <c r="S101" t="s">
        <v>240</v>
      </c>
      <c r="T101" t="s">
        <v>2150</v>
      </c>
      <c r="U101" t="s">
        <v>85</v>
      </c>
      <c r="V101" t="s">
        <v>86</v>
      </c>
      <c r="W101" s="1">
        <v>43580</v>
      </c>
      <c r="X101" t="s">
        <v>2151</v>
      </c>
      <c r="Y101" t="s">
        <v>119</v>
      </c>
      <c r="Z101" s="2">
        <v>43598</v>
      </c>
      <c r="AA101" t="s">
        <v>2152</v>
      </c>
      <c r="AB101" t="s">
        <v>282</v>
      </c>
      <c r="AC101" t="s">
        <v>2153</v>
      </c>
      <c r="AD101" t="s">
        <v>86</v>
      </c>
      <c r="AE101" t="s">
        <v>2154</v>
      </c>
      <c r="AF101" t="s">
        <v>2155</v>
      </c>
      <c r="AG101" t="s">
        <v>85</v>
      </c>
      <c r="AH101" t="s">
        <v>282</v>
      </c>
      <c r="AI101" t="s">
        <v>2153</v>
      </c>
      <c r="AJ101" t="s">
        <v>86</v>
      </c>
      <c r="AK101" t="s">
        <v>2154</v>
      </c>
      <c r="AL101" t="s">
        <v>2155</v>
      </c>
      <c r="AM101" t="s">
        <v>85</v>
      </c>
      <c r="AN101" t="s">
        <v>148</v>
      </c>
      <c r="AO101" t="s">
        <v>86</v>
      </c>
      <c r="AP101" t="s">
        <v>123</v>
      </c>
      <c r="AQ101" t="s">
        <v>124</v>
      </c>
      <c r="AR101" t="s">
        <v>442</v>
      </c>
      <c r="AS101" t="s">
        <v>125</v>
      </c>
      <c r="AT101" t="s">
        <v>2156</v>
      </c>
      <c r="AU101" t="s">
        <v>86</v>
      </c>
      <c r="AV101" t="s">
        <v>2157</v>
      </c>
      <c r="AW101" t="s">
        <v>2158</v>
      </c>
      <c r="AX101" t="s">
        <v>85</v>
      </c>
      <c r="AY101" t="s">
        <v>86</v>
      </c>
      <c r="AZ101" t="s">
        <v>86</v>
      </c>
      <c r="BA101" t="s">
        <v>86</v>
      </c>
      <c r="BB101" t="s">
        <v>86</v>
      </c>
      <c r="BC101" t="s">
        <v>86</v>
      </c>
      <c r="BD101" t="s">
        <v>86</v>
      </c>
      <c r="BE101" t="s">
        <v>86</v>
      </c>
      <c r="BF101" t="s">
        <v>86</v>
      </c>
      <c r="BG101" t="s">
        <v>86</v>
      </c>
      <c r="BH101" t="s">
        <v>86</v>
      </c>
      <c r="BI101" t="s">
        <v>86</v>
      </c>
      <c r="BJ101" t="s">
        <v>86</v>
      </c>
      <c r="BK101" t="s">
        <v>86</v>
      </c>
      <c r="BL101" t="s">
        <v>86</v>
      </c>
      <c r="BM101" t="s">
        <v>86</v>
      </c>
      <c r="BN101" t="s">
        <v>86</v>
      </c>
      <c r="BO101" t="s">
        <v>86</v>
      </c>
      <c r="BP101" t="s">
        <v>86</v>
      </c>
      <c r="BQ101" t="s">
        <v>86</v>
      </c>
      <c r="BR101" t="s">
        <v>86</v>
      </c>
      <c r="BS101" t="s">
        <v>86</v>
      </c>
      <c r="BT101" t="s">
        <v>86</v>
      </c>
    </row>
    <row r="102" spans="1:72" x14ac:dyDescent="0.2">
      <c r="A102">
        <v>1</v>
      </c>
      <c r="B102">
        <v>0</v>
      </c>
      <c r="C102">
        <v>0</v>
      </c>
      <c r="D102" t="s">
        <v>106</v>
      </c>
      <c r="E102" t="s">
        <v>2159</v>
      </c>
      <c r="F102" t="s">
        <v>2160</v>
      </c>
      <c r="G102" t="s">
        <v>2161</v>
      </c>
      <c r="H102" t="s">
        <v>2162</v>
      </c>
      <c r="I102" t="s">
        <v>189</v>
      </c>
      <c r="J102" t="s">
        <v>2163</v>
      </c>
      <c r="K102" s="1">
        <v>43714</v>
      </c>
      <c r="L102" s="1">
        <v>43731</v>
      </c>
      <c r="M102" t="b">
        <v>0</v>
      </c>
      <c r="N102" t="s">
        <v>79</v>
      </c>
      <c r="O102" t="s">
        <v>317</v>
      </c>
      <c r="P102" t="s">
        <v>318</v>
      </c>
      <c r="Q102">
        <v>60</v>
      </c>
      <c r="R102" t="s">
        <v>2164</v>
      </c>
      <c r="S102" t="s">
        <v>193</v>
      </c>
      <c r="T102" t="s">
        <v>2165</v>
      </c>
      <c r="U102" t="s">
        <v>85</v>
      </c>
      <c r="V102" t="s">
        <v>86</v>
      </c>
      <c r="W102" s="1">
        <v>43714</v>
      </c>
      <c r="X102" s="1">
        <v>43731</v>
      </c>
      <c r="Y102" t="s">
        <v>195</v>
      </c>
      <c r="Z102" s="2">
        <v>44139</v>
      </c>
      <c r="AA102" t="s">
        <v>196</v>
      </c>
      <c r="AB102" t="s">
        <v>2166</v>
      </c>
      <c r="AC102" t="s">
        <v>85</v>
      </c>
      <c r="AD102" t="s">
        <v>2167</v>
      </c>
      <c r="AE102" t="s">
        <v>2168</v>
      </c>
      <c r="AF102">
        <v>9868909168</v>
      </c>
      <c r="AG102" t="s">
        <v>2169</v>
      </c>
      <c r="AH102" t="s">
        <v>2166</v>
      </c>
      <c r="AI102" t="s">
        <v>85</v>
      </c>
      <c r="AJ102" t="s">
        <v>2167</v>
      </c>
      <c r="AK102" t="s">
        <v>2168</v>
      </c>
      <c r="AL102">
        <v>9868909168</v>
      </c>
      <c r="AM102" t="s">
        <v>2169</v>
      </c>
      <c r="AN102" t="s">
        <v>203</v>
      </c>
      <c r="AO102" t="s">
        <v>86</v>
      </c>
      <c r="AP102" t="s">
        <v>2170</v>
      </c>
      <c r="AQ102" t="s">
        <v>85</v>
      </c>
      <c r="AR102" t="s">
        <v>85</v>
      </c>
      <c r="AS102" t="s">
        <v>85</v>
      </c>
      <c r="AT102" t="s">
        <v>2171</v>
      </c>
      <c r="AU102" t="s">
        <v>2172</v>
      </c>
      <c r="AV102" t="s">
        <v>2173</v>
      </c>
      <c r="AW102" t="s">
        <v>2174</v>
      </c>
      <c r="AX102" t="s">
        <v>85</v>
      </c>
      <c r="AY102" t="s">
        <v>86</v>
      </c>
      <c r="AZ102" t="s">
        <v>85</v>
      </c>
      <c r="BA102">
        <v>0</v>
      </c>
      <c r="BB102" t="s">
        <v>85</v>
      </c>
      <c r="BC102" t="s">
        <v>85</v>
      </c>
      <c r="BD102" t="s">
        <v>86</v>
      </c>
      <c r="BE102" s="1">
        <v>1</v>
      </c>
      <c r="BF102" t="s">
        <v>85</v>
      </c>
      <c r="BG102" t="s">
        <v>85</v>
      </c>
      <c r="BH102" t="s">
        <v>85</v>
      </c>
      <c r="BI102" t="s">
        <v>85</v>
      </c>
      <c r="BJ102" t="s">
        <v>85</v>
      </c>
      <c r="BK102" t="s">
        <v>85</v>
      </c>
      <c r="BL102" t="s">
        <v>85</v>
      </c>
      <c r="BM102" t="s">
        <v>86</v>
      </c>
      <c r="BN102" t="s">
        <v>86</v>
      </c>
      <c r="BO102" t="s">
        <v>158</v>
      </c>
      <c r="BP102" t="s">
        <v>2175</v>
      </c>
      <c r="BQ102" t="s">
        <v>85</v>
      </c>
      <c r="BR102" t="s">
        <v>2176</v>
      </c>
      <c r="BS102" t="s">
        <v>85</v>
      </c>
      <c r="BT102" t="s">
        <v>85</v>
      </c>
    </row>
    <row r="103" spans="1:72" x14ac:dyDescent="0.2">
      <c r="A103">
        <v>0</v>
      </c>
      <c r="B103">
        <v>1</v>
      </c>
      <c r="C103">
        <v>1</v>
      </c>
      <c r="D103" t="s">
        <v>106</v>
      </c>
      <c r="E103" t="s">
        <v>2177</v>
      </c>
      <c r="F103" t="s">
        <v>2178</v>
      </c>
      <c r="G103" t="s">
        <v>2179</v>
      </c>
      <c r="H103" t="s">
        <v>2177</v>
      </c>
      <c r="I103" t="s">
        <v>111</v>
      </c>
      <c r="J103" t="s">
        <v>2180</v>
      </c>
      <c r="K103" s="1">
        <v>43552</v>
      </c>
      <c r="L103" s="1">
        <v>43709</v>
      </c>
      <c r="M103" t="b">
        <v>0</v>
      </c>
      <c r="N103" t="s">
        <v>79</v>
      </c>
      <c r="O103" t="s">
        <v>2181</v>
      </c>
      <c r="P103" t="s">
        <v>114</v>
      </c>
      <c r="Q103">
        <v>600</v>
      </c>
      <c r="R103" t="s">
        <v>2182</v>
      </c>
      <c r="S103" t="s">
        <v>2183</v>
      </c>
      <c r="T103" t="s">
        <v>2184</v>
      </c>
      <c r="U103" t="s">
        <v>85</v>
      </c>
      <c r="V103" t="s">
        <v>86</v>
      </c>
      <c r="W103" s="1">
        <v>43552</v>
      </c>
      <c r="X103" t="s">
        <v>1809</v>
      </c>
      <c r="Y103" t="s">
        <v>172</v>
      </c>
      <c r="Z103" s="2">
        <v>44151</v>
      </c>
      <c r="AA103" t="s">
        <v>2185</v>
      </c>
      <c r="AB103" t="s">
        <v>86</v>
      </c>
      <c r="AC103" t="s">
        <v>86</v>
      </c>
      <c r="AD103" t="s">
        <v>86</v>
      </c>
      <c r="AE103" t="s">
        <v>86</v>
      </c>
      <c r="AF103" t="s">
        <v>86</v>
      </c>
      <c r="AG103" t="s">
        <v>86</v>
      </c>
      <c r="AH103" t="s">
        <v>86</v>
      </c>
      <c r="AI103" t="s">
        <v>86</v>
      </c>
      <c r="AJ103" t="s">
        <v>86</v>
      </c>
      <c r="AK103" t="s">
        <v>86</v>
      </c>
      <c r="AL103" t="s">
        <v>86</v>
      </c>
      <c r="AM103" t="s">
        <v>86</v>
      </c>
      <c r="AN103" t="s">
        <v>2186</v>
      </c>
      <c r="AO103" t="s">
        <v>86</v>
      </c>
      <c r="AP103" t="s">
        <v>123</v>
      </c>
      <c r="AQ103" t="s">
        <v>2187</v>
      </c>
      <c r="AR103" t="s">
        <v>2188</v>
      </c>
      <c r="AS103" t="s">
        <v>125</v>
      </c>
      <c r="AT103" t="s">
        <v>2189</v>
      </c>
      <c r="AU103" t="s">
        <v>86</v>
      </c>
      <c r="AV103" t="s">
        <v>2190</v>
      </c>
      <c r="AW103" t="s">
        <v>2191</v>
      </c>
      <c r="AX103" t="s">
        <v>85</v>
      </c>
      <c r="AY103" t="s">
        <v>86</v>
      </c>
      <c r="AZ103" t="s">
        <v>86</v>
      </c>
      <c r="BA103" t="s">
        <v>86</v>
      </c>
      <c r="BB103" t="s">
        <v>86</v>
      </c>
      <c r="BC103" t="s">
        <v>86</v>
      </c>
      <c r="BD103" t="s">
        <v>86</v>
      </c>
      <c r="BE103" t="s">
        <v>86</v>
      </c>
      <c r="BF103" t="s">
        <v>86</v>
      </c>
      <c r="BG103" t="s">
        <v>86</v>
      </c>
      <c r="BH103" t="s">
        <v>86</v>
      </c>
      <c r="BI103" t="s">
        <v>86</v>
      </c>
      <c r="BJ103" t="s">
        <v>86</v>
      </c>
      <c r="BK103" t="s">
        <v>86</v>
      </c>
      <c r="BL103" t="s">
        <v>86</v>
      </c>
      <c r="BM103" t="s">
        <v>86</v>
      </c>
      <c r="BN103" t="s">
        <v>86</v>
      </c>
      <c r="BO103" t="s">
        <v>86</v>
      </c>
      <c r="BP103" t="s">
        <v>86</v>
      </c>
      <c r="BQ103" t="s">
        <v>86</v>
      </c>
      <c r="BR103" t="s">
        <v>86</v>
      </c>
      <c r="BS103" t="s">
        <v>86</v>
      </c>
      <c r="BT103" t="s">
        <v>86</v>
      </c>
    </row>
    <row r="104" spans="1:72" x14ac:dyDescent="0.2">
      <c r="A104">
        <v>0</v>
      </c>
      <c r="B104">
        <v>1</v>
      </c>
      <c r="C104">
        <v>1</v>
      </c>
      <c r="D104" t="s">
        <v>106</v>
      </c>
      <c r="E104" t="s">
        <v>2192</v>
      </c>
      <c r="F104" t="s">
        <v>2193</v>
      </c>
      <c r="G104" t="s">
        <v>2194</v>
      </c>
      <c r="H104" t="s">
        <v>2195</v>
      </c>
      <c r="I104" t="s">
        <v>111</v>
      </c>
      <c r="J104" t="s">
        <v>2196</v>
      </c>
      <c r="K104" s="1">
        <v>43483</v>
      </c>
      <c r="L104" s="1">
        <v>43539</v>
      </c>
      <c r="M104" t="b">
        <v>0</v>
      </c>
      <c r="N104" t="s">
        <v>79</v>
      </c>
      <c r="O104" t="s">
        <v>2197</v>
      </c>
      <c r="P104" t="s">
        <v>114</v>
      </c>
      <c r="Q104">
        <v>39</v>
      </c>
      <c r="R104" t="s">
        <v>2198</v>
      </c>
      <c r="S104" t="s">
        <v>169</v>
      </c>
      <c r="T104" t="s">
        <v>2199</v>
      </c>
      <c r="U104" t="s">
        <v>85</v>
      </c>
      <c r="V104" t="s">
        <v>86</v>
      </c>
      <c r="W104" s="1">
        <v>43483</v>
      </c>
      <c r="X104" t="s">
        <v>2200</v>
      </c>
      <c r="Y104" t="s">
        <v>172</v>
      </c>
      <c r="Z104" s="2">
        <v>43836</v>
      </c>
      <c r="AA104" t="s">
        <v>2201</v>
      </c>
      <c r="AB104" t="s">
        <v>86</v>
      </c>
      <c r="AC104" t="s">
        <v>86</v>
      </c>
      <c r="AD104" t="s">
        <v>86</v>
      </c>
      <c r="AE104" t="s">
        <v>86</v>
      </c>
      <c r="AF104" t="s">
        <v>86</v>
      </c>
      <c r="AG104" t="s">
        <v>86</v>
      </c>
      <c r="AH104" t="s">
        <v>86</v>
      </c>
      <c r="AI104" t="s">
        <v>86</v>
      </c>
      <c r="AJ104" t="s">
        <v>86</v>
      </c>
      <c r="AK104" t="s">
        <v>86</v>
      </c>
      <c r="AL104" t="s">
        <v>86</v>
      </c>
      <c r="AM104" t="s">
        <v>86</v>
      </c>
      <c r="AN104" t="s">
        <v>266</v>
      </c>
      <c r="AO104" t="s">
        <v>86</v>
      </c>
      <c r="AP104" t="s">
        <v>123</v>
      </c>
      <c r="AQ104" t="s">
        <v>124</v>
      </c>
      <c r="AR104" t="s">
        <v>2202</v>
      </c>
      <c r="AS104" t="s">
        <v>247</v>
      </c>
      <c r="AT104" t="s">
        <v>2203</v>
      </c>
      <c r="AU104" t="s">
        <v>86</v>
      </c>
      <c r="AV104" t="s">
        <v>2204</v>
      </c>
      <c r="AW104" t="s">
        <v>2205</v>
      </c>
      <c r="AX104" t="s">
        <v>85</v>
      </c>
      <c r="AY104" t="s">
        <v>86</v>
      </c>
      <c r="AZ104" t="s">
        <v>86</v>
      </c>
      <c r="BA104" t="s">
        <v>86</v>
      </c>
      <c r="BB104" t="s">
        <v>86</v>
      </c>
      <c r="BC104" t="s">
        <v>86</v>
      </c>
      <c r="BD104" t="s">
        <v>86</v>
      </c>
      <c r="BE104" t="s">
        <v>86</v>
      </c>
      <c r="BF104" t="s">
        <v>86</v>
      </c>
      <c r="BG104" t="s">
        <v>86</v>
      </c>
      <c r="BH104" t="s">
        <v>86</v>
      </c>
      <c r="BI104" t="s">
        <v>86</v>
      </c>
      <c r="BJ104" t="s">
        <v>86</v>
      </c>
      <c r="BK104" t="s">
        <v>86</v>
      </c>
      <c r="BL104" t="s">
        <v>86</v>
      </c>
      <c r="BM104" t="s">
        <v>86</v>
      </c>
      <c r="BN104" t="s">
        <v>86</v>
      </c>
      <c r="BO104" t="s">
        <v>86</v>
      </c>
      <c r="BP104" t="s">
        <v>86</v>
      </c>
      <c r="BQ104" t="s">
        <v>86</v>
      </c>
      <c r="BR104" t="s">
        <v>86</v>
      </c>
      <c r="BS104" t="s">
        <v>86</v>
      </c>
      <c r="BT104" t="s">
        <v>86</v>
      </c>
    </row>
    <row r="105" spans="1:72" x14ac:dyDescent="0.2">
      <c r="A105">
        <v>0</v>
      </c>
      <c r="B105">
        <v>1</v>
      </c>
      <c r="C105">
        <v>1</v>
      </c>
      <c r="D105" t="s">
        <v>106</v>
      </c>
      <c r="E105" t="s">
        <v>2206</v>
      </c>
      <c r="F105" t="s">
        <v>2207</v>
      </c>
      <c r="G105" t="s">
        <v>2208</v>
      </c>
      <c r="H105" t="s">
        <v>2209</v>
      </c>
      <c r="I105" t="s">
        <v>111</v>
      </c>
      <c r="J105" t="s">
        <v>2210</v>
      </c>
      <c r="K105" s="1">
        <v>43746</v>
      </c>
      <c r="L105" s="1">
        <v>44075</v>
      </c>
      <c r="M105" t="b">
        <v>0</v>
      </c>
      <c r="N105" t="s">
        <v>79</v>
      </c>
      <c r="O105" t="s">
        <v>2211</v>
      </c>
      <c r="P105" t="s">
        <v>167</v>
      </c>
      <c r="Q105">
        <v>30</v>
      </c>
      <c r="R105" t="s">
        <v>2212</v>
      </c>
      <c r="S105" t="s">
        <v>2213</v>
      </c>
      <c r="T105" t="s">
        <v>2214</v>
      </c>
      <c r="U105" t="s">
        <v>85</v>
      </c>
      <c r="V105" t="s">
        <v>86</v>
      </c>
      <c r="W105" s="1">
        <v>43746</v>
      </c>
      <c r="X105" t="s">
        <v>2215</v>
      </c>
      <c r="Y105" t="s">
        <v>2216</v>
      </c>
      <c r="Z105" s="2">
        <v>44007</v>
      </c>
      <c r="AA105" t="s">
        <v>2217</v>
      </c>
      <c r="AB105" t="s">
        <v>85</v>
      </c>
      <c r="AC105" t="s">
        <v>2218</v>
      </c>
      <c r="AD105" t="s">
        <v>86</v>
      </c>
      <c r="AE105" t="s">
        <v>2219</v>
      </c>
      <c r="AF105">
        <v>256774338585</v>
      </c>
      <c r="AG105" t="s">
        <v>85</v>
      </c>
      <c r="AH105" t="s">
        <v>85</v>
      </c>
      <c r="AI105" t="s">
        <v>2218</v>
      </c>
      <c r="AJ105" t="s">
        <v>86</v>
      </c>
      <c r="AK105" t="s">
        <v>2219</v>
      </c>
      <c r="AL105">
        <v>256774338585</v>
      </c>
      <c r="AM105" t="s">
        <v>85</v>
      </c>
      <c r="AN105" t="s">
        <v>226</v>
      </c>
      <c r="AO105" t="s">
        <v>86</v>
      </c>
      <c r="AP105" t="s">
        <v>123</v>
      </c>
      <c r="AQ105" t="s">
        <v>124</v>
      </c>
      <c r="AR105" t="s">
        <v>424</v>
      </c>
      <c r="AS105" t="s">
        <v>125</v>
      </c>
      <c r="AT105" t="s">
        <v>2220</v>
      </c>
      <c r="AU105" t="s">
        <v>86</v>
      </c>
      <c r="AV105" t="s">
        <v>2221</v>
      </c>
      <c r="AW105" t="s">
        <v>2222</v>
      </c>
      <c r="AX105" t="s">
        <v>85</v>
      </c>
      <c r="AY105" t="s">
        <v>86</v>
      </c>
      <c r="AZ105" t="s">
        <v>86</v>
      </c>
      <c r="BA105" t="s">
        <v>86</v>
      </c>
      <c r="BB105" t="s">
        <v>86</v>
      </c>
      <c r="BC105" t="s">
        <v>86</v>
      </c>
      <c r="BD105" t="s">
        <v>86</v>
      </c>
      <c r="BE105" t="s">
        <v>86</v>
      </c>
      <c r="BF105" t="s">
        <v>86</v>
      </c>
      <c r="BG105" t="s">
        <v>86</v>
      </c>
      <c r="BH105" t="s">
        <v>86</v>
      </c>
      <c r="BI105" t="s">
        <v>86</v>
      </c>
      <c r="BJ105" t="s">
        <v>86</v>
      </c>
      <c r="BK105" t="s">
        <v>86</v>
      </c>
      <c r="BL105" t="s">
        <v>86</v>
      </c>
      <c r="BM105" t="s">
        <v>86</v>
      </c>
      <c r="BN105" t="s">
        <v>86</v>
      </c>
      <c r="BO105" t="s">
        <v>86</v>
      </c>
      <c r="BP105" t="s">
        <v>86</v>
      </c>
      <c r="BQ105" t="s">
        <v>86</v>
      </c>
      <c r="BR105" t="s">
        <v>86</v>
      </c>
      <c r="BS105" t="s">
        <v>86</v>
      </c>
      <c r="BT105" t="s">
        <v>86</v>
      </c>
    </row>
    <row r="106" spans="1:72" x14ac:dyDescent="0.2">
      <c r="A106">
        <v>0</v>
      </c>
      <c r="B106">
        <v>1</v>
      </c>
      <c r="C106">
        <v>1</v>
      </c>
      <c r="D106" t="s">
        <v>106</v>
      </c>
      <c r="E106" t="s">
        <v>2223</v>
      </c>
      <c r="F106" t="s">
        <v>2224</v>
      </c>
      <c r="G106" t="s">
        <v>2225</v>
      </c>
      <c r="H106" t="s">
        <v>2226</v>
      </c>
      <c r="I106" t="s">
        <v>893</v>
      </c>
      <c r="J106" t="s">
        <v>1085</v>
      </c>
      <c r="K106" s="1">
        <v>43557</v>
      </c>
      <c r="L106" s="1">
        <v>43593</v>
      </c>
      <c r="M106" t="b">
        <v>0</v>
      </c>
      <c r="N106" t="s">
        <v>895</v>
      </c>
      <c r="O106" t="s">
        <v>2227</v>
      </c>
      <c r="P106" t="s">
        <v>1368</v>
      </c>
      <c r="Q106">
        <v>530</v>
      </c>
      <c r="R106" t="s">
        <v>2228</v>
      </c>
      <c r="S106" t="s">
        <v>2229</v>
      </c>
      <c r="T106" t="s">
        <v>2230</v>
      </c>
      <c r="U106" t="s">
        <v>2231</v>
      </c>
      <c r="V106" t="s">
        <v>86</v>
      </c>
      <c r="W106" s="1">
        <v>43557</v>
      </c>
      <c r="X106" s="1">
        <v>43593</v>
      </c>
      <c r="Y106" t="s">
        <v>901</v>
      </c>
      <c r="Z106" s="2">
        <v>43646</v>
      </c>
      <c r="AA106" t="s">
        <v>2232</v>
      </c>
      <c r="AB106" t="s">
        <v>2233</v>
      </c>
      <c r="AC106" t="s">
        <v>85</v>
      </c>
      <c r="AD106" t="s">
        <v>2234</v>
      </c>
      <c r="AE106" t="s">
        <v>2235</v>
      </c>
      <c r="AF106" t="s">
        <v>2236</v>
      </c>
      <c r="AG106" t="s">
        <v>2228</v>
      </c>
      <c r="AH106" t="s">
        <v>2233</v>
      </c>
      <c r="AI106" t="s">
        <v>85</v>
      </c>
      <c r="AJ106" t="s">
        <v>2234</v>
      </c>
      <c r="AK106" t="s">
        <v>2235</v>
      </c>
      <c r="AL106" t="s">
        <v>2236</v>
      </c>
      <c r="AM106" t="s">
        <v>2228</v>
      </c>
      <c r="AN106" t="s">
        <v>908</v>
      </c>
      <c r="AO106" t="s">
        <v>86</v>
      </c>
      <c r="AP106" t="s">
        <v>2228</v>
      </c>
      <c r="AQ106" t="s">
        <v>85</v>
      </c>
      <c r="AR106" t="s">
        <v>85</v>
      </c>
      <c r="AS106" t="s">
        <v>910</v>
      </c>
      <c r="AT106" t="s">
        <v>2237</v>
      </c>
      <c r="AU106" t="s">
        <v>2238</v>
      </c>
      <c r="AV106" t="s">
        <v>2239</v>
      </c>
      <c r="AW106" t="s">
        <v>2240</v>
      </c>
      <c r="AX106" t="s">
        <v>1137</v>
      </c>
      <c r="AY106" t="s">
        <v>2241</v>
      </c>
      <c r="AZ106" t="s">
        <v>915</v>
      </c>
      <c r="BA106" t="s">
        <v>85</v>
      </c>
      <c r="BB106" t="s">
        <v>85</v>
      </c>
      <c r="BC106" t="s">
        <v>2223</v>
      </c>
      <c r="BD106" t="s">
        <v>86</v>
      </c>
      <c r="BE106" s="1">
        <v>1</v>
      </c>
      <c r="BF106" t="s">
        <v>916</v>
      </c>
      <c r="BG106" t="s">
        <v>916</v>
      </c>
      <c r="BH106" t="s">
        <v>916</v>
      </c>
      <c r="BI106" t="s">
        <v>916</v>
      </c>
      <c r="BJ106" t="s">
        <v>85</v>
      </c>
      <c r="BK106" t="s">
        <v>85</v>
      </c>
      <c r="BL106" t="s">
        <v>85</v>
      </c>
      <c r="BM106" t="s">
        <v>86</v>
      </c>
      <c r="BN106" t="s">
        <v>86</v>
      </c>
      <c r="BO106" t="s">
        <v>158</v>
      </c>
      <c r="BP106" t="s">
        <v>104</v>
      </c>
      <c r="BQ106" t="s">
        <v>85</v>
      </c>
      <c r="BR106" t="s">
        <v>85</v>
      </c>
      <c r="BS106" t="s">
        <v>85</v>
      </c>
      <c r="BT106" t="s">
        <v>85</v>
      </c>
    </row>
    <row r="107" spans="1:72" x14ac:dyDescent="0.2">
      <c r="A107">
        <v>1</v>
      </c>
      <c r="B107">
        <v>0</v>
      </c>
      <c r="C107">
        <v>0</v>
      </c>
      <c r="D107" t="s">
        <v>2242</v>
      </c>
      <c r="E107" t="s">
        <v>2243</v>
      </c>
      <c r="F107" t="s">
        <v>2244</v>
      </c>
      <c r="G107" t="s">
        <v>2245</v>
      </c>
      <c r="H107" t="s">
        <v>2246</v>
      </c>
      <c r="I107" t="s">
        <v>359</v>
      </c>
      <c r="J107" t="s">
        <v>2247</v>
      </c>
      <c r="K107" s="1">
        <v>43484</v>
      </c>
      <c r="L107" s="1">
        <v>43364</v>
      </c>
      <c r="M107" t="b">
        <v>0</v>
      </c>
      <c r="N107" t="s">
        <v>79</v>
      </c>
      <c r="O107" t="s">
        <v>858</v>
      </c>
      <c r="P107" t="s">
        <v>749</v>
      </c>
      <c r="Q107">
        <v>40</v>
      </c>
      <c r="R107" t="s">
        <v>2248</v>
      </c>
      <c r="S107" t="s">
        <v>2249</v>
      </c>
      <c r="T107" t="s">
        <v>2250</v>
      </c>
      <c r="U107" t="s">
        <v>85</v>
      </c>
      <c r="V107">
        <v>1</v>
      </c>
      <c r="W107" s="1">
        <v>43484</v>
      </c>
      <c r="X107" s="1">
        <v>43364</v>
      </c>
      <c r="Y107" t="s">
        <v>752</v>
      </c>
      <c r="Z107" s="2">
        <v>44110</v>
      </c>
      <c r="AA107" t="s">
        <v>86</v>
      </c>
      <c r="AB107" t="s">
        <v>2251</v>
      </c>
      <c r="AC107" t="s">
        <v>2252</v>
      </c>
      <c r="AD107" t="s">
        <v>2253</v>
      </c>
      <c r="AE107" t="s">
        <v>2254</v>
      </c>
      <c r="AF107">
        <v>2050226261</v>
      </c>
      <c r="AG107" t="s">
        <v>2255</v>
      </c>
      <c r="AH107" t="s">
        <v>2251</v>
      </c>
      <c r="AI107" t="s">
        <v>2252</v>
      </c>
      <c r="AJ107" t="s">
        <v>2253</v>
      </c>
      <c r="AK107" t="s">
        <v>2254</v>
      </c>
      <c r="AL107">
        <v>1225303563</v>
      </c>
      <c r="AM107" t="s">
        <v>2256</v>
      </c>
      <c r="AN107" t="s">
        <v>2257</v>
      </c>
      <c r="AO107" t="s">
        <v>86</v>
      </c>
      <c r="AP107" t="s">
        <v>2258</v>
      </c>
      <c r="AQ107" t="s">
        <v>762</v>
      </c>
      <c r="AR107" t="s">
        <v>868</v>
      </c>
      <c r="AS107" t="s">
        <v>764</v>
      </c>
      <c r="AT107" t="s">
        <v>765</v>
      </c>
      <c r="AU107" t="s">
        <v>2259</v>
      </c>
      <c r="AV107" t="s">
        <v>2260</v>
      </c>
      <c r="AW107" t="s">
        <v>2261</v>
      </c>
      <c r="AX107" t="s">
        <v>85</v>
      </c>
      <c r="AY107" t="s">
        <v>86</v>
      </c>
      <c r="AZ107" t="s">
        <v>85</v>
      </c>
      <c r="BA107">
        <v>40</v>
      </c>
      <c r="BB107" t="s">
        <v>85</v>
      </c>
      <c r="BC107" t="s">
        <v>85</v>
      </c>
      <c r="BD107" t="s">
        <v>86</v>
      </c>
      <c r="BE107" s="1">
        <v>1</v>
      </c>
      <c r="BF107" t="s">
        <v>85</v>
      </c>
      <c r="BG107" t="s">
        <v>85</v>
      </c>
      <c r="BH107" t="s">
        <v>85</v>
      </c>
      <c r="BI107" t="s">
        <v>85</v>
      </c>
      <c r="BJ107" t="s">
        <v>85</v>
      </c>
      <c r="BK107" t="s">
        <v>85</v>
      </c>
      <c r="BL107" t="s">
        <v>85</v>
      </c>
      <c r="BM107" t="s">
        <v>86</v>
      </c>
      <c r="BN107" t="s">
        <v>86</v>
      </c>
      <c r="BO107" t="s">
        <v>768</v>
      </c>
      <c r="BP107" t="s">
        <v>104</v>
      </c>
      <c r="BQ107" t="s">
        <v>2262</v>
      </c>
      <c r="BR107" t="s">
        <v>2263</v>
      </c>
      <c r="BS107" t="s">
        <v>2264</v>
      </c>
      <c r="BT107" t="s">
        <v>2262</v>
      </c>
    </row>
    <row r="108" spans="1:72" x14ac:dyDescent="0.2">
      <c r="A108">
        <v>0</v>
      </c>
      <c r="B108">
        <v>1</v>
      </c>
      <c r="C108">
        <v>1</v>
      </c>
      <c r="D108" t="s">
        <v>106</v>
      </c>
      <c r="E108" t="s">
        <v>2265</v>
      </c>
      <c r="F108" t="s">
        <v>2266</v>
      </c>
      <c r="G108" t="s">
        <v>2267</v>
      </c>
      <c r="H108" t="s">
        <v>2268</v>
      </c>
      <c r="I108" t="s">
        <v>893</v>
      </c>
      <c r="J108" t="s">
        <v>2269</v>
      </c>
      <c r="K108" s="1">
        <v>43717</v>
      </c>
      <c r="L108" s="1">
        <v>43795</v>
      </c>
      <c r="M108" t="b">
        <v>0</v>
      </c>
      <c r="N108" t="s">
        <v>895</v>
      </c>
      <c r="O108" t="s">
        <v>2270</v>
      </c>
      <c r="P108" t="s">
        <v>2271</v>
      </c>
      <c r="Q108">
        <v>250</v>
      </c>
      <c r="R108" t="s">
        <v>2272</v>
      </c>
      <c r="S108" t="s">
        <v>2273</v>
      </c>
      <c r="T108" t="s">
        <v>2274</v>
      </c>
      <c r="U108" t="s">
        <v>2275</v>
      </c>
      <c r="V108" t="s">
        <v>86</v>
      </c>
      <c r="W108" s="1">
        <v>43717</v>
      </c>
      <c r="X108" s="1">
        <v>43795</v>
      </c>
      <c r="Y108" t="s">
        <v>901</v>
      </c>
      <c r="Z108" s="2">
        <v>43901</v>
      </c>
      <c r="AA108" t="s">
        <v>2276</v>
      </c>
      <c r="AB108" t="s">
        <v>2277</v>
      </c>
      <c r="AC108" t="s">
        <v>85</v>
      </c>
      <c r="AD108" t="s">
        <v>2278</v>
      </c>
      <c r="AE108" t="s">
        <v>2279</v>
      </c>
      <c r="AF108">
        <v>441628561090</v>
      </c>
      <c r="AG108" t="s">
        <v>2280</v>
      </c>
      <c r="AH108" t="s">
        <v>2277</v>
      </c>
      <c r="AI108" t="s">
        <v>85</v>
      </c>
      <c r="AJ108" t="s">
        <v>2278</v>
      </c>
      <c r="AK108" t="s">
        <v>2279</v>
      </c>
      <c r="AL108">
        <v>441628561090</v>
      </c>
      <c r="AM108" t="s">
        <v>2280</v>
      </c>
      <c r="AN108" t="s">
        <v>908</v>
      </c>
      <c r="AO108" t="s">
        <v>86</v>
      </c>
      <c r="AP108" t="s">
        <v>2281</v>
      </c>
      <c r="AQ108" t="s">
        <v>85</v>
      </c>
      <c r="AR108" t="s">
        <v>85</v>
      </c>
      <c r="AS108" t="s">
        <v>934</v>
      </c>
      <c r="AT108" t="s">
        <v>2282</v>
      </c>
      <c r="AU108" t="s">
        <v>2283</v>
      </c>
      <c r="AV108" t="s">
        <v>2284</v>
      </c>
      <c r="AW108" t="s">
        <v>2285</v>
      </c>
      <c r="AX108" t="s">
        <v>939</v>
      </c>
      <c r="AY108" t="s">
        <v>86</v>
      </c>
      <c r="AZ108" t="s">
        <v>915</v>
      </c>
      <c r="BA108" t="s">
        <v>85</v>
      </c>
      <c r="BB108" t="s">
        <v>85</v>
      </c>
      <c r="BC108" t="s">
        <v>2286</v>
      </c>
      <c r="BD108" t="s">
        <v>86</v>
      </c>
      <c r="BE108" s="1">
        <v>1</v>
      </c>
      <c r="BF108" t="s">
        <v>916</v>
      </c>
      <c r="BG108" t="s">
        <v>916</v>
      </c>
      <c r="BH108" t="s">
        <v>916</v>
      </c>
      <c r="BI108" t="s">
        <v>916</v>
      </c>
      <c r="BJ108" t="s">
        <v>85</v>
      </c>
      <c r="BK108" t="s">
        <v>85</v>
      </c>
      <c r="BL108" t="s">
        <v>85</v>
      </c>
      <c r="BM108" t="s">
        <v>86</v>
      </c>
      <c r="BN108" t="s">
        <v>86</v>
      </c>
      <c r="BO108" t="s">
        <v>158</v>
      </c>
      <c r="BP108" t="s">
        <v>2287</v>
      </c>
      <c r="BQ108" t="s">
        <v>85</v>
      </c>
      <c r="BR108" t="s">
        <v>85</v>
      </c>
      <c r="BS108" t="s">
        <v>85</v>
      </c>
      <c r="BT108" t="s">
        <v>85</v>
      </c>
    </row>
    <row r="109" spans="1:72" x14ac:dyDescent="0.2">
      <c r="A109">
        <v>1</v>
      </c>
      <c r="B109">
        <v>0</v>
      </c>
      <c r="C109">
        <v>0</v>
      </c>
      <c r="D109" t="s">
        <v>2288</v>
      </c>
      <c r="E109" t="s">
        <v>2289</v>
      </c>
      <c r="F109" t="s">
        <v>2290</v>
      </c>
      <c r="G109" t="s">
        <v>2291</v>
      </c>
      <c r="H109" t="s">
        <v>2289</v>
      </c>
      <c r="I109" t="s">
        <v>533</v>
      </c>
      <c r="J109" t="s">
        <v>2292</v>
      </c>
      <c r="K109" s="1">
        <v>43605</v>
      </c>
      <c r="L109" s="1">
        <v>43605</v>
      </c>
      <c r="M109" t="b">
        <v>0</v>
      </c>
      <c r="N109" t="s">
        <v>79</v>
      </c>
      <c r="O109" t="s">
        <v>2293</v>
      </c>
      <c r="P109" t="s">
        <v>81</v>
      </c>
      <c r="Q109">
        <v>50</v>
      </c>
      <c r="R109" t="s">
        <v>2294</v>
      </c>
      <c r="S109" t="s">
        <v>537</v>
      </c>
      <c r="T109" t="s">
        <v>2295</v>
      </c>
      <c r="U109" t="s">
        <v>85</v>
      </c>
      <c r="V109" t="s">
        <v>86</v>
      </c>
      <c r="W109" s="1">
        <v>43605</v>
      </c>
      <c r="X109" s="1">
        <v>43605</v>
      </c>
      <c r="Y109" t="s">
        <v>539</v>
      </c>
      <c r="Z109" s="2">
        <v>43661</v>
      </c>
      <c r="AA109" t="s">
        <v>2296</v>
      </c>
      <c r="AB109" t="s">
        <v>86</v>
      </c>
      <c r="AC109" t="s">
        <v>86</v>
      </c>
      <c r="AD109" t="s">
        <v>86</v>
      </c>
      <c r="AE109" t="s">
        <v>86</v>
      </c>
      <c r="AF109" t="s">
        <v>86</v>
      </c>
      <c r="AG109" t="s">
        <v>86</v>
      </c>
      <c r="AH109" t="s">
        <v>86</v>
      </c>
      <c r="AI109" t="s">
        <v>86</v>
      </c>
      <c r="AJ109" t="s">
        <v>86</v>
      </c>
      <c r="AK109" t="s">
        <v>86</v>
      </c>
      <c r="AL109" t="s">
        <v>86</v>
      </c>
      <c r="AM109" t="s">
        <v>86</v>
      </c>
      <c r="AN109" t="s">
        <v>226</v>
      </c>
      <c r="AO109" t="s">
        <v>86</v>
      </c>
      <c r="AP109" t="s">
        <v>2297</v>
      </c>
      <c r="AQ109" t="s">
        <v>124</v>
      </c>
      <c r="AR109" t="s">
        <v>442</v>
      </c>
      <c r="AS109" t="s">
        <v>2298</v>
      </c>
      <c r="AT109" t="s">
        <v>2299</v>
      </c>
      <c r="AU109" t="s">
        <v>2300</v>
      </c>
      <c r="AV109" t="s">
        <v>2301</v>
      </c>
      <c r="AW109" t="s">
        <v>2302</v>
      </c>
      <c r="AX109" t="s">
        <v>85</v>
      </c>
      <c r="AY109" t="s">
        <v>86</v>
      </c>
      <c r="AZ109" t="s">
        <v>100</v>
      </c>
      <c r="BA109" t="s">
        <v>85</v>
      </c>
      <c r="BB109" t="s">
        <v>85</v>
      </c>
      <c r="BC109" t="s">
        <v>85</v>
      </c>
      <c r="BD109" t="s">
        <v>86</v>
      </c>
      <c r="BE109" s="1">
        <v>1</v>
      </c>
      <c r="BF109" t="s">
        <v>85</v>
      </c>
      <c r="BG109" t="s">
        <v>85</v>
      </c>
      <c r="BH109" t="s">
        <v>85</v>
      </c>
      <c r="BI109" t="s">
        <v>85</v>
      </c>
      <c r="BJ109" t="s">
        <v>85</v>
      </c>
      <c r="BK109" t="s">
        <v>703</v>
      </c>
      <c r="BL109" t="s">
        <v>85</v>
      </c>
      <c r="BM109" t="s">
        <v>86</v>
      </c>
      <c r="BN109" t="s">
        <v>86</v>
      </c>
      <c r="BO109" t="s">
        <v>158</v>
      </c>
      <c r="BP109" t="s">
        <v>104</v>
      </c>
      <c r="BQ109" t="s">
        <v>85</v>
      </c>
      <c r="BR109" t="s">
        <v>2303</v>
      </c>
      <c r="BS109" t="s">
        <v>85</v>
      </c>
      <c r="BT109" t="s">
        <v>85</v>
      </c>
    </row>
    <row r="110" spans="1:72" x14ac:dyDescent="0.2">
      <c r="A110">
        <v>1</v>
      </c>
      <c r="B110">
        <v>0</v>
      </c>
      <c r="C110">
        <v>1</v>
      </c>
      <c r="D110" t="s">
        <v>106</v>
      </c>
      <c r="E110" t="s">
        <v>2304</v>
      </c>
      <c r="F110" t="s">
        <v>2305</v>
      </c>
      <c r="G110" t="s">
        <v>2306</v>
      </c>
      <c r="H110" t="s">
        <v>2307</v>
      </c>
      <c r="I110" t="s">
        <v>234</v>
      </c>
      <c r="J110" t="s">
        <v>2308</v>
      </c>
      <c r="K110" s="1">
        <v>43609</v>
      </c>
      <c r="L110" s="1">
        <v>43617</v>
      </c>
      <c r="M110" t="b">
        <v>0</v>
      </c>
      <c r="N110" t="s">
        <v>236</v>
      </c>
      <c r="O110" t="s">
        <v>237</v>
      </c>
      <c r="P110">
        <v>0</v>
      </c>
      <c r="Q110" t="s">
        <v>2309</v>
      </c>
      <c r="R110" t="s">
        <v>2310</v>
      </c>
      <c r="S110" t="s">
        <v>240</v>
      </c>
      <c r="T110" t="s">
        <v>2311</v>
      </c>
      <c r="U110" t="s">
        <v>85</v>
      </c>
      <c r="V110" t="s">
        <v>86</v>
      </c>
      <c r="W110" s="1">
        <v>43609</v>
      </c>
      <c r="X110" s="1">
        <v>43617</v>
      </c>
      <c r="Y110" t="s">
        <v>234</v>
      </c>
      <c r="Z110" s="2">
        <v>43815</v>
      </c>
      <c r="AA110" t="s">
        <v>86</v>
      </c>
      <c r="AB110" t="s">
        <v>2312</v>
      </c>
      <c r="AC110" t="s">
        <v>85</v>
      </c>
      <c r="AD110" t="s">
        <v>2313</v>
      </c>
      <c r="AE110" t="s">
        <v>2314</v>
      </c>
      <c r="AF110" t="s">
        <v>2315</v>
      </c>
      <c r="AG110" t="s">
        <v>2310</v>
      </c>
      <c r="AH110" t="s">
        <v>2316</v>
      </c>
      <c r="AI110" t="s">
        <v>85</v>
      </c>
      <c r="AJ110" t="s">
        <v>2313</v>
      </c>
      <c r="AK110" t="s">
        <v>2317</v>
      </c>
      <c r="AL110" t="s">
        <v>2318</v>
      </c>
      <c r="AM110" t="s">
        <v>2310</v>
      </c>
      <c r="AN110" t="s">
        <v>148</v>
      </c>
      <c r="AO110" t="s">
        <v>86</v>
      </c>
      <c r="AP110" t="s">
        <v>2319</v>
      </c>
      <c r="AQ110">
        <v>40</v>
      </c>
      <c r="AR110">
        <v>80</v>
      </c>
      <c r="AS110" t="s">
        <v>95</v>
      </c>
      <c r="AT110" t="s">
        <v>2320</v>
      </c>
      <c r="AU110" t="s">
        <v>2321</v>
      </c>
      <c r="AV110" t="s">
        <v>2322</v>
      </c>
      <c r="AW110" t="s">
        <v>2323</v>
      </c>
      <c r="AX110" t="s">
        <v>85</v>
      </c>
      <c r="AY110" t="s">
        <v>86</v>
      </c>
      <c r="AZ110" t="s">
        <v>85</v>
      </c>
      <c r="BA110" t="s">
        <v>85</v>
      </c>
      <c r="BB110" t="s">
        <v>85</v>
      </c>
      <c r="BC110" t="s">
        <v>85</v>
      </c>
      <c r="BD110" t="s">
        <v>86</v>
      </c>
      <c r="BE110" s="1">
        <v>1</v>
      </c>
      <c r="BF110" t="s">
        <v>85</v>
      </c>
      <c r="BG110" t="s">
        <v>85</v>
      </c>
      <c r="BH110" t="s">
        <v>85</v>
      </c>
      <c r="BI110" t="s">
        <v>85</v>
      </c>
      <c r="BJ110" t="s">
        <v>85</v>
      </c>
      <c r="BK110" t="s">
        <v>85</v>
      </c>
      <c r="BL110" t="s">
        <v>85</v>
      </c>
      <c r="BM110" t="s">
        <v>86</v>
      </c>
      <c r="BN110" t="s">
        <v>86</v>
      </c>
      <c r="BO110" t="s">
        <v>158</v>
      </c>
      <c r="BP110" t="s">
        <v>104</v>
      </c>
      <c r="BQ110" t="s">
        <v>85</v>
      </c>
      <c r="BR110" t="s">
        <v>2324</v>
      </c>
      <c r="BS110" t="s">
        <v>85</v>
      </c>
      <c r="BT110" t="s">
        <v>85</v>
      </c>
    </row>
    <row r="111" spans="1:72" x14ac:dyDescent="0.2">
      <c r="A111">
        <v>1</v>
      </c>
      <c r="B111">
        <v>0</v>
      </c>
      <c r="C111">
        <v>0</v>
      </c>
      <c r="D111" t="s">
        <v>2325</v>
      </c>
      <c r="E111" t="s">
        <v>2326</v>
      </c>
      <c r="F111" t="s">
        <v>2327</v>
      </c>
      <c r="G111" t="s">
        <v>2328</v>
      </c>
      <c r="H111" t="s">
        <v>2329</v>
      </c>
      <c r="I111" t="s">
        <v>359</v>
      </c>
      <c r="J111" t="s">
        <v>2330</v>
      </c>
      <c r="K111" s="1">
        <v>43539</v>
      </c>
      <c r="L111" s="1">
        <v>43009</v>
      </c>
      <c r="M111" t="b">
        <v>0</v>
      </c>
      <c r="N111" t="s">
        <v>79</v>
      </c>
      <c r="O111" t="s">
        <v>1642</v>
      </c>
      <c r="P111" t="s">
        <v>114</v>
      </c>
      <c r="Q111">
        <v>60</v>
      </c>
      <c r="R111" t="s">
        <v>2331</v>
      </c>
      <c r="S111" t="s">
        <v>363</v>
      </c>
      <c r="T111" t="s">
        <v>2332</v>
      </c>
      <c r="U111" t="s">
        <v>85</v>
      </c>
      <c r="V111">
        <v>1</v>
      </c>
      <c r="W111" s="1">
        <v>43539</v>
      </c>
      <c r="X111" s="1">
        <v>43009</v>
      </c>
      <c r="Y111" t="s">
        <v>365</v>
      </c>
      <c r="Z111" s="2">
        <v>43997</v>
      </c>
      <c r="AA111" t="s">
        <v>2333</v>
      </c>
      <c r="AB111" t="s">
        <v>2334</v>
      </c>
      <c r="AC111" t="s">
        <v>2335</v>
      </c>
      <c r="AD111" t="s">
        <v>2336</v>
      </c>
      <c r="AE111" t="s">
        <v>2337</v>
      </c>
      <c r="AF111">
        <f>81-27-220-8224</f>
        <v>-8390</v>
      </c>
      <c r="AG111" t="s">
        <v>2338</v>
      </c>
      <c r="AH111" t="s">
        <v>2339</v>
      </c>
      <c r="AI111" t="s">
        <v>2340</v>
      </c>
      <c r="AJ111" t="s">
        <v>2336</v>
      </c>
      <c r="AK111" t="s">
        <v>2341</v>
      </c>
      <c r="AL111">
        <f>81-27-220-8224</f>
        <v>-8390</v>
      </c>
      <c r="AM111" t="s">
        <v>2338</v>
      </c>
      <c r="AN111" t="s">
        <v>520</v>
      </c>
      <c r="AO111" t="s">
        <v>86</v>
      </c>
      <c r="AP111" t="s">
        <v>2342</v>
      </c>
      <c r="AQ111" t="s">
        <v>2343</v>
      </c>
      <c r="AR111" t="s">
        <v>2344</v>
      </c>
      <c r="AS111" t="s">
        <v>95</v>
      </c>
      <c r="AT111" t="s">
        <v>2345</v>
      </c>
      <c r="AU111" t="s">
        <v>2346</v>
      </c>
      <c r="AV111" t="s">
        <v>2347</v>
      </c>
      <c r="AW111" t="s">
        <v>2348</v>
      </c>
      <c r="AX111" t="s">
        <v>85</v>
      </c>
      <c r="AY111" t="s">
        <v>86</v>
      </c>
      <c r="AZ111" t="s">
        <v>155</v>
      </c>
      <c r="BA111">
        <v>0</v>
      </c>
      <c r="BB111" t="s">
        <v>85</v>
      </c>
      <c r="BC111" t="s">
        <v>2349</v>
      </c>
      <c r="BD111" s="1">
        <v>43985</v>
      </c>
      <c r="BE111" s="1">
        <v>1</v>
      </c>
      <c r="BF111" t="s">
        <v>2350</v>
      </c>
      <c r="BG111" t="s">
        <v>2351</v>
      </c>
      <c r="BH111" t="s">
        <v>2350</v>
      </c>
      <c r="BI111" t="s">
        <v>2350</v>
      </c>
      <c r="BJ111" t="s">
        <v>2328</v>
      </c>
      <c r="BK111" t="s">
        <v>703</v>
      </c>
      <c r="BL111" t="s">
        <v>114</v>
      </c>
      <c r="BM111" s="1">
        <v>43921</v>
      </c>
      <c r="BN111" t="s">
        <v>548</v>
      </c>
      <c r="BO111" t="s">
        <v>378</v>
      </c>
      <c r="BP111" t="s">
        <v>2352</v>
      </c>
      <c r="BQ111" t="s">
        <v>2353</v>
      </c>
      <c r="BR111" t="s">
        <v>2354</v>
      </c>
      <c r="BS111">
        <f>81-27-220-8740</f>
        <v>-8906</v>
      </c>
      <c r="BT111" t="s">
        <v>2353</v>
      </c>
    </row>
    <row r="112" spans="1:72" x14ac:dyDescent="0.2">
      <c r="A112">
        <v>1</v>
      </c>
      <c r="B112">
        <v>0</v>
      </c>
      <c r="C112">
        <v>0</v>
      </c>
      <c r="D112" t="s">
        <v>723</v>
      </c>
      <c r="E112" t="s">
        <v>2355</v>
      </c>
      <c r="F112" t="s">
        <v>2356</v>
      </c>
      <c r="G112" t="s">
        <v>2357</v>
      </c>
      <c r="H112" t="s">
        <v>2355</v>
      </c>
      <c r="I112" t="s">
        <v>409</v>
      </c>
      <c r="J112" t="s">
        <v>2358</v>
      </c>
      <c r="K112" s="1">
        <v>43569</v>
      </c>
      <c r="L112" s="1">
        <v>43647</v>
      </c>
      <c r="M112" t="b">
        <v>0</v>
      </c>
      <c r="N112" t="s">
        <v>79</v>
      </c>
      <c r="O112" t="s">
        <v>411</v>
      </c>
      <c r="P112" t="s">
        <v>217</v>
      </c>
      <c r="Q112">
        <v>20</v>
      </c>
      <c r="R112" t="s">
        <v>2359</v>
      </c>
      <c r="S112" t="s">
        <v>414</v>
      </c>
      <c r="T112" t="s">
        <v>2360</v>
      </c>
      <c r="U112" t="s">
        <v>85</v>
      </c>
      <c r="V112" t="s">
        <v>86</v>
      </c>
      <c r="W112" s="1">
        <v>43569</v>
      </c>
      <c r="X112" s="1">
        <v>43647</v>
      </c>
      <c r="Y112" t="s">
        <v>416</v>
      </c>
      <c r="Z112" s="2">
        <v>44139</v>
      </c>
      <c r="AA112" t="s">
        <v>86</v>
      </c>
      <c r="AB112" t="s">
        <v>2361</v>
      </c>
      <c r="AC112" t="s">
        <v>2362</v>
      </c>
      <c r="AD112" t="s">
        <v>2363</v>
      </c>
      <c r="AE112" t="s">
        <v>2364</v>
      </c>
      <c r="AF112">
        <v>662011166</v>
      </c>
      <c r="AG112" t="s">
        <v>2365</v>
      </c>
      <c r="AH112" t="s">
        <v>2361</v>
      </c>
      <c r="AI112" t="s">
        <v>2362</v>
      </c>
      <c r="AJ112" t="s">
        <v>2363</v>
      </c>
      <c r="AK112" t="s">
        <v>2364</v>
      </c>
      <c r="AL112">
        <v>662011166</v>
      </c>
      <c r="AM112" t="s">
        <v>2365</v>
      </c>
      <c r="AN112" t="s">
        <v>148</v>
      </c>
      <c r="AO112" t="s">
        <v>2366</v>
      </c>
      <c r="AP112" t="s">
        <v>2366</v>
      </c>
      <c r="AQ112" t="s">
        <v>124</v>
      </c>
      <c r="AR112" t="s">
        <v>181</v>
      </c>
      <c r="AS112" t="s">
        <v>95</v>
      </c>
      <c r="AT112" t="s">
        <v>2367</v>
      </c>
      <c r="AU112" t="s">
        <v>2368</v>
      </c>
      <c r="AV112" t="s">
        <v>2369</v>
      </c>
      <c r="AW112" t="s">
        <v>2370</v>
      </c>
      <c r="AX112" t="s">
        <v>85</v>
      </c>
      <c r="AY112" t="s">
        <v>86</v>
      </c>
      <c r="AZ112" t="s">
        <v>100</v>
      </c>
      <c r="BA112" t="s">
        <v>85</v>
      </c>
      <c r="BB112" t="s">
        <v>85</v>
      </c>
      <c r="BC112" t="s">
        <v>85</v>
      </c>
      <c r="BD112" t="s">
        <v>86</v>
      </c>
      <c r="BE112" s="1">
        <v>1</v>
      </c>
      <c r="BF112" t="s">
        <v>85</v>
      </c>
      <c r="BG112" t="s">
        <v>85</v>
      </c>
      <c r="BH112" t="s">
        <v>85</v>
      </c>
      <c r="BI112" t="s">
        <v>85</v>
      </c>
      <c r="BJ112" t="s">
        <v>85</v>
      </c>
      <c r="BK112" t="s">
        <v>85</v>
      </c>
      <c r="BL112" t="s">
        <v>85</v>
      </c>
      <c r="BM112" s="1">
        <v>43889</v>
      </c>
      <c r="BN112" t="s">
        <v>86</v>
      </c>
      <c r="BO112" t="s">
        <v>85</v>
      </c>
      <c r="BP112" t="s">
        <v>104</v>
      </c>
      <c r="BQ112" t="s">
        <v>85</v>
      </c>
      <c r="BR112" t="s">
        <v>85</v>
      </c>
      <c r="BS112" t="s">
        <v>85</v>
      </c>
      <c r="BT112" t="s">
        <v>85</v>
      </c>
    </row>
    <row r="113" spans="1:72" x14ac:dyDescent="0.2">
      <c r="A113">
        <v>1</v>
      </c>
      <c r="B113">
        <v>0</v>
      </c>
      <c r="C113">
        <v>1</v>
      </c>
      <c r="D113" t="s">
        <v>106</v>
      </c>
      <c r="E113" t="s">
        <v>2371</v>
      </c>
      <c r="F113" t="s">
        <v>2372</v>
      </c>
      <c r="G113" t="s">
        <v>2373</v>
      </c>
      <c r="H113" t="s">
        <v>2374</v>
      </c>
      <c r="I113" t="s">
        <v>111</v>
      </c>
      <c r="J113" t="s">
        <v>2375</v>
      </c>
      <c r="K113" s="1">
        <v>43783</v>
      </c>
      <c r="L113" s="1">
        <v>43769</v>
      </c>
      <c r="M113" t="b">
        <v>0</v>
      </c>
      <c r="N113" t="s">
        <v>79</v>
      </c>
      <c r="O113" t="s">
        <v>2376</v>
      </c>
      <c r="P113" t="s">
        <v>114</v>
      </c>
      <c r="Q113">
        <v>68</v>
      </c>
      <c r="R113" t="s">
        <v>2377</v>
      </c>
      <c r="S113" t="s">
        <v>116</v>
      </c>
      <c r="T113" t="s">
        <v>2378</v>
      </c>
      <c r="U113" t="s">
        <v>85</v>
      </c>
      <c r="V113" t="s">
        <v>86</v>
      </c>
      <c r="W113" s="1">
        <v>43783</v>
      </c>
      <c r="X113" t="s">
        <v>2379</v>
      </c>
      <c r="Y113" t="s">
        <v>280</v>
      </c>
      <c r="Z113" s="2">
        <v>43794</v>
      </c>
      <c r="AA113" t="s">
        <v>2380</v>
      </c>
      <c r="AB113" t="s">
        <v>174</v>
      </c>
      <c r="AC113" t="s">
        <v>2381</v>
      </c>
      <c r="AD113" t="s">
        <v>86</v>
      </c>
      <c r="AE113" t="s">
        <v>2382</v>
      </c>
      <c r="AF113" t="s">
        <v>2383</v>
      </c>
      <c r="AG113" t="s">
        <v>2384</v>
      </c>
      <c r="AH113" t="s">
        <v>174</v>
      </c>
      <c r="AI113" t="s">
        <v>2381</v>
      </c>
      <c r="AJ113" t="s">
        <v>86</v>
      </c>
      <c r="AK113" t="s">
        <v>2382</v>
      </c>
      <c r="AL113" t="s">
        <v>2383</v>
      </c>
      <c r="AM113" t="s">
        <v>2384</v>
      </c>
      <c r="AN113" t="s">
        <v>148</v>
      </c>
      <c r="AO113" t="s">
        <v>86</v>
      </c>
      <c r="AP113" t="s">
        <v>123</v>
      </c>
      <c r="AQ113" t="s">
        <v>124</v>
      </c>
      <c r="AR113" t="s">
        <v>114</v>
      </c>
      <c r="AS113" t="s">
        <v>247</v>
      </c>
      <c r="AT113" t="s">
        <v>2385</v>
      </c>
      <c r="AU113" t="s">
        <v>86</v>
      </c>
      <c r="AV113" t="s">
        <v>2386</v>
      </c>
      <c r="AW113" t="s">
        <v>2387</v>
      </c>
      <c r="AX113" t="s">
        <v>85</v>
      </c>
      <c r="AY113" t="s">
        <v>86</v>
      </c>
      <c r="AZ113" t="s">
        <v>86</v>
      </c>
      <c r="BA113" t="s">
        <v>86</v>
      </c>
      <c r="BB113" t="s">
        <v>86</v>
      </c>
      <c r="BC113" t="s">
        <v>86</v>
      </c>
      <c r="BD113" t="s">
        <v>86</v>
      </c>
      <c r="BE113" t="s">
        <v>86</v>
      </c>
      <c r="BF113" t="s">
        <v>86</v>
      </c>
      <c r="BG113" t="s">
        <v>86</v>
      </c>
      <c r="BH113" t="s">
        <v>86</v>
      </c>
      <c r="BI113" t="s">
        <v>86</v>
      </c>
      <c r="BJ113" t="s">
        <v>86</v>
      </c>
      <c r="BK113" t="s">
        <v>86</v>
      </c>
      <c r="BL113" t="s">
        <v>86</v>
      </c>
      <c r="BM113" t="s">
        <v>86</v>
      </c>
      <c r="BN113" t="s">
        <v>86</v>
      </c>
      <c r="BO113" t="s">
        <v>86</v>
      </c>
      <c r="BP113" t="s">
        <v>86</v>
      </c>
      <c r="BQ113" t="s">
        <v>86</v>
      </c>
      <c r="BR113" t="s">
        <v>86</v>
      </c>
      <c r="BS113" t="s">
        <v>86</v>
      </c>
      <c r="BT113" t="s">
        <v>86</v>
      </c>
    </row>
    <row r="114" spans="1:72" x14ac:dyDescent="0.2">
      <c r="A114">
        <v>0</v>
      </c>
      <c r="B114">
        <v>1</v>
      </c>
      <c r="C114">
        <v>1</v>
      </c>
      <c r="D114" t="s">
        <v>2388</v>
      </c>
      <c r="E114" t="s">
        <v>2389</v>
      </c>
      <c r="F114" t="s">
        <v>2390</v>
      </c>
      <c r="G114" t="s">
        <v>2391</v>
      </c>
      <c r="H114" t="s">
        <v>2389</v>
      </c>
      <c r="I114" t="s">
        <v>2392</v>
      </c>
      <c r="J114" t="s">
        <v>2393</v>
      </c>
      <c r="K114" s="1">
        <v>43745</v>
      </c>
      <c r="L114" s="1">
        <v>43770</v>
      </c>
      <c r="M114" t="b">
        <v>0</v>
      </c>
      <c r="N114" t="s">
        <v>79</v>
      </c>
      <c r="O114" t="s">
        <v>2394</v>
      </c>
      <c r="P114" t="s">
        <v>2395</v>
      </c>
      <c r="Q114">
        <v>30</v>
      </c>
      <c r="R114" t="s">
        <v>85</v>
      </c>
      <c r="S114" t="s">
        <v>2396</v>
      </c>
      <c r="T114" t="s">
        <v>2397</v>
      </c>
      <c r="U114" t="s">
        <v>2398</v>
      </c>
      <c r="V114" t="s">
        <v>86</v>
      </c>
      <c r="W114" s="1">
        <v>43745</v>
      </c>
      <c r="X114" s="1">
        <v>43770</v>
      </c>
      <c r="Y114" t="s">
        <v>2399</v>
      </c>
      <c r="Z114" s="2">
        <v>44139</v>
      </c>
      <c r="AA114" t="s">
        <v>2398</v>
      </c>
      <c r="AB114" t="s">
        <v>2400</v>
      </c>
      <c r="AC114" t="s">
        <v>2401</v>
      </c>
      <c r="AD114" t="s">
        <v>2402</v>
      </c>
      <c r="AE114" t="s">
        <v>2403</v>
      </c>
      <c r="AF114" t="s">
        <v>2404</v>
      </c>
      <c r="AG114" t="s">
        <v>2405</v>
      </c>
      <c r="AH114" t="s">
        <v>2406</v>
      </c>
      <c r="AI114" t="s">
        <v>2407</v>
      </c>
      <c r="AJ114" t="s">
        <v>2402</v>
      </c>
      <c r="AK114" t="s">
        <v>2408</v>
      </c>
      <c r="AL114">
        <v>6302930</v>
      </c>
      <c r="AM114" t="s">
        <v>2405</v>
      </c>
      <c r="AN114" t="s">
        <v>148</v>
      </c>
      <c r="AO114" t="s">
        <v>85</v>
      </c>
      <c r="AP114" t="s">
        <v>2409</v>
      </c>
      <c r="AQ114" t="s">
        <v>85</v>
      </c>
      <c r="AR114" t="s">
        <v>85</v>
      </c>
      <c r="AS114" t="s">
        <v>85</v>
      </c>
      <c r="AT114" t="s">
        <v>2410</v>
      </c>
      <c r="AU114" t="s">
        <v>2411</v>
      </c>
      <c r="AV114" t="s">
        <v>2412</v>
      </c>
      <c r="AW114" t="s">
        <v>2413</v>
      </c>
      <c r="AX114" t="s">
        <v>939</v>
      </c>
      <c r="AY114" t="s">
        <v>86</v>
      </c>
      <c r="AZ114" t="s">
        <v>155</v>
      </c>
      <c r="BA114">
        <v>0</v>
      </c>
      <c r="BB114" t="s">
        <v>85</v>
      </c>
      <c r="BC114" t="s">
        <v>85</v>
      </c>
      <c r="BD114" t="s">
        <v>86</v>
      </c>
      <c r="BE114" s="1">
        <v>1</v>
      </c>
      <c r="BF114" t="s">
        <v>85</v>
      </c>
      <c r="BG114" t="s">
        <v>85</v>
      </c>
      <c r="BH114" t="s">
        <v>85</v>
      </c>
      <c r="BI114" t="s">
        <v>85</v>
      </c>
      <c r="BJ114" t="s">
        <v>2414</v>
      </c>
      <c r="BK114" t="s">
        <v>548</v>
      </c>
      <c r="BL114" t="s">
        <v>85</v>
      </c>
      <c r="BM114" t="s">
        <v>86</v>
      </c>
      <c r="BN114" t="s">
        <v>86</v>
      </c>
      <c r="BO114" t="s">
        <v>550</v>
      </c>
      <c r="BP114" t="s">
        <v>2415</v>
      </c>
      <c r="BQ114" t="s">
        <v>2416</v>
      </c>
      <c r="BR114" t="s">
        <v>2417</v>
      </c>
      <c r="BS114" t="s">
        <v>2418</v>
      </c>
      <c r="BT114" t="s">
        <v>2416</v>
      </c>
    </row>
    <row r="115" spans="1:72" x14ac:dyDescent="0.2">
      <c r="A115">
        <v>0</v>
      </c>
      <c r="B115">
        <v>1</v>
      </c>
      <c r="C115">
        <v>1</v>
      </c>
      <c r="D115" t="s">
        <v>2419</v>
      </c>
      <c r="E115" t="s">
        <v>2420</v>
      </c>
      <c r="F115" t="s">
        <v>2421</v>
      </c>
      <c r="G115" t="s">
        <v>2422</v>
      </c>
      <c r="H115" t="s">
        <v>2423</v>
      </c>
      <c r="I115" t="s">
        <v>111</v>
      </c>
      <c r="J115" t="s">
        <v>2424</v>
      </c>
      <c r="K115" s="1">
        <v>43805</v>
      </c>
      <c r="L115" s="1">
        <v>44077</v>
      </c>
      <c r="M115" t="b">
        <v>0</v>
      </c>
      <c r="N115" t="s">
        <v>79</v>
      </c>
      <c r="O115" t="s">
        <v>2425</v>
      </c>
      <c r="P115" t="s">
        <v>114</v>
      </c>
      <c r="Q115">
        <v>72</v>
      </c>
      <c r="R115" t="s">
        <v>2426</v>
      </c>
      <c r="S115" t="s">
        <v>169</v>
      </c>
      <c r="T115" t="s">
        <v>2427</v>
      </c>
      <c r="U115" t="s">
        <v>85</v>
      </c>
      <c r="V115" t="s">
        <v>86</v>
      </c>
      <c r="W115" s="1">
        <v>43805</v>
      </c>
      <c r="X115" t="s">
        <v>2428</v>
      </c>
      <c r="Y115" t="s">
        <v>280</v>
      </c>
      <c r="Z115" s="2">
        <v>44144</v>
      </c>
      <c r="AA115" t="s">
        <v>2429</v>
      </c>
      <c r="AB115" t="s">
        <v>282</v>
      </c>
      <c r="AC115" t="s">
        <v>2430</v>
      </c>
      <c r="AD115" t="s">
        <v>86</v>
      </c>
      <c r="AE115" t="s">
        <v>2431</v>
      </c>
      <c r="AF115" t="s">
        <v>2432</v>
      </c>
      <c r="AG115" t="s">
        <v>85</v>
      </c>
      <c r="AH115" t="s">
        <v>282</v>
      </c>
      <c r="AI115" t="s">
        <v>2430</v>
      </c>
      <c r="AJ115" t="s">
        <v>86</v>
      </c>
      <c r="AK115" t="s">
        <v>2431</v>
      </c>
      <c r="AL115" t="s">
        <v>2432</v>
      </c>
      <c r="AM115" t="s">
        <v>85</v>
      </c>
      <c r="AN115" t="s">
        <v>148</v>
      </c>
      <c r="AO115" t="s">
        <v>2433</v>
      </c>
      <c r="AP115" t="s">
        <v>123</v>
      </c>
      <c r="AQ115" t="s">
        <v>2434</v>
      </c>
      <c r="AR115" t="s">
        <v>849</v>
      </c>
      <c r="AS115" t="s">
        <v>125</v>
      </c>
      <c r="AT115" t="s">
        <v>2435</v>
      </c>
      <c r="AU115" t="s">
        <v>86</v>
      </c>
      <c r="AV115" t="s">
        <v>2436</v>
      </c>
      <c r="AW115" t="s">
        <v>2437</v>
      </c>
      <c r="AX115" t="s">
        <v>85</v>
      </c>
      <c r="AY115" t="s">
        <v>86</v>
      </c>
      <c r="AZ115" t="s">
        <v>86</v>
      </c>
      <c r="BA115" t="s">
        <v>86</v>
      </c>
      <c r="BB115" t="s">
        <v>86</v>
      </c>
      <c r="BC115" t="s">
        <v>86</v>
      </c>
      <c r="BD115" t="s">
        <v>86</v>
      </c>
      <c r="BE115" t="s">
        <v>86</v>
      </c>
      <c r="BF115" t="s">
        <v>86</v>
      </c>
      <c r="BG115" t="s">
        <v>86</v>
      </c>
      <c r="BH115" t="s">
        <v>86</v>
      </c>
      <c r="BI115" t="s">
        <v>86</v>
      </c>
      <c r="BJ115" t="s">
        <v>86</v>
      </c>
      <c r="BK115" t="s">
        <v>86</v>
      </c>
      <c r="BL115" t="s">
        <v>86</v>
      </c>
      <c r="BM115" t="s">
        <v>86</v>
      </c>
      <c r="BN115" t="s">
        <v>86</v>
      </c>
      <c r="BO115" t="s">
        <v>86</v>
      </c>
      <c r="BP115" t="s">
        <v>86</v>
      </c>
      <c r="BQ115" t="s">
        <v>86</v>
      </c>
      <c r="BR115" t="s">
        <v>86</v>
      </c>
      <c r="BS115" t="s">
        <v>86</v>
      </c>
      <c r="BT115" t="s">
        <v>86</v>
      </c>
    </row>
    <row r="116" spans="1:72" x14ac:dyDescent="0.2">
      <c r="A116">
        <v>0</v>
      </c>
      <c r="B116">
        <v>1</v>
      </c>
      <c r="C116">
        <v>1</v>
      </c>
      <c r="D116" t="s">
        <v>106</v>
      </c>
      <c r="E116" t="s">
        <v>2438</v>
      </c>
      <c r="F116" t="s">
        <v>2439</v>
      </c>
      <c r="G116" t="s">
        <v>2440</v>
      </c>
      <c r="H116" t="s">
        <v>2441</v>
      </c>
      <c r="I116" t="s">
        <v>893</v>
      </c>
      <c r="J116" t="s">
        <v>2442</v>
      </c>
      <c r="K116" s="1">
        <v>43504</v>
      </c>
      <c r="L116" s="1">
        <v>43592</v>
      </c>
      <c r="M116" t="b">
        <v>0</v>
      </c>
      <c r="N116" t="s">
        <v>895</v>
      </c>
      <c r="O116" t="s">
        <v>2443</v>
      </c>
      <c r="P116" t="s">
        <v>2444</v>
      </c>
      <c r="Q116">
        <v>18</v>
      </c>
      <c r="R116" t="s">
        <v>2445</v>
      </c>
      <c r="S116" t="s">
        <v>1413</v>
      </c>
      <c r="T116" t="s">
        <v>2446</v>
      </c>
      <c r="U116" t="s">
        <v>2447</v>
      </c>
      <c r="V116" t="s">
        <v>86</v>
      </c>
      <c r="W116" s="1">
        <v>43504</v>
      </c>
      <c r="X116" s="1">
        <v>43592</v>
      </c>
      <c r="Y116" t="s">
        <v>901</v>
      </c>
      <c r="Z116" s="2">
        <v>44074</v>
      </c>
      <c r="AA116" t="s">
        <v>2448</v>
      </c>
      <c r="AB116" t="s">
        <v>2449</v>
      </c>
      <c r="AC116" t="s">
        <v>85</v>
      </c>
      <c r="AD116" t="s">
        <v>2450</v>
      </c>
      <c r="AE116" t="s">
        <v>2451</v>
      </c>
      <c r="AF116">
        <v>4930726247100</v>
      </c>
      <c r="AG116" t="s">
        <v>2445</v>
      </c>
      <c r="AH116" t="s">
        <v>2449</v>
      </c>
      <c r="AI116" t="s">
        <v>85</v>
      </c>
      <c r="AJ116" t="s">
        <v>2450</v>
      </c>
      <c r="AK116" t="s">
        <v>2451</v>
      </c>
      <c r="AL116">
        <v>4930726247100</v>
      </c>
      <c r="AM116" t="s">
        <v>2445</v>
      </c>
      <c r="AN116" t="s">
        <v>908</v>
      </c>
      <c r="AO116" t="s">
        <v>86</v>
      </c>
      <c r="AP116" t="s">
        <v>2445</v>
      </c>
      <c r="AQ116" t="s">
        <v>85</v>
      </c>
      <c r="AR116" t="s">
        <v>85</v>
      </c>
      <c r="AS116" t="s">
        <v>934</v>
      </c>
      <c r="AT116" t="s">
        <v>2452</v>
      </c>
      <c r="AU116" t="s">
        <v>2453</v>
      </c>
      <c r="AV116" t="s">
        <v>2454</v>
      </c>
      <c r="AW116" t="s">
        <v>2455</v>
      </c>
      <c r="AX116" t="s">
        <v>1137</v>
      </c>
      <c r="AY116" t="s">
        <v>86</v>
      </c>
      <c r="AZ116" t="s">
        <v>915</v>
      </c>
      <c r="BA116" t="s">
        <v>85</v>
      </c>
      <c r="BB116" t="s">
        <v>85</v>
      </c>
      <c r="BC116" t="s">
        <v>2456</v>
      </c>
      <c r="BD116" t="s">
        <v>86</v>
      </c>
      <c r="BE116" s="1">
        <v>1</v>
      </c>
      <c r="BF116" t="s">
        <v>916</v>
      </c>
      <c r="BG116" t="s">
        <v>916</v>
      </c>
      <c r="BH116" t="s">
        <v>916</v>
      </c>
      <c r="BI116" t="s">
        <v>916</v>
      </c>
      <c r="BJ116" t="s">
        <v>85</v>
      </c>
      <c r="BK116" t="s">
        <v>85</v>
      </c>
      <c r="BL116" t="s">
        <v>85</v>
      </c>
      <c r="BM116" t="s">
        <v>86</v>
      </c>
      <c r="BN116" t="s">
        <v>86</v>
      </c>
      <c r="BO116" t="s">
        <v>158</v>
      </c>
      <c r="BP116" t="s">
        <v>2457</v>
      </c>
      <c r="BQ116" t="s">
        <v>85</v>
      </c>
      <c r="BR116" t="s">
        <v>85</v>
      </c>
      <c r="BS116" t="s">
        <v>85</v>
      </c>
      <c r="BT116" t="s">
        <v>85</v>
      </c>
    </row>
    <row r="117" spans="1:72" x14ac:dyDescent="0.2">
      <c r="A117">
        <v>1</v>
      </c>
      <c r="B117">
        <v>0</v>
      </c>
      <c r="C117">
        <v>0</v>
      </c>
      <c r="D117" t="s">
        <v>2458</v>
      </c>
      <c r="E117" t="s">
        <v>2459</v>
      </c>
      <c r="F117" t="s">
        <v>2460</v>
      </c>
      <c r="G117" t="s">
        <v>2461</v>
      </c>
      <c r="H117" t="s">
        <v>2459</v>
      </c>
      <c r="I117" t="s">
        <v>111</v>
      </c>
      <c r="J117" t="s">
        <v>2462</v>
      </c>
      <c r="K117" s="1">
        <v>43494</v>
      </c>
      <c r="L117" s="1">
        <v>43374</v>
      </c>
      <c r="M117" t="b">
        <v>0</v>
      </c>
      <c r="N117" t="s">
        <v>79</v>
      </c>
      <c r="O117" t="s">
        <v>2463</v>
      </c>
      <c r="P117" t="s">
        <v>114</v>
      </c>
      <c r="Q117">
        <v>100</v>
      </c>
      <c r="R117" t="s">
        <v>2464</v>
      </c>
      <c r="S117" t="s">
        <v>1413</v>
      </c>
      <c r="T117" t="s">
        <v>2465</v>
      </c>
      <c r="U117" t="s">
        <v>85</v>
      </c>
      <c r="V117">
        <v>1</v>
      </c>
      <c r="W117" s="1">
        <v>43494</v>
      </c>
      <c r="X117" t="s">
        <v>2466</v>
      </c>
      <c r="Y117" t="s">
        <v>172</v>
      </c>
      <c r="Z117" s="2">
        <v>43535</v>
      </c>
      <c r="AA117" t="s">
        <v>2467</v>
      </c>
      <c r="AB117" t="s">
        <v>174</v>
      </c>
      <c r="AC117" t="s">
        <v>2468</v>
      </c>
      <c r="AD117" t="s">
        <v>86</v>
      </c>
      <c r="AE117" t="s">
        <v>2469</v>
      </c>
      <c r="AF117" t="s">
        <v>2470</v>
      </c>
      <c r="AG117" t="s">
        <v>2471</v>
      </c>
      <c r="AH117" t="s">
        <v>174</v>
      </c>
      <c r="AI117" t="s">
        <v>2468</v>
      </c>
      <c r="AJ117" t="s">
        <v>86</v>
      </c>
      <c r="AK117" t="s">
        <v>2469</v>
      </c>
      <c r="AL117" t="s">
        <v>2470</v>
      </c>
      <c r="AM117" t="s">
        <v>2471</v>
      </c>
      <c r="AN117" t="s">
        <v>148</v>
      </c>
      <c r="AO117" t="s">
        <v>86</v>
      </c>
      <c r="AP117" t="s">
        <v>123</v>
      </c>
      <c r="AQ117" t="s">
        <v>124</v>
      </c>
      <c r="AR117" t="s">
        <v>114</v>
      </c>
      <c r="AS117" t="s">
        <v>247</v>
      </c>
      <c r="AT117" t="s">
        <v>2472</v>
      </c>
      <c r="AU117" t="s">
        <v>86</v>
      </c>
      <c r="AV117" t="s">
        <v>2473</v>
      </c>
      <c r="AW117" t="s">
        <v>2474</v>
      </c>
      <c r="AX117" t="s">
        <v>85</v>
      </c>
      <c r="AY117" t="s">
        <v>86</v>
      </c>
      <c r="AZ117" t="s">
        <v>86</v>
      </c>
      <c r="BA117" t="s">
        <v>86</v>
      </c>
      <c r="BB117" t="s">
        <v>86</v>
      </c>
      <c r="BC117" t="s">
        <v>86</v>
      </c>
      <c r="BD117" t="s">
        <v>86</v>
      </c>
      <c r="BE117" t="s">
        <v>86</v>
      </c>
      <c r="BF117" t="s">
        <v>86</v>
      </c>
      <c r="BG117" t="s">
        <v>86</v>
      </c>
      <c r="BH117" t="s">
        <v>86</v>
      </c>
      <c r="BI117" t="s">
        <v>86</v>
      </c>
      <c r="BJ117" t="s">
        <v>86</v>
      </c>
      <c r="BK117" t="s">
        <v>86</v>
      </c>
      <c r="BL117" t="s">
        <v>86</v>
      </c>
      <c r="BM117" t="s">
        <v>86</v>
      </c>
      <c r="BN117" t="s">
        <v>86</v>
      </c>
      <c r="BO117" t="s">
        <v>86</v>
      </c>
      <c r="BP117" t="s">
        <v>86</v>
      </c>
      <c r="BQ117" t="s">
        <v>86</v>
      </c>
      <c r="BR117" t="s">
        <v>86</v>
      </c>
      <c r="BS117" t="s">
        <v>86</v>
      </c>
      <c r="BT117" t="s">
        <v>86</v>
      </c>
    </row>
    <row r="118" spans="1:72" x14ac:dyDescent="0.2">
      <c r="A118">
        <v>1</v>
      </c>
      <c r="B118">
        <v>0</v>
      </c>
      <c r="C118">
        <v>0</v>
      </c>
      <c r="E118" t="s">
        <v>2475</v>
      </c>
      <c r="F118" t="s">
        <v>2476</v>
      </c>
      <c r="G118" t="s">
        <v>2477</v>
      </c>
      <c r="H118" t="s">
        <v>2478</v>
      </c>
      <c r="I118" t="s">
        <v>1683</v>
      </c>
      <c r="J118" t="s">
        <v>2479</v>
      </c>
      <c r="K118" s="1">
        <v>43539</v>
      </c>
      <c r="L118" s="1">
        <v>42979</v>
      </c>
      <c r="M118" t="b">
        <v>0</v>
      </c>
      <c r="N118" t="s">
        <v>1685</v>
      </c>
      <c r="O118" t="s">
        <v>2480</v>
      </c>
      <c r="P118" t="s">
        <v>114</v>
      </c>
      <c r="Q118">
        <v>62</v>
      </c>
      <c r="R118" t="s">
        <v>2481</v>
      </c>
      <c r="S118" t="s">
        <v>561</v>
      </c>
      <c r="T118" t="s">
        <v>2482</v>
      </c>
      <c r="U118" t="s">
        <v>85</v>
      </c>
      <c r="V118">
        <v>1</v>
      </c>
      <c r="W118" s="1">
        <v>43539</v>
      </c>
      <c r="X118" s="1">
        <v>42979</v>
      </c>
      <c r="Y118" t="s">
        <v>2483</v>
      </c>
      <c r="Z118" s="2">
        <v>44139</v>
      </c>
      <c r="AA118" t="s">
        <v>2484</v>
      </c>
      <c r="AB118" t="s">
        <v>2485</v>
      </c>
      <c r="AC118" t="s">
        <v>2486</v>
      </c>
      <c r="AD118" t="s">
        <v>2487</v>
      </c>
      <c r="AE118" t="s">
        <v>2488</v>
      </c>
      <c r="AF118">
        <f>55-16-996126502</f>
        <v>-996126463</v>
      </c>
      <c r="AG118" t="s">
        <v>2489</v>
      </c>
      <c r="AH118" t="s">
        <v>2485</v>
      </c>
      <c r="AI118" t="s">
        <v>2486</v>
      </c>
      <c r="AJ118" t="s">
        <v>2487</v>
      </c>
      <c r="AK118" t="s">
        <v>2488</v>
      </c>
      <c r="AL118">
        <f>55-16-996126502</f>
        <v>-996126463</v>
      </c>
      <c r="AM118" t="s">
        <v>2489</v>
      </c>
      <c r="AN118" t="s">
        <v>148</v>
      </c>
      <c r="AO118" t="s">
        <v>2490</v>
      </c>
      <c r="AP118" t="s">
        <v>2491</v>
      </c>
      <c r="AQ118" t="s">
        <v>1702</v>
      </c>
      <c r="AR118" t="s">
        <v>2492</v>
      </c>
      <c r="AS118" t="s">
        <v>693</v>
      </c>
      <c r="AT118" t="s">
        <v>2493</v>
      </c>
      <c r="AU118" t="s">
        <v>2494</v>
      </c>
      <c r="AV118" t="s">
        <v>2495</v>
      </c>
      <c r="AW118" t="s">
        <v>2496</v>
      </c>
      <c r="AX118" t="s">
        <v>85</v>
      </c>
      <c r="AY118" t="s">
        <v>86</v>
      </c>
      <c r="AZ118" t="s">
        <v>600</v>
      </c>
      <c r="BA118" t="s">
        <v>85</v>
      </c>
      <c r="BB118" t="s">
        <v>85</v>
      </c>
      <c r="BC118" t="s">
        <v>85</v>
      </c>
      <c r="BD118" t="s">
        <v>86</v>
      </c>
      <c r="BE118" s="1">
        <v>1</v>
      </c>
      <c r="BF118" t="s">
        <v>85</v>
      </c>
      <c r="BG118" t="s">
        <v>85</v>
      </c>
      <c r="BH118" t="s">
        <v>85</v>
      </c>
      <c r="BI118" t="s">
        <v>85</v>
      </c>
      <c r="BJ118" t="s">
        <v>85</v>
      </c>
      <c r="BK118" t="s">
        <v>85</v>
      </c>
      <c r="BL118" t="s">
        <v>85</v>
      </c>
      <c r="BM118" t="s">
        <v>86</v>
      </c>
      <c r="BN118" t="s">
        <v>86</v>
      </c>
      <c r="BO118" t="s">
        <v>85</v>
      </c>
      <c r="BP118" t="s">
        <v>104</v>
      </c>
      <c r="BQ118" t="s">
        <v>85</v>
      </c>
      <c r="BR118" t="s">
        <v>85</v>
      </c>
      <c r="BS118" t="s">
        <v>85</v>
      </c>
      <c r="BT118" t="s">
        <v>85</v>
      </c>
    </row>
    <row r="119" spans="1:72" x14ac:dyDescent="0.2">
      <c r="A119">
        <v>0</v>
      </c>
      <c r="B119">
        <v>1</v>
      </c>
      <c r="C119">
        <v>0</v>
      </c>
      <c r="D119" t="s">
        <v>2497</v>
      </c>
      <c r="E119" t="s">
        <v>2498</v>
      </c>
      <c r="F119" t="s">
        <v>2499</v>
      </c>
      <c r="G119" t="s">
        <v>2500</v>
      </c>
      <c r="H119" t="s">
        <v>2498</v>
      </c>
      <c r="I119" t="s">
        <v>111</v>
      </c>
      <c r="J119" t="s">
        <v>2501</v>
      </c>
      <c r="K119" s="1">
        <v>43773</v>
      </c>
      <c r="L119" s="1">
        <v>43818</v>
      </c>
      <c r="M119" t="b">
        <v>0</v>
      </c>
      <c r="N119" t="s">
        <v>79</v>
      </c>
      <c r="O119" t="s">
        <v>2211</v>
      </c>
      <c r="P119" t="s">
        <v>217</v>
      </c>
      <c r="Q119">
        <v>80</v>
      </c>
      <c r="R119" t="s">
        <v>2502</v>
      </c>
      <c r="S119" t="s">
        <v>169</v>
      </c>
      <c r="T119" t="s">
        <v>2503</v>
      </c>
      <c r="U119" t="s">
        <v>85</v>
      </c>
      <c r="V119" t="s">
        <v>86</v>
      </c>
      <c r="W119" s="1">
        <v>43773</v>
      </c>
      <c r="X119" t="s">
        <v>171</v>
      </c>
      <c r="Y119" t="s">
        <v>280</v>
      </c>
      <c r="Z119" s="2">
        <v>44116</v>
      </c>
      <c r="AA119" t="s">
        <v>2504</v>
      </c>
      <c r="AB119" t="s">
        <v>86</v>
      </c>
      <c r="AC119" t="s">
        <v>86</v>
      </c>
      <c r="AD119" t="s">
        <v>86</v>
      </c>
      <c r="AE119" t="s">
        <v>86</v>
      </c>
      <c r="AF119" t="s">
        <v>86</v>
      </c>
      <c r="AG119" t="s">
        <v>86</v>
      </c>
      <c r="AH119" t="s">
        <v>86</v>
      </c>
      <c r="AI119" t="s">
        <v>86</v>
      </c>
      <c r="AJ119" t="s">
        <v>86</v>
      </c>
      <c r="AK119" t="s">
        <v>86</v>
      </c>
      <c r="AL119" t="s">
        <v>86</v>
      </c>
      <c r="AM119" t="s">
        <v>86</v>
      </c>
      <c r="AN119" t="s">
        <v>2186</v>
      </c>
      <c r="AO119" t="s">
        <v>86</v>
      </c>
      <c r="AP119" t="s">
        <v>123</v>
      </c>
      <c r="AQ119" t="s">
        <v>124</v>
      </c>
      <c r="AR119" t="s">
        <v>719</v>
      </c>
      <c r="AS119" t="s">
        <v>125</v>
      </c>
      <c r="AT119" t="s">
        <v>2505</v>
      </c>
      <c r="AU119" t="s">
        <v>86</v>
      </c>
      <c r="AV119" t="s">
        <v>2506</v>
      </c>
      <c r="AW119" t="s">
        <v>2507</v>
      </c>
      <c r="AX119" t="s">
        <v>85</v>
      </c>
      <c r="AY119" t="s">
        <v>86</v>
      </c>
      <c r="AZ119" t="s">
        <v>86</v>
      </c>
      <c r="BA119" t="s">
        <v>86</v>
      </c>
      <c r="BB119" t="s">
        <v>86</v>
      </c>
      <c r="BC119" t="s">
        <v>86</v>
      </c>
      <c r="BD119" t="s">
        <v>86</v>
      </c>
      <c r="BE119" t="s">
        <v>86</v>
      </c>
      <c r="BF119" t="s">
        <v>86</v>
      </c>
      <c r="BG119" t="s">
        <v>86</v>
      </c>
      <c r="BH119" t="s">
        <v>86</v>
      </c>
      <c r="BI119" t="s">
        <v>86</v>
      </c>
      <c r="BJ119" t="s">
        <v>86</v>
      </c>
      <c r="BK119" t="s">
        <v>86</v>
      </c>
      <c r="BL119" t="s">
        <v>86</v>
      </c>
      <c r="BM119" t="s">
        <v>86</v>
      </c>
      <c r="BN119" t="s">
        <v>86</v>
      </c>
      <c r="BO119" t="s">
        <v>86</v>
      </c>
      <c r="BP119" t="s">
        <v>86</v>
      </c>
      <c r="BQ119" t="s">
        <v>86</v>
      </c>
      <c r="BR119" t="s">
        <v>86</v>
      </c>
      <c r="BS119" t="s">
        <v>86</v>
      </c>
      <c r="BT119" t="s">
        <v>86</v>
      </c>
    </row>
    <row r="120" spans="1:72" x14ac:dyDescent="0.2">
      <c r="A120">
        <v>0</v>
      </c>
      <c r="B120">
        <v>1</v>
      </c>
      <c r="C120">
        <v>1</v>
      </c>
      <c r="D120" t="s">
        <v>2508</v>
      </c>
      <c r="E120" t="s">
        <v>2509</v>
      </c>
      <c r="F120" t="s">
        <v>2510</v>
      </c>
      <c r="G120" t="s">
        <v>2511</v>
      </c>
      <c r="H120" t="s">
        <v>2512</v>
      </c>
      <c r="I120" t="s">
        <v>189</v>
      </c>
      <c r="J120" t="s">
        <v>2513</v>
      </c>
      <c r="K120" s="1">
        <v>43469</v>
      </c>
      <c r="L120" s="1">
        <v>43556</v>
      </c>
      <c r="M120" t="b">
        <v>0</v>
      </c>
      <c r="N120" t="s">
        <v>79</v>
      </c>
      <c r="O120" t="s">
        <v>2514</v>
      </c>
      <c r="P120" t="s">
        <v>167</v>
      </c>
      <c r="Q120">
        <v>40</v>
      </c>
      <c r="R120" t="s">
        <v>2515</v>
      </c>
      <c r="S120" t="s">
        <v>193</v>
      </c>
      <c r="T120" t="s">
        <v>2516</v>
      </c>
      <c r="U120" t="s">
        <v>85</v>
      </c>
      <c r="V120" t="s">
        <v>86</v>
      </c>
      <c r="W120" s="1">
        <v>43469</v>
      </c>
      <c r="X120" s="1">
        <v>43556</v>
      </c>
      <c r="Y120" t="s">
        <v>195</v>
      </c>
      <c r="Z120" s="2">
        <v>44139</v>
      </c>
      <c r="AA120" t="s">
        <v>2517</v>
      </c>
      <c r="AB120" t="s">
        <v>2515</v>
      </c>
      <c r="AC120" t="s">
        <v>85</v>
      </c>
      <c r="AD120" t="s">
        <v>2518</v>
      </c>
      <c r="AE120" t="s">
        <v>2519</v>
      </c>
      <c r="AF120">
        <v>9845560110</v>
      </c>
      <c r="AG120" t="s">
        <v>2520</v>
      </c>
      <c r="AH120" t="s">
        <v>2521</v>
      </c>
      <c r="AI120" t="s">
        <v>85</v>
      </c>
      <c r="AJ120" t="s">
        <v>2522</v>
      </c>
      <c r="AK120" t="s">
        <v>2519</v>
      </c>
      <c r="AL120">
        <v>9845560110</v>
      </c>
      <c r="AM120" t="s">
        <v>2520</v>
      </c>
      <c r="AN120" t="s">
        <v>1280</v>
      </c>
      <c r="AO120" t="s">
        <v>86</v>
      </c>
      <c r="AP120" t="s">
        <v>2523</v>
      </c>
      <c r="AQ120" t="s">
        <v>85</v>
      </c>
      <c r="AR120" t="s">
        <v>85</v>
      </c>
      <c r="AS120" t="s">
        <v>85</v>
      </c>
      <c r="AT120" t="s">
        <v>2524</v>
      </c>
      <c r="AU120" t="s">
        <v>2525</v>
      </c>
      <c r="AV120" t="s">
        <v>2526</v>
      </c>
      <c r="AW120" t="s">
        <v>2527</v>
      </c>
      <c r="AX120" t="s">
        <v>85</v>
      </c>
      <c r="AY120" t="s">
        <v>86</v>
      </c>
      <c r="AZ120" t="s">
        <v>85</v>
      </c>
      <c r="BA120">
        <v>0</v>
      </c>
      <c r="BB120" t="s">
        <v>85</v>
      </c>
      <c r="BC120" t="s">
        <v>85</v>
      </c>
      <c r="BD120" t="s">
        <v>86</v>
      </c>
      <c r="BE120" s="1">
        <v>1</v>
      </c>
      <c r="BF120" t="s">
        <v>85</v>
      </c>
      <c r="BG120" t="s">
        <v>85</v>
      </c>
      <c r="BH120" t="s">
        <v>85</v>
      </c>
      <c r="BI120" t="s">
        <v>85</v>
      </c>
      <c r="BJ120" t="s">
        <v>85</v>
      </c>
      <c r="BK120" t="s">
        <v>85</v>
      </c>
      <c r="BL120" t="s">
        <v>85</v>
      </c>
      <c r="BM120" t="s">
        <v>86</v>
      </c>
      <c r="BN120" t="s">
        <v>86</v>
      </c>
      <c r="BO120" t="s">
        <v>158</v>
      </c>
      <c r="BP120" t="s">
        <v>2528</v>
      </c>
      <c r="BQ120" t="s">
        <v>85</v>
      </c>
      <c r="BR120" t="s">
        <v>2529</v>
      </c>
      <c r="BS120" t="s">
        <v>85</v>
      </c>
      <c r="BT120" t="s">
        <v>85</v>
      </c>
    </row>
    <row r="121" spans="1:72" x14ac:dyDescent="0.2">
      <c r="A121">
        <v>1</v>
      </c>
      <c r="B121">
        <v>0</v>
      </c>
      <c r="C121">
        <v>0</v>
      </c>
      <c r="D121" t="s">
        <v>2530</v>
      </c>
      <c r="E121" t="s">
        <v>2531</v>
      </c>
      <c r="F121" t="s">
        <v>2532</v>
      </c>
      <c r="G121" t="s">
        <v>2533</v>
      </c>
      <c r="H121" t="s">
        <v>2534</v>
      </c>
      <c r="I121" t="s">
        <v>189</v>
      </c>
      <c r="J121" t="s">
        <v>2535</v>
      </c>
      <c r="K121" s="1">
        <v>43678</v>
      </c>
      <c r="L121" s="1">
        <v>43709</v>
      </c>
      <c r="M121" t="b">
        <v>0</v>
      </c>
      <c r="N121" t="s">
        <v>79</v>
      </c>
      <c r="O121" t="s">
        <v>2536</v>
      </c>
      <c r="P121" t="s">
        <v>114</v>
      </c>
      <c r="Q121">
        <v>30</v>
      </c>
      <c r="R121" t="s">
        <v>1228</v>
      </c>
      <c r="S121" t="s">
        <v>193</v>
      </c>
      <c r="T121" t="s">
        <v>2537</v>
      </c>
      <c r="U121" t="s">
        <v>85</v>
      </c>
      <c r="V121" t="s">
        <v>86</v>
      </c>
      <c r="W121" s="1">
        <v>43678</v>
      </c>
      <c r="X121" s="1">
        <v>43709</v>
      </c>
      <c r="Y121" t="s">
        <v>195</v>
      </c>
      <c r="Z121" s="2">
        <v>44139</v>
      </c>
      <c r="AA121" t="s">
        <v>196</v>
      </c>
      <c r="AB121" t="s">
        <v>2538</v>
      </c>
      <c r="AC121" t="s">
        <v>85</v>
      </c>
      <c r="AD121" t="s">
        <v>2539</v>
      </c>
      <c r="AE121" t="s">
        <v>2540</v>
      </c>
      <c r="AF121">
        <v>9042092936</v>
      </c>
      <c r="AG121" t="s">
        <v>2541</v>
      </c>
      <c r="AH121" t="s">
        <v>2542</v>
      </c>
      <c r="AI121" t="s">
        <v>85</v>
      </c>
      <c r="AJ121" t="s">
        <v>2543</v>
      </c>
      <c r="AK121" t="s">
        <v>2540</v>
      </c>
      <c r="AL121">
        <v>9042092936</v>
      </c>
      <c r="AM121" t="s">
        <v>2541</v>
      </c>
      <c r="AN121" t="s">
        <v>203</v>
      </c>
      <c r="AO121" t="s">
        <v>86</v>
      </c>
      <c r="AP121" t="s">
        <v>2544</v>
      </c>
      <c r="AQ121" t="s">
        <v>85</v>
      </c>
      <c r="AR121" t="s">
        <v>85</v>
      </c>
      <c r="AS121" t="s">
        <v>85</v>
      </c>
      <c r="AT121" t="s">
        <v>2545</v>
      </c>
      <c r="AU121" t="s">
        <v>2546</v>
      </c>
      <c r="AV121" t="s">
        <v>2547</v>
      </c>
      <c r="AW121" t="s">
        <v>2548</v>
      </c>
      <c r="AX121" t="s">
        <v>85</v>
      </c>
      <c r="AY121" t="s">
        <v>86</v>
      </c>
      <c r="AZ121" t="s">
        <v>85</v>
      </c>
      <c r="BA121">
        <v>0</v>
      </c>
      <c r="BB121" t="s">
        <v>85</v>
      </c>
      <c r="BC121" t="s">
        <v>85</v>
      </c>
      <c r="BD121" t="s">
        <v>86</v>
      </c>
      <c r="BE121" s="1">
        <v>1</v>
      </c>
      <c r="BF121" t="s">
        <v>85</v>
      </c>
      <c r="BG121" t="s">
        <v>85</v>
      </c>
      <c r="BH121" t="s">
        <v>85</v>
      </c>
      <c r="BI121" t="s">
        <v>85</v>
      </c>
      <c r="BJ121" t="s">
        <v>85</v>
      </c>
      <c r="BK121" t="s">
        <v>85</v>
      </c>
      <c r="BL121" t="s">
        <v>85</v>
      </c>
      <c r="BM121" t="s">
        <v>86</v>
      </c>
      <c r="BN121" t="s">
        <v>86</v>
      </c>
      <c r="BO121" t="s">
        <v>158</v>
      </c>
      <c r="BP121" t="s">
        <v>2143</v>
      </c>
      <c r="BQ121" t="s">
        <v>85</v>
      </c>
      <c r="BR121" t="s">
        <v>2549</v>
      </c>
      <c r="BS121" t="s">
        <v>85</v>
      </c>
      <c r="BT121" t="s">
        <v>85</v>
      </c>
    </row>
    <row r="122" spans="1:72" x14ac:dyDescent="0.2">
      <c r="A122">
        <v>1</v>
      </c>
      <c r="B122">
        <v>0</v>
      </c>
      <c r="C122">
        <v>1</v>
      </c>
      <c r="D122" t="s">
        <v>106</v>
      </c>
      <c r="E122" t="s">
        <v>2550</v>
      </c>
      <c r="F122" t="s">
        <v>2551</v>
      </c>
      <c r="G122" t="s">
        <v>2552</v>
      </c>
      <c r="H122" t="s">
        <v>2553</v>
      </c>
      <c r="I122" t="s">
        <v>189</v>
      </c>
      <c r="J122" t="s">
        <v>2554</v>
      </c>
      <c r="K122" s="1">
        <v>43747</v>
      </c>
      <c r="L122" s="1">
        <v>43753</v>
      </c>
      <c r="M122" t="b">
        <v>0</v>
      </c>
      <c r="N122" t="s">
        <v>79</v>
      </c>
      <c r="O122" t="s">
        <v>2555</v>
      </c>
      <c r="P122" t="s">
        <v>217</v>
      </c>
      <c r="Q122">
        <v>70</v>
      </c>
      <c r="R122" t="s">
        <v>2556</v>
      </c>
      <c r="S122" t="s">
        <v>193</v>
      </c>
      <c r="T122" t="s">
        <v>2557</v>
      </c>
      <c r="U122" t="s">
        <v>85</v>
      </c>
      <c r="V122" t="s">
        <v>86</v>
      </c>
      <c r="W122" s="1">
        <v>43747</v>
      </c>
      <c r="X122" s="1">
        <v>43753</v>
      </c>
      <c r="Y122" t="s">
        <v>195</v>
      </c>
      <c r="Z122" s="2">
        <v>44139</v>
      </c>
      <c r="AA122" t="s">
        <v>196</v>
      </c>
      <c r="AB122" t="s">
        <v>2558</v>
      </c>
      <c r="AC122" t="s">
        <v>85</v>
      </c>
      <c r="AD122" t="s">
        <v>2559</v>
      </c>
      <c r="AE122" t="s">
        <v>2560</v>
      </c>
      <c r="AF122">
        <v>9728911425</v>
      </c>
      <c r="AG122" t="s">
        <v>2561</v>
      </c>
      <c r="AH122" t="s">
        <v>2558</v>
      </c>
      <c r="AI122" t="s">
        <v>85</v>
      </c>
      <c r="AJ122" t="s">
        <v>2559</v>
      </c>
      <c r="AK122" t="s">
        <v>2560</v>
      </c>
      <c r="AL122">
        <v>9728911425</v>
      </c>
      <c r="AM122" t="s">
        <v>2561</v>
      </c>
      <c r="AN122" t="s">
        <v>203</v>
      </c>
      <c r="AO122" t="s">
        <v>86</v>
      </c>
      <c r="AP122" t="s">
        <v>2562</v>
      </c>
      <c r="AQ122" t="s">
        <v>85</v>
      </c>
      <c r="AR122" t="s">
        <v>85</v>
      </c>
      <c r="AS122" t="s">
        <v>85</v>
      </c>
      <c r="AT122" t="s">
        <v>2563</v>
      </c>
      <c r="AU122" t="s">
        <v>2564</v>
      </c>
      <c r="AV122" t="s">
        <v>2565</v>
      </c>
      <c r="AW122" t="s">
        <v>2566</v>
      </c>
      <c r="AX122" t="s">
        <v>85</v>
      </c>
      <c r="AY122" t="s">
        <v>86</v>
      </c>
      <c r="AZ122" t="s">
        <v>85</v>
      </c>
      <c r="BA122">
        <v>0</v>
      </c>
      <c r="BB122" t="s">
        <v>85</v>
      </c>
      <c r="BC122" t="s">
        <v>85</v>
      </c>
      <c r="BD122" t="s">
        <v>86</v>
      </c>
      <c r="BE122" s="1">
        <v>1</v>
      </c>
      <c r="BF122" t="s">
        <v>85</v>
      </c>
      <c r="BG122" t="s">
        <v>85</v>
      </c>
      <c r="BH122" t="s">
        <v>85</v>
      </c>
      <c r="BI122" t="s">
        <v>85</v>
      </c>
      <c r="BJ122" t="s">
        <v>85</v>
      </c>
      <c r="BK122" t="s">
        <v>85</v>
      </c>
      <c r="BL122" t="s">
        <v>85</v>
      </c>
      <c r="BM122" t="s">
        <v>86</v>
      </c>
      <c r="BN122" t="s">
        <v>86</v>
      </c>
      <c r="BO122" t="s">
        <v>158</v>
      </c>
      <c r="BP122" t="s">
        <v>2567</v>
      </c>
      <c r="BQ122" t="s">
        <v>85</v>
      </c>
      <c r="BR122" t="s">
        <v>331</v>
      </c>
      <c r="BS122" t="s">
        <v>85</v>
      </c>
      <c r="BT122" t="s">
        <v>85</v>
      </c>
    </row>
    <row r="123" spans="1:72" x14ac:dyDescent="0.2">
      <c r="A123">
        <v>1</v>
      </c>
      <c r="B123">
        <v>0</v>
      </c>
      <c r="C123">
        <v>1</v>
      </c>
      <c r="D123" t="s">
        <v>2568</v>
      </c>
      <c r="E123" t="s">
        <v>2569</v>
      </c>
      <c r="F123" t="s">
        <v>2570</v>
      </c>
      <c r="G123" t="s">
        <v>2571</v>
      </c>
      <c r="H123" t="s">
        <v>2569</v>
      </c>
      <c r="I123" t="s">
        <v>234</v>
      </c>
      <c r="J123" t="s">
        <v>2572</v>
      </c>
      <c r="K123" s="1">
        <v>43718</v>
      </c>
      <c r="L123" s="1">
        <v>43723</v>
      </c>
      <c r="M123" t="b">
        <v>0</v>
      </c>
      <c r="N123" t="s">
        <v>236</v>
      </c>
      <c r="O123" t="s">
        <v>237</v>
      </c>
      <c r="P123">
        <v>4</v>
      </c>
      <c r="Q123" t="s">
        <v>2573</v>
      </c>
      <c r="R123" t="s">
        <v>2574</v>
      </c>
      <c r="S123" t="s">
        <v>240</v>
      </c>
      <c r="T123" t="s">
        <v>2575</v>
      </c>
      <c r="U123" t="s">
        <v>85</v>
      </c>
      <c r="V123" t="s">
        <v>86</v>
      </c>
      <c r="W123" s="1">
        <v>43718</v>
      </c>
      <c r="X123" s="1">
        <v>43723</v>
      </c>
      <c r="Y123" t="s">
        <v>234</v>
      </c>
      <c r="Z123" s="2">
        <v>43724</v>
      </c>
      <c r="AA123" t="s">
        <v>86</v>
      </c>
      <c r="AB123" t="s">
        <v>2576</v>
      </c>
      <c r="AC123" t="s">
        <v>85</v>
      </c>
      <c r="AD123" t="s">
        <v>2577</v>
      </c>
      <c r="AE123" t="s">
        <v>2578</v>
      </c>
      <c r="AF123" t="s">
        <v>2579</v>
      </c>
      <c r="AG123" t="s">
        <v>2574</v>
      </c>
      <c r="AH123" t="s">
        <v>2580</v>
      </c>
      <c r="AI123" t="s">
        <v>85</v>
      </c>
      <c r="AJ123" t="s">
        <v>2577</v>
      </c>
      <c r="AK123" t="s">
        <v>2581</v>
      </c>
      <c r="AL123" t="s">
        <v>2579</v>
      </c>
      <c r="AM123" t="s">
        <v>2574</v>
      </c>
      <c r="AN123" t="s">
        <v>148</v>
      </c>
      <c r="AO123" t="s">
        <v>86</v>
      </c>
      <c r="AP123" t="s">
        <v>2582</v>
      </c>
      <c r="AQ123">
        <v>18</v>
      </c>
      <c r="AR123">
        <v>80</v>
      </c>
      <c r="AS123" t="s">
        <v>95</v>
      </c>
      <c r="AT123" t="s">
        <v>2583</v>
      </c>
      <c r="AU123" t="s">
        <v>2584</v>
      </c>
      <c r="AV123" t="s">
        <v>2585</v>
      </c>
      <c r="AW123" t="s">
        <v>2586</v>
      </c>
      <c r="AX123" t="s">
        <v>85</v>
      </c>
      <c r="AY123" t="s">
        <v>86</v>
      </c>
      <c r="AZ123" t="s">
        <v>85</v>
      </c>
      <c r="BA123" t="s">
        <v>85</v>
      </c>
      <c r="BB123" t="s">
        <v>85</v>
      </c>
      <c r="BC123" t="s">
        <v>85</v>
      </c>
      <c r="BD123" t="s">
        <v>86</v>
      </c>
      <c r="BE123" s="1">
        <v>1</v>
      </c>
      <c r="BF123" t="s">
        <v>85</v>
      </c>
      <c r="BG123" t="s">
        <v>85</v>
      </c>
      <c r="BH123" t="s">
        <v>85</v>
      </c>
      <c r="BI123" t="s">
        <v>85</v>
      </c>
      <c r="BJ123" t="s">
        <v>85</v>
      </c>
      <c r="BK123" t="s">
        <v>85</v>
      </c>
      <c r="BL123" t="s">
        <v>85</v>
      </c>
      <c r="BM123" t="s">
        <v>86</v>
      </c>
      <c r="BN123" t="s">
        <v>86</v>
      </c>
      <c r="BO123" t="s">
        <v>158</v>
      </c>
      <c r="BP123" t="s">
        <v>1656</v>
      </c>
      <c r="BQ123" t="s">
        <v>85</v>
      </c>
      <c r="BR123" t="s">
        <v>2587</v>
      </c>
      <c r="BS123" t="s">
        <v>85</v>
      </c>
      <c r="BT123" t="s">
        <v>85</v>
      </c>
    </row>
    <row r="124" spans="1:72" x14ac:dyDescent="0.2">
      <c r="A124">
        <v>1</v>
      </c>
      <c r="B124">
        <v>0</v>
      </c>
      <c r="C124">
        <v>0</v>
      </c>
      <c r="D124" t="s">
        <v>2588</v>
      </c>
      <c r="E124" t="s">
        <v>2589</v>
      </c>
      <c r="F124" t="s">
        <v>2590</v>
      </c>
      <c r="G124" t="s">
        <v>2591</v>
      </c>
      <c r="H124" t="s">
        <v>2592</v>
      </c>
      <c r="I124" t="s">
        <v>359</v>
      </c>
      <c r="J124" t="s">
        <v>2593</v>
      </c>
      <c r="K124" s="1">
        <v>43549</v>
      </c>
      <c r="L124" s="1">
        <v>42277</v>
      </c>
      <c r="M124" t="b">
        <v>0</v>
      </c>
      <c r="N124" t="s">
        <v>79</v>
      </c>
      <c r="O124" t="s">
        <v>361</v>
      </c>
      <c r="P124">
        <v>2</v>
      </c>
      <c r="Q124">
        <v>75</v>
      </c>
      <c r="R124" t="s">
        <v>2594</v>
      </c>
      <c r="S124" t="s">
        <v>363</v>
      </c>
      <c r="T124" t="s">
        <v>2595</v>
      </c>
      <c r="U124" t="s">
        <v>85</v>
      </c>
      <c r="V124">
        <v>1</v>
      </c>
      <c r="W124" s="1">
        <v>43549</v>
      </c>
      <c r="X124" s="1">
        <v>42277</v>
      </c>
      <c r="Y124" t="s">
        <v>365</v>
      </c>
      <c r="Z124" s="2">
        <v>44081</v>
      </c>
      <c r="AA124" t="s">
        <v>86</v>
      </c>
      <c r="AB124" t="s">
        <v>2596</v>
      </c>
      <c r="AC124" t="s">
        <v>2597</v>
      </c>
      <c r="AD124" t="s">
        <v>2598</v>
      </c>
      <c r="AE124" t="s">
        <v>2599</v>
      </c>
      <c r="AF124">
        <f>81-18-884-6156</f>
        <v>-6977</v>
      </c>
      <c r="AG124" t="s">
        <v>2600</v>
      </c>
      <c r="AH124" t="s">
        <v>2596</v>
      </c>
      <c r="AI124" t="s">
        <v>2597</v>
      </c>
      <c r="AJ124" t="s">
        <v>2601</v>
      </c>
      <c r="AK124" t="s">
        <v>2599</v>
      </c>
      <c r="AL124">
        <f>81-18-884-6156</f>
        <v>-6977</v>
      </c>
      <c r="AM124" t="s">
        <v>2600</v>
      </c>
      <c r="AN124" t="s">
        <v>148</v>
      </c>
      <c r="AO124" t="s">
        <v>86</v>
      </c>
      <c r="AP124" t="s">
        <v>86</v>
      </c>
      <c r="AQ124" t="s">
        <v>868</v>
      </c>
      <c r="AR124" t="s">
        <v>2602</v>
      </c>
      <c r="AS124" t="s">
        <v>595</v>
      </c>
      <c r="AT124" t="s">
        <v>2603</v>
      </c>
      <c r="AU124" t="s">
        <v>2604</v>
      </c>
      <c r="AV124" t="s">
        <v>2605</v>
      </c>
      <c r="AW124" t="s">
        <v>2606</v>
      </c>
      <c r="AX124" t="s">
        <v>85</v>
      </c>
      <c r="AY124" t="s">
        <v>86</v>
      </c>
      <c r="AZ124" t="s">
        <v>600</v>
      </c>
      <c r="BA124" t="s">
        <v>85</v>
      </c>
      <c r="BB124" t="s">
        <v>85</v>
      </c>
      <c r="BC124" t="s">
        <v>85</v>
      </c>
      <c r="BD124" t="s">
        <v>86</v>
      </c>
      <c r="BE124" s="1">
        <v>1</v>
      </c>
      <c r="BF124" t="s">
        <v>85</v>
      </c>
      <c r="BG124" t="s">
        <v>85</v>
      </c>
      <c r="BH124" t="s">
        <v>85</v>
      </c>
      <c r="BI124" t="s">
        <v>85</v>
      </c>
      <c r="BJ124" t="s">
        <v>85</v>
      </c>
      <c r="BK124" t="s">
        <v>85</v>
      </c>
      <c r="BL124" t="s">
        <v>85</v>
      </c>
      <c r="BM124" t="s">
        <v>86</v>
      </c>
      <c r="BN124" t="s">
        <v>86</v>
      </c>
      <c r="BO124" t="s">
        <v>378</v>
      </c>
      <c r="BP124" t="s">
        <v>2607</v>
      </c>
      <c r="BQ124" t="s">
        <v>2608</v>
      </c>
      <c r="BR124" t="s">
        <v>2609</v>
      </c>
      <c r="BS124">
        <f>81-18-884-6461</f>
        <v>-7282</v>
      </c>
      <c r="BT124" t="s">
        <v>2608</v>
      </c>
    </row>
    <row r="125" spans="1:72" x14ac:dyDescent="0.2">
      <c r="A125">
        <v>1</v>
      </c>
      <c r="B125">
        <v>0</v>
      </c>
      <c r="C125">
        <v>0</v>
      </c>
      <c r="D125" t="s">
        <v>2968</v>
      </c>
      <c r="E125" t="s">
        <v>2610</v>
      </c>
      <c r="F125" t="s">
        <v>2611</v>
      </c>
      <c r="G125" t="s">
        <v>2612</v>
      </c>
      <c r="H125" t="s">
        <v>2610</v>
      </c>
      <c r="I125" t="s">
        <v>234</v>
      </c>
      <c r="J125" t="s">
        <v>2613</v>
      </c>
      <c r="K125" s="1">
        <v>43493</v>
      </c>
      <c r="L125" s="1">
        <v>43101</v>
      </c>
      <c r="M125" t="b">
        <v>0</v>
      </c>
      <c r="N125" t="s">
        <v>236</v>
      </c>
      <c r="O125" t="s">
        <v>1852</v>
      </c>
      <c r="P125" t="s">
        <v>102</v>
      </c>
      <c r="Q125" t="s">
        <v>2614</v>
      </c>
      <c r="R125" t="s">
        <v>2615</v>
      </c>
      <c r="S125" t="s">
        <v>240</v>
      </c>
      <c r="T125" t="s">
        <v>2616</v>
      </c>
      <c r="U125" t="s">
        <v>85</v>
      </c>
      <c r="V125">
        <v>1</v>
      </c>
      <c r="W125" s="1">
        <v>43493</v>
      </c>
      <c r="X125" s="1">
        <v>43101</v>
      </c>
      <c r="Y125" t="s">
        <v>234</v>
      </c>
      <c r="Z125" s="2">
        <v>43500</v>
      </c>
      <c r="AA125" t="s">
        <v>86</v>
      </c>
      <c r="AB125" t="s">
        <v>2617</v>
      </c>
      <c r="AC125" t="s">
        <v>85</v>
      </c>
      <c r="AD125" t="s">
        <v>2618</v>
      </c>
      <c r="AE125" t="s">
        <v>2619</v>
      </c>
      <c r="AF125" t="s">
        <v>2620</v>
      </c>
      <c r="AG125" t="s">
        <v>2615</v>
      </c>
      <c r="AH125" t="s">
        <v>2617</v>
      </c>
      <c r="AI125" t="s">
        <v>85</v>
      </c>
      <c r="AJ125" t="s">
        <v>2618</v>
      </c>
      <c r="AK125" t="s">
        <v>2619</v>
      </c>
      <c r="AL125" t="s">
        <v>2620</v>
      </c>
      <c r="AM125" t="s">
        <v>2615</v>
      </c>
      <c r="AN125" t="s">
        <v>148</v>
      </c>
      <c r="AO125" t="s">
        <v>86</v>
      </c>
      <c r="AP125" t="s">
        <v>2621</v>
      </c>
      <c r="AQ125">
        <v>18</v>
      </c>
      <c r="AR125">
        <v>70</v>
      </c>
      <c r="AS125" t="s">
        <v>247</v>
      </c>
      <c r="AT125" t="s">
        <v>2622</v>
      </c>
      <c r="AU125" t="s">
        <v>2623</v>
      </c>
      <c r="AV125" t="s">
        <v>2624</v>
      </c>
      <c r="AW125" t="s">
        <v>86</v>
      </c>
      <c r="AX125" t="s">
        <v>85</v>
      </c>
      <c r="AY125" t="s">
        <v>86</v>
      </c>
      <c r="AZ125" t="s">
        <v>85</v>
      </c>
      <c r="BA125" t="s">
        <v>85</v>
      </c>
      <c r="BB125" t="s">
        <v>85</v>
      </c>
      <c r="BC125" t="s">
        <v>85</v>
      </c>
      <c r="BD125" t="s">
        <v>86</v>
      </c>
      <c r="BE125" s="1">
        <v>1</v>
      </c>
      <c r="BF125" t="s">
        <v>2625</v>
      </c>
      <c r="BG125" t="s">
        <v>2626</v>
      </c>
      <c r="BH125" t="s">
        <v>1644</v>
      </c>
      <c r="BI125" t="s">
        <v>2627</v>
      </c>
      <c r="BJ125" t="s">
        <v>85</v>
      </c>
      <c r="BK125" t="s">
        <v>548</v>
      </c>
      <c r="BL125" t="s">
        <v>85</v>
      </c>
      <c r="BM125" t="s">
        <v>86</v>
      </c>
      <c r="BN125" t="s">
        <v>548</v>
      </c>
      <c r="BO125" t="s">
        <v>158</v>
      </c>
      <c r="BP125" t="s">
        <v>2628</v>
      </c>
      <c r="BQ125" t="s">
        <v>85</v>
      </c>
      <c r="BR125" t="s">
        <v>2629</v>
      </c>
      <c r="BS125" t="s">
        <v>85</v>
      </c>
      <c r="BT125" t="s">
        <v>85</v>
      </c>
    </row>
    <row r="126" spans="1:72" x14ac:dyDescent="0.2">
      <c r="A126">
        <v>0</v>
      </c>
      <c r="B126">
        <v>1</v>
      </c>
      <c r="C126">
        <v>1</v>
      </c>
      <c r="D126" t="s">
        <v>106</v>
      </c>
      <c r="E126" t="s">
        <v>2630</v>
      </c>
      <c r="F126" t="s">
        <v>2631</v>
      </c>
      <c r="G126" t="s">
        <v>2632</v>
      </c>
      <c r="H126" t="s">
        <v>2630</v>
      </c>
      <c r="I126" t="s">
        <v>111</v>
      </c>
      <c r="J126" t="s">
        <v>2633</v>
      </c>
      <c r="K126" s="1">
        <v>43780</v>
      </c>
      <c r="L126" s="1">
        <v>43780</v>
      </c>
      <c r="M126" t="b">
        <v>0</v>
      </c>
      <c r="N126" t="s">
        <v>79</v>
      </c>
      <c r="O126" t="s">
        <v>2634</v>
      </c>
      <c r="P126" t="s">
        <v>114</v>
      </c>
      <c r="Q126">
        <v>80</v>
      </c>
      <c r="R126" t="s">
        <v>2635</v>
      </c>
      <c r="S126" t="s">
        <v>2636</v>
      </c>
      <c r="T126" t="s">
        <v>2637</v>
      </c>
      <c r="U126" t="s">
        <v>85</v>
      </c>
      <c r="V126" t="s">
        <v>86</v>
      </c>
      <c r="W126" s="1">
        <v>43780</v>
      </c>
      <c r="X126" t="s">
        <v>2638</v>
      </c>
      <c r="Y126" t="s">
        <v>280</v>
      </c>
      <c r="Z126" s="2">
        <v>43794</v>
      </c>
      <c r="AA126" t="s">
        <v>2639</v>
      </c>
      <c r="AB126" t="s">
        <v>174</v>
      </c>
      <c r="AC126" t="s">
        <v>2640</v>
      </c>
      <c r="AD126" t="s">
        <v>86</v>
      </c>
      <c r="AE126" t="s">
        <v>2641</v>
      </c>
      <c r="AF126" t="s">
        <v>2642</v>
      </c>
      <c r="AG126" t="s">
        <v>2643</v>
      </c>
      <c r="AH126" t="s">
        <v>174</v>
      </c>
      <c r="AI126" t="s">
        <v>2640</v>
      </c>
      <c r="AJ126" t="s">
        <v>86</v>
      </c>
      <c r="AK126" t="s">
        <v>2641</v>
      </c>
      <c r="AL126" t="s">
        <v>2642</v>
      </c>
      <c r="AM126" t="s">
        <v>2643</v>
      </c>
      <c r="AN126" t="s">
        <v>148</v>
      </c>
      <c r="AO126" t="s">
        <v>2644</v>
      </c>
      <c r="AP126" t="s">
        <v>123</v>
      </c>
      <c r="AQ126" t="s">
        <v>124</v>
      </c>
      <c r="AR126" t="s">
        <v>114</v>
      </c>
      <c r="AS126" t="s">
        <v>125</v>
      </c>
      <c r="AT126" t="s">
        <v>2645</v>
      </c>
      <c r="AU126" t="s">
        <v>86</v>
      </c>
      <c r="AV126" t="s">
        <v>2646</v>
      </c>
      <c r="AW126" t="s">
        <v>86</v>
      </c>
      <c r="AX126" t="s">
        <v>85</v>
      </c>
      <c r="AY126" t="s">
        <v>86</v>
      </c>
      <c r="AZ126" t="s">
        <v>86</v>
      </c>
      <c r="BA126" t="s">
        <v>86</v>
      </c>
      <c r="BB126" t="s">
        <v>86</v>
      </c>
      <c r="BC126" t="s">
        <v>86</v>
      </c>
      <c r="BD126" t="s">
        <v>86</v>
      </c>
      <c r="BE126" t="s">
        <v>86</v>
      </c>
      <c r="BF126" t="s">
        <v>86</v>
      </c>
      <c r="BG126" t="s">
        <v>86</v>
      </c>
      <c r="BH126" t="s">
        <v>86</v>
      </c>
      <c r="BI126" t="s">
        <v>86</v>
      </c>
      <c r="BJ126" t="s">
        <v>86</v>
      </c>
      <c r="BK126" t="s">
        <v>86</v>
      </c>
      <c r="BL126" t="s">
        <v>86</v>
      </c>
      <c r="BM126" t="s">
        <v>86</v>
      </c>
      <c r="BN126" t="s">
        <v>86</v>
      </c>
      <c r="BO126" t="s">
        <v>86</v>
      </c>
      <c r="BP126" t="s">
        <v>86</v>
      </c>
      <c r="BQ126" t="s">
        <v>86</v>
      </c>
      <c r="BR126" t="s">
        <v>86</v>
      </c>
      <c r="BS126" t="s">
        <v>86</v>
      </c>
      <c r="BT126" t="s">
        <v>86</v>
      </c>
    </row>
    <row r="127" spans="1:72" x14ac:dyDescent="0.2">
      <c r="A127">
        <v>0</v>
      </c>
      <c r="B127">
        <v>1</v>
      </c>
      <c r="C127">
        <v>1</v>
      </c>
      <c r="D127" t="s">
        <v>106</v>
      </c>
      <c r="E127" t="s">
        <v>2647</v>
      </c>
      <c r="F127" t="s">
        <v>2648</v>
      </c>
      <c r="G127" t="s">
        <v>2649</v>
      </c>
      <c r="H127" t="s">
        <v>2650</v>
      </c>
      <c r="I127" t="s">
        <v>111</v>
      </c>
      <c r="J127" t="s">
        <v>2651</v>
      </c>
      <c r="K127" s="1">
        <v>43591</v>
      </c>
      <c r="L127" s="1">
        <v>43592</v>
      </c>
      <c r="M127" t="b">
        <v>0</v>
      </c>
      <c r="N127" t="s">
        <v>79</v>
      </c>
      <c r="O127" t="s">
        <v>2652</v>
      </c>
      <c r="P127" t="s">
        <v>114</v>
      </c>
      <c r="Q127">
        <v>40</v>
      </c>
      <c r="R127" t="s">
        <v>2653</v>
      </c>
      <c r="S127" t="s">
        <v>1713</v>
      </c>
      <c r="T127" t="s">
        <v>2654</v>
      </c>
      <c r="U127" t="s">
        <v>85</v>
      </c>
      <c r="V127" t="s">
        <v>86</v>
      </c>
      <c r="W127" s="1">
        <v>43591</v>
      </c>
      <c r="X127" t="s">
        <v>2655</v>
      </c>
      <c r="Y127" t="s">
        <v>119</v>
      </c>
      <c r="Z127" s="2">
        <v>43885</v>
      </c>
      <c r="AA127" t="s">
        <v>2656</v>
      </c>
      <c r="AB127" t="s">
        <v>85</v>
      </c>
      <c r="AC127" t="s">
        <v>2657</v>
      </c>
      <c r="AD127" t="s">
        <v>86</v>
      </c>
      <c r="AE127" t="s">
        <v>85</v>
      </c>
      <c r="AF127" t="s">
        <v>85</v>
      </c>
      <c r="AG127" t="s">
        <v>2658</v>
      </c>
      <c r="AH127" t="s">
        <v>85</v>
      </c>
      <c r="AI127" t="s">
        <v>2657</v>
      </c>
      <c r="AJ127" t="s">
        <v>86</v>
      </c>
      <c r="AK127" t="s">
        <v>85</v>
      </c>
      <c r="AL127" t="s">
        <v>85</v>
      </c>
      <c r="AM127" t="s">
        <v>2658</v>
      </c>
      <c r="AN127" t="s">
        <v>266</v>
      </c>
      <c r="AO127" t="s">
        <v>86</v>
      </c>
      <c r="AP127" t="s">
        <v>123</v>
      </c>
      <c r="AQ127" t="s">
        <v>2659</v>
      </c>
      <c r="AR127" t="s">
        <v>424</v>
      </c>
      <c r="AS127" t="s">
        <v>247</v>
      </c>
      <c r="AT127" t="s">
        <v>2660</v>
      </c>
      <c r="AU127" t="s">
        <v>86</v>
      </c>
      <c r="AV127" t="s">
        <v>2661</v>
      </c>
      <c r="AW127" t="s">
        <v>86</v>
      </c>
      <c r="AX127" t="s">
        <v>85</v>
      </c>
      <c r="AY127" t="s">
        <v>86</v>
      </c>
      <c r="AZ127" t="s">
        <v>86</v>
      </c>
      <c r="BA127" t="s">
        <v>86</v>
      </c>
      <c r="BB127" t="s">
        <v>86</v>
      </c>
      <c r="BC127" t="s">
        <v>86</v>
      </c>
      <c r="BD127" t="s">
        <v>86</v>
      </c>
      <c r="BE127" t="s">
        <v>86</v>
      </c>
      <c r="BF127" t="s">
        <v>86</v>
      </c>
      <c r="BG127" t="s">
        <v>86</v>
      </c>
      <c r="BH127" t="s">
        <v>86</v>
      </c>
      <c r="BI127" t="s">
        <v>86</v>
      </c>
      <c r="BJ127" t="s">
        <v>86</v>
      </c>
      <c r="BK127" t="s">
        <v>86</v>
      </c>
      <c r="BL127" t="s">
        <v>86</v>
      </c>
      <c r="BM127" t="s">
        <v>86</v>
      </c>
      <c r="BN127" t="s">
        <v>86</v>
      </c>
      <c r="BO127" t="s">
        <v>86</v>
      </c>
      <c r="BP127" t="s">
        <v>86</v>
      </c>
      <c r="BQ127" t="s">
        <v>86</v>
      </c>
      <c r="BR127" t="s">
        <v>86</v>
      </c>
      <c r="BS127" t="s">
        <v>86</v>
      </c>
      <c r="BT127" t="s">
        <v>86</v>
      </c>
    </row>
    <row r="128" spans="1:72" x14ac:dyDescent="0.2">
      <c r="A128">
        <v>1</v>
      </c>
      <c r="B128">
        <v>0</v>
      </c>
      <c r="C128">
        <v>1</v>
      </c>
      <c r="D128" t="s">
        <v>106</v>
      </c>
      <c r="E128" t="s">
        <v>2662</v>
      </c>
      <c r="F128" t="s">
        <v>2663</v>
      </c>
      <c r="G128" t="s">
        <v>2664</v>
      </c>
      <c r="H128" t="s">
        <v>2665</v>
      </c>
      <c r="I128" t="s">
        <v>134</v>
      </c>
      <c r="J128" t="s">
        <v>2666</v>
      </c>
      <c r="K128" s="1">
        <v>43616</v>
      </c>
      <c r="L128" s="1">
        <v>43426</v>
      </c>
      <c r="M128" t="b">
        <v>0</v>
      </c>
      <c r="N128" t="s">
        <v>136</v>
      </c>
      <c r="O128" t="s">
        <v>2667</v>
      </c>
      <c r="P128">
        <v>3</v>
      </c>
      <c r="Q128">
        <v>25</v>
      </c>
      <c r="R128" t="s">
        <v>804</v>
      </c>
      <c r="S128" t="s">
        <v>139</v>
      </c>
      <c r="T128" t="s">
        <v>2668</v>
      </c>
      <c r="U128" t="s">
        <v>85</v>
      </c>
      <c r="V128">
        <v>1</v>
      </c>
      <c r="W128" s="1">
        <v>43616</v>
      </c>
      <c r="X128" s="1">
        <v>43426</v>
      </c>
      <c r="Y128" t="s">
        <v>141</v>
      </c>
      <c r="Z128" s="2">
        <v>43703</v>
      </c>
      <c r="AA128" t="s">
        <v>86</v>
      </c>
      <c r="AB128" t="s">
        <v>2669</v>
      </c>
      <c r="AC128" t="s">
        <v>85</v>
      </c>
      <c r="AD128" t="s">
        <v>2670</v>
      </c>
      <c r="AE128" t="s">
        <v>2671</v>
      </c>
      <c r="AF128" t="s">
        <v>2672</v>
      </c>
      <c r="AG128" t="s">
        <v>804</v>
      </c>
      <c r="AH128" t="s">
        <v>2669</v>
      </c>
      <c r="AI128" t="s">
        <v>85</v>
      </c>
      <c r="AJ128" t="s">
        <v>2670</v>
      </c>
      <c r="AK128" t="s">
        <v>2671</v>
      </c>
      <c r="AL128" t="s">
        <v>2672</v>
      </c>
      <c r="AM128" t="s">
        <v>804</v>
      </c>
      <c r="AN128" t="s">
        <v>520</v>
      </c>
      <c r="AO128" t="s">
        <v>86</v>
      </c>
      <c r="AP128" t="s">
        <v>804</v>
      </c>
      <c r="AQ128" t="s">
        <v>1301</v>
      </c>
      <c r="AR128" t="s">
        <v>1301</v>
      </c>
      <c r="AS128" t="s">
        <v>95</v>
      </c>
      <c r="AT128" t="s">
        <v>2673</v>
      </c>
      <c r="AU128" t="s">
        <v>2674</v>
      </c>
      <c r="AV128" t="s">
        <v>2675</v>
      </c>
      <c r="AW128" t="s">
        <v>86</v>
      </c>
      <c r="AX128" t="s">
        <v>85</v>
      </c>
      <c r="AY128" t="s">
        <v>86</v>
      </c>
      <c r="AZ128" t="s">
        <v>155</v>
      </c>
      <c r="BA128" t="s">
        <v>85</v>
      </c>
      <c r="BB128" t="s">
        <v>85</v>
      </c>
      <c r="BC128" t="s">
        <v>85</v>
      </c>
      <c r="BD128" t="s">
        <v>86</v>
      </c>
      <c r="BE128" s="1">
        <v>1</v>
      </c>
      <c r="BF128" t="s">
        <v>85</v>
      </c>
      <c r="BG128" t="s">
        <v>85</v>
      </c>
      <c r="BH128" t="s">
        <v>85</v>
      </c>
      <c r="BI128" t="s">
        <v>85</v>
      </c>
      <c r="BJ128" t="s">
        <v>85</v>
      </c>
      <c r="BK128" t="s">
        <v>156</v>
      </c>
      <c r="BL128" t="s">
        <v>2676</v>
      </c>
      <c r="BM128" t="s">
        <v>86</v>
      </c>
      <c r="BN128" t="s">
        <v>86</v>
      </c>
      <c r="BO128" t="s">
        <v>158</v>
      </c>
      <c r="BP128" t="s">
        <v>104</v>
      </c>
      <c r="BQ128" t="s">
        <v>85</v>
      </c>
      <c r="BR128" t="s">
        <v>2677</v>
      </c>
      <c r="BS128" t="s">
        <v>85</v>
      </c>
      <c r="BT128" t="s">
        <v>85</v>
      </c>
    </row>
    <row r="129" spans="1:72" x14ac:dyDescent="0.2">
      <c r="A129">
        <v>1</v>
      </c>
      <c r="B129">
        <v>0</v>
      </c>
      <c r="C129">
        <v>0</v>
      </c>
      <c r="D129" t="s">
        <v>106</v>
      </c>
      <c r="E129" t="s">
        <v>2678</v>
      </c>
      <c r="F129" t="s">
        <v>2679</v>
      </c>
      <c r="G129" t="s">
        <v>2680</v>
      </c>
      <c r="H129" t="s">
        <v>2681</v>
      </c>
      <c r="I129" t="s">
        <v>111</v>
      </c>
      <c r="J129" t="s">
        <v>2682</v>
      </c>
      <c r="K129" s="1">
        <v>43544</v>
      </c>
      <c r="L129" s="1">
        <v>41974</v>
      </c>
      <c r="M129" t="b">
        <v>0</v>
      </c>
      <c r="N129" t="s">
        <v>79</v>
      </c>
      <c r="O129" t="s">
        <v>216</v>
      </c>
      <c r="P129" t="s">
        <v>114</v>
      </c>
      <c r="Q129">
        <v>18</v>
      </c>
      <c r="R129" t="s">
        <v>2683</v>
      </c>
      <c r="S129" t="s">
        <v>169</v>
      </c>
      <c r="T129" t="s">
        <v>2684</v>
      </c>
      <c r="U129" t="s">
        <v>85</v>
      </c>
      <c r="V129">
        <v>1</v>
      </c>
      <c r="W129" s="1">
        <v>43544</v>
      </c>
      <c r="X129" t="s">
        <v>2685</v>
      </c>
      <c r="Y129" t="s">
        <v>172</v>
      </c>
      <c r="Z129" s="2">
        <v>43619</v>
      </c>
      <c r="AA129" t="s">
        <v>2686</v>
      </c>
      <c r="AB129" t="s">
        <v>282</v>
      </c>
      <c r="AC129" t="s">
        <v>2687</v>
      </c>
      <c r="AD129" t="s">
        <v>86</v>
      </c>
      <c r="AE129" t="s">
        <v>282</v>
      </c>
      <c r="AF129" t="s">
        <v>282</v>
      </c>
      <c r="AG129" t="s">
        <v>2688</v>
      </c>
      <c r="AH129" t="s">
        <v>282</v>
      </c>
      <c r="AI129" t="s">
        <v>2687</v>
      </c>
      <c r="AJ129" t="s">
        <v>86</v>
      </c>
      <c r="AK129" t="s">
        <v>282</v>
      </c>
      <c r="AL129" t="s">
        <v>282</v>
      </c>
      <c r="AM129" t="s">
        <v>2688</v>
      </c>
      <c r="AN129" t="s">
        <v>266</v>
      </c>
      <c r="AO129" t="s">
        <v>2689</v>
      </c>
      <c r="AP129" t="s">
        <v>123</v>
      </c>
      <c r="AQ129" t="s">
        <v>2690</v>
      </c>
      <c r="AR129" t="s">
        <v>2691</v>
      </c>
      <c r="AS129" t="s">
        <v>125</v>
      </c>
      <c r="AT129" t="s">
        <v>2692</v>
      </c>
      <c r="AU129" t="s">
        <v>86</v>
      </c>
      <c r="AV129" t="s">
        <v>2693</v>
      </c>
      <c r="AW129" t="s">
        <v>2694</v>
      </c>
      <c r="AX129" t="s">
        <v>85</v>
      </c>
      <c r="AY129" t="s">
        <v>86</v>
      </c>
      <c r="AZ129" t="s">
        <v>86</v>
      </c>
      <c r="BA129" t="s">
        <v>86</v>
      </c>
      <c r="BB129" t="s">
        <v>2695</v>
      </c>
      <c r="BC129" t="s">
        <v>86</v>
      </c>
      <c r="BD129" s="1">
        <v>43584</v>
      </c>
      <c r="BE129" t="s">
        <v>86</v>
      </c>
      <c r="BF129" t="s">
        <v>86</v>
      </c>
      <c r="BG129" t="s">
        <v>86</v>
      </c>
      <c r="BH129" t="s">
        <v>86</v>
      </c>
      <c r="BI129" t="s">
        <v>86</v>
      </c>
      <c r="BJ129" t="s">
        <v>86</v>
      </c>
      <c r="BK129" t="s">
        <v>86</v>
      </c>
      <c r="BL129" t="s">
        <v>86</v>
      </c>
      <c r="BM129" t="s">
        <v>86</v>
      </c>
      <c r="BN129" t="s">
        <v>548</v>
      </c>
      <c r="BO129" t="s">
        <v>86</v>
      </c>
      <c r="BP129" t="s">
        <v>86</v>
      </c>
      <c r="BQ129" t="s">
        <v>86</v>
      </c>
      <c r="BR129" t="s">
        <v>86</v>
      </c>
      <c r="BS129" t="s">
        <v>86</v>
      </c>
      <c r="BT129" t="s">
        <v>86</v>
      </c>
    </row>
    <row r="130" spans="1:72" x14ac:dyDescent="0.2">
      <c r="A130">
        <v>1</v>
      </c>
      <c r="B130">
        <v>0</v>
      </c>
      <c r="C130">
        <v>0</v>
      </c>
      <c r="D130" t="s">
        <v>2696</v>
      </c>
      <c r="E130" t="s">
        <v>2697</v>
      </c>
      <c r="F130" t="s">
        <v>2698</v>
      </c>
      <c r="G130" t="s">
        <v>2699</v>
      </c>
      <c r="H130" t="s">
        <v>2700</v>
      </c>
      <c r="I130" t="s">
        <v>111</v>
      </c>
      <c r="J130" t="s">
        <v>2701</v>
      </c>
      <c r="K130" s="1">
        <v>43586</v>
      </c>
      <c r="L130" s="1">
        <v>43724</v>
      </c>
      <c r="M130" t="b">
        <v>0</v>
      </c>
      <c r="N130" t="s">
        <v>79</v>
      </c>
      <c r="O130" t="s">
        <v>2702</v>
      </c>
      <c r="P130" t="s">
        <v>1391</v>
      </c>
      <c r="Q130">
        <v>60</v>
      </c>
      <c r="R130" t="s">
        <v>2703</v>
      </c>
      <c r="S130" t="s">
        <v>83</v>
      </c>
      <c r="T130" t="s">
        <v>2704</v>
      </c>
      <c r="U130" t="s">
        <v>85</v>
      </c>
      <c r="V130" t="s">
        <v>86</v>
      </c>
      <c r="W130" s="1">
        <v>43586</v>
      </c>
      <c r="X130" t="s">
        <v>2705</v>
      </c>
      <c r="Y130" t="s">
        <v>119</v>
      </c>
      <c r="Z130" s="2">
        <v>43990</v>
      </c>
      <c r="AA130" t="s">
        <v>2706</v>
      </c>
      <c r="AB130" t="s">
        <v>174</v>
      </c>
      <c r="AC130" t="s">
        <v>2707</v>
      </c>
      <c r="AD130" t="s">
        <v>86</v>
      </c>
      <c r="AE130" t="s">
        <v>2708</v>
      </c>
      <c r="AF130" t="s">
        <v>2709</v>
      </c>
      <c r="AG130" t="s">
        <v>2710</v>
      </c>
      <c r="AH130" t="s">
        <v>174</v>
      </c>
      <c r="AI130" t="s">
        <v>2707</v>
      </c>
      <c r="AJ130" t="s">
        <v>86</v>
      </c>
      <c r="AK130" t="s">
        <v>2708</v>
      </c>
      <c r="AL130" t="s">
        <v>2709</v>
      </c>
      <c r="AM130" t="s">
        <v>2710</v>
      </c>
      <c r="AN130" t="s">
        <v>148</v>
      </c>
      <c r="AO130" t="s">
        <v>2711</v>
      </c>
      <c r="AP130" t="s">
        <v>123</v>
      </c>
      <c r="AQ130" t="s">
        <v>124</v>
      </c>
      <c r="AR130" t="s">
        <v>2712</v>
      </c>
      <c r="AS130" t="s">
        <v>247</v>
      </c>
      <c r="AT130" t="s">
        <v>2713</v>
      </c>
      <c r="AU130" t="s">
        <v>86</v>
      </c>
      <c r="AV130" t="s">
        <v>2714</v>
      </c>
      <c r="AW130" t="s">
        <v>2715</v>
      </c>
      <c r="AX130" t="s">
        <v>85</v>
      </c>
      <c r="AY130" t="s">
        <v>86</v>
      </c>
      <c r="AZ130" t="s">
        <v>86</v>
      </c>
      <c r="BA130" t="s">
        <v>86</v>
      </c>
      <c r="BB130" t="s">
        <v>86</v>
      </c>
      <c r="BC130" t="s">
        <v>86</v>
      </c>
      <c r="BD130" t="s">
        <v>86</v>
      </c>
      <c r="BE130" t="s">
        <v>86</v>
      </c>
      <c r="BF130" t="s">
        <v>86</v>
      </c>
      <c r="BG130" t="s">
        <v>86</v>
      </c>
      <c r="BH130" t="s">
        <v>86</v>
      </c>
      <c r="BI130" t="s">
        <v>86</v>
      </c>
      <c r="BJ130" t="s">
        <v>86</v>
      </c>
      <c r="BK130" t="s">
        <v>86</v>
      </c>
      <c r="BL130" t="s">
        <v>86</v>
      </c>
      <c r="BM130" t="s">
        <v>86</v>
      </c>
      <c r="BN130" t="s">
        <v>86</v>
      </c>
      <c r="BO130" t="s">
        <v>86</v>
      </c>
      <c r="BP130" t="s">
        <v>86</v>
      </c>
      <c r="BQ130" t="s">
        <v>86</v>
      </c>
      <c r="BR130" t="s">
        <v>86</v>
      </c>
      <c r="BS130" t="s">
        <v>86</v>
      </c>
      <c r="BT130" t="s">
        <v>86</v>
      </c>
    </row>
    <row r="131" spans="1:72" x14ac:dyDescent="0.2">
      <c r="A131">
        <v>1</v>
      </c>
      <c r="B131">
        <v>0</v>
      </c>
      <c r="C131">
        <v>1</v>
      </c>
      <c r="D131" t="s">
        <v>1601</v>
      </c>
      <c r="E131" t="s">
        <v>2716</v>
      </c>
      <c r="F131" t="s">
        <v>2717</v>
      </c>
      <c r="G131" t="s">
        <v>2718</v>
      </c>
      <c r="H131" t="s">
        <v>2719</v>
      </c>
      <c r="I131" t="s">
        <v>189</v>
      </c>
      <c r="J131" t="s">
        <v>2720</v>
      </c>
      <c r="K131" s="1">
        <v>43609</v>
      </c>
      <c r="L131" s="1">
        <v>43612</v>
      </c>
      <c r="M131" t="b">
        <v>0</v>
      </c>
      <c r="N131" t="s">
        <v>79</v>
      </c>
      <c r="O131" t="s">
        <v>2536</v>
      </c>
      <c r="P131" t="s">
        <v>167</v>
      </c>
      <c r="Q131">
        <v>30</v>
      </c>
      <c r="R131" t="s">
        <v>2721</v>
      </c>
      <c r="S131" t="s">
        <v>193</v>
      </c>
      <c r="T131" t="s">
        <v>2722</v>
      </c>
      <c r="U131" t="s">
        <v>85</v>
      </c>
      <c r="V131" t="s">
        <v>86</v>
      </c>
      <c r="W131" s="1">
        <v>43609</v>
      </c>
      <c r="X131" s="1">
        <v>43612</v>
      </c>
      <c r="Y131" t="s">
        <v>195</v>
      </c>
      <c r="Z131" s="2">
        <v>44139</v>
      </c>
      <c r="AA131" t="s">
        <v>2723</v>
      </c>
      <c r="AB131" t="s">
        <v>2724</v>
      </c>
      <c r="AC131" t="s">
        <v>85</v>
      </c>
      <c r="AD131" t="s">
        <v>2725</v>
      </c>
      <c r="AE131" t="s">
        <v>2726</v>
      </c>
      <c r="AF131">
        <v>9824917109</v>
      </c>
      <c r="AG131" t="s">
        <v>2727</v>
      </c>
      <c r="AH131" t="s">
        <v>2724</v>
      </c>
      <c r="AI131" t="s">
        <v>85</v>
      </c>
      <c r="AJ131" t="s">
        <v>2725</v>
      </c>
      <c r="AK131" t="s">
        <v>2726</v>
      </c>
      <c r="AL131">
        <v>9824917109</v>
      </c>
      <c r="AM131" t="s">
        <v>2727</v>
      </c>
      <c r="AN131" t="s">
        <v>266</v>
      </c>
      <c r="AO131" t="s">
        <v>86</v>
      </c>
      <c r="AP131" t="s">
        <v>2728</v>
      </c>
      <c r="AQ131" t="s">
        <v>85</v>
      </c>
      <c r="AR131" t="s">
        <v>85</v>
      </c>
      <c r="AS131" t="s">
        <v>85</v>
      </c>
      <c r="AT131" t="s">
        <v>2729</v>
      </c>
      <c r="AU131" t="s">
        <v>2730</v>
      </c>
      <c r="AV131" t="s">
        <v>2731</v>
      </c>
      <c r="AW131" t="s">
        <v>2732</v>
      </c>
      <c r="AX131" t="s">
        <v>85</v>
      </c>
      <c r="AY131" t="s">
        <v>86</v>
      </c>
      <c r="AZ131" t="s">
        <v>85</v>
      </c>
      <c r="BA131">
        <v>30</v>
      </c>
      <c r="BB131" t="s">
        <v>85</v>
      </c>
      <c r="BC131" t="s">
        <v>85</v>
      </c>
      <c r="BD131" t="s">
        <v>86</v>
      </c>
      <c r="BE131" s="1">
        <v>1</v>
      </c>
      <c r="BF131" t="s">
        <v>85</v>
      </c>
      <c r="BG131" t="s">
        <v>85</v>
      </c>
      <c r="BH131" t="s">
        <v>85</v>
      </c>
      <c r="BI131" t="s">
        <v>85</v>
      </c>
      <c r="BJ131" t="s">
        <v>85</v>
      </c>
      <c r="BK131" t="s">
        <v>85</v>
      </c>
      <c r="BL131" t="s">
        <v>85</v>
      </c>
      <c r="BM131" s="1">
        <v>43680</v>
      </c>
      <c r="BN131" t="s">
        <v>86</v>
      </c>
      <c r="BO131" t="s">
        <v>550</v>
      </c>
      <c r="BP131" t="s">
        <v>2733</v>
      </c>
      <c r="BQ131" t="s">
        <v>552</v>
      </c>
      <c r="BR131" t="s">
        <v>2734</v>
      </c>
      <c r="BS131" t="s">
        <v>552</v>
      </c>
      <c r="BT131" t="s">
        <v>552</v>
      </c>
    </row>
    <row r="132" spans="1:72" x14ac:dyDescent="0.2">
      <c r="A132">
        <v>0</v>
      </c>
      <c r="B132">
        <v>1</v>
      </c>
      <c r="C132">
        <v>1</v>
      </c>
      <c r="D132" t="s">
        <v>1601</v>
      </c>
      <c r="E132" t="s">
        <v>2735</v>
      </c>
      <c r="F132" t="s">
        <v>2736</v>
      </c>
      <c r="G132" t="s">
        <v>2737</v>
      </c>
      <c r="H132" t="s">
        <v>2738</v>
      </c>
      <c r="I132" t="s">
        <v>1484</v>
      </c>
      <c r="J132" t="s">
        <v>2739</v>
      </c>
      <c r="K132" s="1">
        <v>43565</v>
      </c>
      <c r="L132" s="1">
        <v>43344</v>
      </c>
      <c r="M132" t="b">
        <v>0</v>
      </c>
      <c r="N132" t="s">
        <v>1486</v>
      </c>
      <c r="O132" t="s">
        <v>2740</v>
      </c>
      <c r="P132" t="s">
        <v>2741</v>
      </c>
      <c r="Q132">
        <v>80</v>
      </c>
      <c r="R132" t="s">
        <v>2742</v>
      </c>
      <c r="S132" t="s">
        <v>1490</v>
      </c>
      <c r="T132" t="s">
        <v>2743</v>
      </c>
      <c r="U132" t="s">
        <v>85</v>
      </c>
      <c r="V132">
        <v>1</v>
      </c>
      <c r="W132" s="1">
        <v>43565</v>
      </c>
      <c r="X132" s="1">
        <v>43344</v>
      </c>
      <c r="Y132" t="s">
        <v>1492</v>
      </c>
      <c r="Z132" s="2">
        <v>43578</v>
      </c>
      <c r="AA132" t="s">
        <v>86</v>
      </c>
      <c r="AB132" t="s">
        <v>2744</v>
      </c>
      <c r="AC132" t="s">
        <v>2745</v>
      </c>
      <c r="AD132" t="s">
        <v>2746</v>
      </c>
      <c r="AE132" t="s">
        <v>2747</v>
      </c>
      <c r="AF132">
        <f>82-2-3290-4905</f>
        <v>-8115</v>
      </c>
      <c r="AG132" t="s">
        <v>2742</v>
      </c>
      <c r="AH132" t="s">
        <v>2748</v>
      </c>
      <c r="AI132" t="s">
        <v>2749</v>
      </c>
      <c r="AJ132" t="s">
        <v>2746</v>
      </c>
      <c r="AK132" t="s">
        <v>2750</v>
      </c>
      <c r="AL132">
        <f>82-2-3290-4922</f>
        <v>-8132</v>
      </c>
      <c r="AM132" t="s">
        <v>2742</v>
      </c>
      <c r="AN132" t="s">
        <v>266</v>
      </c>
      <c r="AO132" t="s">
        <v>86</v>
      </c>
      <c r="AP132" t="s">
        <v>2742</v>
      </c>
      <c r="AQ132" t="s">
        <v>1501</v>
      </c>
      <c r="AR132" t="s">
        <v>2751</v>
      </c>
      <c r="AS132" t="s">
        <v>95</v>
      </c>
      <c r="AT132" t="s">
        <v>2752</v>
      </c>
      <c r="AU132" t="s">
        <v>2753</v>
      </c>
      <c r="AV132" t="s">
        <v>2754</v>
      </c>
      <c r="AW132" t="s">
        <v>2755</v>
      </c>
      <c r="AX132" t="s">
        <v>85</v>
      </c>
      <c r="AY132" t="s">
        <v>86</v>
      </c>
      <c r="AZ132" t="s">
        <v>791</v>
      </c>
      <c r="BA132" t="s">
        <v>85</v>
      </c>
      <c r="BB132" t="s">
        <v>85</v>
      </c>
      <c r="BC132" t="s">
        <v>85</v>
      </c>
      <c r="BD132" s="1">
        <v>43565</v>
      </c>
      <c r="BE132" s="1">
        <v>1</v>
      </c>
      <c r="BF132" t="s">
        <v>85</v>
      </c>
      <c r="BG132" t="s">
        <v>85</v>
      </c>
      <c r="BH132" t="s">
        <v>85</v>
      </c>
      <c r="BI132" t="s">
        <v>85</v>
      </c>
      <c r="BJ132" t="s">
        <v>85</v>
      </c>
      <c r="BK132" t="s">
        <v>2756</v>
      </c>
      <c r="BL132" t="s">
        <v>85</v>
      </c>
      <c r="BM132" t="s">
        <v>86</v>
      </c>
      <c r="BN132" t="s">
        <v>86</v>
      </c>
      <c r="BO132" t="s">
        <v>1507</v>
      </c>
      <c r="BP132" t="s">
        <v>104</v>
      </c>
      <c r="BQ132" t="s">
        <v>85</v>
      </c>
      <c r="BR132" t="s">
        <v>2757</v>
      </c>
      <c r="BS132">
        <f>82-2-3290-1133</f>
        <v>-4343</v>
      </c>
      <c r="BT132" t="s">
        <v>85</v>
      </c>
    </row>
    <row r="133" spans="1:72" x14ac:dyDescent="0.2">
      <c r="A133">
        <v>1</v>
      </c>
      <c r="B133">
        <v>0</v>
      </c>
      <c r="C133">
        <v>1</v>
      </c>
      <c r="D133" t="s">
        <v>1601</v>
      </c>
      <c r="E133" t="s">
        <v>2758</v>
      </c>
      <c r="F133" t="s">
        <v>2759</v>
      </c>
      <c r="G133" t="s">
        <v>2760</v>
      </c>
      <c r="H133" t="s">
        <v>2761</v>
      </c>
      <c r="I133" t="s">
        <v>234</v>
      </c>
      <c r="J133" t="s">
        <v>2762</v>
      </c>
      <c r="K133" s="1">
        <v>43606</v>
      </c>
      <c r="L133" s="1">
        <v>43617</v>
      </c>
      <c r="M133" t="b">
        <v>0</v>
      </c>
      <c r="N133" t="s">
        <v>236</v>
      </c>
      <c r="O133" t="s">
        <v>237</v>
      </c>
      <c r="P133">
        <v>0</v>
      </c>
      <c r="Q133" t="s">
        <v>2763</v>
      </c>
      <c r="R133" t="s">
        <v>2764</v>
      </c>
      <c r="S133" t="s">
        <v>240</v>
      </c>
      <c r="T133" t="s">
        <v>2765</v>
      </c>
      <c r="U133" t="s">
        <v>85</v>
      </c>
      <c r="V133" t="s">
        <v>86</v>
      </c>
      <c r="W133" s="1">
        <v>43606</v>
      </c>
      <c r="X133" s="1">
        <v>43617</v>
      </c>
      <c r="Y133" t="s">
        <v>234</v>
      </c>
      <c r="Z133" s="2">
        <v>43612</v>
      </c>
      <c r="AA133" t="s">
        <v>86</v>
      </c>
      <c r="AB133" t="s">
        <v>2766</v>
      </c>
      <c r="AC133" t="s">
        <v>85</v>
      </c>
      <c r="AD133" t="s">
        <v>2767</v>
      </c>
      <c r="AE133" t="s">
        <v>2768</v>
      </c>
      <c r="AF133" t="s">
        <v>2769</v>
      </c>
      <c r="AG133" t="s">
        <v>2770</v>
      </c>
      <c r="AH133" t="s">
        <v>2766</v>
      </c>
      <c r="AI133" t="s">
        <v>85</v>
      </c>
      <c r="AJ133" t="s">
        <v>2767</v>
      </c>
      <c r="AK133" t="s">
        <v>2768</v>
      </c>
      <c r="AL133" t="s">
        <v>2769</v>
      </c>
      <c r="AM133" t="s">
        <v>2770</v>
      </c>
      <c r="AN133" t="s">
        <v>398</v>
      </c>
      <c r="AO133" t="s">
        <v>86</v>
      </c>
      <c r="AP133" t="s">
        <v>2771</v>
      </c>
      <c r="AQ133">
        <v>40</v>
      </c>
      <c r="AR133">
        <v>85</v>
      </c>
      <c r="AS133" t="s">
        <v>95</v>
      </c>
      <c r="AT133" t="s">
        <v>2772</v>
      </c>
      <c r="AU133" t="s">
        <v>2773</v>
      </c>
      <c r="AV133" t="s">
        <v>2774</v>
      </c>
      <c r="AW133" t="s">
        <v>2775</v>
      </c>
      <c r="AX133" t="s">
        <v>85</v>
      </c>
      <c r="AY133" t="s">
        <v>86</v>
      </c>
      <c r="AZ133" t="s">
        <v>85</v>
      </c>
      <c r="BA133" t="s">
        <v>85</v>
      </c>
      <c r="BB133" t="s">
        <v>85</v>
      </c>
      <c r="BC133" t="s">
        <v>85</v>
      </c>
      <c r="BD133" t="s">
        <v>86</v>
      </c>
      <c r="BE133" s="1">
        <v>1</v>
      </c>
      <c r="BF133" t="s">
        <v>85</v>
      </c>
      <c r="BG133" t="s">
        <v>85</v>
      </c>
      <c r="BH133" t="s">
        <v>85</v>
      </c>
      <c r="BI133" t="s">
        <v>85</v>
      </c>
      <c r="BJ133" t="s">
        <v>85</v>
      </c>
      <c r="BK133" t="s">
        <v>85</v>
      </c>
      <c r="BL133" t="s">
        <v>85</v>
      </c>
      <c r="BM133" t="s">
        <v>86</v>
      </c>
      <c r="BN133" t="s">
        <v>86</v>
      </c>
      <c r="BO133" t="s">
        <v>158</v>
      </c>
      <c r="BP133" t="s">
        <v>2776</v>
      </c>
      <c r="BQ133" t="s">
        <v>85</v>
      </c>
      <c r="BR133" t="s">
        <v>2777</v>
      </c>
      <c r="BS133" t="s">
        <v>85</v>
      </c>
      <c r="BT133" t="s">
        <v>85</v>
      </c>
    </row>
    <row r="134" spans="1:72" x14ac:dyDescent="0.2">
      <c r="A134">
        <v>0</v>
      </c>
      <c r="B134">
        <v>1</v>
      </c>
      <c r="C134">
        <v>1</v>
      </c>
      <c r="D134" t="s">
        <v>1601</v>
      </c>
      <c r="E134" t="s">
        <v>2778</v>
      </c>
      <c r="F134" t="s">
        <v>2779</v>
      </c>
      <c r="G134" t="s">
        <v>2780</v>
      </c>
      <c r="H134" t="s">
        <v>2781</v>
      </c>
      <c r="I134" t="s">
        <v>189</v>
      </c>
      <c r="J134" t="s">
        <v>2782</v>
      </c>
      <c r="K134" s="1">
        <v>43497</v>
      </c>
      <c r="L134" s="1">
        <v>43507</v>
      </c>
      <c r="M134" t="b">
        <v>0</v>
      </c>
      <c r="N134" t="s">
        <v>79</v>
      </c>
      <c r="O134" t="s">
        <v>2783</v>
      </c>
      <c r="P134" t="s">
        <v>1273</v>
      </c>
      <c r="Q134">
        <v>24</v>
      </c>
      <c r="R134" t="s">
        <v>2784</v>
      </c>
      <c r="S134" t="s">
        <v>193</v>
      </c>
      <c r="T134" t="s">
        <v>2785</v>
      </c>
      <c r="U134" t="s">
        <v>85</v>
      </c>
      <c r="V134" t="s">
        <v>86</v>
      </c>
      <c r="W134" s="1">
        <v>43497</v>
      </c>
      <c r="X134" s="1">
        <v>43507</v>
      </c>
      <c r="Y134" t="s">
        <v>195</v>
      </c>
      <c r="Z134" s="2">
        <v>44139</v>
      </c>
      <c r="AA134" t="s">
        <v>196</v>
      </c>
      <c r="AB134" t="s">
        <v>2786</v>
      </c>
      <c r="AC134" t="s">
        <v>85</v>
      </c>
      <c r="AD134" t="s">
        <v>2787</v>
      </c>
      <c r="AE134" t="s">
        <v>2788</v>
      </c>
      <c r="AF134">
        <v>7708925866</v>
      </c>
      <c r="AG134" t="s">
        <v>85</v>
      </c>
      <c r="AH134" t="s">
        <v>2786</v>
      </c>
      <c r="AI134" t="s">
        <v>85</v>
      </c>
      <c r="AJ134" t="s">
        <v>2787</v>
      </c>
      <c r="AK134" t="s">
        <v>2788</v>
      </c>
      <c r="AL134">
        <v>7708925866</v>
      </c>
      <c r="AM134" t="s">
        <v>85</v>
      </c>
      <c r="AN134" t="s">
        <v>266</v>
      </c>
      <c r="AO134" t="s">
        <v>86</v>
      </c>
      <c r="AP134" t="s">
        <v>2789</v>
      </c>
      <c r="AQ134" t="s">
        <v>85</v>
      </c>
      <c r="AR134" t="s">
        <v>85</v>
      </c>
      <c r="AS134" t="s">
        <v>85</v>
      </c>
      <c r="AT134" t="s">
        <v>2790</v>
      </c>
      <c r="AU134" t="s">
        <v>2791</v>
      </c>
      <c r="AV134" t="s">
        <v>2792</v>
      </c>
      <c r="AW134" t="s">
        <v>2793</v>
      </c>
      <c r="AX134" t="s">
        <v>85</v>
      </c>
      <c r="AY134" t="s">
        <v>86</v>
      </c>
      <c r="AZ134" t="s">
        <v>85</v>
      </c>
      <c r="BA134">
        <v>24</v>
      </c>
      <c r="BB134" t="s">
        <v>85</v>
      </c>
      <c r="BC134" t="s">
        <v>85</v>
      </c>
      <c r="BD134" t="s">
        <v>86</v>
      </c>
      <c r="BE134" s="1">
        <v>1</v>
      </c>
      <c r="BF134" t="s">
        <v>85</v>
      </c>
      <c r="BG134" t="s">
        <v>85</v>
      </c>
      <c r="BH134" t="s">
        <v>85</v>
      </c>
      <c r="BI134" t="s">
        <v>85</v>
      </c>
      <c r="BJ134" t="s">
        <v>85</v>
      </c>
      <c r="BK134" t="s">
        <v>85</v>
      </c>
      <c r="BL134" t="s">
        <v>85</v>
      </c>
      <c r="BM134" s="1">
        <v>43588</v>
      </c>
      <c r="BN134" t="s">
        <v>86</v>
      </c>
      <c r="BO134" t="s">
        <v>158</v>
      </c>
      <c r="BP134" t="s">
        <v>1384</v>
      </c>
      <c r="BQ134" t="s">
        <v>85</v>
      </c>
      <c r="BR134" t="s">
        <v>2794</v>
      </c>
      <c r="BS134" t="s">
        <v>85</v>
      </c>
      <c r="BT134" t="s">
        <v>85</v>
      </c>
    </row>
    <row r="135" spans="1:72" x14ac:dyDescent="0.2">
      <c r="A135">
        <v>1</v>
      </c>
      <c r="B135">
        <v>0</v>
      </c>
      <c r="C135">
        <v>1</v>
      </c>
      <c r="D135" t="s">
        <v>1601</v>
      </c>
      <c r="E135" t="s">
        <v>2795</v>
      </c>
      <c r="F135" t="s">
        <v>2796</v>
      </c>
      <c r="G135" t="s">
        <v>2797</v>
      </c>
      <c r="H135" t="s">
        <v>2795</v>
      </c>
      <c r="I135" t="s">
        <v>134</v>
      </c>
      <c r="J135" t="s">
        <v>2798</v>
      </c>
      <c r="K135" s="1">
        <v>43611</v>
      </c>
      <c r="L135" s="1">
        <v>43456</v>
      </c>
      <c r="M135" t="b">
        <v>0</v>
      </c>
      <c r="N135" t="s">
        <v>136</v>
      </c>
      <c r="O135" t="s">
        <v>2799</v>
      </c>
      <c r="P135">
        <v>3</v>
      </c>
      <c r="Q135">
        <v>80</v>
      </c>
      <c r="R135" t="s">
        <v>2800</v>
      </c>
      <c r="S135" t="s">
        <v>139</v>
      </c>
      <c r="T135" t="s">
        <v>2801</v>
      </c>
      <c r="U135" t="s">
        <v>85</v>
      </c>
      <c r="V135">
        <v>1</v>
      </c>
      <c r="W135" s="1">
        <v>43611</v>
      </c>
      <c r="X135" s="1">
        <v>43456</v>
      </c>
      <c r="Y135" t="s">
        <v>141</v>
      </c>
      <c r="Z135" s="2">
        <v>43703</v>
      </c>
      <c r="AA135" t="s">
        <v>86</v>
      </c>
      <c r="AB135" t="s">
        <v>2802</v>
      </c>
      <c r="AC135" t="s">
        <v>85</v>
      </c>
      <c r="AD135" t="s">
        <v>2803</v>
      </c>
      <c r="AE135" t="s">
        <v>2804</v>
      </c>
      <c r="AF135" t="s">
        <v>2805</v>
      </c>
      <c r="AG135" t="s">
        <v>2800</v>
      </c>
      <c r="AH135" t="s">
        <v>2806</v>
      </c>
      <c r="AI135" t="s">
        <v>85</v>
      </c>
      <c r="AJ135" t="s">
        <v>2807</v>
      </c>
      <c r="AK135" t="s">
        <v>2808</v>
      </c>
      <c r="AL135" t="s">
        <v>2809</v>
      </c>
      <c r="AM135" t="s">
        <v>2800</v>
      </c>
      <c r="AN135" t="s">
        <v>520</v>
      </c>
      <c r="AO135" t="s">
        <v>86</v>
      </c>
      <c r="AP135" t="s">
        <v>2800</v>
      </c>
      <c r="AQ135" t="s">
        <v>521</v>
      </c>
      <c r="AR135" t="s">
        <v>2810</v>
      </c>
      <c r="AS135" t="s">
        <v>247</v>
      </c>
      <c r="AT135" t="s">
        <v>2811</v>
      </c>
      <c r="AU135" t="s">
        <v>2812</v>
      </c>
      <c r="AV135" t="s">
        <v>2813</v>
      </c>
      <c r="AW135" t="s">
        <v>86</v>
      </c>
      <c r="AX135" t="s">
        <v>85</v>
      </c>
      <c r="AY135" t="s">
        <v>86</v>
      </c>
      <c r="AZ135" t="s">
        <v>155</v>
      </c>
      <c r="BA135" t="s">
        <v>85</v>
      </c>
      <c r="BB135" t="s">
        <v>85</v>
      </c>
      <c r="BC135" t="s">
        <v>85</v>
      </c>
      <c r="BD135" t="s">
        <v>86</v>
      </c>
      <c r="BE135" s="1">
        <v>1</v>
      </c>
      <c r="BF135" t="s">
        <v>85</v>
      </c>
      <c r="BG135" t="s">
        <v>85</v>
      </c>
      <c r="BH135" t="s">
        <v>85</v>
      </c>
      <c r="BI135" t="s">
        <v>85</v>
      </c>
      <c r="BJ135" t="s">
        <v>85</v>
      </c>
      <c r="BK135" t="s">
        <v>527</v>
      </c>
      <c r="BL135" t="s">
        <v>2814</v>
      </c>
      <c r="BM135" t="s">
        <v>86</v>
      </c>
      <c r="BN135" t="s">
        <v>86</v>
      </c>
      <c r="BO135" t="s">
        <v>158</v>
      </c>
      <c r="BP135" t="s">
        <v>104</v>
      </c>
      <c r="BQ135" t="s">
        <v>85</v>
      </c>
      <c r="BR135" t="s">
        <v>2815</v>
      </c>
      <c r="BS135" t="s">
        <v>85</v>
      </c>
      <c r="BT135" t="s">
        <v>85</v>
      </c>
    </row>
    <row r="136" spans="1:72" x14ac:dyDescent="0.2">
      <c r="A136">
        <v>0</v>
      </c>
      <c r="B136">
        <v>1</v>
      </c>
      <c r="C136">
        <v>1</v>
      </c>
      <c r="D136" t="s">
        <v>1601</v>
      </c>
      <c r="E136" t="s">
        <v>2816</v>
      </c>
      <c r="F136" t="s">
        <v>2817</v>
      </c>
      <c r="G136" t="s">
        <v>2818</v>
      </c>
      <c r="H136" t="s">
        <v>2819</v>
      </c>
      <c r="I136" t="s">
        <v>134</v>
      </c>
      <c r="J136" t="s">
        <v>2820</v>
      </c>
      <c r="K136" s="1">
        <v>43691</v>
      </c>
      <c r="L136" s="1">
        <v>43714</v>
      </c>
      <c r="M136" t="b">
        <v>0</v>
      </c>
      <c r="N136" t="s">
        <v>136</v>
      </c>
      <c r="O136" t="s">
        <v>2821</v>
      </c>
      <c r="P136">
        <v>3</v>
      </c>
      <c r="Q136">
        <v>44</v>
      </c>
      <c r="R136" t="s">
        <v>1775</v>
      </c>
      <c r="S136" t="s">
        <v>139</v>
      </c>
      <c r="T136" t="s">
        <v>2822</v>
      </c>
      <c r="U136" t="s">
        <v>85</v>
      </c>
      <c r="V136" t="s">
        <v>86</v>
      </c>
      <c r="W136" s="1">
        <v>43691</v>
      </c>
      <c r="X136" s="1">
        <v>43714</v>
      </c>
      <c r="Y136" t="s">
        <v>141</v>
      </c>
      <c r="Z136" s="2">
        <v>43745</v>
      </c>
      <c r="AA136" t="s">
        <v>86</v>
      </c>
      <c r="AB136" t="s">
        <v>2823</v>
      </c>
      <c r="AC136" t="s">
        <v>85</v>
      </c>
      <c r="AD136" t="s">
        <v>2824</v>
      </c>
      <c r="AE136" t="s">
        <v>2825</v>
      </c>
      <c r="AF136" t="s">
        <v>2826</v>
      </c>
      <c r="AG136" t="s">
        <v>1775</v>
      </c>
      <c r="AH136" t="s">
        <v>2823</v>
      </c>
      <c r="AI136" t="s">
        <v>85</v>
      </c>
      <c r="AJ136" t="s">
        <v>2824</v>
      </c>
      <c r="AK136" t="s">
        <v>2825</v>
      </c>
      <c r="AL136" t="s">
        <v>2826</v>
      </c>
      <c r="AM136" t="s">
        <v>1775</v>
      </c>
      <c r="AN136" t="s">
        <v>148</v>
      </c>
      <c r="AO136" t="s">
        <v>86</v>
      </c>
      <c r="AP136" t="s">
        <v>1775</v>
      </c>
      <c r="AQ136" t="s">
        <v>522</v>
      </c>
      <c r="AR136" t="s">
        <v>2827</v>
      </c>
      <c r="AS136" t="s">
        <v>95</v>
      </c>
      <c r="AT136" t="s">
        <v>2828</v>
      </c>
      <c r="AU136" t="s">
        <v>2829</v>
      </c>
      <c r="AV136" t="s">
        <v>2830</v>
      </c>
      <c r="AW136" t="s">
        <v>2831</v>
      </c>
      <c r="AX136" t="s">
        <v>85</v>
      </c>
      <c r="AY136" t="s">
        <v>86</v>
      </c>
      <c r="AZ136" t="s">
        <v>155</v>
      </c>
      <c r="BA136" t="s">
        <v>85</v>
      </c>
      <c r="BB136" t="s">
        <v>85</v>
      </c>
      <c r="BC136" t="s">
        <v>85</v>
      </c>
      <c r="BD136" t="s">
        <v>86</v>
      </c>
      <c r="BE136" s="1">
        <v>1</v>
      </c>
      <c r="BF136" t="s">
        <v>85</v>
      </c>
      <c r="BG136" t="s">
        <v>85</v>
      </c>
      <c r="BH136" t="s">
        <v>85</v>
      </c>
      <c r="BI136" t="s">
        <v>85</v>
      </c>
      <c r="BJ136" t="s">
        <v>85</v>
      </c>
      <c r="BK136" t="s">
        <v>527</v>
      </c>
      <c r="BL136" t="s">
        <v>2832</v>
      </c>
      <c r="BM136" t="s">
        <v>86</v>
      </c>
      <c r="BN136" t="s">
        <v>86</v>
      </c>
      <c r="BO136" t="s">
        <v>158</v>
      </c>
      <c r="BP136" t="s">
        <v>104</v>
      </c>
      <c r="BQ136" t="s">
        <v>85</v>
      </c>
      <c r="BR136" t="s">
        <v>2833</v>
      </c>
      <c r="BS136" t="s">
        <v>85</v>
      </c>
      <c r="BT136" t="s">
        <v>85</v>
      </c>
    </row>
    <row r="137" spans="1:72" x14ac:dyDescent="0.2">
      <c r="A137">
        <v>0</v>
      </c>
      <c r="B137">
        <v>1</v>
      </c>
      <c r="C137">
        <v>1</v>
      </c>
      <c r="D137" t="s">
        <v>85</v>
      </c>
      <c r="E137" t="s">
        <v>2834</v>
      </c>
      <c r="F137" t="s">
        <v>2835</v>
      </c>
      <c r="G137" t="s">
        <v>2836</v>
      </c>
      <c r="H137" t="s">
        <v>2837</v>
      </c>
      <c r="I137" t="s">
        <v>1683</v>
      </c>
      <c r="J137" t="s">
        <v>2838</v>
      </c>
      <c r="K137" s="1">
        <v>43740</v>
      </c>
      <c r="L137" s="1">
        <v>43678</v>
      </c>
      <c r="M137" t="b">
        <v>0</v>
      </c>
      <c r="N137" t="s">
        <v>1685</v>
      </c>
      <c r="O137" t="s">
        <v>2839</v>
      </c>
      <c r="P137">
        <v>3</v>
      </c>
      <c r="Q137">
        <v>130</v>
      </c>
      <c r="R137" t="s">
        <v>2840</v>
      </c>
      <c r="S137" t="s">
        <v>561</v>
      </c>
      <c r="T137" t="s">
        <v>2841</v>
      </c>
      <c r="U137" t="s">
        <v>85</v>
      </c>
      <c r="V137">
        <v>1</v>
      </c>
      <c r="W137" s="1">
        <v>43740</v>
      </c>
      <c r="X137" s="1">
        <v>43678</v>
      </c>
      <c r="Y137" t="s">
        <v>2842</v>
      </c>
      <c r="Z137" s="2">
        <v>44139</v>
      </c>
      <c r="AA137" t="s">
        <v>2843</v>
      </c>
      <c r="AB137" t="s">
        <v>2844</v>
      </c>
      <c r="AC137" t="s">
        <v>2845</v>
      </c>
      <c r="AD137" t="s">
        <v>2846</v>
      </c>
      <c r="AE137" t="s">
        <v>2847</v>
      </c>
      <c r="AF137">
        <v>5585996225253</v>
      </c>
      <c r="AG137" t="s">
        <v>2848</v>
      </c>
      <c r="AH137" t="s">
        <v>2844</v>
      </c>
      <c r="AI137" t="s">
        <v>2845</v>
      </c>
      <c r="AJ137" t="s">
        <v>2849</v>
      </c>
      <c r="AK137" t="s">
        <v>2847</v>
      </c>
      <c r="AL137" t="s">
        <v>2850</v>
      </c>
      <c r="AM137" t="s">
        <v>2848</v>
      </c>
      <c r="AN137" t="s">
        <v>226</v>
      </c>
      <c r="AO137" t="s">
        <v>2840</v>
      </c>
      <c r="AP137" t="s">
        <v>2851</v>
      </c>
      <c r="AQ137" t="s">
        <v>1702</v>
      </c>
      <c r="AR137" t="s">
        <v>2852</v>
      </c>
      <c r="AS137" t="s">
        <v>693</v>
      </c>
      <c r="AT137" t="s">
        <v>2853</v>
      </c>
      <c r="AU137" t="s">
        <v>2854</v>
      </c>
      <c r="AV137" t="s">
        <v>2855</v>
      </c>
      <c r="AW137" t="s">
        <v>2856</v>
      </c>
      <c r="AX137" t="s">
        <v>85</v>
      </c>
      <c r="AY137" t="s">
        <v>86</v>
      </c>
      <c r="AZ137" t="s">
        <v>155</v>
      </c>
      <c r="BA137" t="s">
        <v>85</v>
      </c>
      <c r="BB137" t="s">
        <v>85</v>
      </c>
      <c r="BC137" t="s">
        <v>85</v>
      </c>
      <c r="BD137" t="s">
        <v>86</v>
      </c>
      <c r="BE137" s="1">
        <v>1</v>
      </c>
      <c r="BF137" t="s">
        <v>85</v>
      </c>
      <c r="BG137" t="s">
        <v>85</v>
      </c>
      <c r="BH137" t="s">
        <v>85</v>
      </c>
      <c r="BI137" t="s">
        <v>85</v>
      </c>
      <c r="BJ137" t="s">
        <v>85</v>
      </c>
      <c r="BK137" t="s">
        <v>85</v>
      </c>
      <c r="BL137" t="s">
        <v>85</v>
      </c>
      <c r="BM137" t="s">
        <v>86</v>
      </c>
      <c r="BN137" t="s">
        <v>86</v>
      </c>
      <c r="BO137" t="s">
        <v>85</v>
      </c>
      <c r="BP137" t="s">
        <v>104</v>
      </c>
      <c r="BQ137" t="s">
        <v>85</v>
      </c>
      <c r="BR137" t="s">
        <v>85</v>
      </c>
      <c r="BS137" t="s">
        <v>85</v>
      </c>
      <c r="BT137" t="s">
        <v>85</v>
      </c>
    </row>
    <row r="138" spans="1:72" x14ac:dyDescent="0.2">
      <c r="A138">
        <v>1</v>
      </c>
      <c r="B138">
        <v>0</v>
      </c>
      <c r="C138">
        <v>1</v>
      </c>
      <c r="D138" t="s">
        <v>2857</v>
      </c>
      <c r="E138" t="s">
        <v>2858</v>
      </c>
      <c r="F138" t="s">
        <v>2859</v>
      </c>
      <c r="G138" t="s">
        <v>2860</v>
      </c>
      <c r="H138" t="s">
        <v>2861</v>
      </c>
      <c r="I138" t="s">
        <v>111</v>
      </c>
      <c r="J138" t="s">
        <v>2862</v>
      </c>
      <c r="K138" s="1">
        <v>43601</v>
      </c>
      <c r="L138" s="1">
        <v>43526</v>
      </c>
      <c r="M138" t="b">
        <v>0</v>
      </c>
      <c r="N138" t="s">
        <v>79</v>
      </c>
      <c r="O138" t="s">
        <v>1571</v>
      </c>
      <c r="P138" t="s">
        <v>114</v>
      </c>
      <c r="Q138">
        <v>8</v>
      </c>
      <c r="R138" t="s">
        <v>2574</v>
      </c>
      <c r="S138" t="s">
        <v>240</v>
      </c>
      <c r="T138" t="s">
        <v>2863</v>
      </c>
      <c r="U138" t="s">
        <v>85</v>
      </c>
      <c r="V138" t="s">
        <v>86</v>
      </c>
      <c r="W138" s="1">
        <v>43601</v>
      </c>
      <c r="X138" t="s">
        <v>2864</v>
      </c>
      <c r="Y138" t="s">
        <v>119</v>
      </c>
      <c r="Z138" s="2">
        <v>44102</v>
      </c>
      <c r="AA138">
        <v>2019042</v>
      </c>
      <c r="AB138" t="s">
        <v>85</v>
      </c>
      <c r="AC138" t="s">
        <v>2865</v>
      </c>
      <c r="AD138" t="s">
        <v>86</v>
      </c>
      <c r="AE138" t="s">
        <v>85</v>
      </c>
      <c r="AF138" t="s">
        <v>85</v>
      </c>
      <c r="AG138" t="s">
        <v>2574</v>
      </c>
      <c r="AH138" t="s">
        <v>85</v>
      </c>
      <c r="AI138" t="s">
        <v>2865</v>
      </c>
      <c r="AJ138" t="s">
        <v>86</v>
      </c>
      <c r="AK138" t="s">
        <v>85</v>
      </c>
      <c r="AL138" t="s">
        <v>85</v>
      </c>
      <c r="AM138" t="s">
        <v>2574</v>
      </c>
      <c r="AN138" t="s">
        <v>1535</v>
      </c>
      <c r="AO138" t="s">
        <v>86</v>
      </c>
      <c r="AP138" t="s">
        <v>123</v>
      </c>
      <c r="AQ138" t="s">
        <v>639</v>
      </c>
      <c r="AR138" t="s">
        <v>719</v>
      </c>
      <c r="AS138" t="s">
        <v>125</v>
      </c>
      <c r="AT138" t="s">
        <v>2866</v>
      </c>
      <c r="AU138" t="s">
        <v>86</v>
      </c>
      <c r="AV138" t="s">
        <v>2867</v>
      </c>
      <c r="AW138" t="s">
        <v>2868</v>
      </c>
      <c r="AX138" t="s">
        <v>85</v>
      </c>
      <c r="AY138" t="s">
        <v>86</v>
      </c>
      <c r="AZ138" t="s">
        <v>86</v>
      </c>
      <c r="BA138" t="s">
        <v>86</v>
      </c>
      <c r="BB138" t="s">
        <v>86</v>
      </c>
      <c r="BC138" t="s">
        <v>86</v>
      </c>
      <c r="BD138" t="s">
        <v>86</v>
      </c>
      <c r="BE138" t="s">
        <v>86</v>
      </c>
      <c r="BF138" t="s">
        <v>86</v>
      </c>
      <c r="BG138" t="s">
        <v>86</v>
      </c>
      <c r="BH138" t="s">
        <v>86</v>
      </c>
      <c r="BI138" t="s">
        <v>86</v>
      </c>
      <c r="BJ138" t="s">
        <v>86</v>
      </c>
      <c r="BK138" t="s">
        <v>86</v>
      </c>
      <c r="BL138" t="s">
        <v>86</v>
      </c>
      <c r="BM138" t="s">
        <v>86</v>
      </c>
      <c r="BN138" t="s">
        <v>86</v>
      </c>
      <c r="BO138" t="s">
        <v>86</v>
      </c>
      <c r="BP138" t="s">
        <v>86</v>
      </c>
      <c r="BQ138" t="s">
        <v>86</v>
      </c>
      <c r="BR138" t="s">
        <v>86</v>
      </c>
      <c r="BS138" t="s">
        <v>86</v>
      </c>
      <c r="BT138" t="s">
        <v>86</v>
      </c>
    </row>
    <row r="139" spans="1:72" x14ac:dyDescent="0.2">
      <c r="A139">
        <v>1</v>
      </c>
      <c r="B139">
        <v>0</v>
      </c>
      <c r="C139">
        <v>0</v>
      </c>
      <c r="D139" t="s">
        <v>2969</v>
      </c>
      <c r="E139" t="s">
        <v>2869</v>
      </c>
      <c r="F139" t="s">
        <v>2870</v>
      </c>
      <c r="G139" t="s">
        <v>2871</v>
      </c>
      <c r="H139" t="s">
        <v>2872</v>
      </c>
      <c r="I139" t="s">
        <v>111</v>
      </c>
      <c r="J139" t="s">
        <v>2873</v>
      </c>
      <c r="K139" s="1">
        <v>43635</v>
      </c>
      <c r="L139" s="1">
        <v>43654</v>
      </c>
      <c r="M139" t="b">
        <v>0</v>
      </c>
      <c r="N139" t="s">
        <v>79</v>
      </c>
      <c r="O139" t="s">
        <v>2874</v>
      </c>
      <c r="P139" t="s">
        <v>114</v>
      </c>
      <c r="Q139">
        <v>65</v>
      </c>
      <c r="R139" t="s">
        <v>2875</v>
      </c>
      <c r="S139" t="s">
        <v>169</v>
      </c>
      <c r="T139" t="s">
        <v>2876</v>
      </c>
      <c r="U139" t="s">
        <v>85</v>
      </c>
      <c r="V139" t="s">
        <v>86</v>
      </c>
      <c r="W139" s="1">
        <v>43635</v>
      </c>
      <c r="X139" t="s">
        <v>2877</v>
      </c>
      <c r="Y139" t="s">
        <v>119</v>
      </c>
      <c r="Z139" s="2">
        <v>43773</v>
      </c>
      <c r="AA139" t="s">
        <v>2878</v>
      </c>
      <c r="AB139" t="s">
        <v>85</v>
      </c>
      <c r="AC139" t="s">
        <v>2879</v>
      </c>
      <c r="AD139" t="s">
        <v>86</v>
      </c>
      <c r="AE139" t="s">
        <v>85</v>
      </c>
      <c r="AF139" t="s">
        <v>85</v>
      </c>
      <c r="AG139" t="s">
        <v>2880</v>
      </c>
      <c r="AH139" t="s">
        <v>85</v>
      </c>
      <c r="AI139" t="s">
        <v>2879</v>
      </c>
      <c r="AJ139" t="s">
        <v>86</v>
      </c>
      <c r="AK139" t="s">
        <v>85</v>
      </c>
      <c r="AL139" t="s">
        <v>85</v>
      </c>
      <c r="AM139" t="s">
        <v>2880</v>
      </c>
      <c r="AN139" t="s">
        <v>266</v>
      </c>
      <c r="AO139" t="s">
        <v>2881</v>
      </c>
      <c r="AP139" t="s">
        <v>123</v>
      </c>
      <c r="AQ139" t="s">
        <v>307</v>
      </c>
      <c r="AR139" t="s">
        <v>424</v>
      </c>
      <c r="AS139" t="s">
        <v>125</v>
      </c>
      <c r="AT139" t="s">
        <v>2882</v>
      </c>
      <c r="AU139" t="s">
        <v>86</v>
      </c>
      <c r="AV139" t="s">
        <v>2883</v>
      </c>
      <c r="AW139" t="s">
        <v>86</v>
      </c>
      <c r="AX139" t="s">
        <v>85</v>
      </c>
      <c r="AY139" t="s">
        <v>86</v>
      </c>
      <c r="AZ139" t="s">
        <v>86</v>
      </c>
      <c r="BA139" t="s">
        <v>86</v>
      </c>
      <c r="BB139" t="s">
        <v>86</v>
      </c>
      <c r="BC139" t="s">
        <v>86</v>
      </c>
      <c r="BD139" t="s">
        <v>86</v>
      </c>
      <c r="BE139" t="s">
        <v>86</v>
      </c>
      <c r="BF139" t="s">
        <v>86</v>
      </c>
      <c r="BG139" t="s">
        <v>86</v>
      </c>
      <c r="BH139" t="s">
        <v>86</v>
      </c>
      <c r="BI139" t="s">
        <v>86</v>
      </c>
      <c r="BJ139" t="s">
        <v>86</v>
      </c>
      <c r="BK139" t="s">
        <v>86</v>
      </c>
      <c r="BL139" t="s">
        <v>86</v>
      </c>
      <c r="BM139" t="s">
        <v>86</v>
      </c>
      <c r="BN139" t="s">
        <v>86</v>
      </c>
      <c r="BO139" t="s">
        <v>86</v>
      </c>
      <c r="BP139" t="s">
        <v>86</v>
      </c>
      <c r="BQ139" t="s">
        <v>86</v>
      </c>
      <c r="BR139" t="s">
        <v>86</v>
      </c>
      <c r="BS139" t="s">
        <v>86</v>
      </c>
      <c r="BT139" t="s">
        <v>86</v>
      </c>
    </row>
    <row r="140" spans="1:72" x14ac:dyDescent="0.2">
      <c r="A140">
        <v>1</v>
      </c>
      <c r="B140">
        <v>0</v>
      </c>
      <c r="C140">
        <v>0</v>
      </c>
      <c r="D140" t="s">
        <v>2884</v>
      </c>
      <c r="E140" t="s">
        <v>2885</v>
      </c>
      <c r="F140" t="s">
        <v>2886</v>
      </c>
      <c r="G140" t="s">
        <v>2887</v>
      </c>
      <c r="H140" t="s">
        <v>2888</v>
      </c>
      <c r="I140" t="s">
        <v>77</v>
      </c>
      <c r="J140" t="s">
        <v>2889</v>
      </c>
      <c r="K140" s="1">
        <v>43516</v>
      </c>
      <c r="L140" s="1">
        <v>43221</v>
      </c>
      <c r="M140" t="b">
        <v>0</v>
      </c>
      <c r="N140" t="s">
        <v>79</v>
      </c>
      <c r="O140" t="s">
        <v>2890</v>
      </c>
      <c r="P140" t="s">
        <v>81</v>
      </c>
      <c r="Q140">
        <v>45</v>
      </c>
      <c r="R140" t="s">
        <v>2891</v>
      </c>
      <c r="S140" t="s">
        <v>2892</v>
      </c>
      <c r="T140" t="s">
        <v>2893</v>
      </c>
      <c r="U140" t="s">
        <v>85</v>
      </c>
      <c r="V140">
        <v>1</v>
      </c>
      <c r="W140" s="1">
        <v>43516</v>
      </c>
      <c r="X140" s="1">
        <v>43221</v>
      </c>
      <c r="Y140" t="s">
        <v>77</v>
      </c>
      <c r="Z140" s="2">
        <v>43767</v>
      </c>
      <c r="AA140" s="3">
        <v>43132</v>
      </c>
      <c r="AB140" t="s">
        <v>85</v>
      </c>
      <c r="AC140" t="s">
        <v>85</v>
      </c>
      <c r="AD140" t="s">
        <v>85</v>
      </c>
      <c r="AE140" t="s">
        <v>85</v>
      </c>
      <c r="AF140" t="s">
        <v>85</v>
      </c>
      <c r="AG140" t="s">
        <v>85</v>
      </c>
      <c r="AH140" t="s">
        <v>2894</v>
      </c>
      <c r="AI140" t="s">
        <v>2895</v>
      </c>
      <c r="AJ140" t="s">
        <v>2896</v>
      </c>
      <c r="AK140" t="s">
        <v>2897</v>
      </c>
      <c r="AL140" t="s">
        <v>2898</v>
      </c>
      <c r="AM140" t="s">
        <v>85</v>
      </c>
      <c r="AN140" t="s">
        <v>266</v>
      </c>
      <c r="AO140" t="s">
        <v>86</v>
      </c>
      <c r="AP140" t="s">
        <v>2891</v>
      </c>
      <c r="AQ140" t="s">
        <v>85</v>
      </c>
      <c r="AR140" t="s">
        <v>85</v>
      </c>
      <c r="AS140" t="s">
        <v>95</v>
      </c>
      <c r="AT140" t="s">
        <v>2899</v>
      </c>
      <c r="AU140" t="s">
        <v>2900</v>
      </c>
      <c r="AV140" t="s">
        <v>2901</v>
      </c>
      <c r="AW140" t="s">
        <v>2902</v>
      </c>
      <c r="AX140" t="s">
        <v>85</v>
      </c>
      <c r="AY140" t="s">
        <v>86</v>
      </c>
      <c r="AZ140" t="s">
        <v>100</v>
      </c>
      <c r="BA140">
        <v>40</v>
      </c>
      <c r="BB140" t="s">
        <v>85</v>
      </c>
      <c r="BC140" t="s">
        <v>2903</v>
      </c>
      <c r="BD140" t="s">
        <v>86</v>
      </c>
      <c r="BE140" s="1">
        <v>1</v>
      </c>
      <c r="BF140" t="s">
        <v>85</v>
      </c>
      <c r="BG140" t="s">
        <v>85</v>
      </c>
      <c r="BH140" t="s">
        <v>85</v>
      </c>
      <c r="BI140" t="s">
        <v>85</v>
      </c>
      <c r="BJ140" t="s">
        <v>85</v>
      </c>
      <c r="BK140" t="s">
        <v>2904</v>
      </c>
      <c r="BL140" t="s">
        <v>2905</v>
      </c>
      <c r="BM140" s="1">
        <v>43516</v>
      </c>
      <c r="BN140" t="s">
        <v>86</v>
      </c>
      <c r="BO140" t="s">
        <v>85</v>
      </c>
      <c r="BP140" t="s">
        <v>872</v>
      </c>
      <c r="BQ140" t="s">
        <v>85</v>
      </c>
      <c r="BR140" t="s">
        <v>2906</v>
      </c>
      <c r="BS140" t="s">
        <v>85</v>
      </c>
      <c r="BT140" t="s">
        <v>85</v>
      </c>
    </row>
    <row r="141" spans="1:72" x14ac:dyDescent="0.2">
      <c r="A141">
        <v>1</v>
      </c>
      <c r="B141">
        <v>0</v>
      </c>
      <c r="C141">
        <v>1</v>
      </c>
      <c r="D141" t="s">
        <v>2907</v>
      </c>
      <c r="E141" t="s">
        <v>2908</v>
      </c>
      <c r="F141" t="s">
        <v>2909</v>
      </c>
      <c r="G141" t="s">
        <v>2910</v>
      </c>
      <c r="H141" t="s">
        <v>2908</v>
      </c>
      <c r="I141" t="s">
        <v>234</v>
      </c>
      <c r="J141" t="s">
        <v>2911</v>
      </c>
      <c r="K141" s="1">
        <v>43701</v>
      </c>
      <c r="L141" s="1">
        <v>43770</v>
      </c>
      <c r="M141" t="b">
        <v>0</v>
      </c>
      <c r="N141" t="s">
        <v>236</v>
      </c>
      <c r="O141" t="s">
        <v>237</v>
      </c>
      <c r="P141">
        <v>3</v>
      </c>
      <c r="Q141" t="s">
        <v>2912</v>
      </c>
      <c r="R141" t="s">
        <v>2913</v>
      </c>
      <c r="S141" t="s">
        <v>240</v>
      </c>
      <c r="T141" t="s">
        <v>2914</v>
      </c>
      <c r="U141" t="s">
        <v>85</v>
      </c>
      <c r="V141" t="s">
        <v>86</v>
      </c>
      <c r="W141" s="1">
        <v>43701</v>
      </c>
      <c r="X141" s="1">
        <v>43770</v>
      </c>
      <c r="Y141" t="s">
        <v>234</v>
      </c>
      <c r="Z141" s="2">
        <v>43704</v>
      </c>
      <c r="AA141" t="s">
        <v>86</v>
      </c>
      <c r="AB141" t="s">
        <v>2915</v>
      </c>
      <c r="AC141" t="s">
        <v>85</v>
      </c>
      <c r="AD141" t="s">
        <v>2916</v>
      </c>
      <c r="AE141" t="s">
        <v>2917</v>
      </c>
      <c r="AF141" t="s">
        <v>2918</v>
      </c>
      <c r="AG141" t="s">
        <v>2913</v>
      </c>
      <c r="AH141" t="s">
        <v>2919</v>
      </c>
      <c r="AI141" t="s">
        <v>85</v>
      </c>
      <c r="AJ141" t="s">
        <v>2916</v>
      </c>
      <c r="AK141" t="s">
        <v>2920</v>
      </c>
      <c r="AL141" t="s">
        <v>2921</v>
      </c>
      <c r="AM141" t="s">
        <v>2913</v>
      </c>
      <c r="AN141" t="s">
        <v>398</v>
      </c>
      <c r="AO141" t="s">
        <v>86</v>
      </c>
      <c r="AP141" t="s">
        <v>2913</v>
      </c>
      <c r="AQ141">
        <v>18</v>
      </c>
      <c r="AR141">
        <v>75</v>
      </c>
      <c r="AS141" t="s">
        <v>95</v>
      </c>
      <c r="AT141" t="s">
        <v>2922</v>
      </c>
      <c r="AU141" t="s">
        <v>2923</v>
      </c>
      <c r="AV141" t="s">
        <v>2924</v>
      </c>
      <c r="AW141" t="s">
        <v>2925</v>
      </c>
      <c r="AX141" t="s">
        <v>85</v>
      </c>
      <c r="AY141" t="s">
        <v>86</v>
      </c>
      <c r="AZ141" t="s">
        <v>85</v>
      </c>
      <c r="BA141" t="s">
        <v>85</v>
      </c>
      <c r="BB141" t="s">
        <v>85</v>
      </c>
      <c r="BC141" t="s">
        <v>85</v>
      </c>
      <c r="BD141" t="s">
        <v>86</v>
      </c>
      <c r="BE141" s="1">
        <v>1</v>
      </c>
      <c r="BF141" t="s">
        <v>85</v>
      </c>
      <c r="BG141" t="s">
        <v>85</v>
      </c>
      <c r="BH141" t="s">
        <v>85</v>
      </c>
      <c r="BI141" t="s">
        <v>85</v>
      </c>
      <c r="BJ141" t="s">
        <v>85</v>
      </c>
      <c r="BK141" t="s">
        <v>85</v>
      </c>
      <c r="BL141" t="s">
        <v>85</v>
      </c>
      <c r="BM141" t="s">
        <v>86</v>
      </c>
      <c r="BN141" t="s">
        <v>86</v>
      </c>
      <c r="BO141" t="s">
        <v>833</v>
      </c>
      <c r="BP141" t="s">
        <v>834</v>
      </c>
      <c r="BQ141" t="s">
        <v>85</v>
      </c>
      <c r="BR141" t="s">
        <v>85</v>
      </c>
      <c r="BS141" t="s">
        <v>85</v>
      </c>
      <c r="BT141" t="s">
        <v>85</v>
      </c>
    </row>
    <row r="142" spans="1:72" x14ac:dyDescent="0.2">
      <c r="A142">
        <v>1</v>
      </c>
      <c r="B142">
        <v>0</v>
      </c>
      <c r="C142">
        <v>1</v>
      </c>
      <c r="D142" t="s">
        <v>2926</v>
      </c>
      <c r="E142" t="s">
        <v>2927</v>
      </c>
      <c r="F142" t="s">
        <v>2928</v>
      </c>
      <c r="G142" t="s">
        <v>2929</v>
      </c>
      <c r="H142" t="s">
        <v>2930</v>
      </c>
      <c r="I142" t="s">
        <v>111</v>
      </c>
      <c r="J142" t="s">
        <v>2931</v>
      </c>
      <c r="K142" s="1">
        <v>43592</v>
      </c>
      <c r="L142" s="1">
        <v>43879</v>
      </c>
      <c r="M142" t="b">
        <v>0</v>
      </c>
      <c r="N142" t="s">
        <v>79</v>
      </c>
      <c r="O142" t="s">
        <v>1571</v>
      </c>
      <c r="P142" t="s">
        <v>167</v>
      </c>
      <c r="Q142">
        <v>47</v>
      </c>
      <c r="R142" t="s">
        <v>2932</v>
      </c>
      <c r="S142" t="s">
        <v>481</v>
      </c>
      <c r="T142" t="s">
        <v>2933</v>
      </c>
      <c r="U142" t="s">
        <v>85</v>
      </c>
      <c r="V142" t="s">
        <v>86</v>
      </c>
      <c r="W142" s="1">
        <v>43592</v>
      </c>
      <c r="X142" t="s">
        <v>2934</v>
      </c>
      <c r="Y142" t="s">
        <v>119</v>
      </c>
      <c r="Z142" s="2">
        <v>44039</v>
      </c>
      <c r="AA142" t="s">
        <v>2935</v>
      </c>
      <c r="AB142" t="s">
        <v>282</v>
      </c>
      <c r="AC142" t="s">
        <v>2936</v>
      </c>
      <c r="AD142" t="s">
        <v>86</v>
      </c>
      <c r="AE142" t="s">
        <v>2937</v>
      </c>
      <c r="AF142" t="s">
        <v>2938</v>
      </c>
      <c r="AG142" t="s">
        <v>2939</v>
      </c>
      <c r="AH142" t="s">
        <v>282</v>
      </c>
      <c r="AI142" t="s">
        <v>2936</v>
      </c>
      <c r="AJ142" t="s">
        <v>86</v>
      </c>
      <c r="AK142" t="s">
        <v>2937</v>
      </c>
      <c r="AL142" t="s">
        <v>2938</v>
      </c>
      <c r="AM142" t="s">
        <v>2939</v>
      </c>
      <c r="AN142" t="s">
        <v>148</v>
      </c>
      <c r="AO142" t="s">
        <v>2940</v>
      </c>
      <c r="AP142" t="s">
        <v>123</v>
      </c>
      <c r="AQ142" t="s">
        <v>124</v>
      </c>
      <c r="AR142" t="s">
        <v>657</v>
      </c>
      <c r="AS142" t="s">
        <v>125</v>
      </c>
      <c r="AT142" t="s">
        <v>2941</v>
      </c>
      <c r="AU142" t="s">
        <v>86</v>
      </c>
      <c r="AV142" t="s">
        <v>2942</v>
      </c>
      <c r="AW142" t="s">
        <v>2943</v>
      </c>
      <c r="AX142" t="s">
        <v>85</v>
      </c>
      <c r="AY142" t="s">
        <v>86</v>
      </c>
      <c r="AZ142" t="s">
        <v>86</v>
      </c>
      <c r="BA142" t="s">
        <v>86</v>
      </c>
      <c r="BB142" t="s">
        <v>86</v>
      </c>
      <c r="BC142" t="s">
        <v>86</v>
      </c>
      <c r="BD142" t="s">
        <v>86</v>
      </c>
      <c r="BE142" t="s">
        <v>86</v>
      </c>
      <c r="BF142" t="s">
        <v>86</v>
      </c>
      <c r="BG142" t="s">
        <v>86</v>
      </c>
      <c r="BH142" t="s">
        <v>86</v>
      </c>
      <c r="BI142" t="s">
        <v>86</v>
      </c>
      <c r="BJ142" t="s">
        <v>86</v>
      </c>
      <c r="BK142" t="s">
        <v>86</v>
      </c>
      <c r="BL142" t="s">
        <v>86</v>
      </c>
      <c r="BM142" t="s">
        <v>86</v>
      </c>
      <c r="BN142" t="s">
        <v>86</v>
      </c>
      <c r="BO142" t="s">
        <v>86</v>
      </c>
      <c r="BP142" t="s">
        <v>86</v>
      </c>
      <c r="BQ142" t="s">
        <v>86</v>
      </c>
      <c r="BR142" t="s">
        <v>86</v>
      </c>
      <c r="BS142" t="s">
        <v>86</v>
      </c>
      <c r="BT142" t="s">
        <v>86</v>
      </c>
    </row>
    <row r="143" spans="1:72" x14ac:dyDescent="0.2">
      <c r="A143">
        <v>0</v>
      </c>
      <c r="B143">
        <v>1</v>
      </c>
      <c r="C143">
        <v>1</v>
      </c>
      <c r="D143" t="s">
        <v>106</v>
      </c>
      <c r="E143" t="s">
        <v>2944</v>
      </c>
      <c r="F143" t="s">
        <v>2945</v>
      </c>
      <c r="G143" t="s">
        <v>2225</v>
      </c>
      <c r="H143" t="s">
        <v>2226</v>
      </c>
      <c r="I143" t="s">
        <v>893</v>
      </c>
      <c r="J143" t="s">
        <v>2946</v>
      </c>
      <c r="K143" s="1">
        <v>43777</v>
      </c>
      <c r="L143" s="1">
        <v>43662</v>
      </c>
      <c r="M143" t="b">
        <v>0</v>
      </c>
      <c r="N143" t="s">
        <v>895</v>
      </c>
      <c r="O143" t="s">
        <v>2947</v>
      </c>
      <c r="P143" t="s">
        <v>925</v>
      </c>
      <c r="Q143">
        <v>530</v>
      </c>
      <c r="R143" t="s">
        <v>2228</v>
      </c>
      <c r="S143" t="s">
        <v>2948</v>
      </c>
      <c r="T143" t="s">
        <v>2949</v>
      </c>
      <c r="U143" t="s">
        <v>1085</v>
      </c>
      <c r="V143">
        <v>1</v>
      </c>
      <c r="W143" s="1">
        <v>43777</v>
      </c>
      <c r="X143" s="1">
        <v>43662</v>
      </c>
      <c r="Y143" t="s">
        <v>901</v>
      </c>
      <c r="Z143" s="2">
        <v>44151</v>
      </c>
      <c r="AA143" t="s">
        <v>2950</v>
      </c>
      <c r="AB143" t="s">
        <v>2951</v>
      </c>
      <c r="AC143" t="s">
        <v>85</v>
      </c>
      <c r="AD143" t="s">
        <v>2952</v>
      </c>
      <c r="AE143" t="s">
        <v>2953</v>
      </c>
      <c r="AF143" t="s">
        <v>2954</v>
      </c>
      <c r="AG143" t="s">
        <v>2955</v>
      </c>
      <c r="AH143" t="s">
        <v>2951</v>
      </c>
      <c r="AI143" t="s">
        <v>85</v>
      </c>
      <c r="AJ143" t="s">
        <v>2952</v>
      </c>
      <c r="AK143" t="s">
        <v>2953</v>
      </c>
      <c r="AL143" t="s">
        <v>2954</v>
      </c>
      <c r="AM143" t="s">
        <v>2955</v>
      </c>
      <c r="AN143" t="s">
        <v>908</v>
      </c>
      <c r="AO143" t="s">
        <v>86</v>
      </c>
      <c r="AP143" t="s">
        <v>2228</v>
      </c>
      <c r="AQ143" t="s">
        <v>85</v>
      </c>
      <c r="AR143" t="s">
        <v>85</v>
      </c>
      <c r="AS143" t="s">
        <v>934</v>
      </c>
      <c r="AT143" t="s">
        <v>2956</v>
      </c>
      <c r="AU143" t="s">
        <v>2957</v>
      </c>
      <c r="AV143" t="s">
        <v>2958</v>
      </c>
      <c r="AW143" t="s">
        <v>2959</v>
      </c>
      <c r="AX143" t="s">
        <v>939</v>
      </c>
      <c r="AY143" t="s">
        <v>86</v>
      </c>
      <c r="AZ143" t="s">
        <v>915</v>
      </c>
      <c r="BA143" t="s">
        <v>85</v>
      </c>
      <c r="BB143" t="s">
        <v>85</v>
      </c>
      <c r="BC143" t="s">
        <v>2223</v>
      </c>
      <c r="BD143" t="s">
        <v>86</v>
      </c>
      <c r="BE143" s="1">
        <v>1</v>
      </c>
      <c r="BF143" t="s">
        <v>916</v>
      </c>
      <c r="BG143" t="s">
        <v>916</v>
      </c>
      <c r="BH143" t="s">
        <v>916</v>
      </c>
      <c r="BI143" t="s">
        <v>916</v>
      </c>
      <c r="BJ143" t="s">
        <v>85</v>
      </c>
      <c r="BK143" t="s">
        <v>85</v>
      </c>
      <c r="BL143" t="s">
        <v>85</v>
      </c>
      <c r="BM143" t="s">
        <v>86</v>
      </c>
      <c r="BN143" t="s">
        <v>86</v>
      </c>
      <c r="BO143" t="s">
        <v>158</v>
      </c>
      <c r="BP143" t="s">
        <v>2960</v>
      </c>
      <c r="BQ143" t="s">
        <v>85</v>
      </c>
      <c r="BR143" t="s">
        <v>85</v>
      </c>
      <c r="BS143" t="s">
        <v>85</v>
      </c>
      <c r="BT143"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2021-01-09T12:57:08Z</dcterms:created>
  <dcterms:modified xsi:type="dcterms:W3CDTF">2021-01-11T17:07:59Z</dcterms:modified>
  <cp:category/>
  <cp:contentStatus/>
</cp:coreProperties>
</file>