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046FB121-82FD-4C47-A9C6-8FA9B2616F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H47" i="1"/>
  <c r="I45" i="1"/>
  <c r="I46" i="1"/>
  <c r="H45" i="1"/>
  <c r="H46" i="1"/>
  <c r="I43" i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<sst xmlns="http://schemas.openxmlformats.org/spreadsheetml/2006/main" count="489" uniqueCount="165">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</sst>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B9" zoomScale="85" zoomScaleNormal="85" workbookViewId="0">
      <selection activeCell="H47" sqref="H47"/>
    </sheetView>
  </sheetViews>
  <sheetFormatPr defaultRowHeight="15" x14ac:dyDescent="0.25"/>
  <cols>
    <col min="1" max="1" width="29.85546875" customWidth="1"/>
    <col min="2" max="7" width="25.7109375" customWidth="1"/>
    <col min="8" max="8" width="34.28515625" customWidth="1"/>
    <col min="9" max="9" width="49.85546875" customWidth="1"/>
    <col min="10" max="10" width="20.140625" customWidth="1"/>
    <col min="11" max="11" width="45.28515625" customWidth="1"/>
  </cols>
  <sheetData>
    <row r="1" spans="1:1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  <c r="J1" s="3" t="s">
        <v>147</v>
      </c>
      <c r="K1" s="3" t="s">
        <v>148</v>
      </c>
    </row>
    <row r="2" spans="1:11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F2" t="s">
        <v>63</v>
      </c>
      <c r="G2" t="s">
        <v>119</v>
      </c>
      <c r="H2" t="str">
        <f>A2</f>
        <v>СНП268-9ВП117-1-В</v>
      </c>
      <c r="I2" t="str">
        <f>F2&amp;" "&amp;A2&amp;" "&amp;G2</f>
        <v>Вилка СНП268-9ВП117-1-В БСАР.430420.014ТУ</v>
      </c>
      <c r="J2" t="s">
        <v>119</v>
      </c>
      <c r="K2" t="s">
        <v>149</v>
      </c>
    </row>
    <row r="3" spans="1:11" x14ac:dyDescent="0.25">
      <c r="A3" t="s">
        <v>36</v>
      </c>
      <c r="D3" s="2" t="s">
        <v>79</v>
      </c>
      <c r="E3" s="2" t="s">
        <v>80</v>
      </c>
      <c r="G3" t="s">
        <v>153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ВР0.364.039ТУ</v>
      </c>
      <c r="J3" t="s">
        <v>153</v>
      </c>
      <c r="K3" t="s">
        <v>154</v>
      </c>
    </row>
    <row r="4" spans="1:11" x14ac:dyDescent="0.25">
      <c r="A4" t="s">
        <v>37</v>
      </c>
      <c r="D4" s="2" t="s">
        <v>79</v>
      </c>
      <c r="E4" s="2" t="s">
        <v>80</v>
      </c>
      <c r="F4" t="s">
        <v>63</v>
      </c>
      <c r="G4" t="s">
        <v>155</v>
      </c>
      <c r="H4" t="str">
        <f t="shared" si="0"/>
        <v>СР-50-726ФВ</v>
      </c>
      <c r="I4" t="str">
        <f t="shared" si="1"/>
        <v>Вилка СР-50-726ФВ ВР0.364.049ТУ</v>
      </c>
      <c r="J4" t="s">
        <v>155</v>
      </c>
      <c r="K4" t="s">
        <v>154</v>
      </c>
    </row>
    <row r="5" spans="1:11" x14ac:dyDescent="0.25">
      <c r="A5" t="s">
        <v>38</v>
      </c>
      <c r="D5" s="2" t="s">
        <v>79</v>
      </c>
      <c r="E5" s="2" t="s">
        <v>80</v>
      </c>
      <c r="F5" t="s">
        <v>64</v>
      </c>
      <c r="G5" t="s">
        <v>156</v>
      </c>
      <c r="H5" t="str">
        <f t="shared" si="0"/>
        <v>СР-50-960Ф</v>
      </c>
      <c r="I5" t="str">
        <f t="shared" si="1"/>
        <v>Вилка приборная СР-50-960Ф ПЮЯИ.430424.029ТУ</v>
      </c>
      <c r="J5" t="s">
        <v>156</v>
      </c>
      <c r="K5" t="s">
        <v>154</v>
      </c>
    </row>
    <row r="6" spans="1:11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  <c r="J6" t="s">
        <v>119</v>
      </c>
      <c r="K6" t="s">
        <v>149</v>
      </c>
    </row>
    <row r="7" spans="1:11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  <c r="J7" t="s">
        <v>119</v>
      </c>
      <c r="K7" t="s">
        <v>149</v>
      </c>
    </row>
    <row r="8" spans="1:11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  <c r="J8" t="s">
        <v>119</v>
      </c>
      <c r="K8" t="s">
        <v>149</v>
      </c>
    </row>
    <row r="9" spans="1:11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  <c r="J9" t="s">
        <v>119</v>
      </c>
      <c r="K9" t="s">
        <v>149</v>
      </c>
    </row>
    <row r="10" spans="1:11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  <c r="J10" t="s">
        <v>119</v>
      </c>
      <c r="K10" t="s">
        <v>149</v>
      </c>
    </row>
    <row r="11" spans="1:11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  <c r="J11" t="s">
        <v>119</v>
      </c>
      <c r="K11" t="s">
        <v>149</v>
      </c>
    </row>
    <row r="12" spans="1:11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  <c r="J12" t="s">
        <v>119</v>
      </c>
      <c r="K12" t="s">
        <v>149</v>
      </c>
    </row>
    <row r="13" spans="1:11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  <c r="J13" t="s">
        <v>120</v>
      </c>
      <c r="K13" t="s">
        <v>149</v>
      </c>
    </row>
    <row r="14" spans="1:11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  <c r="J14" t="s">
        <v>119</v>
      </c>
      <c r="K14" t="s">
        <v>149</v>
      </c>
    </row>
    <row r="15" spans="1:11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  <c r="J15" t="s">
        <v>119</v>
      </c>
      <c r="K15" t="s">
        <v>149</v>
      </c>
    </row>
    <row r="16" spans="1:11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  <c r="J16" t="s">
        <v>119</v>
      </c>
      <c r="K16" t="s">
        <v>149</v>
      </c>
    </row>
    <row r="17" spans="1:11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  <c r="J17" t="s">
        <v>119</v>
      </c>
      <c r="K17" t="s">
        <v>149</v>
      </c>
    </row>
    <row r="18" spans="1:11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  <c r="J18" t="s">
        <v>119</v>
      </c>
      <c r="K18" t="s">
        <v>149</v>
      </c>
    </row>
    <row r="19" spans="1:11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  <c r="J19" t="s">
        <v>119</v>
      </c>
      <c r="K19" t="s">
        <v>149</v>
      </c>
    </row>
    <row r="20" spans="1:11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  <c r="J20" t="s">
        <v>119</v>
      </c>
      <c r="K20" t="s">
        <v>149</v>
      </c>
    </row>
    <row r="21" spans="1:11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  <c r="J21" t="s">
        <v>119</v>
      </c>
      <c r="K21" t="s">
        <v>149</v>
      </c>
    </row>
    <row r="22" spans="1:11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  <c r="J22" t="s">
        <v>121</v>
      </c>
      <c r="K22" t="s">
        <v>149</v>
      </c>
    </row>
    <row r="23" spans="1:11" x14ac:dyDescent="0.25">
      <c r="A23" t="s">
        <v>56</v>
      </c>
      <c r="D23" s="2" t="s">
        <v>79</v>
      </c>
      <c r="E23" s="2" t="s">
        <v>80</v>
      </c>
      <c r="G23" t="s">
        <v>155</v>
      </c>
      <c r="H23" t="str">
        <f t="shared" si="0"/>
        <v>СР-50-725ФВ</v>
      </c>
      <c r="I23" t="str">
        <f t="shared" si="1"/>
        <v xml:space="preserve"> СР-50-725ФВ ВР0.364.049ТУ</v>
      </c>
      <c r="J23" t="s">
        <v>155</v>
      </c>
      <c r="K23" t="s">
        <v>154</v>
      </c>
    </row>
    <row r="24" spans="1:11" x14ac:dyDescent="0.25">
      <c r="A24" t="s">
        <v>96</v>
      </c>
      <c r="D24" s="2" t="s">
        <v>79</v>
      </c>
      <c r="E24" s="2" t="s">
        <v>80</v>
      </c>
      <c r="F24" t="s">
        <v>66</v>
      </c>
      <c r="G24" t="s">
        <v>155</v>
      </c>
      <c r="H24" t="str">
        <f t="shared" si="0"/>
        <v>СР-50-722ФВ</v>
      </c>
      <c r="I24" t="str">
        <f t="shared" si="1"/>
        <v>Вилка кабельная СР-50-722ФВ ВР0.364.049ТУ</v>
      </c>
      <c r="J24" t="s">
        <v>155</v>
      </c>
      <c r="K24" t="s">
        <v>154</v>
      </c>
    </row>
    <row r="25" spans="1:11" x14ac:dyDescent="0.25">
      <c r="A25" t="s">
        <v>58</v>
      </c>
      <c r="D25" s="2" t="s">
        <v>79</v>
      </c>
      <c r="E25" s="2" t="s">
        <v>80</v>
      </c>
      <c r="F25" t="s">
        <v>66</v>
      </c>
      <c r="G25" t="s">
        <v>157</v>
      </c>
      <c r="H25" t="str">
        <f t="shared" si="0"/>
        <v>СР-50-76ПВ</v>
      </c>
      <c r="I25" t="str">
        <f t="shared" si="1"/>
        <v>Вилка кабельная СР-50-76ПВ ВР0.364.008ТУ</v>
      </c>
      <c r="J25" t="s">
        <v>157</v>
      </c>
      <c r="K25" t="s">
        <v>154</v>
      </c>
    </row>
    <row r="26" spans="1:11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  <c r="J26" t="s">
        <v>151</v>
      </c>
      <c r="K26" t="s">
        <v>158</v>
      </c>
    </row>
    <row r="27" spans="1:11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  <c r="J27" t="s">
        <v>151</v>
      </c>
      <c r="K27" t="s">
        <v>159</v>
      </c>
    </row>
    <row r="28" spans="1:11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  <c r="J28" t="s">
        <v>151</v>
      </c>
      <c r="K28" t="s">
        <v>152</v>
      </c>
    </row>
    <row r="29" spans="1:11" x14ac:dyDescent="0.25">
      <c r="A29" t="s">
        <v>62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О-Ви(99,7) ГОСТ 16840-78</v>
      </c>
      <c r="J29" t="s">
        <v>122</v>
      </c>
      <c r="K29" t="s">
        <v>150</v>
      </c>
    </row>
    <row r="30" spans="1:11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  <c r="J30" t="s">
        <v>122</v>
      </c>
      <c r="K30" t="s">
        <v>150</v>
      </c>
    </row>
    <row r="31" spans="1:11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47" si="3">F31&amp;" "&amp;A31&amp;" "&amp;G31</f>
        <v>Розетка СНП268-25РП31-3-3-В БСАР.430420.014ТУ</v>
      </c>
      <c r="J31" t="s">
        <v>119</v>
      </c>
      <c r="K31" t="s">
        <v>149</v>
      </c>
    </row>
    <row r="32" spans="1:11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  <c r="J32" t="s">
        <v>119</v>
      </c>
      <c r="K32" t="s">
        <v>149</v>
      </c>
    </row>
    <row r="33" spans="1:11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  <c r="J33" t="s">
        <v>119</v>
      </c>
      <c r="K33" t="s">
        <v>149</v>
      </c>
    </row>
    <row r="34" spans="1:11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  <c r="J34" t="s">
        <v>119</v>
      </c>
      <c r="K34" t="s">
        <v>149</v>
      </c>
    </row>
    <row r="35" spans="1:11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  <c r="J35" t="s">
        <v>119</v>
      </c>
      <c r="K35" t="s">
        <v>149</v>
      </c>
    </row>
    <row r="36" spans="1:11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  <c r="J36" t="s">
        <v>119</v>
      </c>
      <c r="K36" t="s">
        <v>149</v>
      </c>
    </row>
    <row r="37" spans="1:11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  <c r="J37" t="s">
        <v>121</v>
      </c>
      <c r="K37" t="s">
        <v>149</v>
      </c>
    </row>
    <row r="38" spans="1:11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  <c r="J38" t="s">
        <v>121</v>
      </c>
      <c r="K38" t="s">
        <v>149</v>
      </c>
    </row>
    <row r="39" spans="1:11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  <c r="J39" t="s">
        <v>121</v>
      </c>
      <c r="K39" t="s">
        <v>149</v>
      </c>
    </row>
    <row r="40" spans="1:11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  <c r="J40" t="s">
        <v>119</v>
      </c>
      <c r="K40" t="s">
        <v>149</v>
      </c>
    </row>
    <row r="41" spans="1:11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</row>
    <row r="42" spans="1:11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</row>
    <row r="43" spans="1:11" x14ac:dyDescent="0.25">
      <c r="A43" t="s">
        <v>143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Щуп </v>
      </c>
    </row>
    <row r="44" spans="1:11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</row>
    <row r="45" spans="1:11" x14ac:dyDescent="0.25">
      <c r="A45" t="s">
        <v>160</v>
      </c>
      <c r="B45" t="s">
        <v>72</v>
      </c>
      <c r="C45" t="s">
        <v>89</v>
      </c>
      <c r="D45" s="2" t="s">
        <v>79</v>
      </c>
      <c r="E45" s="2" t="s">
        <v>80</v>
      </c>
      <c r="F45" t="s">
        <v>63</v>
      </c>
      <c r="G45" t="s">
        <v>119</v>
      </c>
      <c r="H45" t="str">
        <f t="shared" ref="H45:H47" si="4">A45</f>
        <v>СНП268-25ВП21-1-В</v>
      </c>
      <c r="I45" t="str">
        <f t="shared" si="3"/>
        <v>Вилка СНП268-25ВП21-1-В БСАР.430420.014ТУ</v>
      </c>
      <c r="J45" t="s">
        <v>119</v>
      </c>
      <c r="K45" t="s">
        <v>149</v>
      </c>
    </row>
    <row r="46" spans="1:11" x14ac:dyDescent="0.25">
      <c r="A46" t="s">
        <v>161</v>
      </c>
      <c r="B46" t="s">
        <v>71</v>
      </c>
      <c r="C46" t="s">
        <v>86</v>
      </c>
      <c r="D46" s="2" t="s">
        <v>79</v>
      </c>
      <c r="E46" s="2" t="s">
        <v>80</v>
      </c>
      <c r="F46" t="s">
        <v>65</v>
      </c>
      <c r="G46" t="s">
        <v>119</v>
      </c>
      <c r="H46" t="str">
        <f t="shared" si="4"/>
        <v>СНП268-15РП21-1-В</v>
      </c>
      <c r="I46" t="str">
        <f t="shared" si="3"/>
        <v>Розетка СНП268-15РП21-1-В БСАР.430420.014ТУ</v>
      </c>
      <c r="J46" t="s">
        <v>119</v>
      </c>
      <c r="K46" t="s">
        <v>149</v>
      </c>
    </row>
    <row r="47" spans="1:11" x14ac:dyDescent="0.25">
      <c r="A47" t="s">
        <v>162</v>
      </c>
      <c r="B47" t="s">
        <v>163</v>
      </c>
      <c r="C47" t="s">
        <v>164</v>
      </c>
      <c r="D47" s="2" t="s">
        <v>79</v>
      </c>
      <c r="E47" s="2" t="s">
        <v>80</v>
      </c>
      <c r="F47" t="s">
        <v>63</v>
      </c>
      <c r="G47" t="s">
        <v>120</v>
      </c>
      <c r="H47" t="str">
        <f t="shared" si="4"/>
        <v>СНП347-10ВП21-В</v>
      </c>
      <c r="I47" t="str">
        <f t="shared" si="3"/>
        <v>Вилка СНП347-10ВП21-В РЮМК.430420.012ТУ</v>
      </c>
      <c r="J47" t="s">
        <v>120</v>
      </c>
      <c r="K47" t="s">
        <v>149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2023-06-03T04:53:49Z</dcterms:modified>
</cp:coreProperties>
</file>