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78C8D598-6B4D-4309-BBC6-FDD03C80FF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<sst xmlns="http://schemas.openxmlformats.org/spreadsheetml/2006/main" count="487" uniqueCount="145">
  <si>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</si>
  <si>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</si>
  <si>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</si>
  <si>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</si>
  <si>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</si>
  <si>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</si>
  <si>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</si>
  <si>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</si>
  <si>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</si>
  <si>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</si>
  <si>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</si>
  <si>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</si>
  <si>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</si>
  <si>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</si>
  <si>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</si>
  <si>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</si>
  <si>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</si>
  <si>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</si>
  <si>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</si>
  <si>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</si>
  <si>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</si>
  <si>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</si>
  <si>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</si>
  <si>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</si>
  <si>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</si>
  <si>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</si>
  <si>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</si>
  <si>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</si>
  <si>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</si>
  <si>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</si>
  <si>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</si>
  <si>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</si>
  <si>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</si>
  <si>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</si>
  <si>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</si>
  <si>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</si>
  <si>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</si>
  <si>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</si>
  <si>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</si>
  <si>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</si>
  <si>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</si>
  <si>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</si>
  <si>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</si>
  <si>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</si>
  <si>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</si>
  <si>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</si>
  <si>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</si>
  <si>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</si>
  <si>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</si>
  <si>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</si>
  <si>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</si>
  <si>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</si>
  <si>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</si>
  <si>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</si>
  <si>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</si>
  <si>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</si>
  <si>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</si>
  <si>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</si>
  <si>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</si>
  <si>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</si>
  <si>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</si>
  <si>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</si>
  <si>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</si>
  <si>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</si>
  <si>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</si>
  <si>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</si>
  <si>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</si>
  <si>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</si>
  <si>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</si>
  <si>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</si>
  <si>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</si>
  <si>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</si>
  <si>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</si>
  <si>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</si>
  <si>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</si>
  <si>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</si>
  <si>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</si>
  <si>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</si>
  <si>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</si>
  <si>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</si>
  <si>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</si>
  <si>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</si>
  <si>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</si>
  <si>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</si>
  <si>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</si>
  <si>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</si>
  <si>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</si>
  <si>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</si>
  <si>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</si>
  <si>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</si>
  <si>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</si>
  <si>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</si>
  <si>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</si>
  <si>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</si>
  <si>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</si>
  <si>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</si>
  <si>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</si>
  <si>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</si>
  <si>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</si>
  <si>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</si>
  <si>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</si>
  <si>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</si>
  <si>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</si>
  <si>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</si>
  <si>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</si>
  <si>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K10-17B1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</si>
  <si>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</si>
  <si>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</si>
  <si>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</si>
  <si>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</si>
  <si>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</si>
  <si>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</si>
  <si>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</si>
  <si>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</si>
  <si>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</si>
  <si>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</si>
  <si>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</si>
  <si>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</si>
  <si>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</si>
  <si>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</si>
  <si>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</si>
  <si>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</si>
  <si>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</si>
  <si>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</si>
  <si>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</si>
  <si>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</si>
  <si>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 xml:space="preserve"> К10-17в-М1500-300пФ±5%</t>
  </si>
  <si>
    <t xml:space="preserve"> К10-17в-М1500-1200пФ±5%</t>
  </si>
  <si>
    <t xml:space="preserve"> К10-17в-М47-33пФ±5%</t>
  </si>
  <si>
    <t xml:space="preserve"> К10-17в-М47-22пФ±5%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</si>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</sst>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="85" zoomScaleNormal="85" workbookViewId="0">
      <selection activeCell="D41" sqref="D41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106</v>
      </c>
      <c r="M1" s="5" t="s">
        <v>110</v>
      </c>
      <c r="N1" s="5" t="s">
        <v>142</v>
      </c>
      <c r="O1" s="5" t="s">
        <v>138</v>
      </c>
    </row>
    <row r="2" spans="1:15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12</v>
      </c>
      <c r="L2" s="5" t="str">
        <f t="shared" ref="L2:L28" si="0">A2&amp;" "&amp;K2</f>
        <v>К10-79-50В-2,2мкФ±20% Н30 АЖЯР.673511.004 ТУ</v>
      </c>
      <c r="M2" s="5" t="str">
        <f>G2</f>
        <v>2,2мкФ</v>
      </c>
      <c r="N2" s="5" t="s">
        <v>12</v>
      </c>
      <c r="O2" s="5" t="s">
        <v>139</v>
      </c>
    </row>
    <row r="3" spans="1:15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12</v>
      </c>
      <c r="L3" s="5" t="str">
        <f t="shared" si="0"/>
        <v>К10-79-50В-0,1мкФ±20% Н30 АЖЯР.673511.004 ТУ</v>
      </c>
      <c r="M3" s="5" t="str">
        <f t="shared" ref="M3:M27" si="1">G3</f>
        <v>0,1мкФ</v>
      </c>
      <c r="N3" s="5" t="s">
        <v>12</v>
      </c>
      <c r="O3" s="5" t="s">
        <v>139</v>
      </c>
    </row>
    <row r="4" spans="1:15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12</v>
      </c>
      <c r="L4" s="5" t="str">
        <f t="shared" si="0"/>
        <v>К10-79-50В-0,01мкФ±20% Н30 АЖЯР.673511.004 ТУ</v>
      </c>
      <c r="M4" s="5" t="str">
        <f t="shared" si="1"/>
        <v>0,01мкФ</v>
      </c>
      <c r="N4" s="5" t="s">
        <v>12</v>
      </c>
      <c r="O4" s="5" t="s">
        <v>139</v>
      </c>
    </row>
    <row r="5" spans="1:15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12</v>
      </c>
      <c r="L5" s="5" t="str">
        <f t="shared" si="0"/>
        <v>К10-79-50В-0,01мкФ±5% МП0 АЖЯР.673511.004 ТУ</v>
      </c>
      <c r="M5" s="5" t="str">
        <f t="shared" si="1"/>
        <v>0,01мкФ</v>
      </c>
      <c r="N5" s="5" t="s">
        <v>12</v>
      </c>
      <c r="O5" s="5" t="s">
        <v>139</v>
      </c>
    </row>
    <row r="6" spans="1:15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12</v>
      </c>
      <c r="L6" s="5" t="str">
        <f t="shared" si="0"/>
        <v>К10-79-25В-4700пФ±20% H30 АЖЯР.673511.004 ТУ</v>
      </c>
      <c r="M6" s="5" t="str">
        <f t="shared" si="1"/>
        <v>4700пФ</v>
      </c>
      <c r="N6" s="5" t="s">
        <v>12</v>
      </c>
      <c r="O6" s="5" t="s">
        <v>139</v>
      </c>
    </row>
    <row r="7" spans="1:15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12</v>
      </c>
      <c r="L7" s="5" t="str">
        <f t="shared" si="0"/>
        <v>К10-79-50В-3900пФ±5% МП0 АЖЯР.673511.004 ТУ</v>
      </c>
      <c r="M7" s="5" t="str">
        <f t="shared" si="1"/>
        <v>3900пФ</v>
      </c>
      <c r="N7" s="5" t="s">
        <v>12</v>
      </c>
      <c r="O7" s="5" t="s">
        <v>139</v>
      </c>
    </row>
    <row r="8" spans="1:15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12</v>
      </c>
      <c r="L8" s="5" t="str">
        <f t="shared" si="0"/>
        <v>К10-79-16В-820пФ±5% МП0 АЖЯР.673511.004 ТУ</v>
      </c>
      <c r="M8" s="5" t="str">
        <f t="shared" si="1"/>
        <v>820пФ</v>
      </c>
      <c r="N8" s="5" t="s">
        <v>12</v>
      </c>
      <c r="O8" s="5" t="s">
        <v>139</v>
      </c>
    </row>
    <row r="9" spans="1:15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12</v>
      </c>
      <c r="L9" s="5" t="str">
        <f t="shared" si="0"/>
        <v>К10-79-50В-390пФ±5% МП0 АЖЯР.673511.004 ТУ</v>
      </c>
      <c r="M9" s="5" t="str">
        <f t="shared" si="1"/>
        <v>390пФ</v>
      </c>
      <c r="N9" s="5" t="s">
        <v>12</v>
      </c>
      <c r="O9" s="5" t="s">
        <v>139</v>
      </c>
    </row>
    <row r="10" spans="1:15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12</v>
      </c>
      <c r="L10" s="5" t="str">
        <f t="shared" si="0"/>
        <v>К10-79-100В-100пФ±5% МП0 АЖЯР.673511.004 ТУ</v>
      </c>
      <c r="M10" s="5" t="str">
        <f t="shared" si="1"/>
        <v>100пФ</v>
      </c>
      <c r="N10" s="5" t="s">
        <v>12</v>
      </c>
      <c r="O10" s="5" t="s">
        <v>139</v>
      </c>
    </row>
    <row r="11" spans="1:15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12</v>
      </c>
      <c r="L11" s="5" t="str">
        <f t="shared" si="0"/>
        <v>К10-79-100В-47пФ±5% МП0 АЖЯР.673511.004 ТУ</v>
      </c>
      <c r="M11" s="5" t="str">
        <f t="shared" si="1"/>
        <v>47пФ</v>
      </c>
      <c r="N11" s="5" t="s">
        <v>12</v>
      </c>
      <c r="O11" s="5" t="s">
        <v>139</v>
      </c>
    </row>
    <row r="12" spans="1:15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12</v>
      </c>
      <c r="L12" s="5" t="str">
        <f t="shared" si="0"/>
        <v>К10-79-100В-36пФ±5% МП0 АЖЯР.673511.004 ТУ</v>
      </c>
      <c r="M12" s="5" t="str">
        <f t="shared" si="1"/>
        <v>36пФ</v>
      </c>
      <c r="N12" s="5" t="s">
        <v>12</v>
      </c>
      <c r="O12" s="5" t="s">
        <v>139</v>
      </c>
    </row>
    <row r="13" spans="1:15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12</v>
      </c>
      <c r="L13" s="5" t="str">
        <f t="shared" si="0"/>
        <v>К10-79-100В-12пФ±5% МП0 АЖЯР.673511.004 ТУ</v>
      </c>
      <c r="M13" s="5" t="str">
        <f t="shared" si="1"/>
        <v>12пФ</v>
      </c>
      <c r="N13" s="5" t="s">
        <v>12</v>
      </c>
      <c r="O13" s="5" t="s">
        <v>139</v>
      </c>
    </row>
    <row r="14" spans="1:15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12</v>
      </c>
      <c r="L14" s="5" t="str">
        <f t="shared" si="0"/>
        <v>К10-79-100В-10пФ±5% МП0 АЖЯР.673511.004 ТУ</v>
      </c>
      <c r="M14" s="5" t="str">
        <f t="shared" si="1"/>
        <v>10пФ</v>
      </c>
      <c r="N14" s="5" t="s">
        <v>12</v>
      </c>
      <c r="O14" s="5" t="s">
        <v>139</v>
      </c>
    </row>
    <row r="15" spans="1:15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12</v>
      </c>
      <c r="L15" s="5" t="str">
        <f t="shared" si="0"/>
        <v>К10-79-100В-1пФ±0,25пФ МП0 АЖЯР.673511.004 ТУ</v>
      </c>
      <c r="M15" s="5" t="str">
        <f t="shared" si="1"/>
        <v>1пФ</v>
      </c>
      <c r="N15" s="5" t="s">
        <v>12</v>
      </c>
      <c r="O15" s="5" t="s">
        <v>139</v>
      </c>
    </row>
    <row r="16" spans="1:15" x14ac:dyDescent="0.25">
      <c r="A16" s="5" t="s">
        <v>32</v>
      </c>
      <c r="B16" s="5" t="s">
        <v>115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140</v>
      </c>
    </row>
    <row r="17" spans="1:15" x14ac:dyDescent="0.25">
      <c r="A17" s="5" t="str">
        <f>LEFT(Лист2!N14,24)</f>
        <v>К53-65 "D"-16В-22мкФ±10%</v>
      </c>
      <c r="B17" s="5" t="s">
        <v>115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140</v>
      </c>
    </row>
    <row r="18" spans="1:15" x14ac:dyDescent="0.25">
      <c r="A18" s="5" t="str">
        <f>LEFT(Лист2!N15,24)</f>
        <v>К53-65 "D"-20В-22мкФ±10%</v>
      </c>
      <c r="B18" s="5" t="s">
        <v>115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140</v>
      </c>
    </row>
    <row r="19" spans="1:15" x14ac:dyDescent="0.25">
      <c r="A19" s="5" t="str">
        <f>LEFT(Лист2!N16,24)</f>
        <v>К53-65 "С"-10В-22мкФ±10%</v>
      </c>
      <c r="B19" s="5" t="s">
        <v>115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140</v>
      </c>
    </row>
    <row r="20" spans="1:15" x14ac:dyDescent="0.25">
      <c r="A20" s="5" t="str">
        <f>LEFT(Лист2!N17,24)</f>
        <v>К53-65 "D"-32В-10мкФ±10%</v>
      </c>
      <c r="B20" s="5" t="s">
        <v>115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140</v>
      </c>
    </row>
    <row r="21" spans="1:15" x14ac:dyDescent="0.25">
      <c r="A21" s="5" t="str">
        <f>LEFT(Лист2!N18,25)</f>
        <v>К53-65 "E"-50В-6,8мкФ±10%</v>
      </c>
      <c r="B21" s="5" t="s">
        <v>115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140</v>
      </c>
    </row>
    <row r="22" spans="1:15" x14ac:dyDescent="0.25">
      <c r="A22" s="5" t="str">
        <f>LEFT(Лист2!N19,25)</f>
        <v>К53-65 "А"-20В-2,2мкФ±10%</v>
      </c>
      <c r="B22" s="5" t="s">
        <v>115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140</v>
      </c>
    </row>
    <row r="23" spans="1:15" x14ac:dyDescent="0.25">
      <c r="A23" s="5" t="s">
        <v>79</v>
      </c>
      <c r="B23" s="5" t="s">
        <v>13</v>
      </c>
      <c r="C23" s="5" t="s">
        <v>105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141</v>
      </c>
    </row>
    <row r="24" spans="1:15" x14ac:dyDescent="0.25">
      <c r="A24" s="5" t="s">
        <v>80</v>
      </c>
      <c r="B24" s="5" t="s">
        <v>82</v>
      </c>
      <c r="C24" s="5" t="s">
        <v>112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139</v>
      </c>
    </row>
    <row r="25" spans="1:15" x14ac:dyDescent="0.25">
      <c r="A25" s="5" t="s">
        <v>81</v>
      </c>
      <c r="B25" s="5" t="s">
        <v>82</v>
      </c>
      <c r="C25" s="5" t="s">
        <v>112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139</v>
      </c>
    </row>
    <row r="26" spans="1:15" x14ac:dyDescent="0.25">
      <c r="A26" s="5" t="s">
        <v>107</v>
      </c>
      <c r="B26" s="5" t="s">
        <v>13</v>
      </c>
      <c r="C26" s="5" t="s">
        <v>111</v>
      </c>
      <c r="D26" s="5" t="s">
        <v>17</v>
      </c>
      <c r="E26" s="5" t="s">
        <v>95</v>
      </c>
      <c r="F26" s="5" t="s">
        <v>10</v>
      </c>
      <c r="G26" s="5" t="s">
        <v>108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139</v>
      </c>
    </row>
    <row r="27" spans="1:15" x14ac:dyDescent="0.25">
      <c r="A27" s="5" t="s">
        <v>109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139</v>
      </c>
    </row>
    <row r="28" spans="1:15" x14ac:dyDescent="0.25">
      <c r="A28" s="5" t="s">
        <v>113</v>
      </c>
      <c r="B28" s="5" t="s">
        <v>115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40" si="3">G28</f>
        <v>10мкФ</v>
      </c>
      <c r="N28" s="5" t="str">
        <f>RIGHT(Лист2!N18,18)</f>
        <v xml:space="preserve">АЖЯР.673546.004ТУ </v>
      </c>
      <c r="O28" s="5" t="s">
        <v>140</v>
      </c>
    </row>
    <row r="29" spans="1:15" x14ac:dyDescent="0.25">
      <c r="A29" s="5" t="s">
        <v>114</v>
      </c>
      <c r="B29" s="5" t="s">
        <v>13</v>
      </c>
      <c r="C29" s="5" t="s">
        <v>125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40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139</v>
      </c>
    </row>
    <row r="30" spans="1:15" x14ac:dyDescent="0.25">
      <c r="A30" s="5" t="s">
        <v>116</v>
      </c>
      <c r="B30" s="5" t="s">
        <v>115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121</v>
      </c>
      <c r="H30" s="5"/>
      <c r="I30" s="5"/>
      <c r="J30" s="5"/>
      <c r="K30" s="5" t="s">
        <v>124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124</v>
      </c>
      <c r="O30" s="5" t="s">
        <v>140</v>
      </c>
    </row>
    <row r="31" spans="1:15" x14ac:dyDescent="0.25">
      <c r="A31" s="5" t="s">
        <v>117</v>
      </c>
      <c r="B31" s="5" t="s">
        <v>115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124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124</v>
      </c>
      <c r="O31" s="5" t="s">
        <v>140</v>
      </c>
    </row>
    <row r="32" spans="1:15" x14ac:dyDescent="0.25">
      <c r="A32" s="5" t="s">
        <v>118</v>
      </c>
      <c r="B32" s="5" t="s">
        <v>13</v>
      </c>
      <c r="C32" s="5" t="s">
        <v>125</v>
      </c>
      <c r="D32" s="5" t="s">
        <v>17</v>
      </c>
      <c r="E32" s="5" t="s">
        <v>95</v>
      </c>
      <c r="F32" s="5" t="s">
        <v>10</v>
      </c>
      <c r="G32" s="5" t="s">
        <v>123</v>
      </c>
      <c r="H32" s="5"/>
      <c r="I32" s="5"/>
      <c r="J32" s="5"/>
      <c r="K32" s="5" t="s">
        <v>12</v>
      </c>
      <c r="L32" s="5" t="str">
        <f t="shared" si="4"/>
        <v>К10-79-25В-0,1пФ±20% H30 АЖЯР.673511.004 ТУ</v>
      </c>
      <c r="M32" s="5" t="str">
        <f t="shared" si="3"/>
        <v>0,1пФ</v>
      </c>
      <c r="N32" s="5" t="s">
        <v>12</v>
      </c>
      <c r="O32" s="5" t="s">
        <v>139</v>
      </c>
    </row>
    <row r="33" spans="1:15" x14ac:dyDescent="0.25">
      <c r="A33" s="5" t="s">
        <v>120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122</v>
      </c>
      <c r="H33" s="5"/>
      <c r="I33" s="5"/>
      <c r="J33" s="5"/>
      <c r="K33" s="5" t="s">
        <v>12</v>
      </c>
      <c r="L33" s="5" t="str">
        <f t="shared" si="4"/>
        <v>К10-79-25В-0,001мкФ±20% H30 АЖЯР.673511.004 ТУ</v>
      </c>
      <c r="M33" s="5" t="str">
        <f t="shared" si="3"/>
        <v>0,001мкФ</v>
      </c>
      <c r="N33" s="5" t="s">
        <v>12</v>
      </c>
      <c r="O33" s="5" t="s">
        <v>139</v>
      </c>
    </row>
    <row r="34" spans="1:15" x14ac:dyDescent="0.25">
      <c r="A34" s="5" t="s">
        <v>119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123</v>
      </c>
      <c r="H34" s="5"/>
      <c r="I34" s="5"/>
      <c r="J34" s="5"/>
      <c r="K34" s="5" t="s">
        <v>12</v>
      </c>
      <c r="L34" s="5" t="str">
        <f t="shared" si="4"/>
        <v>К10-79-17В-0,1пФ±20% H30 АЖЯР.673511.004 ТУ</v>
      </c>
      <c r="M34" s="5" t="str">
        <f t="shared" si="3"/>
        <v>0,1пФ</v>
      </c>
      <c r="N34" s="5" t="s">
        <v>12</v>
      </c>
      <c r="O34" s="5" t="s">
        <v>139</v>
      </c>
    </row>
    <row r="35" spans="1:15" x14ac:dyDescent="0.25">
      <c r="A35" s="5" t="s">
        <v>118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123</v>
      </c>
      <c r="H35" s="5"/>
      <c r="I35" s="5"/>
      <c r="J35" s="5"/>
      <c r="K35" s="5" t="s">
        <v>12</v>
      </c>
      <c r="L35" s="5" t="str">
        <f t="shared" si="4"/>
        <v>К10-79-25В-0,1пФ±20% H30 АЖЯР.673511.004 ТУ</v>
      </c>
      <c r="M35" s="5" t="str">
        <f t="shared" si="3"/>
        <v>0,1пФ</v>
      </c>
      <c r="N35" s="5" t="s">
        <v>12</v>
      </c>
      <c r="O35" s="5" t="s">
        <v>139</v>
      </c>
    </row>
    <row r="36" spans="1:15" x14ac:dyDescent="0.25">
      <c r="A36" s="5" t="s">
        <v>126</v>
      </c>
      <c r="B36" s="5" t="s">
        <v>13</v>
      </c>
      <c r="C36" s="5" t="s">
        <v>135</v>
      </c>
      <c r="D36" s="5" t="s">
        <v>17</v>
      </c>
      <c r="E36" s="5" t="s">
        <v>95</v>
      </c>
      <c r="F36" s="5" t="s">
        <v>10</v>
      </c>
      <c r="G36" s="5" t="s">
        <v>130</v>
      </c>
      <c r="H36" s="5"/>
      <c r="I36" s="5"/>
      <c r="J36" s="5"/>
      <c r="K36" s="5" t="s">
        <v>133</v>
      </c>
      <c r="L36" s="5" t="str">
        <f t="shared" si="4"/>
        <v xml:space="preserve"> К10-17в-М1500-300пФ±5% ОЖ0.460.107ТУ</v>
      </c>
      <c r="M36" s="5" t="str">
        <f t="shared" si="3"/>
        <v>300пФ</v>
      </c>
      <c r="N36" s="5" t="s">
        <v>133</v>
      </c>
      <c r="O36" s="5" t="s">
        <v>141</v>
      </c>
    </row>
    <row r="37" spans="1:15" x14ac:dyDescent="0.25">
      <c r="A37" s="5" t="s">
        <v>127</v>
      </c>
      <c r="B37" s="5" t="s">
        <v>13</v>
      </c>
      <c r="C37" s="5" t="s">
        <v>134</v>
      </c>
      <c r="D37" s="5" t="s">
        <v>17</v>
      </c>
      <c r="E37" s="5" t="s">
        <v>95</v>
      </c>
      <c r="F37" s="5" t="s">
        <v>10</v>
      </c>
      <c r="G37" s="5" t="s">
        <v>131</v>
      </c>
      <c r="H37" s="5"/>
      <c r="I37" s="5"/>
      <c r="J37" s="5"/>
      <c r="K37" s="5" t="s">
        <v>133</v>
      </c>
      <c r="L37" s="5" t="str">
        <f t="shared" si="4"/>
        <v xml:space="preserve"> К10-17в-М1500-1200пФ±5% ОЖ0.460.107ТУ</v>
      </c>
      <c r="M37" s="5" t="str">
        <f t="shared" si="3"/>
        <v>1200пФ</v>
      </c>
      <c r="N37" s="5" t="s">
        <v>133</v>
      </c>
      <c r="O37" s="5" t="s">
        <v>141</v>
      </c>
    </row>
    <row r="38" spans="1:15" x14ac:dyDescent="0.25">
      <c r="A38" s="5" t="s">
        <v>128</v>
      </c>
      <c r="B38" s="5" t="s">
        <v>13</v>
      </c>
      <c r="C38" s="5" t="s">
        <v>135</v>
      </c>
      <c r="D38" s="5" t="s">
        <v>17</v>
      </c>
      <c r="E38" s="5" t="s">
        <v>95</v>
      </c>
      <c r="F38" s="5" t="s">
        <v>10</v>
      </c>
      <c r="G38" s="5" t="s">
        <v>132</v>
      </c>
      <c r="H38" s="5"/>
      <c r="I38" s="5"/>
      <c r="J38" s="5"/>
      <c r="K38" s="5" t="s">
        <v>133</v>
      </c>
      <c r="L38" s="5" t="str">
        <f t="shared" si="4"/>
        <v xml:space="preserve"> К10-17в-М47-33пФ±5% ОЖ0.460.107ТУ</v>
      </c>
      <c r="M38" s="5" t="str">
        <f t="shared" si="3"/>
        <v>33пФ</v>
      </c>
      <c r="N38" s="5" t="s">
        <v>133</v>
      </c>
      <c r="O38" s="5" t="s">
        <v>141</v>
      </c>
    </row>
    <row r="39" spans="1:15" x14ac:dyDescent="0.25">
      <c r="A39" s="5" t="s">
        <v>129</v>
      </c>
      <c r="B39" s="5" t="s">
        <v>13</v>
      </c>
      <c r="C39" s="5" t="s">
        <v>135</v>
      </c>
      <c r="D39" s="5" t="s">
        <v>17</v>
      </c>
      <c r="E39" s="5" t="s">
        <v>95</v>
      </c>
      <c r="F39" s="5" t="s">
        <v>10</v>
      </c>
      <c r="G39" s="5" t="s">
        <v>121</v>
      </c>
      <c r="H39" s="5"/>
      <c r="I39" s="5"/>
      <c r="J39" s="5"/>
      <c r="K39" s="5" t="s">
        <v>133</v>
      </c>
      <c r="L39" s="5" t="str">
        <f t="shared" si="4"/>
        <v xml:space="preserve"> К10-17в-М47-22пФ±5% ОЖ0.460.107ТУ</v>
      </c>
      <c r="M39" s="5" t="str">
        <f t="shared" si="3"/>
        <v>22пФ</v>
      </c>
      <c r="N39" s="5" t="s">
        <v>133</v>
      </c>
      <c r="O39" s="5" t="s">
        <v>141</v>
      </c>
    </row>
    <row r="40" spans="1:15" x14ac:dyDescent="0.25">
      <c r="A40" s="5" t="s">
        <v>136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137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143</v>
      </c>
      <c r="O40" s="5" t="s">
        <v>144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2023-05-23T04:08:59Z</dcterms:modified>
</cp:coreProperties>
</file>