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5715" windowHeight="8505"/>
  </bookViews>
  <sheets>
    <sheet name="Results" sheetId="3" r:id="rId1"/>
    <sheet name="Events" sheetId="2" r:id="rId2"/>
    <sheet name="Random" sheetId="4" r:id="rId3"/>
  </sheets>
  <definedNames>
    <definedName name="_xlnm._FilterDatabase" localSheetId="1" hidden="1">Events!$A$1:$D$32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9" i="4" l="1"/>
  <c r="G5" i="4"/>
  <c r="I9" i="4"/>
  <c r="J3" i="4"/>
  <c r="K2" i="4"/>
  <c r="F46" i="3"/>
  <c r="E46" i="3"/>
  <c r="G44" i="3"/>
  <c r="G43" i="3"/>
  <c r="G42" i="3"/>
  <c r="G41" i="3"/>
  <c r="G40" i="3"/>
  <c r="F34" i="3"/>
  <c r="E34" i="3"/>
  <c r="G32" i="3"/>
  <c r="G31" i="3"/>
  <c r="G30" i="3"/>
  <c r="G29" i="3"/>
  <c r="G28" i="3"/>
  <c r="J15" i="3"/>
  <c r="K14" i="3"/>
  <c r="K2" i="3"/>
  <c r="J3" i="3"/>
  <c r="F22" i="3"/>
  <c r="E22" i="3"/>
  <c r="G20" i="3"/>
  <c r="G19" i="3"/>
  <c r="G18" i="3"/>
  <c r="G17" i="3"/>
  <c r="G16" i="3"/>
  <c r="F10" i="3"/>
  <c r="E10" i="3"/>
  <c r="G8" i="3"/>
  <c r="G7" i="3"/>
  <c r="G6" i="3"/>
  <c r="G5" i="3"/>
  <c r="G4" i="3"/>
  <c r="G46" i="3" l="1"/>
  <c r="G34" i="3"/>
  <c r="G22" i="3"/>
  <c r="G10" i="3"/>
</calcChain>
</file>

<file path=xl/sharedStrings.xml><?xml version="1.0" encoding="utf-8"?>
<sst xmlns="http://schemas.openxmlformats.org/spreadsheetml/2006/main" count="211" uniqueCount="126">
  <si>
    <t>CU</t>
  </si>
  <si>
    <t>Batter Interference</t>
  </si>
  <si>
    <t>Bunt Groundout</t>
  </si>
  <si>
    <t>Bunt Lineout</t>
  </si>
  <si>
    <t>Bunt Pop Out</t>
  </si>
  <si>
    <t>Catcher Interference</t>
  </si>
  <si>
    <t>Double</t>
  </si>
  <si>
    <t>Double Play</t>
  </si>
  <si>
    <t>Fan interference</t>
  </si>
  <si>
    <t>Field Error</t>
  </si>
  <si>
    <t>Fielders Choice</t>
  </si>
  <si>
    <t>Fielders Choice Out</t>
  </si>
  <si>
    <t>Flyout</t>
  </si>
  <si>
    <t>Forceout</t>
  </si>
  <si>
    <t>Grounded Into DP</t>
  </si>
  <si>
    <t>Groundout</t>
  </si>
  <si>
    <t>Hit By Pitch</t>
  </si>
  <si>
    <t>Home Run</t>
  </si>
  <si>
    <t>Intent Walk</t>
  </si>
  <si>
    <t>Lineout</t>
  </si>
  <si>
    <t>Pop Out</t>
  </si>
  <si>
    <t>Runner Out</t>
  </si>
  <si>
    <t>Sac Bunt</t>
  </si>
  <si>
    <t>Sac Fly</t>
  </si>
  <si>
    <t>Sac Fly DP</t>
  </si>
  <si>
    <t>Sacrifice Bunt DP</t>
  </si>
  <si>
    <t>Single</t>
  </si>
  <si>
    <t>Strikeout</t>
  </si>
  <si>
    <t>Strikeout - DP</t>
  </si>
  <si>
    <t>Triple</t>
  </si>
  <si>
    <t>Triple Play</t>
  </si>
  <si>
    <t>Walk</t>
  </si>
  <si>
    <t>Code</t>
  </si>
  <si>
    <t>Text</t>
  </si>
  <si>
    <t>Y-N</t>
  </si>
  <si>
    <t>'Batter Interference'</t>
  </si>
  <si>
    <t>'Bunt Groundout'</t>
  </si>
  <si>
    <t>'Bunt Lineout'</t>
  </si>
  <si>
    <t>'Bunt Pop Out'</t>
  </si>
  <si>
    <t>'Double'</t>
  </si>
  <si>
    <t>'Double Play'</t>
  </si>
  <si>
    <t>'Fan interference'</t>
  </si>
  <si>
    <t>'Field Error'</t>
  </si>
  <si>
    <t>'Fielders Choice'</t>
  </si>
  <si>
    <t>'Fielders Choice Out'</t>
  </si>
  <si>
    <t>'Flyout'</t>
  </si>
  <si>
    <t>'Forceout'</t>
  </si>
  <si>
    <t>'Grounded Into DP'</t>
  </si>
  <si>
    <t>'Groundout'</t>
  </si>
  <si>
    <t>'Hit By Pitch'</t>
  </si>
  <si>
    <t>'Home Run'</t>
  </si>
  <si>
    <t>'Lineout'</t>
  </si>
  <si>
    <t>'Pop Out'</t>
  </si>
  <si>
    <t>'Single'</t>
  </si>
  <si>
    <t>'Strikeout'</t>
  </si>
  <si>
    <t>'Strikeout - DP'</t>
  </si>
  <si>
    <t>'Triple'</t>
  </si>
  <si>
    <t>'Triple Play'</t>
  </si>
  <si>
    <t>'Catcher Interference'</t>
  </si>
  <si>
    <t>'Intent Walk'</t>
  </si>
  <si>
    <t>'Runner Out'</t>
  </si>
  <si>
    <t>'Sac Bunt'</t>
  </si>
  <si>
    <t>'Sac Fly'</t>
  </si>
  <si>
    <t>'Sac Fly DP'</t>
  </si>
  <si>
    <t>'Sacrifice Bunt DP'</t>
  </si>
  <si>
    <t>'Walk'</t>
  </si>
  <si>
    <t>'Batter Interference',</t>
  </si>
  <si>
    <t>'Bunt Groundout',</t>
  </si>
  <si>
    <t>'Bunt Lineout',</t>
  </si>
  <si>
    <t>'Bunt Pop Out',</t>
  </si>
  <si>
    <t>'Double',</t>
  </si>
  <si>
    <t>'Double Play',</t>
  </si>
  <si>
    <t>'Fan interference',</t>
  </si>
  <si>
    <t>'Field Error',</t>
  </si>
  <si>
    <t>'Fielders Choice',</t>
  </si>
  <si>
    <t>'Fielders Choice Out',</t>
  </si>
  <si>
    <t>'Flyout',</t>
  </si>
  <si>
    <t>'Forceout',</t>
  </si>
  <si>
    <t>'Grounded Into DP',</t>
  </si>
  <si>
    <t>'Groundout',</t>
  </si>
  <si>
    <t>'Hit By Pitch',</t>
  </si>
  <si>
    <t>'Home Run',</t>
  </si>
  <si>
    <t>'Lineout',</t>
  </si>
  <si>
    <t>'Pop Out',</t>
  </si>
  <si>
    <t>'Single',</t>
  </si>
  <si>
    <t>'Strikeout',</t>
  </si>
  <si>
    <t>'Strikeout - DP',</t>
  </si>
  <si>
    <t>'Triple',</t>
  </si>
  <si>
    <t>'Triple Play',</t>
  </si>
  <si>
    <t>'Catcher Interference',</t>
  </si>
  <si>
    <t>'Intent Walk',</t>
  </si>
  <si>
    <t>'Runner Out',</t>
  </si>
  <si>
    <t>'Sac Bunt',</t>
  </si>
  <si>
    <t>'Sac Fly',</t>
  </si>
  <si>
    <t>'Sac Fly DP',</t>
  </si>
  <si>
    <t>'Sacrifice Bunt DP',</t>
  </si>
  <si>
    <t>'Walk',</t>
  </si>
  <si>
    <t>at bats</t>
  </si>
  <si>
    <t>hits</t>
  </si>
  <si>
    <t>%</t>
  </si>
  <si>
    <t>0-19</t>
  </si>
  <si>
    <t>20-39</t>
  </si>
  <si>
    <t>40-59</t>
  </si>
  <si>
    <t>60-79</t>
  </si>
  <si>
    <t>80-100</t>
  </si>
  <si>
    <t>X:</t>
  </si>
  <si>
    <t>Z:</t>
  </si>
  <si>
    <t>H Move Bot</t>
  </si>
  <si>
    <t>H Move Top</t>
  </si>
  <si>
    <t>z</t>
  </si>
  <si>
    <t>&lt;</t>
  </si>
  <si>
    <t>&gt;</t>
  </si>
  <si>
    <t>avg</t>
  </si>
  <si>
    <t>Left Handed Pitchers Throwing Sliders:</t>
  </si>
  <si>
    <t>Avg:</t>
  </si>
  <si>
    <t>Stdev:</t>
  </si>
  <si>
    <t>Right Handed Pitchers Throwing Sliders:</t>
  </si>
  <si>
    <t>against Lefties</t>
  </si>
  <si>
    <t>against Rights</t>
  </si>
  <si>
    <t>against Righties</t>
  </si>
  <si>
    <t>Spin dir</t>
  </si>
  <si>
    <t>Stdev</t>
  </si>
  <si>
    <t>Spin Bot</t>
  </si>
  <si>
    <t>Spin Top</t>
  </si>
  <si>
    <t>cu hits:</t>
  </si>
  <si>
    <t>cu at bats: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</si>
</sst>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85" zoomScaleNormal="85" workbookViewId="0">
      <selection activeCell="G4" sqref="G4"/>
    </sheetView>
  </sheetViews>
  <sheetFormatPr defaultRowHeight="15" x14ac:dyDescent="0.25"/>
  <cols>
    <col min="2" max="2" width="11.140625" bestFit="1" customWidth="1"/>
    <col min="3" max="3" width="11.42578125" bestFit="1" customWidth="1"/>
    <col min="4" max="4" width="6" bestFit="1" customWidth="1"/>
  </cols>
  <sheetData>
    <row r="1" spans="1:11" x14ac:dyDescent="0.25">
      <c r="A1" s="3" t="s">
        <v>113</v>
      </c>
      <c r="B1" s="3"/>
      <c r="C1" s="3"/>
      <c r="D1" s="3"/>
      <c r="E1" s="3" t="s">
        <v>117</v>
      </c>
      <c r="F1" s="3"/>
      <c r="G1" s="3"/>
    </row>
    <row r="2" spans="1:11" x14ac:dyDescent="0.25">
      <c r="A2" s="3" t="s">
        <v>114</v>
      </c>
      <c r="B2" s="3">
        <v>2.44</v>
      </c>
      <c r="C2" s="3" t="s">
        <v>115</v>
      </c>
      <c r="D2" s="3">
        <v>2.077</v>
      </c>
      <c r="E2" s="3"/>
      <c r="F2" s="3"/>
      <c r="G2" s="3"/>
      <c r="I2" t="s">
        <v>105</v>
      </c>
      <c r="J2">
        <v>4.51</v>
      </c>
      <c r="K2">
        <f>(D2*K3)+B2</f>
        <v>0.71609000000000012</v>
      </c>
    </row>
    <row r="3" spans="1:11" x14ac:dyDescent="0.25">
      <c r="A3" s="3" t="s">
        <v>99</v>
      </c>
      <c r="B3" s="3" t="s">
        <v>107</v>
      </c>
      <c r="C3" s="3" t="s">
        <v>108</v>
      </c>
      <c r="D3" s="3" t="s">
        <v>109</v>
      </c>
      <c r="E3" s="3" t="s">
        <v>98</v>
      </c>
      <c r="F3" s="3" t="s">
        <v>97</v>
      </c>
      <c r="G3" s="3" t="s">
        <v>112</v>
      </c>
      <c r="I3" t="s">
        <v>106</v>
      </c>
      <c r="J3">
        <f>(J2-B2)/D2</f>
        <v>0.99662975445353874</v>
      </c>
      <c r="K3">
        <v>-0.83</v>
      </c>
    </row>
    <row r="4" spans="1:11" x14ac:dyDescent="0.25">
      <c r="A4" s="3" t="s">
        <v>100</v>
      </c>
      <c r="B4" s="3" t="s">
        <v>111</v>
      </c>
      <c r="C4" s="3">
        <v>0.72</v>
      </c>
      <c r="D4" s="3"/>
      <c r="E4" s="3">
        <v>114</v>
      </c>
      <c r="F4" s="3">
        <v>528</v>
      </c>
      <c r="G4" s="4">
        <f>E4/F4</f>
        <v>0.21590909090909091</v>
      </c>
    </row>
    <row r="5" spans="1:11" x14ac:dyDescent="0.25">
      <c r="A5" s="3" t="s">
        <v>101</v>
      </c>
      <c r="B5" s="3">
        <v>0.72</v>
      </c>
      <c r="C5" s="3">
        <v>1.92</v>
      </c>
      <c r="D5" s="3">
        <v>-0.83</v>
      </c>
      <c r="E5" s="5">
        <v>240</v>
      </c>
      <c r="F5" s="5">
        <v>846</v>
      </c>
      <c r="G5" s="4">
        <f>E5/F5</f>
        <v>0.28368794326241137</v>
      </c>
    </row>
    <row r="6" spans="1:11" x14ac:dyDescent="0.25">
      <c r="A6" s="3" t="s">
        <v>102</v>
      </c>
      <c r="B6" s="3">
        <v>1.92</v>
      </c>
      <c r="C6" s="3">
        <v>2.96</v>
      </c>
      <c r="D6" s="3">
        <v>0.252</v>
      </c>
      <c r="E6" s="5">
        <v>116</v>
      </c>
      <c r="F6" s="5">
        <v>503</v>
      </c>
      <c r="G6" s="4">
        <f>E6/F6</f>
        <v>0.23061630218687873</v>
      </c>
    </row>
    <row r="7" spans="1:11" x14ac:dyDescent="0.25">
      <c r="A7" s="3" t="s">
        <v>103</v>
      </c>
      <c r="B7" s="3">
        <v>2.96</v>
      </c>
      <c r="C7" s="3">
        <v>4.16</v>
      </c>
      <c r="D7" s="3">
        <v>0.83</v>
      </c>
      <c r="E7" s="5">
        <v>78</v>
      </c>
      <c r="F7" s="5">
        <v>359</v>
      </c>
      <c r="G7" s="4">
        <f>E7/F7</f>
        <v>0.21727019498607242</v>
      </c>
    </row>
    <row r="8" spans="1:11" x14ac:dyDescent="0.25">
      <c r="A8" s="3" t="s">
        <v>104</v>
      </c>
      <c r="B8" s="3">
        <v>4.16</v>
      </c>
      <c r="C8" s="3" t="s">
        <v>110</v>
      </c>
      <c r="D8" s="3"/>
      <c r="E8" s="3">
        <v>79</v>
      </c>
      <c r="F8" s="3">
        <v>490</v>
      </c>
      <c r="G8" s="4">
        <f>E8/F8</f>
        <v>0.16122448979591836</v>
      </c>
    </row>
    <row r="9" spans="1:11" x14ac:dyDescent="0.25">
      <c r="A9" s="3"/>
      <c r="B9" s="3"/>
      <c r="C9" s="3"/>
      <c r="D9" s="3"/>
      <c r="E9" s="3"/>
      <c r="F9" s="3"/>
      <c r="G9" s="3"/>
    </row>
    <row r="10" spans="1:11" x14ac:dyDescent="0.25">
      <c r="A10" s="3"/>
      <c r="B10" s="3"/>
      <c r="C10" s="3"/>
      <c r="D10" s="3"/>
      <c r="E10" s="3">
        <f>SUM(E4:E9)</f>
        <v>627</v>
      </c>
      <c r="F10" s="3">
        <f t="shared" ref="F10" si="0">SUM(F4:F9)</f>
        <v>2726</v>
      </c>
      <c r="G10" s="3">
        <f>E10/F10</f>
        <v>0.23000733675715335</v>
      </c>
    </row>
    <row r="13" spans="1:11" x14ac:dyDescent="0.25">
      <c r="A13" t="s">
        <v>116</v>
      </c>
      <c r="E13" t="s">
        <v>118</v>
      </c>
    </row>
    <row r="14" spans="1:11" x14ac:dyDescent="0.25">
      <c r="A14" s="3" t="s">
        <v>114</v>
      </c>
      <c r="B14" s="3">
        <v>3.11</v>
      </c>
      <c r="C14" s="3" t="s">
        <v>115</v>
      </c>
      <c r="D14" s="3">
        <v>2.2799999999999998</v>
      </c>
      <c r="E14" s="3"/>
      <c r="F14" s="3"/>
      <c r="G14" s="3"/>
      <c r="I14" t="s">
        <v>105</v>
      </c>
      <c r="J14">
        <v>4.51</v>
      </c>
      <c r="K14">
        <f>(D14*K15)+B14</f>
        <v>5.0023999999999997</v>
      </c>
    </row>
    <row r="15" spans="1:11" x14ac:dyDescent="0.25">
      <c r="A15" s="3" t="s">
        <v>99</v>
      </c>
      <c r="B15" s="3" t="s">
        <v>107</v>
      </c>
      <c r="C15" s="3" t="s">
        <v>108</v>
      </c>
      <c r="D15" s="3" t="s">
        <v>109</v>
      </c>
      <c r="E15" s="3" t="s">
        <v>98</v>
      </c>
      <c r="F15" s="3" t="s">
        <v>97</v>
      </c>
      <c r="G15" s="3" t="s">
        <v>112</v>
      </c>
      <c r="I15" t="s">
        <v>106</v>
      </c>
      <c r="J15">
        <f>(J14-B14)/D14</f>
        <v>0.61403508771929827</v>
      </c>
      <c r="K15">
        <v>0.83</v>
      </c>
    </row>
    <row r="16" spans="1:11" x14ac:dyDescent="0.25">
      <c r="A16" s="3" t="s">
        <v>100</v>
      </c>
      <c r="B16" s="3" t="s">
        <v>111</v>
      </c>
      <c r="C16" s="3">
        <v>1.22</v>
      </c>
      <c r="D16" s="3"/>
      <c r="E16" s="3">
        <v>624</v>
      </c>
      <c r="F16" s="3">
        <v>2574</v>
      </c>
      <c r="G16" s="4">
        <f>E16/F16</f>
        <v>0.24242424242424243</v>
      </c>
    </row>
    <row r="17" spans="1:7" x14ac:dyDescent="0.25">
      <c r="A17" s="3" t="s">
        <v>101</v>
      </c>
      <c r="B17" s="3">
        <v>1.22</v>
      </c>
      <c r="C17" s="3">
        <v>2.54</v>
      </c>
      <c r="D17" s="3">
        <v>-0.83</v>
      </c>
      <c r="E17" s="5">
        <v>769</v>
      </c>
      <c r="F17" s="5">
        <v>3143</v>
      </c>
      <c r="G17" s="4">
        <f>E17/F17</f>
        <v>0.24467069678650971</v>
      </c>
    </row>
    <row r="18" spans="1:7" x14ac:dyDescent="0.25">
      <c r="A18" s="3" t="s">
        <v>102</v>
      </c>
      <c r="B18" s="3">
        <v>2.54</v>
      </c>
      <c r="C18" s="3">
        <v>3.69</v>
      </c>
      <c r="D18" s="3">
        <v>0.252</v>
      </c>
      <c r="E18" s="5">
        <v>589</v>
      </c>
      <c r="F18" s="5">
        <v>2430</v>
      </c>
      <c r="G18" s="4">
        <f>E18/F18</f>
        <v>0.24238683127572017</v>
      </c>
    </row>
    <row r="19" spans="1:7" x14ac:dyDescent="0.25">
      <c r="A19" s="3" t="s">
        <v>103</v>
      </c>
      <c r="B19" s="3">
        <v>3.69</v>
      </c>
      <c r="C19" s="3">
        <v>5</v>
      </c>
      <c r="D19" s="3">
        <v>0.83</v>
      </c>
      <c r="E19" s="5">
        <v>458</v>
      </c>
      <c r="F19" s="5">
        <v>1864</v>
      </c>
      <c r="G19" s="4">
        <f>E19/F19</f>
        <v>0.24570815450643776</v>
      </c>
    </row>
    <row r="20" spans="1:7" x14ac:dyDescent="0.25">
      <c r="A20" s="3" t="s">
        <v>104</v>
      </c>
      <c r="B20" s="3">
        <v>5</v>
      </c>
      <c r="C20" s="3" t="s">
        <v>110</v>
      </c>
      <c r="D20" s="3"/>
      <c r="E20" s="5">
        <v>430</v>
      </c>
      <c r="F20" s="5">
        <v>1918</v>
      </c>
      <c r="G20" s="4">
        <f>E20/F20</f>
        <v>0.22419186652763295</v>
      </c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3"/>
      <c r="B22" s="3"/>
      <c r="C22" s="3"/>
      <c r="D22" s="3"/>
      <c r="E22" s="3">
        <f>SUM(E16:E21)</f>
        <v>2870</v>
      </c>
      <c r="F22" s="3">
        <f t="shared" ref="F22" si="1">SUM(F16:F21)</f>
        <v>11929</v>
      </c>
      <c r="G22" s="3">
        <f>E22/F22</f>
        <v>0.2405901584374214</v>
      </c>
    </row>
    <row r="25" spans="1:7" x14ac:dyDescent="0.25">
      <c r="A25" s="3" t="s">
        <v>113</v>
      </c>
      <c r="B25" s="3"/>
      <c r="C25" s="3"/>
      <c r="D25" s="3"/>
      <c r="E25" s="3" t="s">
        <v>119</v>
      </c>
      <c r="F25" s="3"/>
      <c r="G25" s="3"/>
    </row>
    <row r="26" spans="1:7" x14ac:dyDescent="0.25">
      <c r="A26" s="3" t="s">
        <v>114</v>
      </c>
      <c r="B26" s="3">
        <v>2.44</v>
      </c>
      <c r="C26" s="3" t="s">
        <v>115</v>
      </c>
      <c r="D26" s="3">
        <v>2.077</v>
      </c>
      <c r="E26" s="3"/>
      <c r="F26" s="3"/>
      <c r="G26" s="3"/>
    </row>
    <row r="27" spans="1:7" x14ac:dyDescent="0.25">
      <c r="A27" s="3" t="s">
        <v>99</v>
      </c>
      <c r="B27" s="3" t="s">
        <v>107</v>
      </c>
      <c r="C27" s="3" t="s">
        <v>108</v>
      </c>
      <c r="D27" s="3" t="s">
        <v>109</v>
      </c>
      <c r="E27" s="3" t="s">
        <v>98</v>
      </c>
      <c r="F27" s="3" t="s">
        <v>97</v>
      </c>
      <c r="G27" s="3" t="s">
        <v>112</v>
      </c>
    </row>
    <row r="28" spans="1:7" x14ac:dyDescent="0.25">
      <c r="A28" s="3" t="s">
        <v>100</v>
      </c>
      <c r="B28" s="3" t="s">
        <v>111</v>
      </c>
      <c r="C28" s="3">
        <v>0.72</v>
      </c>
      <c r="D28" s="3"/>
      <c r="E28" s="3">
        <v>170</v>
      </c>
      <c r="F28" s="3">
        <v>614</v>
      </c>
      <c r="G28" s="4">
        <f>E28/F28</f>
        <v>0.27687296416938112</v>
      </c>
    </row>
    <row r="29" spans="1:7" x14ac:dyDescent="0.25">
      <c r="A29" s="3" t="s">
        <v>101</v>
      </c>
      <c r="B29" s="3">
        <v>0.72</v>
      </c>
      <c r="C29" s="3">
        <v>1.92</v>
      </c>
      <c r="D29" s="3">
        <v>-0.83</v>
      </c>
      <c r="E29" s="5">
        <v>215</v>
      </c>
      <c r="F29" s="5">
        <v>892</v>
      </c>
      <c r="G29" s="4">
        <f>E29/F29</f>
        <v>0.24103139013452915</v>
      </c>
    </row>
    <row r="30" spans="1:7" x14ac:dyDescent="0.25">
      <c r="A30" s="3" t="s">
        <v>102</v>
      </c>
      <c r="B30" s="3">
        <v>1.92</v>
      </c>
      <c r="C30" s="3">
        <v>2.96</v>
      </c>
      <c r="D30" s="3">
        <v>0.252</v>
      </c>
      <c r="E30" s="5">
        <v>121</v>
      </c>
      <c r="F30" s="5">
        <v>537</v>
      </c>
      <c r="G30" s="4">
        <f>E30/F30</f>
        <v>0.22532588454376165</v>
      </c>
    </row>
    <row r="31" spans="1:7" x14ac:dyDescent="0.25">
      <c r="A31" s="3" t="s">
        <v>103</v>
      </c>
      <c r="B31" s="3">
        <v>2.96</v>
      </c>
      <c r="C31" s="3">
        <v>4.16</v>
      </c>
      <c r="D31" s="3">
        <v>0.83</v>
      </c>
      <c r="E31" s="5">
        <v>89</v>
      </c>
      <c r="F31" s="5">
        <v>382</v>
      </c>
      <c r="G31" s="4">
        <f>E31/F31</f>
        <v>0.23298429319371727</v>
      </c>
    </row>
    <row r="32" spans="1:7" x14ac:dyDescent="0.25">
      <c r="A32" s="3" t="s">
        <v>104</v>
      </c>
      <c r="B32" s="3">
        <v>4.16</v>
      </c>
      <c r="C32" s="3" t="s">
        <v>110</v>
      </c>
      <c r="D32" s="3"/>
      <c r="E32" s="3">
        <v>92</v>
      </c>
      <c r="F32" s="3">
        <v>456</v>
      </c>
      <c r="G32" s="4">
        <f>E32/F32</f>
        <v>0.20175438596491227</v>
      </c>
    </row>
    <row r="33" spans="1:10" x14ac:dyDescent="0.25">
      <c r="A33" s="3"/>
      <c r="B33" s="3"/>
      <c r="C33" s="3"/>
      <c r="D33" s="3"/>
      <c r="E33" s="3"/>
      <c r="F33" s="3"/>
      <c r="G33" s="3"/>
    </row>
    <row r="34" spans="1:10" x14ac:dyDescent="0.25">
      <c r="A34" s="3"/>
      <c r="B34" s="3"/>
      <c r="C34" s="3"/>
      <c r="D34" s="3"/>
      <c r="E34" s="3">
        <f>SUM(E28:E33)</f>
        <v>687</v>
      </c>
      <c r="F34" s="3">
        <f t="shared" ref="F34" si="2">SUM(F28:F33)</f>
        <v>2881</v>
      </c>
      <c r="G34" s="3">
        <f>E34/F34</f>
        <v>0.2384588684484554</v>
      </c>
    </row>
    <row r="37" spans="1:10" x14ac:dyDescent="0.25">
      <c r="A37" t="s">
        <v>116</v>
      </c>
      <c r="E37" t="s">
        <v>117</v>
      </c>
    </row>
    <row r="38" spans="1:10" x14ac:dyDescent="0.25">
      <c r="A38" s="3" t="s">
        <v>114</v>
      </c>
      <c r="B38" s="3">
        <v>3.11</v>
      </c>
      <c r="C38" s="3" t="s">
        <v>115</v>
      </c>
      <c r="D38" s="3">
        <v>2.2799999999999998</v>
      </c>
      <c r="E38" s="3"/>
      <c r="F38" s="3"/>
      <c r="G38" s="3"/>
    </row>
    <row r="39" spans="1:10" x14ac:dyDescent="0.25">
      <c r="A39" s="3" t="s">
        <v>99</v>
      </c>
      <c r="B39" s="3" t="s">
        <v>107</v>
      </c>
      <c r="C39" s="3" t="s">
        <v>108</v>
      </c>
      <c r="D39" s="3" t="s">
        <v>109</v>
      </c>
      <c r="E39" s="3" t="s">
        <v>98</v>
      </c>
      <c r="F39" s="3" t="s">
        <v>97</v>
      </c>
      <c r="G39" s="3" t="s">
        <v>112</v>
      </c>
    </row>
    <row r="40" spans="1:10" x14ac:dyDescent="0.25">
      <c r="A40" s="3" t="s">
        <v>100</v>
      </c>
      <c r="B40" s="3" t="s">
        <v>111</v>
      </c>
      <c r="C40" s="3">
        <v>1.22</v>
      </c>
      <c r="D40" s="3"/>
      <c r="E40" s="3">
        <v>282</v>
      </c>
      <c r="F40" s="3">
        <v>1189</v>
      </c>
      <c r="G40" s="4">
        <f>E40/F40</f>
        <v>0.23717409587888982</v>
      </c>
      <c r="J40" s="2"/>
    </row>
    <row r="41" spans="1:10" x14ac:dyDescent="0.25">
      <c r="A41" s="3" t="s">
        <v>101</v>
      </c>
      <c r="B41" s="3">
        <v>1.22</v>
      </c>
      <c r="C41" s="3">
        <v>2.54</v>
      </c>
      <c r="D41" s="3">
        <v>-0.83</v>
      </c>
      <c r="E41" s="5">
        <v>316</v>
      </c>
      <c r="F41" s="5">
        <v>1310</v>
      </c>
      <c r="G41" s="4">
        <f>E41/F41</f>
        <v>0.24122137404580152</v>
      </c>
    </row>
    <row r="42" spans="1:10" x14ac:dyDescent="0.25">
      <c r="A42" s="3" t="s">
        <v>102</v>
      </c>
      <c r="B42" s="3">
        <v>2.54</v>
      </c>
      <c r="C42" s="3">
        <v>3.69</v>
      </c>
      <c r="D42" s="3">
        <v>0.252</v>
      </c>
      <c r="E42" s="5">
        <v>257</v>
      </c>
      <c r="F42" s="5">
        <v>1108</v>
      </c>
      <c r="G42" s="4">
        <f>E42/F42</f>
        <v>0.23194945848375451</v>
      </c>
    </row>
    <row r="43" spans="1:10" x14ac:dyDescent="0.25">
      <c r="A43" s="3" t="s">
        <v>103</v>
      </c>
      <c r="B43" s="3">
        <v>3.69</v>
      </c>
      <c r="C43" s="3">
        <v>5</v>
      </c>
      <c r="D43" s="3">
        <v>0.83</v>
      </c>
      <c r="E43" s="5">
        <v>185</v>
      </c>
      <c r="F43" s="5">
        <v>792</v>
      </c>
      <c r="G43" s="4">
        <f>E43/F43</f>
        <v>0.23358585858585859</v>
      </c>
    </row>
    <row r="44" spans="1:10" x14ac:dyDescent="0.25">
      <c r="A44" s="3" t="s">
        <v>104</v>
      </c>
      <c r="B44" s="3">
        <v>5</v>
      </c>
      <c r="C44" s="3" t="s">
        <v>110</v>
      </c>
      <c r="D44" s="3"/>
      <c r="E44" s="5">
        <v>202</v>
      </c>
      <c r="F44" s="5">
        <v>957</v>
      </c>
      <c r="G44" s="4">
        <f>E44/F44</f>
        <v>0.21107628004179729</v>
      </c>
    </row>
    <row r="45" spans="1:10" x14ac:dyDescent="0.25">
      <c r="A45" s="3"/>
      <c r="B45" s="3"/>
      <c r="C45" s="3"/>
      <c r="D45" s="3"/>
      <c r="E45" s="3"/>
      <c r="F45" s="3"/>
      <c r="G45" s="3"/>
    </row>
    <row r="46" spans="1:10" x14ac:dyDescent="0.25">
      <c r="A46" s="3"/>
      <c r="B46" s="3"/>
      <c r="C46" s="3"/>
      <c r="D46" s="3"/>
      <c r="E46" s="3">
        <f>SUM(E40:E45)</f>
        <v>1242</v>
      </c>
      <c r="F46" s="3">
        <f t="shared" ref="F46" si="3">SUM(F40:F45)</f>
        <v>5356</v>
      </c>
      <c r="G46" s="3">
        <f>E46/F46</f>
        <v>0.23188946975354743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B30" sqref="B30"/>
    </sheetView>
  </sheetViews>
  <sheetFormatPr defaultRowHeight="15" x14ac:dyDescent="0.25"/>
  <cols>
    <col min="1" max="1" width="19.5703125" bestFit="1" customWidth="1"/>
    <col min="2" max="2" width="20.42578125" bestFit="1" customWidth="1"/>
    <col min="3" max="3" width="20.42578125" customWidth="1"/>
  </cols>
  <sheetData>
    <row r="1" spans="1:28" x14ac:dyDescent="0.25">
      <c r="A1" t="s">
        <v>32</v>
      </c>
      <c r="B1" t="s">
        <v>33</v>
      </c>
      <c r="D1" t="s">
        <v>34</v>
      </c>
    </row>
    <row r="2" spans="1:28" x14ac:dyDescent="0.25">
      <c r="A2" s="1" t="s">
        <v>1</v>
      </c>
      <c r="B2" t="s">
        <v>35</v>
      </c>
      <c r="C2" t="s">
        <v>66</v>
      </c>
      <c r="D2">
        <v>1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</row>
    <row r="3" spans="1:28" x14ac:dyDescent="0.25">
      <c r="A3" s="1" t="s">
        <v>2</v>
      </c>
      <c r="B3" t="s">
        <v>36</v>
      </c>
      <c r="C3" t="s">
        <v>67</v>
      </c>
      <c r="D3">
        <v>1</v>
      </c>
    </row>
    <row r="4" spans="1:28" x14ac:dyDescent="0.25">
      <c r="A4" s="1" t="s">
        <v>3</v>
      </c>
      <c r="B4" t="s">
        <v>37</v>
      </c>
      <c r="C4" t="s">
        <v>68</v>
      </c>
      <c r="D4">
        <v>1</v>
      </c>
    </row>
    <row r="5" spans="1:28" x14ac:dyDescent="0.25">
      <c r="A5" s="1" t="s">
        <v>4</v>
      </c>
      <c r="B5" t="s">
        <v>38</v>
      </c>
      <c r="C5" t="s">
        <v>69</v>
      </c>
      <c r="D5">
        <v>1</v>
      </c>
    </row>
    <row r="6" spans="1:28" x14ac:dyDescent="0.25">
      <c r="A6" s="1" t="s">
        <v>6</v>
      </c>
      <c r="B6" t="s">
        <v>39</v>
      </c>
      <c r="C6" t="s">
        <v>70</v>
      </c>
      <c r="D6">
        <v>1</v>
      </c>
    </row>
    <row r="7" spans="1:28" x14ac:dyDescent="0.25">
      <c r="A7" s="1" t="s">
        <v>7</v>
      </c>
      <c r="B7" t="s">
        <v>40</v>
      </c>
      <c r="C7" t="s">
        <v>71</v>
      </c>
      <c r="D7">
        <v>1</v>
      </c>
    </row>
    <row r="8" spans="1:28" x14ac:dyDescent="0.25">
      <c r="A8" s="1" t="s">
        <v>8</v>
      </c>
      <c r="B8" t="s">
        <v>41</v>
      </c>
      <c r="C8" t="s">
        <v>72</v>
      </c>
      <c r="D8">
        <v>1</v>
      </c>
    </row>
    <row r="9" spans="1:28" x14ac:dyDescent="0.25">
      <c r="A9" s="1" t="s">
        <v>9</v>
      </c>
      <c r="B9" t="s">
        <v>42</v>
      </c>
      <c r="C9" t="s">
        <v>73</v>
      </c>
      <c r="D9">
        <v>1</v>
      </c>
    </row>
    <row r="10" spans="1:28" x14ac:dyDescent="0.25">
      <c r="A10" s="1" t="s">
        <v>10</v>
      </c>
      <c r="B10" t="s">
        <v>43</v>
      </c>
      <c r="C10" t="s">
        <v>74</v>
      </c>
      <c r="D10">
        <v>1</v>
      </c>
    </row>
    <row r="11" spans="1:28" x14ac:dyDescent="0.25">
      <c r="A11" s="1" t="s">
        <v>11</v>
      </c>
      <c r="B11" t="s">
        <v>44</v>
      </c>
      <c r="C11" t="s">
        <v>75</v>
      </c>
      <c r="D11">
        <v>1</v>
      </c>
    </row>
    <row r="12" spans="1:28" x14ac:dyDescent="0.25">
      <c r="A12" s="1" t="s">
        <v>12</v>
      </c>
      <c r="B12" t="s">
        <v>45</v>
      </c>
      <c r="C12" t="s">
        <v>76</v>
      </c>
      <c r="D12">
        <v>1</v>
      </c>
    </row>
    <row r="13" spans="1:28" x14ac:dyDescent="0.25">
      <c r="A13" s="1" t="s">
        <v>13</v>
      </c>
      <c r="B13" t="s">
        <v>46</v>
      </c>
      <c r="C13" t="s">
        <v>77</v>
      </c>
      <c r="D13">
        <v>1</v>
      </c>
    </row>
    <row r="14" spans="1:28" x14ac:dyDescent="0.25">
      <c r="A14" s="1" t="s">
        <v>14</v>
      </c>
      <c r="B14" t="s">
        <v>47</v>
      </c>
      <c r="C14" t="s">
        <v>78</v>
      </c>
      <c r="D14">
        <v>1</v>
      </c>
    </row>
    <row r="15" spans="1:28" x14ac:dyDescent="0.25">
      <c r="A15" s="1" t="s">
        <v>15</v>
      </c>
      <c r="B15" t="s">
        <v>48</v>
      </c>
      <c r="C15" t="s">
        <v>79</v>
      </c>
      <c r="D15">
        <v>1</v>
      </c>
    </row>
    <row r="16" spans="1:28" x14ac:dyDescent="0.25">
      <c r="A16" s="1" t="s">
        <v>16</v>
      </c>
      <c r="B16" t="s">
        <v>49</v>
      </c>
      <c r="C16" t="s">
        <v>80</v>
      </c>
      <c r="D16">
        <v>0</v>
      </c>
    </row>
    <row r="17" spans="1:4" x14ac:dyDescent="0.25">
      <c r="A17" s="1" t="s">
        <v>17</v>
      </c>
      <c r="B17" t="s">
        <v>50</v>
      </c>
      <c r="C17" t="s">
        <v>81</v>
      </c>
      <c r="D17">
        <v>1</v>
      </c>
    </row>
    <row r="18" spans="1:4" x14ac:dyDescent="0.25">
      <c r="A18" s="1" t="s">
        <v>19</v>
      </c>
      <c r="B18" t="s">
        <v>51</v>
      </c>
      <c r="C18" t="s">
        <v>82</v>
      </c>
      <c r="D18">
        <v>1</v>
      </c>
    </row>
    <row r="19" spans="1:4" x14ac:dyDescent="0.25">
      <c r="A19" s="1" t="s">
        <v>20</v>
      </c>
      <c r="B19" t="s">
        <v>52</v>
      </c>
      <c r="C19" t="s">
        <v>83</v>
      </c>
      <c r="D19">
        <v>1</v>
      </c>
    </row>
    <row r="20" spans="1:4" x14ac:dyDescent="0.25">
      <c r="A20" s="1" t="s">
        <v>26</v>
      </c>
      <c r="B20" t="s">
        <v>53</v>
      </c>
      <c r="C20" t="s">
        <v>84</v>
      </c>
      <c r="D20">
        <v>1</v>
      </c>
    </row>
    <row r="21" spans="1:4" x14ac:dyDescent="0.25">
      <c r="A21" s="1" t="s">
        <v>27</v>
      </c>
      <c r="B21" t="s">
        <v>54</v>
      </c>
      <c r="C21" t="s">
        <v>85</v>
      </c>
      <c r="D21">
        <v>1</v>
      </c>
    </row>
    <row r="22" spans="1:4" x14ac:dyDescent="0.25">
      <c r="A22" s="1" t="s">
        <v>28</v>
      </c>
      <c r="B22" t="s">
        <v>55</v>
      </c>
      <c r="C22" t="s">
        <v>86</v>
      </c>
      <c r="D22">
        <v>1</v>
      </c>
    </row>
    <row r="23" spans="1:4" x14ac:dyDescent="0.25">
      <c r="A23" s="1" t="s">
        <v>29</v>
      </c>
      <c r="B23" t="s">
        <v>56</v>
      </c>
      <c r="C23" t="s">
        <v>87</v>
      </c>
      <c r="D23">
        <v>1</v>
      </c>
    </row>
    <row r="24" spans="1:4" x14ac:dyDescent="0.25">
      <c r="A24" s="1" t="s">
        <v>30</v>
      </c>
      <c r="B24" t="s">
        <v>57</v>
      </c>
      <c r="C24" t="s">
        <v>88</v>
      </c>
      <c r="D24">
        <v>1</v>
      </c>
    </row>
    <row r="25" spans="1:4" x14ac:dyDescent="0.25">
      <c r="A25" s="1" t="s">
        <v>5</v>
      </c>
      <c r="B25" t="s">
        <v>58</v>
      </c>
      <c r="C25" t="s">
        <v>89</v>
      </c>
      <c r="D25">
        <v>1</v>
      </c>
    </row>
    <row r="26" spans="1:4" x14ac:dyDescent="0.25">
      <c r="A26" s="1" t="s">
        <v>18</v>
      </c>
      <c r="B26" t="s">
        <v>59</v>
      </c>
      <c r="C26" t="s">
        <v>90</v>
      </c>
      <c r="D26">
        <v>0</v>
      </c>
    </row>
    <row r="27" spans="1:4" x14ac:dyDescent="0.25">
      <c r="A27" s="1" t="s">
        <v>21</v>
      </c>
      <c r="B27" t="s">
        <v>60</v>
      </c>
      <c r="C27" t="s">
        <v>91</v>
      </c>
      <c r="D27">
        <v>0</v>
      </c>
    </row>
    <row r="28" spans="1:4" x14ac:dyDescent="0.25">
      <c r="A28" s="1" t="s">
        <v>22</v>
      </c>
      <c r="B28" t="s">
        <v>61</v>
      </c>
      <c r="C28" t="s">
        <v>92</v>
      </c>
      <c r="D28">
        <v>0</v>
      </c>
    </row>
    <row r="29" spans="1:4" x14ac:dyDescent="0.25">
      <c r="A29" s="1" t="s">
        <v>23</v>
      </c>
      <c r="B29" t="s">
        <v>62</v>
      </c>
      <c r="C29" t="s">
        <v>93</v>
      </c>
      <c r="D29">
        <v>0</v>
      </c>
    </row>
    <row r="30" spans="1:4" x14ac:dyDescent="0.25">
      <c r="A30" s="1" t="s">
        <v>24</v>
      </c>
      <c r="B30" t="s">
        <v>63</v>
      </c>
      <c r="C30" t="s">
        <v>94</v>
      </c>
      <c r="D30">
        <v>0</v>
      </c>
    </row>
    <row r="31" spans="1:4" x14ac:dyDescent="0.25">
      <c r="A31" s="1" t="s">
        <v>25</v>
      </c>
      <c r="B31" t="s">
        <v>64</v>
      </c>
      <c r="C31" t="s">
        <v>95</v>
      </c>
      <c r="D31">
        <v>0</v>
      </c>
    </row>
    <row r="32" spans="1:4" x14ac:dyDescent="0.25">
      <c r="A32" s="1" t="s">
        <v>31</v>
      </c>
      <c r="B32" t="s">
        <v>65</v>
      </c>
      <c r="C32" t="s">
        <v>96</v>
      </c>
      <c r="D32">
        <v>0</v>
      </c>
    </row>
  </sheetData>
  <autoFilter ref="A1:D32">
    <sortState ref="A2:D32">
      <sortCondition descending="1" ref="D1:D3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9" sqref="G9"/>
    </sheetView>
  </sheetViews>
  <sheetFormatPr defaultRowHeight="15" x14ac:dyDescent="0.25"/>
  <sheetData>
    <row r="1" spans="1:11" x14ac:dyDescent="0.25">
      <c r="A1" t="s">
        <v>0</v>
      </c>
      <c r="B1" t="s">
        <v>120</v>
      </c>
    </row>
    <row r="2" spans="1:11" x14ac:dyDescent="0.25">
      <c r="A2" t="s">
        <v>114</v>
      </c>
      <c r="B2">
        <v>117</v>
      </c>
      <c r="C2" t="s">
        <v>121</v>
      </c>
      <c r="D2">
        <v>119</v>
      </c>
      <c r="I2" t="s">
        <v>105</v>
      </c>
      <c r="J2">
        <v>215</v>
      </c>
      <c r="K2">
        <f>(D2*K3)+B2</f>
        <v>215.76999999999998</v>
      </c>
    </row>
    <row r="3" spans="1:11" x14ac:dyDescent="0.25">
      <c r="I3" t="s">
        <v>106</v>
      </c>
      <c r="J3">
        <f>(J2-B2)/D2</f>
        <v>0.82352941176470584</v>
      </c>
      <c r="K3">
        <v>0.83</v>
      </c>
    </row>
    <row r="4" spans="1:11" x14ac:dyDescent="0.25">
      <c r="A4" s="3" t="s">
        <v>99</v>
      </c>
      <c r="B4" t="s">
        <v>122</v>
      </c>
      <c r="C4" t="s">
        <v>123</v>
      </c>
    </row>
    <row r="5" spans="1:11" x14ac:dyDescent="0.25">
      <c r="A5" s="3" t="s">
        <v>100</v>
      </c>
      <c r="C5">
        <v>18.23</v>
      </c>
      <c r="E5">
        <v>171</v>
      </c>
      <c r="F5">
        <v>660</v>
      </c>
      <c r="G5">
        <f>E5/F5</f>
        <v>0.25909090909090909</v>
      </c>
      <c r="I5" t="s">
        <v>124</v>
      </c>
    </row>
    <row r="6" spans="1:11" x14ac:dyDescent="0.25">
      <c r="A6" s="3" t="s">
        <v>101</v>
      </c>
      <c r="B6">
        <v>18.23</v>
      </c>
      <c r="C6">
        <v>87</v>
      </c>
      <c r="D6">
        <v>-0.83</v>
      </c>
      <c r="I6">
        <v>3206</v>
      </c>
    </row>
    <row r="7" spans="1:11" x14ac:dyDescent="0.25">
      <c r="A7" s="3" t="s">
        <v>102</v>
      </c>
      <c r="B7">
        <v>87</v>
      </c>
      <c r="C7">
        <v>147</v>
      </c>
      <c r="D7">
        <v>0.252</v>
      </c>
      <c r="I7" t="s">
        <v>125</v>
      </c>
    </row>
    <row r="8" spans="1:11" x14ac:dyDescent="0.25">
      <c r="A8" s="3" t="s">
        <v>103</v>
      </c>
      <c r="B8">
        <v>147</v>
      </c>
      <c r="C8">
        <v>215.77</v>
      </c>
      <c r="D8">
        <v>0.83</v>
      </c>
      <c r="I8">
        <v>13447</v>
      </c>
    </row>
    <row r="9" spans="1:11" x14ac:dyDescent="0.25">
      <c r="A9" s="3" t="s">
        <v>104</v>
      </c>
      <c r="B9">
        <v>215.77</v>
      </c>
      <c r="E9">
        <v>827</v>
      </c>
      <c r="F9">
        <v>3423</v>
      </c>
      <c r="G9">
        <f>E9/F9</f>
        <v>0.24160093485246859</v>
      </c>
      <c r="I9">
        <f>I6/I8</f>
        <v>0.23841749089016137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Events</vt:lpstr>
      <vt:lpstr>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cobbler</dc:creator>
  <cp:lastModifiedBy>cobbler</cp:lastModifiedBy>
  <dcterms:created xsi:type="dcterms:W3CDTF">2015-07-03T00:28:31Z</dcterms:created>
  <dcterms:modified xsi:type="dcterms:W3CDTF">2015-07-07T02:54:09Z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87842acc-5ab0-4858-9898-b5bdf354de62</vt:lpwstr>
  </property>
</Properties>
</file>